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filterPrivacy="1" defaultThemeVersion="124226"/>
  <xr:revisionPtr revIDLastSave="42" documentId="8_{70974258-CB6C-4B9A-A238-BFDE76737F28}" xr6:coauthVersionLast="47" xr6:coauthVersionMax="47" xr10:uidLastSave="{99F7D639-AF02-4547-8481-4235239F5C62}"/>
  <bookViews>
    <workbookView xWindow="-28920" yWindow="60" windowWidth="29040" windowHeight="15840" xr2:uid="{00000000-000D-0000-FFFF-FFFF00000000}"/>
  </bookViews>
  <sheets>
    <sheet name="Dashboard" sheetId="28" r:id="rId1"/>
    <sheet name="1. Application Control" sheetId="4" r:id="rId2"/>
    <sheet name="2. Patch Applications" sheetId="15" r:id="rId3"/>
    <sheet name="3. Macro Settings" sheetId="16" r:id="rId4"/>
    <sheet name="4. User App Hardening" sheetId="21" r:id="rId5"/>
    <sheet name="5. Restrict Admin Priv" sheetId="17" r:id="rId6"/>
    <sheet name="6. Patch OS" sheetId="18" r:id="rId7"/>
    <sheet name="7. MFA" sheetId="19" r:id="rId8"/>
    <sheet name="8. Backups" sheetId="20" r:id="rId9"/>
    <sheet name="Data" sheetId="13" r:id="rId10"/>
    <sheet name="E8 Export" sheetId="1" r:id="rId11"/>
    <sheet name="Source" sheetId="26"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4" i="16" l="1"/>
  <c r="Q34" i="16"/>
  <c r="AA34" i="16"/>
  <c r="AC34" i="16"/>
  <c r="AM34" i="16"/>
  <c r="AO34" i="16"/>
  <c r="AN125" i="21" l="1"/>
  <c r="AM125" i="21"/>
  <c r="AL125" i="21"/>
  <c r="AL122" i="21" s="1"/>
  <c r="AF122" i="21" s="1"/>
  <c r="AK125" i="21"/>
  <c r="AK122" i="21" s="1"/>
  <c r="AE122" i="21" s="1"/>
  <c r="AJ125" i="21"/>
  <c r="AB124" i="21"/>
  <c r="AA124" i="21"/>
  <c r="Z124" i="21"/>
  <c r="Z122" i="21" s="1"/>
  <c r="T122" i="21" s="1"/>
  <c r="Y124" i="21"/>
  <c r="Y122" i="21" s="1"/>
  <c r="X124" i="21"/>
  <c r="P123" i="21"/>
  <c r="O123" i="21"/>
  <c r="N123" i="21"/>
  <c r="N122" i="21" s="1"/>
  <c r="H122" i="21" s="1"/>
  <c r="M123" i="21"/>
  <c r="M122" i="21" s="1"/>
  <c r="G122" i="21" s="1"/>
  <c r="L123" i="21"/>
  <c r="L122" i="21" s="1"/>
  <c r="AN122" i="21"/>
  <c r="AM122" i="21"/>
  <c r="AB122" i="21"/>
  <c r="AA122" i="21"/>
  <c r="P122" i="21"/>
  <c r="O122" i="21"/>
  <c r="AN121" i="21"/>
  <c r="AM121" i="21"/>
  <c r="AL121" i="21"/>
  <c r="AL118" i="21" s="1"/>
  <c r="AK121" i="21"/>
  <c r="AK118" i="21" s="1"/>
  <c r="AJ121" i="21"/>
  <c r="AJ118" i="21" s="1"/>
  <c r="AB120" i="21"/>
  <c r="AA120" i="21"/>
  <c r="Z120" i="21"/>
  <c r="Z118" i="21" s="1"/>
  <c r="Y120" i="21"/>
  <c r="Y118" i="21" s="1"/>
  <c r="X120" i="21"/>
  <c r="X118" i="21" s="1"/>
  <c r="P119" i="21"/>
  <c r="O119" i="21"/>
  <c r="N119" i="21"/>
  <c r="N118" i="21" s="1"/>
  <c r="M119" i="21"/>
  <c r="M118" i="21" s="1"/>
  <c r="L119" i="21"/>
  <c r="L118" i="21" s="1"/>
  <c r="AN118" i="21"/>
  <c r="AM118" i="21"/>
  <c r="AB118" i="21"/>
  <c r="AA118" i="21"/>
  <c r="P118" i="21"/>
  <c r="O118" i="21"/>
  <c r="AN117" i="21"/>
  <c r="AM117" i="21"/>
  <c r="AL117" i="21"/>
  <c r="AK117" i="21"/>
  <c r="AJ117" i="21"/>
  <c r="AB116" i="21"/>
  <c r="AA116" i="21"/>
  <c r="Z116" i="21"/>
  <c r="Y116" i="21"/>
  <c r="X116" i="21"/>
  <c r="P115" i="21"/>
  <c r="O115" i="21"/>
  <c r="N115" i="21"/>
  <c r="M115" i="21"/>
  <c r="L115" i="21"/>
  <c r="AN114" i="21"/>
  <c r="AM114" i="21"/>
  <c r="AL114" i="21"/>
  <c r="AK114" i="21"/>
  <c r="AJ114" i="21"/>
  <c r="AB113" i="21"/>
  <c r="AA113" i="21"/>
  <c r="Z113" i="21"/>
  <c r="Y113" i="21"/>
  <c r="X113" i="21"/>
  <c r="P112" i="21"/>
  <c r="O112" i="21"/>
  <c r="N112" i="21"/>
  <c r="M112" i="21"/>
  <c r="L112" i="21"/>
  <c r="AN111" i="21"/>
  <c r="AM111" i="21"/>
  <c r="AB111" i="21"/>
  <c r="AA111" i="21"/>
  <c r="P111" i="21"/>
  <c r="O111" i="21"/>
  <c r="AN110" i="21"/>
  <c r="AM110" i="21"/>
  <c r="AL110" i="21"/>
  <c r="AK110" i="21"/>
  <c r="AJ110" i="21"/>
  <c r="AB109" i="21"/>
  <c r="AA109" i="21"/>
  <c r="Z109" i="21"/>
  <c r="Y109" i="21"/>
  <c r="X109" i="21"/>
  <c r="P108" i="21"/>
  <c r="O108" i="21"/>
  <c r="N108" i="21"/>
  <c r="M108" i="21"/>
  <c r="L108" i="21"/>
  <c r="AN107" i="21"/>
  <c r="AM107" i="21"/>
  <c r="AL107" i="21"/>
  <c r="AK107" i="21"/>
  <c r="AJ107" i="21"/>
  <c r="AB106" i="21"/>
  <c r="AA106" i="21"/>
  <c r="Z106" i="21"/>
  <c r="Y106" i="21"/>
  <c r="X106" i="21"/>
  <c r="P105" i="21"/>
  <c r="O105" i="21"/>
  <c r="N105" i="21"/>
  <c r="M105" i="21"/>
  <c r="L105" i="21"/>
  <c r="AN104" i="21"/>
  <c r="AM104" i="21"/>
  <c r="AB104" i="21"/>
  <c r="AA104" i="21"/>
  <c r="P104" i="21"/>
  <c r="O104" i="21"/>
  <c r="AN103" i="21"/>
  <c r="AM103" i="21"/>
  <c r="AL103" i="21"/>
  <c r="AK103" i="21"/>
  <c r="AJ103" i="21"/>
  <c r="AB102" i="21"/>
  <c r="AA102" i="21"/>
  <c r="Z102" i="21"/>
  <c r="Y102" i="21"/>
  <c r="X102" i="21"/>
  <c r="P101" i="21"/>
  <c r="O101" i="21"/>
  <c r="N101" i="21"/>
  <c r="M101" i="21"/>
  <c r="L101" i="21"/>
  <c r="AN100" i="21"/>
  <c r="AM100" i="21"/>
  <c r="AL100" i="21"/>
  <c r="AK100" i="21"/>
  <c r="AJ100" i="21"/>
  <c r="AB99" i="21"/>
  <c r="AA99" i="21"/>
  <c r="Z99" i="21"/>
  <c r="Y99" i="21"/>
  <c r="X99" i="21"/>
  <c r="P98" i="21"/>
  <c r="O98" i="21"/>
  <c r="N98" i="21"/>
  <c r="M98" i="21"/>
  <c r="L98" i="21"/>
  <c r="AN97" i="21"/>
  <c r="AM97" i="21"/>
  <c r="AB97" i="21"/>
  <c r="AA97" i="21"/>
  <c r="P97" i="21"/>
  <c r="O97" i="21"/>
  <c r="AN96" i="21"/>
  <c r="AM96" i="21"/>
  <c r="AL96" i="21"/>
  <c r="AL93" i="21" s="1"/>
  <c r="AK96" i="21"/>
  <c r="AK93" i="21" s="1"/>
  <c r="AJ96" i="21"/>
  <c r="AJ93" i="21" s="1"/>
  <c r="AB95" i="21"/>
  <c r="AA95" i="21"/>
  <c r="Z95" i="21"/>
  <c r="Z93" i="21" s="1"/>
  <c r="Y95" i="21"/>
  <c r="Y93" i="21" s="1"/>
  <c r="X95" i="21"/>
  <c r="X93" i="21" s="1"/>
  <c r="P94" i="21"/>
  <c r="O94" i="21"/>
  <c r="N94" i="21"/>
  <c r="N93" i="21" s="1"/>
  <c r="M94" i="21"/>
  <c r="M93" i="21" s="1"/>
  <c r="L94" i="21"/>
  <c r="L93" i="21" s="1"/>
  <c r="AN93" i="21"/>
  <c r="AM93" i="21"/>
  <c r="AB93" i="21"/>
  <c r="AA93" i="21"/>
  <c r="P93" i="21"/>
  <c r="O93" i="21"/>
  <c r="AM90" i="21"/>
  <c r="AL90" i="21"/>
  <c r="AL87" i="21" s="1"/>
  <c r="AK90" i="21"/>
  <c r="AO90" i="21" s="1"/>
  <c r="AJ90" i="21"/>
  <c r="AJ87" i="21" s="1"/>
  <c r="AA89" i="21"/>
  <c r="Z89" i="21"/>
  <c r="Z87" i="21" s="1"/>
  <c r="Y89" i="21"/>
  <c r="Y87" i="21" s="1"/>
  <c r="X89" i="21"/>
  <c r="AC89" i="21" s="1"/>
  <c r="O88" i="21"/>
  <c r="N88" i="21"/>
  <c r="N87" i="21" s="1"/>
  <c r="M88" i="21"/>
  <c r="Q88" i="21" s="1"/>
  <c r="L88" i="21"/>
  <c r="L87" i="21" s="1"/>
  <c r="AM87" i="21"/>
  <c r="AA87" i="21"/>
  <c r="O87" i="21"/>
  <c r="AM86" i="21"/>
  <c r="AL86" i="21"/>
  <c r="AK86" i="21"/>
  <c r="AJ86" i="21"/>
  <c r="AA85" i="21"/>
  <c r="Z85" i="21"/>
  <c r="Y85" i="21"/>
  <c r="X85" i="21"/>
  <c r="O84" i="21"/>
  <c r="N84" i="21"/>
  <c r="M84" i="21"/>
  <c r="L84" i="21"/>
  <c r="AM83" i="21"/>
  <c r="AL83" i="21"/>
  <c r="AK83" i="21"/>
  <c r="AJ83" i="21"/>
  <c r="AA82" i="21"/>
  <c r="Z82" i="21"/>
  <c r="Y82" i="21"/>
  <c r="X82" i="21"/>
  <c r="O81" i="21"/>
  <c r="N81" i="21"/>
  <c r="M81" i="21"/>
  <c r="L81" i="21"/>
  <c r="AM80" i="21"/>
  <c r="AL80" i="21"/>
  <c r="AK80" i="21"/>
  <c r="AK77" i="21" s="1"/>
  <c r="AJ80" i="21"/>
  <c r="AA79" i="21"/>
  <c r="Z79" i="21"/>
  <c r="Y79" i="21"/>
  <c r="Y77" i="21" s="1"/>
  <c r="X79" i="21"/>
  <c r="X77" i="21" s="1"/>
  <c r="O78" i="21"/>
  <c r="N78" i="21"/>
  <c r="M78" i="21"/>
  <c r="L78" i="21"/>
  <c r="L77" i="21" s="1"/>
  <c r="AM76" i="21"/>
  <c r="AL76" i="21"/>
  <c r="AK76" i="21"/>
  <c r="AO76" i="21" s="1"/>
  <c r="AJ76" i="21"/>
  <c r="AA75" i="21"/>
  <c r="Z75" i="21"/>
  <c r="Y75" i="21"/>
  <c r="X75" i="21"/>
  <c r="AC75" i="21" s="1"/>
  <c r="O74" i="21"/>
  <c r="N74" i="21"/>
  <c r="M74" i="21"/>
  <c r="Q74" i="21" s="1"/>
  <c r="L74" i="21"/>
  <c r="AO43" i="21"/>
  <c r="AN43" i="21"/>
  <c r="AL43" i="21"/>
  <c r="AK43" i="21"/>
  <c r="AJ43" i="21"/>
  <c r="AC42" i="21"/>
  <c r="AB42" i="21"/>
  <c r="Z42" i="21"/>
  <c r="Y42" i="21"/>
  <c r="X42" i="21"/>
  <c r="Q41" i="21"/>
  <c r="P41" i="21"/>
  <c r="N41" i="21"/>
  <c r="M41" i="21"/>
  <c r="L41" i="21"/>
  <c r="AO40" i="21"/>
  <c r="AN40" i="21"/>
  <c r="AL40" i="21"/>
  <c r="AK40" i="21"/>
  <c r="AJ40" i="21"/>
  <c r="AC39" i="21"/>
  <c r="AB39" i="21"/>
  <c r="Z39" i="21"/>
  <c r="Y39" i="21"/>
  <c r="X39" i="21"/>
  <c r="Q38" i="21"/>
  <c r="P38" i="21"/>
  <c r="N38" i="21"/>
  <c r="M38" i="21"/>
  <c r="L38" i="21"/>
  <c r="AO37" i="21"/>
  <c r="AN37" i="21"/>
  <c r="AL37" i="21"/>
  <c r="AK37" i="21"/>
  <c r="AJ37" i="21"/>
  <c r="AC36" i="21"/>
  <c r="AB36" i="21"/>
  <c r="Z36" i="21"/>
  <c r="Y36" i="21"/>
  <c r="X36" i="21"/>
  <c r="Q35" i="21"/>
  <c r="P35" i="21"/>
  <c r="N35" i="21"/>
  <c r="M35" i="21"/>
  <c r="L35" i="21"/>
  <c r="AO26" i="21"/>
  <c r="AN26" i="21"/>
  <c r="AL26" i="21"/>
  <c r="AK26" i="21"/>
  <c r="AJ26" i="21"/>
  <c r="AC25" i="21"/>
  <c r="AB25" i="21"/>
  <c r="Z25" i="21"/>
  <c r="Y25" i="21"/>
  <c r="X25" i="21"/>
  <c r="Q24" i="21"/>
  <c r="P24" i="21"/>
  <c r="N24" i="21"/>
  <c r="M24" i="21"/>
  <c r="L24" i="21"/>
  <c r="AO16" i="21"/>
  <c r="AN16" i="21"/>
  <c r="AL16" i="21"/>
  <c r="AK16" i="21"/>
  <c r="AJ16" i="21"/>
  <c r="AC15" i="21"/>
  <c r="AB15" i="21"/>
  <c r="Z15" i="21"/>
  <c r="Y15" i="21"/>
  <c r="X15" i="21"/>
  <c r="Q14" i="21"/>
  <c r="P14" i="21"/>
  <c r="N14" i="21"/>
  <c r="M14" i="21"/>
  <c r="L14" i="21"/>
  <c r="AN132" i="21"/>
  <c r="AM132" i="21"/>
  <c r="AL132" i="21"/>
  <c r="AK132" i="21"/>
  <c r="AJ132" i="21"/>
  <c r="AB131" i="21"/>
  <c r="AA131" i="21"/>
  <c r="Z131" i="21"/>
  <c r="Y131" i="21"/>
  <c r="X131" i="21"/>
  <c r="P130" i="21"/>
  <c r="O130" i="21"/>
  <c r="N130" i="21"/>
  <c r="M130" i="21"/>
  <c r="L130" i="21"/>
  <c r="AN129" i="21"/>
  <c r="AM129" i="21"/>
  <c r="AL129" i="21"/>
  <c r="AK129" i="21"/>
  <c r="AJ129" i="21"/>
  <c r="AB128" i="21"/>
  <c r="AA128" i="21"/>
  <c r="Z128" i="21"/>
  <c r="Y128" i="21"/>
  <c r="X128" i="21"/>
  <c r="P127" i="21"/>
  <c r="O127" i="21"/>
  <c r="N127" i="21"/>
  <c r="M127" i="21"/>
  <c r="L127" i="21"/>
  <c r="AN126" i="21"/>
  <c r="AM126" i="21"/>
  <c r="AB126" i="21"/>
  <c r="AA126" i="21"/>
  <c r="P126" i="21"/>
  <c r="O126" i="21"/>
  <c r="AM77" i="21"/>
  <c r="AA77" i="21"/>
  <c r="O77" i="21"/>
  <c r="AM73" i="21"/>
  <c r="AL73" i="21"/>
  <c r="AK73" i="21"/>
  <c r="AJ73" i="21"/>
  <c r="AA72" i="21"/>
  <c r="Z72" i="21"/>
  <c r="Y72" i="21"/>
  <c r="X72" i="21"/>
  <c r="O71" i="21"/>
  <c r="N71" i="21"/>
  <c r="M71" i="21"/>
  <c r="L71" i="21"/>
  <c r="AM70" i="21"/>
  <c r="AA70" i="21"/>
  <c r="O70" i="21"/>
  <c r="AM69" i="21"/>
  <c r="AL69" i="21"/>
  <c r="AL66" i="21" s="1"/>
  <c r="AF66" i="21" s="1"/>
  <c r="AK69" i="21"/>
  <c r="AK66" i="21" s="1"/>
  <c r="AJ69" i="21"/>
  <c r="AJ66" i="21" s="1"/>
  <c r="AD66" i="21" s="1"/>
  <c r="AA68" i="21"/>
  <c r="Z68" i="21"/>
  <c r="Z66" i="21" s="1"/>
  <c r="T66" i="21" s="1"/>
  <c r="Y68" i="21"/>
  <c r="Y66" i="21" s="1"/>
  <c r="S66" i="21" s="1"/>
  <c r="X68" i="21"/>
  <c r="X66" i="21" s="1"/>
  <c r="O67" i="21"/>
  <c r="N67" i="21"/>
  <c r="N66" i="21" s="1"/>
  <c r="H66" i="21" s="1"/>
  <c r="M67" i="21"/>
  <c r="L67" i="21"/>
  <c r="L66" i="21" s="1"/>
  <c r="F66" i="21" s="1"/>
  <c r="AM66" i="21"/>
  <c r="AA66" i="21"/>
  <c r="O66" i="21"/>
  <c r="AM65" i="21"/>
  <c r="AL65" i="21"/>
  <c r="AL62" i="21" s="1"/>
  <c r="AF62" i="21" s="1"/>
  <c r="AK65" i="21"/>
  <c r="AK62" i="21" s="1"/>
  <c r="AE62" i="21" s="1"/>
  <c r="AJ65" i="21"/>
  <c r="AJ62" i="21" s="1"/>
  <c r="AA64" i="21"/>
  <c r="Z64" i="21"/>
  <c r="Z62" i="21" s="1"/>
  <c r="T62" i="21" s="1"/>
  <c r="Y64" i="21"/>
  <c r="Y62" i="21" s="1"/>
  <c r="S62" i="21" s="1"/>
  <c r="X64" i="21"/>
  <c r="O63" i="21"/>
  <c r="N63" i="21"/>
  <c r="N62" i="21" s="1"/>
  <c r="H62" i="21" s="1"/>
  <c r="M63" i="21"/>
  <c r="M62" i="21" s="1"/>
  <c r="G62" i="21" s="1"/>
  <c r="L63" i="21"/>
  <c r="L62" i="21" s="1"/>
  <c r="F62" i="21" s="1"/>
  <c r="AM62" i="21"/>
  <c r="AA62" i="21"/>
  <c r="O62" i="21"/>
  <c r="AM61" i="21"/>
  <c r="AL61" i="21"/>
  <c r="AK61" i="21"/>
  <c r="AJ61" i="21"/>
  <c r="AA60" i="21"/>
  <c r="Z60" i="21"/>
  <c r="Y60" i="21"/>
  <c r="X60" i="21"/>
  <c r="O59" i="21"/>
  <c r="N59" i="21"/>
  <c r="M59" i="21"/>
  <c r="L59" i="21"/>
  <c r="AM58" i="21"/>
  <c r="AA58" i="21"/>
  <c r="O58" i="21"/>
  <c r="AM57" i="21"/>
  <c r="AL57" i="21"/>
  <c r="AL54" i="21" s="1"/>
  <c r="AF54" i="21" s="1"/>
  <c r="AK57" i="21"/>
  <c r="AK54" i="21" s="1"/>
  <c r="AE54" i="21" s="1"/>
  <c r="AJ57" i="21"/>
  <c r="AJ54" i="21" s="1"/>
  <c r="AA56" i="21"/>
  <c r="Z56" i="21"/>
  <c r="Z54" i="21" s="1"/>
  <c r="T54" i="21" s="1"/>
  <c r="Y56" i="21"/>
  <c r="Y54" i="21" s="1"/>
  <c r="S54" i="21" s="1"/>
  <c r="X56" i="21"/>
  <c r="O55" i="21"/>
  <c r="N55" i="21"/>
  <c r="N54" i="21" s="1"/>
  <c r="H54" i="21" s="1"/>
  <c r="M55" i="21"/>
  <c r="M54" i="21" s="1"/>
  <c r="G54" i="21" s="1"/>
  <c r="L55" i="21"/>
  <c r="L54" i="21" s="1"/>
  <c r="F54" i="21" s="1"/>
  <c r="AM54" i="21"/>
  <c r="AA54" i="21"/>
  <c r="O54" i="21"/>
  <c r="AO53" i="21"/>
  <c r="AM53" i="21"/>
  <c r="AL53" i="21"/>
  <c r="AK53" i="21"/>
  <c r="AJ53" i="21"/>
  <c r="AC52" i="21"/>
  <c r="AA52" i="21"/>
  <c r="Z52" i="21"/>
  <c r="Y52" i="21"/>
  <c r="X52" i="21"/>
  <c r="Q51" i="21"/>
  <c r="O51" i="21"/>
  <c r="N51" i="21"/>
  <c r="M51" i="21"/>
  <c r="L51" i="21"/>
  <c r="AO50" i="21"/>
  <c r="AM50" i="21"/>
  <c r="AC50" i="21"/>
  <c r="AA50" i="21"/>
  <c r="Q50" i="21"/>
  <c r="O50" i="21"/>
  <c r="AO49" i="21"/>
  <c r="AM49" i="21"/>
  <c r="AL49" i="21"/>
  <c r="AL46" i="21" s="1"/>
  <c r="AF46" i="21" s="1"/>
  <c r="AK49" i="21"/>
  <c r="AK46" i="21" s="1"/>
  <c r="AE46" i="21" s="1"/>
  <c r="AJ49" i="21"/>
  <c r="AJ46" i="21" s="1"/>
  <c r="AC48" i="21"/>
  <c r="AA48" i="21"/>
  <c r="Z48" i="21"/>
  <c r="Z46" i="21" s="1"/>
  <c r="T46" i="21" s="1"/>
  <c r="Y48" i="21"/>
  <c r="Y46" i="21" s="1"/>
  <c r="S46" i="21" s="1"/>
  <c r="X48" i="21"/>
  <c r="X46" i="21" s="1"/>
  <c r="Q47" i="21"/>
  <c r="O47" i="21"/>
  <c r="N47" i="21"/>
  <c r="N46" i="21" s="1"/>
  <c r="H46" i="21" s="1"/>
  <c r="M47" i="21"/>
  <c r="M46" i="21" s="1"/>
  <c r="G46" i="21" s="1"/>
  <c r="L47" i="21"/>
  <c r="L46" i="21" s="1"/>
  <c r="F46" i="21" s="1"/>
  <c r="AO46" i="21"/>
  <c r="AM46" i="21"/>
  <c r="AC46" i="21"/>
  <c r="AA46" i="21"/>
  <c r="Q46" i="21"/>
  <c r="O46" i="21"/>
  <c r="AO34" i="21"/>
  <c r="AN34" i="21"/>
  <c r="AL34" i="21"/>
  <c r="AK34" i="21"/>
  <c r="AJ34" i="21"/>
  <c r="AC33" i="21"/>
  <c r="AB33" i="21"/>
  <c r="Z33" i="21"/>
  <c r="Y33" i="21"/>
  <c r="X33" i="21"/>
  <c r="Q32" i="21"/>
  <c r="P32" i="21"/>
  <c r="N32" i="21"/>
  <c r="M32" i="21"/>
  <c r="L32" i="21"/>
  <c r="AO31" i="21"/>
  <c r="AN31" i="21"/>
  <c r="AC31" i="21"/>
  <c r="AB31" i="21"/>
  <c r="Q31" i="21"/>
  <c r="P31" i="21"/>
  <c r="AO30" i="21"/>
  <c r="AN30" i="21"/>
  <c r="AL30" i="21"/>
  <c r="AK30" i="21"/>
  <c r="AJ30" i="21"/>
  <c r="AC29" i="21"/>
  <c r="AB29" i="21"/>
  <c r="Z29" i="21"/>
  <c r="Y29" i="21"/>
  <c r="X29" i="21"/>
  <c r="Q28" i="21"/>
  <c r="P28" i="21"/>
  <c r="N28" i="21"/>
  <c r="M28" i="21"/>
  <c r="L28" i="21"/>
  <c r="AO27" i="21"/>
  <c r="AN27" i="21"/>
  <c r="AC27" i="21"/>
  <c r="AB27" i="21"/>
  <c r="Q27" i="21"/>
  <c r="P27" i="21"/>
  <c r="AO23" i="21"/>
  <c r="AN23" i="21"/>
  <c r="AL23" i="21"/>
  <c r="AK23" i="21"/>
  <c r="AJ23" i="21"/>
  <c r="AC22" i="21"/>
  <c r="AB22" i="21"/>
  <c r="Z22" i="21"/>
  <c r="Y22" i="21"/>
  <c r="X22" i="21"/>
  <c r="Q21" i="21"/>
  <c r="P21" i="21"/>
  <c r="N21" i="21"/>
  <c r="M21" i="21"/>
  <c r="L21" i="21"/>
  <c r="AO20" i="21"/>
  <c r="AN20" i="21"/>
  <c r="AL20" i="21"/>
  <c r="AK20" i="21"/>
  <c r="AJ20" i="21"/>
  <c r="AC19" i="21"/>
  <c r="AB19" i="21"/>
  <c r="Z19" i="21"/>
  <c r="Y19" i="21"/>
  <c r="X19" i="21"/>
  <c r="Q18" i="21"/>
  <c r="P18" i="21"/>
  <c r="N18" i="21"/>
  <c r="M18" i="21"/>
  <c r="L18" i="21"/>
  <c r="AO17" i="21"/>
  <c r="AN17" i="21"/>
  <c r="AC17" i="21"/>
  <c r="AB17" i="21"/>
  <c r="Q17" i="21"/>
  <c r="P17" i="21"/>
  <c r="AO13" i="21"/>
  <c r="AN13" i="21"/>
  <c r="AL13" i="21"/>
  <c r="AK13" i="21"/>
  <c r="AJ13" i="21"/>
  <c r="AC12" i="21"/>
  <c r="AB12" i="21"/>
  <c r="Z12" i="21"/>
  <c r="Y12" i="21"/>
  <c r="X12" i="21"/>
  <c r="Q11" i="21"/>
  <c r="P11" i="21"/>
  <c r="N11" i="21"/>
  <c r="M11" i="21"/>
  <c r="L11" i="21"/>
  <c r="AO10" i="21"/>
  <c r="AN10" i="21"/>
  <c r="AL10" i="21"/>
  <c r="AK10" i="21"/>
  <c r="AJ10" i="21"/>
  <c r="AC9" i="21"/>
  <c r="AB9" i="21"/>
  <c r="Z9" i="21"/>
  <c r="Y9" i="21"/>
  <c r="X9" i="21"/>
  <c r="Q8" i="21"/>
  <c r="P8" i="21"/>
  <c r="N8" i="21"/>
  <c r="M8" i="21"/>
  <c r="L8" i="21"/>
  <c r="AO7" i="21"/>
  <c r="AN7" i="21"/>
  <c r="AC7" i="21"/>
  <c r="AB7" i="21"/>
  <c r="Q7" i="21"/>
  <c r="P7" i="21"/>
  <c r="AO13" i="20"/>
  <c r="AN13" i="20"/>
  <c r="AL13" i="20"/>
  <c r="AK13" i="20"/>
  <c r="AJ13" i="20"/>
  <c r="AC12" i="20"/>
  <c r="AB12" i="20"/>
  <c r="Z12" i="20"/>
  <c r="Y12" i="20"/>
  <c r="X12" i="20"/>
  <c r="Q11" i="20"/>
  <c r="P11" i="20"/>
  <c r="N11" i="20"/>
  <c r="M11" i="20"/>
  <c r="L11" i="20"/>
  <c r="AN82" i="19"/>
  <c r="AM82" i="19"/>
  <c r="AL82" i="19"/>
  <c r="AK82" i="19"/>
  <c r="AJ82" i="19"/>
  <c r="AB81" i="19"/>
  <c r="AA81" i="19"/>
  <c r="Z81" i="19"/>
  <c r="Y81" i="19"/>
  <c r="X81" i="19"/>
  <c r="P80" i="19"/>
  <c r="O80" i="19"/>
  <c r="N80" i="19"/>
  <c r="M80" i="19"/>
  <c r="L80" i="19"/>
  <c r="AN63" i="19"/>
  <c r="AM63" i="19"/>
  <c r="AL63" i="19"/>
  <c r="AK63" i="19"/>
  <c r="AJ63" i="19"/>
  <c r="AB62" i="19"/>
  <c r="AA62" i="19"/>
  <c r="Z62" i="19"/>
  <c r="Y62" i="19"/>
  <c r="X62" i="19"/>
  <c r="P61" i="19"/>
  <c r="O61" i="19"/>
  <c r="N61" i="19"/>
  <c r="M61" i="19"/>
  <c r="L61" i="19"/>
  <c r="AO54" i="19"/>
  <c r="AM54" i="19"/>
  <c r="AL54" i="19"/>
  <c r="AK54" i="19"/>
  <c r="AJ54" i="19"/>
  <c r="AC53" i="19"/>
  <c r="AA53" i="19"/>
  <c r="Z53" i="19"/>
  <c r="Y53" i="19"/>
  <c r="X53" i="19"/>
  <c r="Q52" i="19"/>
  <c r="O52" i="19"/>
  <c r="N52" i="19"/>
  <c r="M52" i="19"/>
  <c r="L52" i="19"/>
  <c r="AO51" i="19"/>
  <c r="AM51" i="19"/>
  <c r="AL51" i="19"/>
  <c r="AK51" i="19"/>
  <c r="AJ51" i="19"/>
  <c r="AC50" i="19"/>
  <c r="AA50" i="19"/>
  <c r="Z50" i="19"/>
  <c r="Y50" i="19"/>
  <c r="X50" i="19"/>
  <c r="Q49" i="19"/>
  <c r="O49" i="19"/>
  <c r="N49" i="19"/>
  <c r="M49" i="19"/>
  <c r="L49" i="19"/>
  <c r="AO16" i="19"/>
  <c r="AN16" i="19"/>
  <c r="AL16" i="19"/>
  <c r="AK16" i="19"/>
  <c r="AJ16" i="19"/>
  <c r="AC15" i="19"/>
  <c r="AB15" i="19"/>
  <c r="Z15" i="19"/>
  <c r="Y15" i="19"/>
  <c r="X15" i="19"/>
  <c r="Q14" i="19"/>
  <c r="P14" i="19"/>
  <c r="N14" i="19"/>
  <c r="M14" i="19"/>
  <c r="L14" i="19"/>
  <c r="AO13" i="19"/>
  <c r="AN13" i="19"/>
  <c r="AL13" i="19"/>
  <c r="AK13" i="19"/>
  <c r="AJ13" i="19"/>
  <c r="AC12" i="19"/>
  <c r="AB12" i="19"/>
  <c r="Z12" i="19"/>
  <c r="Y12" i="19"/>
  <c r="X12" i="19"/>
  <c r="Q11" i="19"/>
  <c r="P11" i="19"/>
  <c r="N11" i="19"/>
  <c r="M11" i="19"/>
  <c r="L11" i="19"/>
  <c r="AO56" i="18"/>
  <c r="AM56" i="18"/>
  <c r="AL56" i="18"/>
  <c r="AK56" i="18"/>
  <c r="AJ56" i="18"/>
  <c r="AC55" i="18"/>
  <c r="AA55" i="18"/>
  <c r="Z55" i="18"/>
  <c r="Y55" i="18"/>
  <c r="X55" i="18"/>
  <c r="Q54" i="18"/>
  <c r="O54" i="18"/>
  <c r="N54" i="18"/>
  <c r="M54" i="18"/>
  <c r="L54" i="18"/>
  <c r="AO29" i="18"/>
  <c r="AN29" i="18"/>
  <c r="AL29" i="18"/>
  <c r="AK29" i="18"/>
  <c r="AJ29" i="18"/>
  <c r="AC28" i="18"/>
  <c r="AB28" i="18"/>
  <c r="Z28" i="18"/>
  <c r="Y28" i="18"/>
  <c r="X28" i="18"/>
  <c r="Q27" i="18"/>
  <c r="P27" i="18"/>
  <c r="N27" i="18"/>
  <c r="M27" i="18"/>
  <c r="L27" i="18"/>
  <c r="AN57" i="20"/>
  <c r="AM57" i="20"/>
  <c r="AL57" i="20"/>
  <c r="AL54" i="20" s="1"/>
  <c r="AF54" i="20" s="1"/>
  <c r="AK57" i="20"/>
  <c r="AK54" i="20" s="1"/>
  <c r="AE54" i="20" s="1"/>
  <c r="AJ57" i="20"/>
  <c r="AJ54" i="20" s="1"/>
  <c r="AD54" i="20" s="1"/>
  <c r="AA56" i="20"/>
  <c r="Z56" i="20"/>
  <c r="Z54" i="20" s="1"/>
  <c r="T54" i="20" s="1"/>
  <c r="Y56" i="20"/>
  <c r="X56" i="20"/>
  <c r="X54" i="20" s="1"/>
  <c r="R54" i="20" s="1"/>
  <c r="O55" i="20"/>
  <c r="N55" i="20"/>
  <c r="N54" i="20" s="1"/>
  <c r="H54" i="20" s="1"/>
  <c r="M55" i="20"/>
  <c r="M54" i="20" s="1"/>
  <c r="G54" i="20" s="1"/>
  <c r="L55" i="20"/>
  <c r="L54" i="20" s="1"/>
  <c r="AM54" i="20"/>
  <c r="AA54" i="20"/>
  <c r="O54" i="20"/>
  <c r="AM53" i="20"/>
  <c r="AL53" i="20"/>
  <c r="AL50" i="20" s="1"/>
  <c r="AF50" i="20" s="1"/>
  <c r="AK53" i="20"/>
  <c r="AJ53" i="20"/>
  <c r="AA52" i="20"/>
  <c r="Z52" i="20"/>
  <c r="Y52" i="20"/>
  <c r="X52" i="20"/>
  <c r="O51" i="20"/>
  <c r="N51" i="20"/>
  <c r="M51" i="20"/>
  <c r="L51" i="20"/>
  <c r="AM50" i="20"/>
  <c r="AA50" i="20"/>
  <c r="O50" i="20"/>
  <c r="AM49" i="20"/>
  <c r="AL49" i="20"/>
  <c r="AL46" i="20" s="1"/>
  <c r="AF46" i="20" s="1"/>
  <c r="AK49" i="20"/>
  <c r="AK46" i="20" s="1"/>
  <c r="AE46" i="20" s="1"/>
  <c r="AJ49" i="20"/>
  <c r="AJ46" i="20" s="1"/>
  <c r="AA48" i="20"/>
  <c r="Z48" i="20"/>
  <c r="Z46" i="20" s="1"/>
  <c r="T46" i="20" s="1"/>
  <c r="Y48" i="20"/>
  <c r="X48" i="20"/>
  <c r="X46" i="20" s="1"/>
  <c r="O47" i="20"/>
  <c r="N47" i="20"/>
  <c r="N46" i="20" s="1"/>
  <c r="H46" i="20" s="1"/>
  <c r="M47" i="20"/>
  <c r="L47" i="20"/>
  <c r="L46" i="20" s="1"/>
  <c r="F46" i="20" s="1"/>
  <c r="AM46" i="20"/>
  <c r="AA46" i="20"/>
  <c r="O46" i="20"/>
  <c r="AO43" i="20"/>
  <c r="AM43" i="20"/>
  <c r="AL43" i="20"/>
  <c r="AL40" i="20" s="1"/>
  <c r="AF40" i="20" s="1"/>
  <c r="AK43" i="20"/>
  <c r="AK40" i="20" s="1"/>
  <c r="AE40" i="20" s="1"/>
  <c r="AJ43" i="20"/>
  <c r="AJ40" i="20" s="1"/>
  <c r="AC42" i="20"/>
  <c r="AA42" i="20"/>
  <c r="Z42" i="20"/>
  <c r="Z40" i="20" s="1"/>
  <c r="T40" i="20" s="1"/>
  <c r="Y42" i="20"/>
  <c r="Y40" i="20" s="1"/>
  <c r="S40" i="20" s="1"/>
  <c r="X42" i="20"/>
  <c r="X40" i="20" s="1"/>
  <c r="Q41" i="20"/>
  <c r="O41" i="20"/>
  <c r="N41" i="20"/>
  <c r="N40" i="20" s="1"/>
  <c r="H40" i="20" s="1"/>
  <c r="M41" i="20"/>
  <c r="M40" i="20" s="1"/>
  <c r="G40" i="20" s="1"/>
  <c r="L41" i="20"/>
  <c r="AO40" i="20"/>
  <c r="AM40" i="20"/>
  <c r="AC40" i="20"/>
  <c r="AA40" i="20"/>
  <c r="Q40" i="20"/>
  <c r="O40" i="20"/>
  <c r="AO39" i="20"/>
  <c r="AM39" i="20"/>
  <c r="AL39" i="20"/>
  <c r="AK39" i="20"/>
  <c r="AJ39" i="20"/>
  <c r="AC38" i="20"/>
  <c r="AA38" i="20"/>
  <c r="Z38" i="20"/>
  <c r="Z36" i="20" s="1"/>
  <c r="T36" i="20" s="1"/>
  <c r="Y38" i="20"/>
  <c r="X38" i="20"/>
  <c r="Q37" i="20"/>
  <c r="O37" i="20"/>
  <c r="N37" i="20"/>
  <c r="N36" i="20" s="1"/>
  <c r="H36" i="20" s="1"/>
  <c r="M37" i="20"/>
  <c r="L37" i="20"/>
  <c r="AO36" i="20"/>
  <c r="AM36" i="20"/>
  <c r="AC36" i="20"/>
  <c r="AA36" i="20"/>
  <c r="Q36" i="20"/>
  <c r="O36" i="20"/>
  <c r="AO33" i="20"/>
  <c r="AL33" i="20"/>
  <c r="AK33" i="20"/>
  <c r="AJ33" i="20"/>
  <c r="AJ30" i="20" s="1"/>
  <c r="AC32" i="20"/>
  <c r="Z32" i="20"/>
  <c r="Y32" i="20"/>
  <c r="X32" i="20"/>
  <c r="Q31" i="20"/>
  <c r="N31" i="20"/>
  <c r="M31" i="20"/>
  <c r="L31" i="20"/>
  <c r="AO30" i="20"/>
  <c r="AC30" i="20"/>
  <c r="Q30" i="20"/>
  <c r="AO29" i="20"/>
  <c r="AN29" i="20"/>
  <c r="AL29" i="20"/>
  <c r="AK29" i="20"/>
  <c r="AJ29" i="20"/>
  <c r="AC28" i="20"/>
  <c r="AB28" i="20"/>
  <c r="Z28" i="20"/>
  <c r="Y28" i="20"/>
  <c r="X28" i="20"/>
  <c r="Q27" i="20"/>
  <c r="P27" i="20"/>
  <c r="N27" i="20"/>
  <c r="M27" i="20"/>
  <c r="L27" i="20"/>
  <c r="AO26" i="20"/>
  <c r="AN26" i="20"/>
  <c r="AC26" i="20"/>
  <c r="AB26" i="20"/>
  <c r="Q26" i="20"/>
  <c r="P26" i="20"/>
  <c r="AO25" i="20"/>
  <c r="AN25" i="20"/>
  <c r="AL25" i="20"/>
  <c r="AK25" i="20"/>
  <c r="AJ25" i="20"/>
  <c r="AC24" i="20"/>
  <c r="AB24" i="20"/>
  <c r="Z24" i="20"/>
  <c r="Y24" i="20"/>
  <c r="X24" i="20"/>
  <c r="Q23" i="20"/>
  <c r="P23" i="20"/>
  <c r="N23" i="20"/>
  <c r="M23" i="20"/>
  <c r="L23" i="20"/>
  <c r="AO22" i="20"/>
  <c r="AN22" i="20"/>
  <c r="AC22" i="20"/>
  <c r="AB22" i="20"/>
  <c r="Q22" i="20"/>
  <c r="P22" i="20"/>
  <c r="AO21" i="20"/>
  <c r="AN21" i="20"/>
  <c r="AL21" i="20"/>
  <c r="AL18" i="20" s="1"/>
  <c r="AF18" i="20" s="1"/>
  <c r="AK21" i="20"/>
  <c r="AK18" i="20" s="1"/>
  <c r="AE18" i="20" s="1"/>
  <c r="AJ21" i="20"/>
  <c r="AC20" i="20"/>
  <c r="AB20" i="20"/>
  <c r="Z20" i="20"/>
  <c r="Z18" i="20" s="1"/>
  <c r="T18" i="20" s="1"/>
  <c r="Y20" i="20"/>
  <c r="Y18" i="20" s="1"/>
  <c r="S18" i="20" s="1"/>
  <c r="X20" i="20"/>
  <c r="Q19" i="20"/>
  <c r="P19" i="20"/>
  <c r="N19" i="20"/>
  <c r="N18" i="20" s="1"/>
  <c r="M19" i="20"/>
  <c r="M18" i="20" s="1"/>
  <c r="G18" i="20" s="1"/>
  <c r="L19" i="20"/>
  <c r="AO18" i="20"/>
  <c r="AN18" i="20"/>
  <c r="AC18" i="20"/>
  <c r="AB18" i="20"/>
  <c r="Q18" i="20"/>
  <c r="P18" i="20"/>
  <c r="AO17" i="20"/>
  <c r="AN17" i="20"/>
  <c r="AL17" i="20"/>
  <c r="AK17" i="20"/>
  <c r="AJ17" i="20"/>
  <c r="AC16" i="20"/>
  <c r="AB16" i="20"/>
  <c r="Z16" i="20"/>
  <c r="Y16" i="20"/>
  <c r="X16" i="20"/>
  <c r="Q15" i="20"/>
  <c r="P15" i="20"/>
  <c r="N15" i="20"/>
  <c r="M15" i="20"/>
  <c r="L15" i="20"/>
  <c r="AO14" i="20"/>
  <c r="AN14" i="20"/>
  <c r="AC14" i="20"/>
  <c r="AB14" i="20"/>
  <c r="Q14" i="20"/>
  <c r="P14" i="20"/>
  <c r="AO10" i="20"/>
  <c r="AN10" i="20"/>
  <c r="AL10" i="20"/>
  <c r="AK10" i="20"/>
  <c r="AJ10" i="20"/>
  <c r="AC9" i="20"/>
  <c r="AB9" i="20"/>
  <c r="Z9" i="20"/>
  <c r="Y9" i="20"/>
  <c r="X9" i="20"/>
  <c r="Q8" i="20"/>
  <c r="P8" i="20"/>
  <c r="N8" i="20"/>
  <c r="M8" i="20"/>
  <c r="L8" i="20"/>
  <c r="AO7" i="20"/>
  <c r="AN7" i="20"/>
  <c r="AC7" i="20"/>
  <c r="AB7" i="20"/>
  <c r="Q7" i="20"/>
  <c r="P7" i="20"/>
  <c r="AN79" i="19"/>
  <c r="AM79" i="19"/>
  <c r="AL79" i="19"/>
  <c r="AK79" i="19"/>
  <c r="AJ79" i="19"/>
  <c r="AB78" i="19"/>
  <c r="AA78" i="19"/>
  <c r="Z78" i="19"/>
  <c r="Y78" i="19"/>
  <c r="X78" i="19"/>
  <c r="P77" i="19"/>
  <c r="O77" i="19"/>
  <c r="N77" i="19"/>
  <c r="M77" i="19"/>
  <c r="L77" i="19"/>
  <c r="AN76" i="19"/>
  <c r="AM76" i="19"/>
  <c r="AB76" i="19"/>
  <c r="AA76" i="19"/>
  <c r="P76" i="19"/>
  <c r="O76" i="19"/>
  <c r="AM75" i="19"/>
  <c r="AL75" i="19"/>
  <c r="AL72" i="19" s="1"/>
  <c r="AF72" i="19" s="1"/>
  <c r="AK75" i="19"/>
  <c r="AK72" i="19" s="1"/>
  <c r="AE72" i="19" s="1"/>
  <c r="AJ75" i="19"/>
  <c r="AJ72" i="19" s="1"/>
  <c r="AD72" i="19" s="1"/>
  <c r="AA74" i="19"/>
  <c r="Z74" i="19"/>
  <c r="Z72" i="19" s="1"/>
  <c r="T72" i="19" s="1"/>
  <c r="Y74" i="19"/>
  <c r="Y72" i="19" s="1"/>
  <c r="S72" i="19" s="1"/>
  <c r="X74" i="19"/>
  <c r="O73" i="19"/>
  <c r="N73" i="19"/>
  <c r="N72" i="19" s="1"/>
  <c r="H72" i="19" s="1"/>
  <c r="M73" i="19"/>
  <c r="M72" i="19" s="1"/>
  <c r="G72" i="19" s="1"/>
  <c r="L73" i="19"/>
  <c r="L72" i="19" s="1"/>
  <c r="AM72" i="19"/>
  <c r="AA72" i="19"/>
  <c r="O72" i="19"/>
  <c r="AM71" i="19"/>
  <c r="AL71" i="19"/>
  <c r="AK71" i="19"/>
  <c r="AJ71" i="19"/>
  <c r="AA70" i="19"/>
  <c r="Z70" i="19"/>
  <c r="Y70" i="19"/>
  <c r="X70" i="19"/>
  <c r="O69" i="19"/>
  <c r="N69" i="19"/>
  <c r="M69" i="19"/>
  <c r="L69" i="19"/>
  <c r="AM68" i="19"/>
  <c r="AA68" i="19"/>
  <c r="O68" i="19"/>
  <c r="AM67" i="19"/>
  <c r="AL67" i="19"/>
  <c r="AL64" i="19" s="1"/>
  <c r="AF64" i="19" s="1"/>
  <c r="AK67" i="19"/>
  <c r="AK64" i="19" s="1"/>
  <c r="AE64" i="19" s="1"/>
  <c r="AJ67" i="19"/>
  <c r="AJ64" i="19" s="1"/>
  <c r="AA66" i="19"/>
  <c r="Z66" i="19"/>
  <c r="Z64" i="19" s="1"/>
  <c r="T64" i="19" s="1"/>
  <c r="Y66" i="19"/>
  <c r="Y64" i="19" s="1"/>
  <c r="S64" i="19" s="1"/>
  <c r="X66" i="19"/>
  <c r="X64" i="19" s="1"/>
  <c r="O65" i="19"/>
  <c r="N65" i="19"/>
  <c r="N64" i="19" s="1"/>
  <c r="H64" i="19" s="1"/>
  <c r="M65" i="19"/>
  <c r="M64" i="19" s="1"/>
  <c r="G64" i="19" s="1"/>
  <c r="L65" i="19"/>
  <c r="L64" i="19" s="1"/>
  <c r="AM64" i="19"/>
  <c r="AA64" i="19"/>
  <c r="O64" i="19"/>
  <c r="AM60" i="19"/>
  <c r="AL60" i="19"/>
  <c r="AK60" i="19"/>
  <c r="AJ60" i="19"/>
  <c r="AA59" i="19"/>
  <c r="Z59" i="19"/>
  <c r="Y59" i="19"/>
  <c r="X59" i="19"/>
  <c r="O58" i="19"/>
  <c r="N58" i="19"/>
  <c r="M58" i="19"/>
  <c r="L58" i="19"/>
  <c r="AM57" i="19"/>
  <c r="AA57" i="19"/>
  <c r="O57" i="19"/>
  <c r="AO48" i="19"/>
  <c r="AM48" i="19"/>
  <c r="AL48" i="19"/>
  <c r="AK48" i="19"/>
  <c r="AJ48" i="19"/>
  <c r="AC47" i="19"/>
  <c r="AA47" i="19"/>
  <c r="Z47" i="19"/>
  <c r="Y47" i="19"/>
  <c r="X47" i="19"/>
  <c r="Q46" i="19"/>
  <c r="O46" i="19"/>
  <c r="N46" i="19"/>
  <c r="M46" i="19"/>
  <c r="L46" i="19"/>
  <c r="AO45" i="19"/>
  <c r="AM45" i="19"/>
  <c r="AL45" i="19"/>
  <c r="AK45" i="19"/>
  <c r="AJ45" i="19"/>
  <c r="AC44" i="19"/>
  <c r="AA44" i="19"/>
  <c r="Z44" i="19"/>
  <c r="Y44" i="19"/>
  <c r="X44" i="19"/>
  <c r="Q43" i="19"/>
  <c r="O43" i="19"/>
  <c r="N43" i="19"/>
  <c r="M43" i="19"/>
  <c r="L43" i="19"/>
  <c r="AO42" i="19"/>
  <c r="AM42" i="19"/>
  <c r="AC42" i="19"/>
  <c r="AA42" i="19"/>
  <c r="Q42" i="19"/>
  <c r="O42" i="19"/>
  <c r="AO41" i="19"/>
  <c r="AM41" i="19"/>
  <c r="AL41" i="19"/>
  <c r="AK41" i="19"/>
  <c r="AJ41" i="19"/>
  <c r="AC40" i="19"/>
  <c r="AA40" i="19"/>
  <c r="Z40" i="19"/>
  <c r="Y40" i="19"/>
  <c r="X40" i="19"/>
  <c r="Q39" i="19"/>
  <c r="O39" i="19"/>
  <c r="N39" i="19"/>
  <c r="M39" i="19"/>
  <c r="L39" i="19"/>
  <c r="AO38" i="19"/>
  <c r="AM38" i="19"/>
  <c r="AL38" i="19"/>
  <c r="AK38" i="19"/>
  <c r="AJ38" i="19"/>
  <c r="AC37" i="19"/>
  <c r="AA37" i="19"/>
  <c r="Z37" i="19"/>
  <c r="Y37" i="19"/>
  <c r="X37" i="19"/>
  <c r="Q36" i="19"/>
  <c r="O36" i="19"/>
  <c r="N36" i="19"/>
  <c r="M36" i="19"/>
  <c r="L36" i="19"/>
  <c r="AO35" i="19"/>
  <c r="AM35" i="19"/>
  <c r="AC35" i="19"/>
  <c r="AA35" i="19"/>
  <c r="Q35" i="19"/>
  <c r="O35" i="19"/>
  <c r="AO34" i="19"/>
  <c r="AL34" i="19"/>
  <c r="AK34" i="19"/>
  <c r="AJ34" i="19"/>
  <c r="AC33" i="19"/>
  <c r="Z33" i="19"/>
  <c r="Y33" i="19"/>
  <c r="X33" i="19"/>
  <c r="Q32" i="19"/>
  <c r="N32" i="19"/>
  <c r="M32" i="19"/>
  <c r="L32" i="19"/>
  <c r="O32" i="19" s="1"/>
  <c r="AO31" i="19"/>
  <c r="AC31" i="19"/>
  <c r="Q31" i="19"/>
  <c r="AO28" i="19"/>
  <c r="AN28" i="19"/>
  <c r="AL28" i="19"/>
  <c r="AK28" i="19"/>
  <c r="AJ28" i="19"/>
  <c r="AC27" i="19"/>
  <c r="AB27" i="19"/>
  <c r="Z27" i="19"/>
  <c r="Y27" i="19"/>
  <c r="X27" i="19"/>
  <c r="Q26" i="19"/>
  <c r="P26" i="19"/>
  <c r="N26" i="19"/>
  <c r="M26" i="19"/>
  <c r="L26" i="19"/>
  <c r="AO25" i="19"/>
  <c r="AN25" i="19"/>
  <c r="AC25" i="19"/>
  <c r="AB25" i="19"/>
  <c r="Q25" i="19"/>
  <c r="P25" i="19"/>
  <c r="AO24" i="19"/>
  <c r="AN24" i="19"/>
  <c r="AL24" i="19"/>
  <c r="AL21" i="19" s="1"/>
  <c r="AF21" i="19" s="1"/>
  <c r="AK24" i="19"/>
  <c r="AK21" i="19" s="1"/>
  <c r="AE21" i="19" s="1"/>
  <c r="AJ24" i="19"/>
  <c r="AJ21" i="19" s="1"/>
  <c r="AD21" i="19" s="1"/>
  <c r="AC23" i="19"/>
  <c r="AB23" i="19"/>
  <c r="Z23" i="19"/>
  <c r="Z21" i="19" s="1"/>
  <c r="T21" i="19" s="1"/>
  <c r="Y23" i="19"/>
  <c r="Y21" i="19" s="1"/>
  <c r="S21" i="19" s="1"/>
  <c r="X23" i="19"/>
  <c r="Q22" i="19"/>
  <c r="P22" i="19"/>
  <c r="N22" i="19"/>
  <c r="N21" i="19" s="1"/>
  <c r="H21" i="19" s="1"/>
  <c r="M22" i="19"/>
  <c r="M21" i="19" s="1"/>
  <c r="G21" i="19" s="1"/>
  <c r="L22" i="19"/>
  <c r="L21" i="19" s="1"/>
  <c r="AO21" i="19"/>
  <c r="AN21" i="19"/>
  <c r="AC21" i="19"/>
  <c r="AB21" i="19"/>
  <c r="Q21" i="19"/>
  <c r="P21" i="19"/>
  <c r="AO20" i="19"/>
  <c r="AN20" i="19"/>
  <c r="AL20" i="19"/>
  <c r="AK20" i="19"/>
  <c r="AJ20" i="19"/>
  <c r="AC19" i="19"/>
  <c r="AB19" i="19"/>
  <c r="Z19" i="19"/>
  <c r="Y19" i="19"/>
  <c r="X19" i="19"/>
  <c r="Q18" i="19"/>
  <c r="P18" i="19"/>
  <c r="N18" i="19"/>
  <c r="M18" i="19"/>
  <c r="L18" i="19"/>
  <c r="AO17" i="19"/>
  <c r="AN17" i="19"/>
  <c r="AC17" i="19"/>
  <c r="AB17" i="19"/>
  <c r="Q17" i="19"/>
  <c r="P17" i="19"/>
  <c r="AO10" i="19"/>
  <c r="AN10" i="19"/>
  <c r="AL10" i="19"/>
  <c r="AK10" i="19"/>
  <c r="AJ10" i="19"/>
  <c r="AC9" i="19"/>
  <c r="AB9" i="19"/>
  <c r="Z9" i="19"/>
  <c r="Y9" i="19"/>
  <c r="X9" i="19"/>
  <c r="Q8" i="19"/>
  <c r="P8" i="19"/>
  <c r="N8" i="19"/>
  <c r="M8" i="19"/>
  <c r="L8" i="19"/>
  <c r="AO7" i="19"/>
  <c r="AN7" i="19"/>
  <c r="AC7" i="19"/>
  <c r="AB7" i="19"/>
  <c r="Q7" i="19"/>
  <c r="P7" i="19"/>
  <c r="AM66" i="18"/>
  <c r="AL66" i="18"/>
  <c r="AL63" i="18" s="1"/>
  <c r="AF63" i="18" s="1"/>
  <c r="AK66" i="18"/>
  <c r="AK63" i="18" s="1"/>
  <c r="AE63" i="18" s="1"/>
  <c r="AJ66" i="18"/>
  <c r="AJ63" i="18" s="1"/>
  <c r="AD63" i="18" s="1"/>
  <c r="AA65" i="18"/>
  <c r="Z65" i="18"/>
  <c r="Z63" i="18" s="1"/>
  <c r="T63" i="18" s="1"/>
  <c r="Y65" i="18"/>
  <c r="X65" i="18"/>
  <c r="X63" i="18" s="1"/>
  <c r="R63" i="18" s="1"/>
  <c r="O64" i="18"/>
  <c r="N64" i="18"/>
  <c r="N63" i="18" s="1"/>
  <c r="H63" i="18" s="1"/>
  <c r="M64" i="18"/>
  <c r="M63" i="18" s="1"/>
  <c r="G63" i="18" s="1"/>
  <c r="L64" i="18"/>
  <c r="AM63" i="18"/>
  <c r="AA63" i="18"/>
  <c r="O63" i="18"/>
  <c r="AM62" i="18"/>
  <c r="AL62" i="18"/>
  <c r="AK62" i="18"/>
  <c r="AJ62" i="18"/>
  <c r="AA61" i="18"/>
  <c r="Z61" i="18"/>
  <c r="Y61" i="18"/>
  <c r="X61" i="18"/>
  <c r="O60" i="18"/>
  <c r="N60" i="18"/>
  <c r="M60" i="18"/>
  <c r="L60" i="18"/>
  <c r="AM59" i="18"/>
  <c r="AA59" i="18"/>
  <c r="O59" i="18"/>
  <c r="AO53" i="18"/>
  <c r="AM53" i="18"/>
  <c r="AL53" i="18"/>
  <c r="AK53" i="18"/>
  <c r="AJ53" i="18"/>
  <c r="AC52" i="18"/>
  <c r="AA52" i="18"/>
  <c r="Z52" i="18"/>
  <c r="Y52" i="18"/>
  <c r="X52" i="18"/>
  <c r="Q51" i="18"/>
  <c r="O51" i="18"/>
  <c r="N51" i="18"/>
  <c r="M51" i="18"/>
  <c r="L51" i="18"/>
  <c r="AO50" i="18"/>
  <c r="AM50" i="18"/>
  <c r="AC50" i="18"/>
  <c r="AA50" i="18"/>
  <c r="Q50" i="18"/>
  <c r="O50" i="18"/>
  <c r="AO49" i="18"/>
  <c r="AM49" i="18"/>
  <c r="AL49" i="18"/>
  <c r="AL46" i="18" s="1"/>
  <c r="AF46" i="18" s="1"/>
  <c r="AK49" i="18"/>
  <c r="AK46" i="18" s="1"/>
  <c r="AE46" i="18" s="1"/>
  <c r="AJ49" i="18"/>
  <c r="AJ46" i="18" s="1"/>
  <c r="AC48" i="18"/>
  <c r="AA48" i="18"/>
  <c r="Z48" i="18"/>
  <c r="Z46" i="18" s="1"/>
  <c r="T46" i="18" s="1"/>
  <c r="Y48" i="18"/>
  <c r="Y46" i="18" s="1"/>
  <c r="S46" i="18" s="1"/>
  <c r="X48" i="18"/>
  <c r="Q47" i="18"/>
  <c r="O47" i="18"/>
  <c r="N47" i="18"/>
  <c r="N46" i="18" s="1"/>
  <c r="H46" i="18" s="1"/>
  <c r="M47" i="18"/>
  <c r="M46" i="18" s="1"/>
  <c r="G46" i="18" s="1"/>
  <c r="L47" i="18"/>
  <c r="AO46" i="18"/>
  <c r="AM46" i="18"/>
  <c r="AC46" i="18"/>
  <c r="AA46" i="18"/>
  <c r="Q46" i="18"/>
  <c r="O46" i="18"/>
  <c r="AO43" i="18"/>
  <c r="AL43" i="18"/>
  <c r="AK43" i="18"/>
  <c r="AJ43" i="18"/>
  <c r="AC42" i="18"/>
  <c r="Z42" i="18"/>
  <c r="Y42" i="18"/>
  <c r="X42" i="18"/>
  <c r="Q41" i="18"/>
  <c r="N41" i="18"/>
  <c r="M41" i="18"/>
  <c r="L41" i="18"/>
  <c r="AO40" i="18"/>
  <c r="AC40" i="18"/>
  <c r="Q40" i="18"/>
  <c r="AO39" i="18"/>
  <c r="AL39" i="18"/>
  <c r="AK39" i="18"/>
  <c r="AJ39" i="18"/>
  <c r="AC38" i="18"/>
  <c r="Z38" i="18"/>
  <c r="Y38" i="18"/>
  <c r="X38" i="18"/>
  <c r="Q37" i="18"/>
  <c r="N37" i="18"/>
  <c r="M37" i="18"/>
  <c r="L37" i="18"/>
  <c r="AO36" i="18"/>
  <c r="AL36" i="18"/>
  <c r="AK36" i="18"/>
  <c r="AJ36" i="18"/>
  <c r="AC35" i="18"/>
  <c r="Z35" i="18"/>
  <c r="Y35" i="18"/>
  <c r="X35" i="18"/>
  <c r="Q34" i="18"/>
  <c r="N34" i="18"/>
  <c r="M34" i="18"/>
  <c r="L34" i="18"/>
  <c r="AO33" i="18"/>
  <c r="AC33" i="18"/>
  <c r="Q33" i="18"/>
  <c r="AO32" i="18"/>
  <c r="AN32" i="18"/>
  <c r="AL32" i="18"/>
  <c r="AK32" i="18"/>
  <c r="AJ32" i="18"/>
  <c r="AC31" i="18"/>
  <c r="AB31" i="18"/>
  <c r="Z31" i="18"/>
  <c r="Y31" i="18"/>
  <c r="X31" i="18"/>
  <c r="Q30" i="18"/>
  <c r="P30" i="18"/>
  <c r="N30" i="18"/>
  <c r="M30" i="18"/>
  <c r="L30" i="18"/>
  <c r="AO26" i="18"/>
  <c r="AN26" i="18"/>
  <c r="AL26" i="18"/>
  <c r="AK26" i="18"/>
  <c r="AJ26" i="18"/>
  <c r="AC25" i="18"/>
  <c r="AB25" i="18"/>
  <c r="Z25" i="18"/>
  <c r="Y25" i="18"/>
  <c r="X25" i="18"/>
  <c r="Q24" i="18"/>
  <c r="P24" i="18"/>
  <c r="N24" i="18"/>
  <c r="M24" i="18"/>
  <c r="L24" i="18"/>
  <c r="AO23" i="18"/>
  <c r="AN23" i="18"/>
  <c r="AC23" i="18"/>
  <c r="AB23" i="18"/>
  <c r="Q23" i="18"/>
  <c r="P23" i="18"/>
  <c r="AO22" i="18"/>
  <c r="AN22" i="18"/>
  <c r="AL22" i="18"/>
  <c r="AK22" i="18"/>
  <c r="AJ22" i="18"/>
  <c r="AC21" i="18"/>
  <c r="AB21" i="18"/>
  <c r="Z21" i="18"/>
  <c r="Y21" i="18"/>
  <c r="X21" i="18"/>
  <c r="Q20" i="18"/>
  <c r="P20" i="18"/>
  <c r="N20" i="18"/>
  <c r="M20" i="18"/>
  <c r="L20" i="18"/>
  <c r="AO19" i="18"/>
  <c r="AN19" i="18"/>
  <c r="AC19" i="18"/>
  <c r="AB19" i="18"/>
  <c r="Q19" i="18"/>
  <c r="P19" i="18"/>
  <c r="AO18" i="18"/>
  <c r="AN18" i="18"/>
  <c r="AL18" i="18"/>
  <c r="AL15" i="18" s="1"/>
  <c r="AF15" i="18" s="1"/>
  <c r="AK18" i="18"/>
  <c r="AK15" i="18" s="1"/>
  <c r="AE15" i="18" s="1"/>
  <c r="AJ18" i="18"/>
  <c r="AC17" i="18"/>
  <c r="AB17" i="18"/>
  <c r="Z17" i="18"/>
  <c r="Z15" i="18" s="1"/>
  <c r="T15" i="18" s="1"/>
  <c r="Y17" i="18"/>
  <c r="Y15" i="18" s="1"/>
  <c r="S15" i="18" s="1"/>
  <c r="X17" i="18"/>
  <c r="X15" i="18" s="1"/>
  <c r="R15" i="18" s="1"/>
  <c r="Q16" i="18"/>
  <c r="P16" i="18"/>
  <c r="N16" i="18"/>
  <c r="N15" i="18" s="1"/>
  <c r="H15" i="18" s="1"/>
  <c r="M16" i="18"/>
  <c r="M15" i="18" s="1"/>
  <c r="G15" i="18" s="1"/>
  <c r="L16" i="18"/>
  <c r="L15" i="18" s="1"/>
  <c r="AO15" i="18"/>
  <c r="AN15" i="18"/>
  <c r="AC15" i="18"/>
  <c r="AB15" i="18"/>
  <c r="Q15" i="18"/>
  <c r="P15" i="18"/>
  <c r="AO14" i="18"/>
  <c r="AN14" i="18"/>
  <c r="AL14" i="18"/>
  <c r="AK14" i="18"/>
  <c r="AJ14" i="18"/>
  <c r="AC13" i="18"/>
  <c r="AB13" i="18"/>
  <c r="Z13" i="18"/>
  <c r="Y13" i="18"/>
  <c r="X13" i="18"/>
  <c r="Q12" i="18"/>
  <c r="P12" i="18"/>
  <c r="N12" i="18"/>
  <c r="M12" i="18"/>
  <c r="L12" i="18"/>
  <c r="AO11" i="18"/>
  <c r="AN11" i="18"/>
  <c r="AC11" i="18"/>
  <c r="AB11" i="18"/>
  <c r="Q11" i="18"/>
  <c r="P11" i="18"/>
  <c r="AO10" i="18"/>
  <c r="AN10" i="18"/>
  <c r="AL10" i="18"/>
  <c r="AL7" i="18" s="1"/>
  <c r="AK10" i="18"/>
  <c r="AK7" i="18" s="1"/>
  <c r="AJ10" i="18"/>
  <c r="AC9" i="18"/>
  <c r="AB9" i="18"/>
  <c r="Z9" i="18"/>
  <c r="Z7" i="18" s="1"/>
  <c r="T7" i="18" s="1"/>
  <c r="Y9" i="18"/>
  <c r="Y7" i="18" s="1"/>
  <c r="X9" i="18"/>
  <c r="Q8" i="18"/>
  <c r="P8" i="18"/>
  <c r="N8" i="18"/>
  <c r="N7" i="18" s="1"/>
  <c r="M8" i="18"/>
  <c r="M7" i="18" s="1"/>
  <c r="L8" i="18"/>
  <c r="L7" i="18" s="1"/>
  <c r="AO7" i="18"/>
  <c r="AN7" i="18"/>
  <c r="AC7" i="18"/>
  <c r="AB7" i="18"/>
  <c r="Q7" i="18"/>
  <c r="P7" i="18"/>
  <c r="AN132" i="17"/>
  <c r="AM132" i="17"/>
  <c r="AL132" i="17"/>
  <c r="AK132" i="17"/>
  <c r="AJ132" i="17"/>
  <c r="AB131" i="17"/>
  <c r="AA131" i="17"/>
  <c r="Z131" i="17"/>
  <c r="Y131" i="17"/>
  <c r="X131" i="17"/>
  <c r="P130" i="17"/>
  <c r="O130" i="17"/>
  <c r="N130" i="17"/>
  <c r="M130" i="17"/>
  <c r="L130" i="17"/>
  <c r="AN129" i="17"/>
  <c r="AM129" i="17"/>
  <c r="AL129" i="17"/>
  <c r="AK129" i="17"/>
  <c r="AJ129" i="17"/>
  <c r="AB128" i="17"/>
  <c r="AA128" i="17"/>
  <c r="Z128" i="17"/>
  <c r="Y128" i="17"/>
  <c r="X128" i="17"/>
  <c r="P127" i="17"/>
  <c r="O127" i="17"/>
  <c r="N127" i="17"/>
  <c r="M127" i="17"/>
  <c r="L127" i="17"/>
  <c r="AN126" i="17"/>
  <c r="AM126" i="17"/>
  <c r="AL126" i="17"/>
  <c r="AK126" i="17"/>
  <c r="AJ126" i="17"/>
  <c r="AB125" i="17"/>
  <c r="AA125" i="17"/>
  <c r="Z125" i="17"/>
  <c r="Y125" i="17"/>
  <c r="X125" i="17"/>
  <c r="P124" i="17"/>
  <c r="O124" i="17"/>
  <c r="N124" i="17"/>
  <c r="M124" i="17"/>
  <c r="L124" i="17"/>
  <c r="AN123" i="17"/>
  <c r="AM123" i="17"/>
  <c r="AL123" i="17"/>
  <c r="AK123" i="17"/>
  <c r="AJ123" i="17"/>
  <c r="AB122" i="17"/>
  <c r="AA122" i="17"/>
  <c r="Z122" i="17"/>
  <c r="Y122" i="17"/>
  <c r="X122" i="17"/>
  <c r="P121" i="17"/>
  <c r="O121" i="17"/>
  <c r="N121" i="17"/>
  <c r="M121" i="17"/>
  <c r="L121" i="17"/>
  <c r="AN120" i="17"/>
  <c r="AM120" i="17"/>
  <c r="AB120" i="17"/>
  <c r="AA120" i="17"/>
  <c r="P120" i="17"/>
  <c r="O120" i="17"/>
  <c r="AN119" i="17"/>
  <c r="AM119" i="17"/>
  <c r="AL119" i="17"/>
  <c r="AK119" i="17"/>
  <c r="AJ119" i="17"/>
  <c r="AB118" i="17"/>
  <c r="AA118" i="17"/>
  <c r="Z118" i="17"/>
  <c r="Y118" i="17"/>
  <c r="X118" i="17"/>
  <c r="P117" i="17"/>
  <c r="O117" i="17"/>
  <c r="N117" i="17"/>
  <c r="M117" i="17"/>
  <c r="L117" i="17"/>
  <c r="AN116" i="17"/>
  <c r="AM116" i="17"/>
  <c r="AL116" i="17"/>
  <c r="AK116" i="17"/>
  <c r="AJ116" i="17"/>
  <c r="AB115" i="17"/>
  <c r="AA115" i="17"/>
  <c r="Z115" i="17"/>
  <c r="Y115" i="17"/>
  <c r="X115" i="17"/>
  <c r="P114" i="17"/>
  <c r="O114" i="17"/>
  <c r="N114" i="17"/>
  <c r="M114" i="17"/>
  <c r="L114" i="17"/>
  <c r="AN113" i="17"/>
  <c r="AM113" i="17"/>
  <c r="AB113" i="17"/>
  <c r="AA113" i="17"/>
  <c r="P113" i="17"/>
  <c r="O113" i="17"/>
  <c r="AN112" i="17"/>
  <c r="AM112" i="17"/>
  <c r="AL112" i="17"/>
  <c r="AL109" i="17" s="1"/>
  <c r="AF109" i="17" s="1"/>
  <c r="AK112" i="17"/>
  <c r="AK109" i="17" s="1"/>
  <c r="AE109" i="17" s="1"/>
  <c r="AJ112" i="17"/>
  <c r="AB111" i="17"/>
  <c r="AA111" i="17"/>
  <c r="Z111" i="17"/>
  <c r="Z109" i="17" s="1"/>
  <c r="T109" i="17" s="1"/>
  <c r="Y111" i="17"/>
  <c r="Y109" i="17" s="1"/>
  <c r="S109" i="17" s="1"/>
  <c r="X111" i="17"/>
  <c r="P110" i="17"/>
  <c r="O110" i="17"/>
  <c r="N110" i="17"/>
  <c r="N109" i="17" s="1"/>
  <c r="H109" i="17" s="1"/>
  <c r="M110" i="17"/>
  <c r="M109" i="17" s="1"/>
  <c r="G109" i="17" s="1"/>
  <c r="L110" i="17"/>
  <c r="AN109" i="17"/>
  <c r="AM109" i="17"/>
  <c r="AB109" i="17"/>
  <c r="AA109" i="17"/>
  <c r="P109" i="17"/>
  <c r="O109" i="17"/>
  <c r="AM108" i="17"/>
  <c r="AL108" i="17"/>
  <c r="AL105" i="17" s="1"/>
  <c r="AF105" i="17" s="1"/>
  <c r="AK108" i="17"/>
  <c r="AK105" i="17" s="1"/>
  <c r="AE105" i="17" s="1"/>
  <c r="AJ108" i="17"/>
  <c r="AN108" i="17" s="1"/>
  <c r="AA107" i="17"/>
  <c r="Z107" i="17"/>
  <c r="Z105" i="17" s="1"/>
  <c r="T105" i="17" s="1"/>
  <c r="Y107" i="17"/>
  <c r="AB107" i="17" s="1"/>
  <c r="X107" i="17"/>
  <c r="X105" i="17" s="1"/>
  <c r="O106" i="17"/>
  <c r="N106" i="17"/>
  <c r="N105" i="17" s="1"/>
  <c r="M106" i="17"/>
  <c r="M105" i="17" s="1"/>
  <c r="G105" i="17" s="1"/>
  <c r="L106" i="17"/>
  <c r="L105" i="17" s="1"/>
  <c r="AM105" i="17"/>
  <c r="AA105" i="17"/>
  <c r="O105" i="17"/>
  <c r="AM104" i="17"/>
  <c r="AL104" i="17"/>
  <c r="AK104" i="17"/>
  <c r="AJ104" i="17"/>
  <c r="AA103" i="17"/>
  <c r="Z103" i="17"/>
  <c r="Y103" i="17"/>
  <c r="X103" i="17"/>
  <c r="O102" i="17"/>
  <c r="N102" i="17"/>
  <c r="M102" i="17"/>
  <c r="L102" i="17"/>
  <c r="AM101" i="17"/>
  <c r="AL101" i="17"/>
  <c r="AK101" i="17"/>
  <c r="AJ101" i="17"/>
  <c r="AA100" i="17"/>
  <c r="Z100" i="17"/>
  <c r="Y100" i="17"/>
  <c r="X100" i="17"/>
  <c r="O99" i="17"/>
  <c r="N99" i="17"/>
  <c r="M99" i="17"/>
  <c r="M98" i="17" s="1"/>
  <c r="L99" i="17"/>
  <c r="AM98" i="17"/>
  <c r="AA98" i="17"/>
  <c r="O98" i="17"/>
  <c r="AM97" i="17"/>
  <c r="AL97" i="17"/>
  <c r="AK97" i="17"/>
  <c r="AJ97" i="17"/>
  <c r="AA96" i="17"/>
  <c r="Z96" i="17"/>
  <c r="Y96" i="17"/>
  <c r="X96" i="17"/>
  <c r="O95" i="17"/>
  <c r="N95" i="17"/>
  <c r="M95" i="17"/>
  <c r="L95" i="17"/>
  <c r="AM94" i="17"/>
  <c r="AL94" i="17"/>
  <c r="AK94" i="17"/>
  <c r="AK91" i="17" s="1"/>
  <c r="AJ94" i="17"/>
  <c r="AJ91" i="17" s="1"/>
  <c r="AA93" i="17"/>
  <c r="Z93" i="17"/>
  <c r="Y93" i="17"/>
  <c r="X93" i="17"/>
  <c r="O92" i="17"/>
  <c r="N92" i="17"/>
  <c r="N91" i="17" s="1"/>
  <c r="M92" i="17"/>
  <c r="L92" i="17"/>
  <c r="AM91" i="17"/>
  <c r="AA91" i="17"/>
  <c r="O91" i="17"/>
  <c r="AM90" i="17"/>
  <c r="AL90" i="17"/>
  <c r="AK90" i="17"/>
  <c r="AJ90" i="17"/>
  <c r="AA89" i="17"/>
  <c r="Z89" i="17"/>
  <c r="Y89" i="17"/>
  <c r="X89" i="17"/>
  <c r="O88" i="17"/>
  <c r="N88" i="17"/>
  <c r="M88" i="17"/>
  <c r="L88" i="17"/>
  <c r="AM87" i="17"/>
  <c r="AL87" i="17"/>
  <c r="AK87" i="17"/>
  <c r="AJ87" i="17"/>
  <c r="AA86" i="17"/>
  <c r="Z86" i="17"/>
  <c r="Z84" i="17" s="1"/>
  <c r="Y86" i="17"/>
  <c r="X86" i="17"/>
  <c r="O85" i="17"/>
  <c r="N85" i="17"/>
  <c r="M85" i="17"/>
  <c r="L85" i="17"/>
  <c r="AM84" i="17"/>
  <c r="AA84" i="17"/>
  <c r="O84" i="17"/>
  <c r="AM83" i="17"/>
  <c r="AL83" i="17"/>
  <c r="AL80" i="17" s="1"/>
  <c r="AF80" i="17" s="1"/>
  <c r="AK83" i="17"/>
  <c r="AK80" i="17" s="1"/>
  <c r="AE80" i="17" s="1"/>
  <c r="AJ83" i="17"/>
  <c r="AJ80" i="17" s="1"/>
  <c r="AA82" i="17"/>
  <c r="Z82" i="17"/>
  <c r="Z80" i="17" s="1"/>
  <c r="T80" i="17" s="1"/>
  <c r="Y82" i="17"/>
  <c r="Y80" i="17" s="1"/>
  <c r="S80" i="17" s="1"/>
  <c r="X82" i="17"/>
  <c r="AB82" i="17" s="1"/>
  <c r="O81" i="17"/>
  <c r="N81" i="17"/>
  <c r="N80" i="17" s="1"/>
  <c r="H80" i="17" s="1"/>
  <c r="M81" i="17"/>
  <c r="M80" i="17" s="1"/>
  <c r="G80" i="17" s="1"/>
  <c r="L81" i="17"/>
  <c r="P81" i="17" s="1"/>
  <c r="AM80" i="17"/>
  <c r="AA80" i="17"/>
  <c r="O80" i="17"/>
  <c r="AM69" i="17"/>
  <c r="AL69" i="17"/>
  <c r="AO69" i="17" s="1"/>
  <c r="AK69" i="17"/>
  <c r="AJ69" i="17"/>
  <c r="AA68" i="17"/>
  <c r="Z68" i="17"/>
  <c r="Y68" i="17"/>
  <c r="X68" i="17"/>
  <c r="AC68" i="17" s="1"/>
  <c r="O67" i="17"/>
  <c r="N67" i="17"/>
  <c r="Q67" i="17" s="1"/>
  <c r="M67" i="17"/>
  <c r="L67" i="17"/>
  <c r="AM66" i="17"/>
  <c r="AL66" i="17"/>
  <c r="AK66" i="17"/>
  <c r="AJ66" i="17"/>
  <c r="AO66" i="17" s="1"/>
  <c r="AA65" i="17"/>
  <c r="Z65" i="17"/>
  <c r="Y65" i="17"/>
  <c r="X65" i="17"/>
  <c r="AC65" i="17" s="1"/>
  <c r="O64" i="17"/>
  <c r="N64" i="17"/>
  <c r="M64" i="17"/>
  <c r="L64" i="17"/>
  <c r="Q64" i="17" s="1"/>
  <c r="AM51" i="17"/>
  <c r="AL51" i="17"/>
  <c r="AK51" i="17"/>
  <c r="AJ51" i="17"/>
  <c r="AO51" i="17" s="1"/>
  <c r="AA50" i="17"/>
  <c r="Z50" i="17"/>
  <c r="Y50" i="17"/>
  <c r="X50" i="17"/>
  <c r="AC50" i="17" s="1"/>
  <c r="O49" i="17"/>
  <c r="N49" i="17"/>
  <c r="M49" i="17"/>
  <c r="L49" i="17"/>
  <c r="Q49" i="17" s="1"/>
  <c r="AO35" i="17"/>
  <c r="AL35" i="17"/>
  <c r="AK35" i="17"/>
  <c r="AJ35" i="17"/>
  <c r="AN35" i="17" s="1"/>
  <c r="AC34" i="17"/>
  <c r="Z34" i="17"/>
  <c r="Y34" i="17"/>
  <c r="X34" i="17"/>
  <c r="AB34" i="17" s="1"/>
  <c r="Q33" i="17"/>
  <c r="N33" i="17"/>
  <c r="M33" i="17"/>
  <c r="L33" i="17"/>
  <c r="P33" i="17" s="1"/>
  <c r="AO28" i="17"/>
  <c r="AN28" i="17"/>
  <c r="AL28" i="17"/>
  <c r="AK28" i="17"/>
  <c r="AJ28" i="17"/>
  <c r="AC27" i="17"/>
  <c r="AB27" i="17"/>
  <c r="Z27" i="17"/>
  <c r="Y27" i="17"/>
  <c r="X27" i="17"/>
  <c r="Q26" i="17"/>
  <c r="P26" i="17"/>
  <c r="N26" i="17"/>
  <c r="M26" i="17"/>
  <c r="L26" i="17"/>
  <c r="AM77" i="17"/>
  <c r="AL77" i="17"/>
  <c r="AL74" i="17" s="1"/>
  <c r="AF74" i="17" s="1"/>
  <c r="AK77" i="17"/>
  <c r="AK74" i="17" s="1"/>
  <c r="AE74" i="17" s="1"/>
  <c r="AJ77" i="17"/>
  <c r="AA76" i="17"/>
  <c r="Z76" i="17"/>
  <c r="Z74" i="17" s="1"/>
  <c r="T74" i="17" s="1"/>
  <c r="Y76" i="17"/>
  <c r="Y74" i="17" s="1"/>
  <c r="S74" i="17" s="1"/>
  <c r="X76" i="17"/>
  <c r="O75" i="17"/>
  <c r="N75" i="17"/>
  <c r="N74" i="17" s="1"/>
  <c r="H74" i="17" s="1"/>
  <c r="M75" i="17"/>
  <c r="M74" i="17" s="1"/>
  <c r="G74" i="17" s="1"/>
  <c r="L75" i="17"/>
  <c r="L74" i="17" s="1"/>
  <c r="AM74" i="17"/>
  <c r="AA74" i="17"/>
  <c r="O74" i="17"/>
  <c r="AM73" i="17"/>
  <c r="AL73" i="17"/>
  <c r="AL70" i="17" s="1"/>
  <c r="AF70" i="17" s="1"/>
  <c r="AK73" i="17"/>
  <c r="AK70" i="17" s="1"/>
  <c r="AE70" i="17" s="1"/>
  <c r="AJ73" i="17"/>
  <c r="AA72" i="17"/>
  <c r="Z72" i="17"/>
  <c r="Z70" i="17" s="1"/>
  <c r="T70" i="17" s="1"/>
  <c r="Y72" i="17"/>
  <c r="Y70" i="17" s="1"/>
  <c r="S70" i="17" s="1"/>
  <c r="X72" i="17"/>
  <c r="O71" i="17"/>
  <c r="N71" i="17"/>
  <c r="N70" i="17" s="1"/>
  <c r="H70" i="17" s="1"/>
  <c r="M71" i="17"/>
  <c r="M70" i="17" s="1"/>
  <c r="G70" i="17" s="1"/>
  <c r="L71" i="17"/>
  <c r="AM70" i="17"/>
  <c r="AA70" i="17"/>
  <c r="O70" i="17"/>
  <c r="AM63" i="17"/>
  <c r="AL63" i="17"/>
  <c r="AK63" i="17"/>
  <c r="AJ63" i="17"/>
  <c r="AA62" i="17"/>
  <c r="Z62" i="17"/>
  <c r="Y62" i="17"/>
  <c r="X62" i="17"/>
  <c r="O61" i="17"/>
  <c r="N61" i="17"/>
  <c r="M61" i="17"/>
  <c r="L61" i="17"/>
  <c r="AM60" i="17"/>
  <c r="AA60" i="17"/>
  <c r="O60" i="17"/>
  <c r="AM59" i="17"/>
  <c r="AL59" i="17"/>
  <c r="AL56" i="17" s="1"/>
  <c r="AF56" i="17" s="1"/>
  <c r="AK59" i="17"/>
  <c r="AK56" i="17" s="1"/>
  <c r="AE56" i="17" s="1"/>
  <c r="AJ59" i="17"/>
  <c r="AA58" i="17"/>
  <c r="Z58" i="17"/>
  <c r="Z56" i="17" s="1"/>
  <c r="T56" i="17" s="1"/>
  <c r="Y58" i="17"/>
  <c r="Y56" i="17" s="1"/>
  <c r="S56" i="17" s="1"/>
  <c r="X58" i="17"/>
  <c r="O57" i="17"/>
  <c r="N57" i="17"/>
  <c r="N56" i="17" s="1"/>
  <c r="H56" i="17" s="1"/>
  <c r="M57" i="17"/>
  <c r="M56" i="17" s="1"/>
  <c r="G56" i="17" s="1"/>
  <c r="L57" i="17"/>
  <c r="L56" i="17" s="1"/>
  <c r="AM56" i="17"/>
  <c r="AA56" i="17"/>
  <c r="O56" i="17"/>
  <c r="AM55" i="17"/>
  <c r="AL55" i="17"/>
  <c r="AK55" i="17"/>
  <c r="AJ55" i="17"/>
  <c r="AA54" i="17"/>
  <c r="Z54" i="17"/>
  <c r="Y54" i="17"/>
  <c r="X54" i="17"/>
  <c r="O53" i="17"/>
  <c r="N53" i="17"/>
  <c r="M53" i="17"/>
  <c r="L53" i="17"/>
  <c r="AM52" i="17"/>
  <c r="AA52" i="17"/>
  <c r="O52" i="17"/>
  <c r="AM48" i="17"/>
  <c r="AL48" i="17"/>
  <c r="AK48" i="17"/>
  <c r="AJ48" i="17"/>
  <c r="AA47" i="17"/>
  <c r="Z47" i="17"/>
  <c r="Y47" i="17"/>
  <c r="X47" i="17"/>
  <c r="O46" i="17"/>
  <c r="N46" i="17"/>
  <c r="M46" i="17"/>
  <c r="L46" i="17"/>
  <c r="AM45" i="17"/>
  <c r="AA45" i="17"/>
  <c r="O45" i="17"/>
  <c r="AO44" i="17"/>
  <c r="AM44" i="17"/>
  <c r="AL44" i="17"/>
  <c r="AK44" i="17"/>
  <c r="AJ44" i="17"/>
  <c r="AC43" i="17"/>
  <c r="AA43" i="17"/>
  <c r="Z43" i="17"/>
  <c r="Y43" i="17"/>
  <c r="X43" i="17"/>
  <c r="Q42" i="17"/>
  <c r="O42" i="17"/>
  <c r="N42" i="17"/>
  <c r="M42" i="17"/>
  <c r="L42" i="17"/>
  <c r="AO41" i="17"/>
  <c r="AM41" i="17"/>
  <c r="AL41" i="17"/>
  <c r="AK41" i="17"/>
  <c r="AJ41" i="17"/>
  <c r="AC40" i="17"/>
  <c r="AA40" i="17"/>
  <c r="Z40" i="17"/>
  <c r="Y40" i="17"/>
  <c r="X40" i="17"/>
  <c r="Q39" i="17"/>
  <c r="O39" i="17"/>
  <c r="N39" i="17"/>
  <c r="M39" i="17"/>
  <c r="L39" i="17"/>
  <c r="AO38" i="17"/>
  <c r="AM38" i="17"/>
  <c r="AC38" i="17"/>
  <c r="AA38" i="17"/>
  <c r="Q38" i="17"/>
  <c r="O38" i="17"/>
  <c r="AO32" i="17"/>
  <c r="AL32" i="17"/>
  <c r="AK32" i="17"/>
  <c r="AJ32" i="17"/>
  <c r="AC31" i="17"/>
  <c r="Z31" i="17"/>
  <c r="Y31" i="17"/>
  <c r="X31" i="17"/>
  <c r="Q30" i="17"/>
  <c r="N30" i="17"/>
  <c r="M30" i="17"/>
  <c r="L30" i="17"/>
  <c r="AO29" i="17"/>
  <c r="AC29" i="17"/>
  <c r="Q29" i="17"/>
  <c r="AO25" i="17"/>
  <c r="AN25" i="17"/>
  <c r="AL25" i="17"/>
  <c r="AL22" i="17" s="1"/>
  <c r="AK25" i="17"/>
  <c r="AK22" i="17" s="1"/>
  <c r="AJ25" i="17"/>
  <c r="AJ22" i="17" s="1"/>
  <c r="AC24" i="17"/>
  <c r="AB24" i="17"/>
  <c r="Z24" i="17"/>
  <c r="Y24" i="17"/>
  <c r="Y22" i="17" s="1"/>
  <c r="X24" i="17"/>
  <c r="Q23" i="17"/>
  <c r="P23" i="17"/>
  <c r="N23" i="17"/>
  <c r="N22" i="17" s="1"/>
  <c r="M23" i="17"/>
  <c r="M22" i="17" s="1"/>
  <c r="L23" i="17"/>
  <c r="L22" i="17" s="1"/>
  <c r="AO22" i="17"/>
  <c r="AN22" i="17"/>
  <c r="AC22" i="17"/>
  <c r="AB22" i="17"/>
  <c r="Q22" i="17"/>
  <c r="P22" i="17"/>
  <c r="AO21" i="17"/>
  <c r="AN21" i="17"/>
  <c r="AL21" i="17"/>
  <c r="AK21" i="17"/>
  <c r="AJ21" i="17"/>
  <c r="AC20" i="17"/>
  <c r="AB20" i="17"/>
  <c r="Z20" i="17"/>
  <c r="Y20" i="17"/>
  <c r="X20" i="17"/>
  <c r="Q19" i="17"/>
  <c r="P19" i="17"/>
  <c r="N19" i="17"/>
  <c r="M19" i="17"/>
  <c r="L19" i="17"/>
  <c r="AO18" i="17"/>
  <c r="AN18" i="17"/>
  <c r="AC18" i="17"/>
  <c r="AB18" i="17"/>
  <c r="Q18" i="17"/>
  <c r="P18" i="17"/>
  <c r="AO17" i="17"/>
  <c r="AN17" i="17"/>
  <c r="AL17" i="17"/>
  <c r="AK17" i="17"/>
  <c r="AJ17" i="17"/>
  <c r="AC16" i="17"/>
  <c r="AB16" i="17"/>
  <c r="Z16" i="17"/>
  <c r="Y16" i="17"/>
  <c r="X16" i="17"/>
  <c r="Q15" i="17"/>
  <c r="P15" i="17"/>
  <c r="N15" i="17"/>
  <c r="M15" i="17"/>
  <c r="L15" i="17"/>
  <c r="AO14" i="17"/>
  <c r="AN14" i="17"/>
  <c r="AL14" i="17"/>
  <c r="AK14" i="17"/>
  <c r="AJ14" i="17"/>
  <c r="AC13" i="17"/>
  <c r="AB13" i="17"/>
  <c r="Z13" i="17"/>
  <c r="Y13" i="17"/>
  <c r="X13" i="17"/>
  <c r="Q12" i="17"/>
  <c r="P12" i="17"/>
  <c r="N12" i="17"/>
  <c r="M12" i="17"/>
  <c r="L12" i="17"/>
  <c r="AO11" i="17"/>
  <c r="AN11" i="17"/>
  <c r="AC11" i="17"/>
  <c r="AB11" i="17"/>
  <c r="Q11" i="17"/>
  <c r="P11" i="17"/>
  <c r="AO10" i="17"/>
  <c r="AN10" i="17"/>
  <c r="AL10" i="17"/>
  <c r="AK10" i="17"/>
  <c r="AJ10" i="17"/>
  <c r="AC9" i="17"/>
  <c r="AB9" i="17"/>
  <c r="Z9" i="17"/>
  <c r="Y9" i="17"/>
  <c r="X9" i="17"/>
  <c r="Q8" i="17"/>
  <c r="P8" i="17"/>
  <c r="N8" i="17"/>
  <c r="M8" i="17"/>
  <c r="L8" i="17"/>
  <c r="AO7" i="17"/>
  <c r="AN7" i="17"/>
  <c r="AC7" i="17"/>
  <c r="AB7" i="17"/>
  <c r="Q7" i="17"/>
  <c r="P7" i="17"/>
  <c r="AN77" i="16"/>
  <c r="AM77" i="16"/>
  <c r="AL77" i="16"/>
  <c r="AK77" i="16"/>
  <c r="AJ77" i="16"/>
  <c r="AB76" i="16"/>
  <c r="AA76" i="16"/>
  <c r="Z76" i="16"/>
  <c r="Y76" i="16"/>
  <c r="X76" i="16"/>
  <c r="P75" i="16"/>
  <c r="O75" i="16"/>
  <c r="N75" i="16"/>
  <c r="M75" i="16"/>
  <c r="L75" i="16"/>
  <c r="AN57" i="16"/>
  <c r="AM57" i="16"/>
  <c r="AL57" i="16"/>
  <c r="AK57" i="16"/>
  <c r="AJ57" i="16"/>
  <c r="AB56" i="16"/>
  <c r="AA56" i="16"/>
  <c r="Z56" i="16"/>
  <c r="Y56" i="16"/>
  <c r="X56" i="16"/>
  <c r="P55" i="16"/>
  <c r="O55" i="16"/>
  <c r="N55" i="16"/>
  <c r="M55" i="16"/>
  <c r="L55" i="16"/>
  <c r="AO27" i="16"/>
  <c r="AN27" i="16"/>
  <c r="AL27" i="16"/>
  <c r="AK27" i="16"/>
  <c r="AJ27" i="16"/>
  <c r="AC26" i="16"/>
  <c r="AB26" i="16"/>
  <c r="Z26" i="16"/>
  <c r="Y26" i="16"/>
  <c r="X26" i="16"/>
  <c r="Q25" i="16"/>
  <c r="P25" i="16"/>
  <c r="N25" i="16"/>
  <c r="M25" i="16"/>
  <c r="L25" i="16"/>
  <c r="AO20" i="16"/>
  <c r="AN20" i="16"/>
  <c r="AL20" i="16"/>
  <c r="AK20" i="16"/>
  <c r="AJ20" i="16"/>
  <c r="AC19" i="16"/>
  <c r="AB19" i="16"/>
  <c r="Z19" i="16"/>
  <c r="Y19" i="16"/>
  <c r="X19" i="16"/>
  <c r="Q18" i="16"/>
  <c r="P18" i="16"/>
  <c r="N18" i="16"/>
  <c r="M18" i="16"/>
  <c r="L18" i="16"/>
  <c r="AO13" i="16"/>
  <c r="AN13" i="16"/>
  <c r="AL13" i="16"/>
  <c r="AK13" i="16"/>
  <c r="AJ13" i="16"/>
  <c r="AC12" i="16"/>
  <c r="AB12" i="16"/>
  <c r="Z12" i="16"/>
  <c r="Y12" i="16"/>
  <c r="X12" i="16"/>
  <c r="Q11" i="16"/>
  <c r="P11" i="16"/>
  <c r="N11" i="16"/>
  <c r="M11" i="16"/>
  <c r="L11" i="16"/>
  <c r="AN80" i="16"/>
  <c r="AM80" i="16"/>
  <c r="AL80" i="16"/>
  <c r="AK80" i="16"/>
  <c r="AJ80" i="16"/>
  <c r="AB79" i="16"/>
  <c r="AA79" i="16"/>
  <c r="Z79" i="16"/>
  <c r="Y79" i="16"/>
  <c r="X79" i="16"/>
  <c r="P78" i="16"/>
  <c r="O78" i="16"/>
  <c r="N78" i="16"/>
  <c r="M78" i="16"/>
  <c r="L78" i="16"/>
  <c r="AN74" i="16"/>
  <c r="AM74" i="16"/>
  <c r="AB74" i="16"/>
  <c r="AA74" i="16"/>
  <c r="P74" i="16"/>
  <c r="O74" i="16"/>
  <c r="AN73" i="16"/>
  <c r="AM73" i="16"/>
  <c r="AL73" i="16"/>
  <c r="AK73" i="16"/>
  <c r="AJ73" i="16"/>
  <c r="AB72" i="16"/>
  <c r="AA72" i="16"/>
  <c r="Z72" i="16"/>
  <c r="Y72" i="16"/>
  <c r="X72" i="16"/>
  <c r="P71" i="16"/>
  <c r="O71" i="16"/>
  <c r="N71" i="16"/>
  <c r="M71" i="16"/>
  <c r="L71" i="16"/>
  <c r="AN70" i="16"/>
  <c r="AM70" i="16"/>
  <c r="AB70" i="16"/>
  <c r="AA70" i="16"/>
  <c r="P70" i="16"/>
  <c r="O70" i="16"/>
  <c r="AM69" i="16"/>
  <c r="AL69" i="16"/>
  <c r="AL66" i="16" s="1"/>
  <c r="AF66" i="16" s="1"/>
  <c r="AK69" i="16"/>
  <c r="AK66" i="16" s="1"/>
  <c r="AE66" i="16" s="1"/>
  <c r="AJ69" i="16"/>
  <c r="AJ66" i="16" s="1"/>
  <c r="AA68" i="16"/>
  <c r="Z68" i="16"/>
  <c r="Z66" i="16" s="1"/>
  <c r="T66" i="16" s="1"/>
  <c r="Y68" i="16"/>
  <c r="Y66" i="16" s="1"/>
  <c r="S66" i="16" s="1"/>
  <c r="X68" i="16"/>
  <c r="O67" i="16"/>
  <c r="N67" i="16"/>
  <c r="N66" i="16" s="1"/>
  <c r="H66" i="16" s="1"/>
  <c r="M67" i="16"/>
  <c r="M66" i="16" s="1"/>
  <c r="G66" i="16" s="1"/>
  <c r="L67" i="16"/>
  <c r="L66" i="16" s="1"/>
  <c r="F66" i="16" s="1"/>
  <c r="AM66" i="16"/>
  <c r="AA66" i="16"/>
  <c r="O66" i="16"/>
  <c r="AM65" i="16"/>
  <c r="AL65" i="16"/>
  <c r="AK65" i="16"/>
  <c r="AJ65" i="16"/>
  <c r="AA64" i="16"/>
  <c r="Z64" i="16"/>
  <c r="Y64" i="16"/>
  <c r="X64" i="16"/>
  <c r="O63" i="16"/>
  <c r="N63" i="16"/>
  <c r="M63" i="16"/>
  <c r="L63" i="16"/>
  <c r="AM62" i="16"/>
  <c r="AA62" i="16"/>
  <c r="O62" i="16"/>
  <c r="AM61" i="16"/>
  <c r="AL61" i="16"/>
  <c r="AL58" i="16" s="1"/>
  <c r="AF58" i="16" s="1"/>
  <c r="AK61" i="16"/>
  <c r="AK58" i="16" s="1"/>
  <c r="AE58" i="16" s="1"/>
  <c r="AJ61" i="16"/>
  <c r="AJ58" i="16" s="1"/>
  <c r="AD58" i="16" s="1"/>
  <c r="AA60" i="16"/>
  <c r="Z60" i="16"/>
  <c r="Z58" i="16" s="1"/>
  <c r="T58" i="16" s="1"/>
  <c r="Y60" i="16"/>
  <c r="Y58" i="16" s="1"/>
  <c r="S58" i="16" s="1"/>
  <c r="X60" i="16"/>
  <c r="O59" i="16"/>
  <c r="N59" i="16"/>
  <c r="N58" i="16" s="1"/>
  <c r="H58" i="16" s="1"/>
  <c r="M59" i="16"/>
  <c r="M58" i="16" s="1"/>
  <c r="G58" i="16" s="1"/>
  <c r="L59" i="16"/>
  <c r="L58" i="16" s="1"/>
  <c r="F58" i="16" s="1"/>
  <c r="AM58" i="16"/>
  <c r="AA58" i="16"/>
  <c r="O58" i="16"/>
  <c r="AM54" i="16"/>
  <c r="AL54" i="16"/>
  <c r="AK54" i="16"/>
  <c r="AJ54" i="16"/>
  <c r="AA53" i="16"/>
  <c r="Z53" i="16"/>
  <c r="Y53" i="16"/>
  <c r="X53" i="16"/>
  <c r="O52" i="16"/>
  <c r="N52" i="16"/>
  <c r="N51" i="16" s="1"/>
  <c r="M52" i="16"/>
  <c r="L52" i="16"/>
  <c r="AM51" i="16"/>
  <c r="AA51" i="16"/>
  <c r="O51" i="16"/>
  <c r="AN50" i="16"/>
  <c r="AL50" i="16"/>
  <c r="AK50" i="16"/>
  <c r="AJ50" i="16"/>
  <c r="AB49" i="16"/>
  <c r="Z49" i="16"/>
  <c r="Y49" i="16"/>
  <c r="X49" i="16"/>
  <c r="P48" i="16"/>
  <c r="N48" i="16"/>
  <c r="M48" i="16"/>
  <c r="L48" i="16"/>
  <c r="AN47" i="16"/>
  <c r="AB47" i="16"/>
  <c r="P47" i="16"/>
  <c r="AO44" i="16"/>
  <c r="AL44" i="16"/>
  <c r="AK44" i="16"/>
  <c r="AJ44" i="16"/>
  <c r="AC43" i="16"/>
  <c r="Z43" i="16"/>
  <c r="Y43" i="16"/>
  <c r="X43" i="16"/>
  <c r="Q42" i="16"/>
  <c r="N42" i="16"/>
  <c r="M42" i="16"/>
  <c r="L42" i="16"/>
  <c r="AO41" i="16"/>
  <c r="AL41" i="16"/>
  <c r="AK41" i="16"/>
  <c r="AJ41" i="16"/>
  <c r="AC40" i="16"/>
  <c r="Z40" i="16"/>
  <c r="Y40" i="16"/>
  <c r="X40" i="16"/>
  <c r="Q39" i="16"/>
  <c r="N39" i="16"/>
  <c r="M39" i="16"/>
  <c r="L39" i="16"/>
  <c r="AO38" i="16"/>
  <c r="AC38" i="16"/>
  <c r="Q38" i="16"/>
  <c r="AO37" i="16"/>
  <c r="AL37" i="16"/>
  <c r="AL34" i="16" s="1"/>
  <c r="AF34" i="16" s="1"/>
  <c r="AK37" i="16"/>
  <c r="AK34" i="16" s="1"/>
  <c r="AE34" i="16" s="1"/>
  <c r="AJ37" i="16"/>
  <c r="AJ34" i="16" s="1"/>
  <c r="AC36" i="16"/>
  <c r="Z36" i="16"/>
  <c r="Z34" i="16" s="1"/>
  <c r="T34" i="16" s="1"/>
  <c r="Y36" i="16"/>
  <c r="Y34" i="16" s="1"/>
  <c r="S34" i="16" s="1"/>
  <c r="X36" i="16"/>
  <c r="X34" i="16" s="1"/>
  <c r="Q35" i="16"/>
  <c r="N35" i="16"/>
  <c r="N34" i="16" s="1"/>
  <c r="H34" i="16" s="1"/>
  <c r="M35" i="16"/>
  <c r="M34" i="16" s="1"/>
  <c r="G34" i="16" s="1"/>
  <c r="L35" i="16"/>
  <c r="L34" i="16" s="1"/>
  <c r="AO31" i="16"/>
  <c r="AN31" i="16"/>
  <c r="AL31" i="16"/>
  <c r="AL28" i="16" s="1"/>
  <c r="AF28" i="16" s="1"/>
  <c r="AK31" i="16"/>
  <c r="AK28" i="16" s="1"/>
  <c r="AE28" i="16" s="1"/>
  <c r="AJ31" i="16"/>
  <c r="AC30" i="16"/>
  <c r="AB30" i="16"/>
  <c r="Z30" i="16"/>
  <c r="Z28" i="16" s="1"/>
  <c r="T28" i="16" s="1"/>
  <c r="Y30" i="16"/>
  <c r="Y28" i="16" s="1"/>
  <c r="S28" i="16" s="1"/>
  <c r="X30" i="16"/>
  <c r="Q29" i="16"/>
  <c r="P29" i="16"/>
  <c r="N29" i="16"/>
  <c r="N28" i="16" s="1"/>
  <c r="H28" i="16" s="1"/>
  <c r="M29" i="16"/>
  <c r="M28" i="16" s="1"/>
  <c r="G28" i="16" s="1"/>
  <c r="L29" i="16"/>
  <c r="AO28" i="16"/>
  <c r="AN28" i="16"/>
  <c r="AC28" i="16"/>
  <c r="AB28" i="16"/>
  <c r="Q28" i="16"/>
  <c r="P28" i="16"/>
  <c r="AO24" i="16"/>
  <c r="AN24" i="16"/>
  <c r="AL24" i="16"/>
  <c r="AK24" i="16"/>
  <c r="AJ24" i="16"/>
  <c r="AC23" i="16"/>
  <c r="AB23" i="16"/>
  <c r="Z23" i="16"/>
  <c r="Y23" i="16"/>
  <c r="X23" i="16"/>
  <c r="Q22" i="16"/>
  <c r="P22" i="16"/>
  <c r="N22" i="16"/>
  <c r="M22" i="16"/>
  <c r="L22" i="16"/>
  <c r="AO21" i="16"/>
  <c r="AN21" i="16"/>
  <c r="AC21" i="16"/>
  <c r="AB21" i="16"/>
  <c r="Q21" i="16"/>
  <c r="P21" i="16"/>
  <c r="AO17" i="16"/>
  <c r="AN17" i="16"/>
  <c r="AL17" i="16"/>
  <c r="AK17" i="16"/>
  <c r="AJ17" i="16"/>
  <c r="AC16" i="16"/>
  <c r="AB16" i="16"/>
  <c r="Z16" i="16"/>
  <c r="Y16" i="16"/>
  <c r="X16" i="16"/>
  <c r="Q15" i="16"/>
  <c r="P15" i="16"/>
  <c r="N15" i="16"/>
  <c r="M15" i="16"/>
  <c r="L15" i="16"/>
  <c r="AO14" i="16"/>
  <c r="AN14" i="16"/>
  <c r="AC14" i="16"/>
  <c r="AB14" i="16"/>
  <c r="Q14" i="16"/>
  <c r="P14" i="16"/>
  <c r="AO10" i="16"/>
  <c r="AN10" i="16"/>
  <c r="AL10" i="16"/>
  <c r="AK10" i="16"/>
  <c r="AJ10" i="16"/>
  <c r="AC9" i="16"/>
  <c r="AB9" i="16"/>
  <c r="Z9" i="16"/>
  <c r="Y9" i="16"/>
  <c r="X9" i="16"/>
  <c r="Q8" i="16"/>
  <c r="P8" i="16"/>
  <c r="N8" i="16"/>
  <c r="M8" i="16"/>
  <c r="L8" i="16"/>
  <c r="AO7" i="16"/>
  <c r="AN7" i="16"/>
  <c r="AC7" i="16"/>
  <c r="AB7" i="16"/>
  <c r="Q7" i="16"/>
  <c r="P7" i="16"/>
  <c r="AN76" i="15"/>
  <c r="AM76" i="15"/>
  <c r="AL76" i="15"/>
  <c r="AK76" i="15"/>
  <c r="AJ76" i="15"/>
  <c r="AB75" i="15"/>
  <c r="AA75" i="15"/>
  <c r="Z75" i="15"/>
  <c r="Y75" i="15"/>
  <c r="X75" i="15"/>
  <c r="P74" i="15"/>
  <c r="O74" i="15"/>
  <c r="N74" i="15"/>
  <c r="M74" i="15"/>
  <c r="L74" i="15"/>
  <c r="AN73" i="15"/>
  <c r="AM73" i="15"/>
  <c r="AL73" i="15"/>
  <c r="AK73" i="15"/>
  <c r="AJ73" i="15"/>
  <c r="AB72" i="15"/>
  <c r="AA72" i="15"/>
  <c r="Z72" i="15"/>
  <c r="Y72" i="15"/>
  <c r="X72" i="15"/>
  <c r="P71" i="15"/>
  <c r="O71" i="15"/>
  <c r="N71" i="15"/>
  <c r="M71" i="15"/>
  <c r="L71" i="15"/>
  <c r="AN70" i="15"/>
  <c r="AM70" i="15"/>
  <c r="AB70" i="15"/>
  <c r="AA70" i="15"/>
  <c r="P70" i="15"/>
  <c r="O70" i="15"/>
  <c r="AO63" i="15"/>
  <c r="AM63" i="15"/>
  <c r="AL63" i="15"/>
  <c r="AK63" i="15"/>
  <c r="AJ63" i="15"/>
  <c r="AC62" i="15"/>
  <c r="AA62" i="15"/>
  <c r="Z62" i="15"/>
  <c r="Y62" i="15"/>
  <c r="X62" i="15"/>
  <c r="Q61" i="15"/>
  <c r="O61" i="15"/>
  <c r="N61" i="15"/>
  <c r="M61" i="15"/>
  <c r="L61" i="15"/>
  <c r="AN46" i="15"/>
  <c r="AL46" i="15"/>
  <c r="AK46" i="15"/>
  <c r="AJ46" i="15"/>
  <c r="AO46" i="15" s="1"/>
  <c r="AB45" i="15"/>
  <c r="Z45" i="15"/>
  <c r="Y45" i="15"/>
  <c r="X45" i="15"/>
  <c r="AC45" i="15" s="1"/>
  <c r="P44" i="15"/>
  <c r="N44" i="15"/>
  <c r="M44" i="15"/>
  <c r="L44" i="15"/>
  <c r="Q44" i="15" s="1"/>
  <c r="AN32" i="15"/>
  <c r="AL32" i="15"/>
  <c r="AK32" i="15"/>
  <c r="AJ32" i="15"/>
  <c r="AB31" i="15"/>
  <c r="Z31" i="15"/>
  <c r="Y31" i="15"/>
  <c r="X31" i="15"/>
  <c r="AC31" i="15" s="1"/>
  <c r="P30" i="15"/>
  <c r="N30" i="15"/>
  <c r="M30" i="15"/>
  <c r="L30" i="15"/>
  <c r="AN29" i="15"/>
  <c r="AL29" i="15"/>
  <c r="AK29" i="15"/>
  <c r="AJ29" i="15"/>
  <c r="AB28" i="15"/>
  <c r="Z28" i="15"/>
  <c r="Y28" i="15"/>
  <c r="X28" i="15"/>
  <c r="P27" i="15"/>
  <c r="N27" i="15"/>
  <c r="M27" i="15"/>
  <c r="L27" i="15"/>
  <c r="P33" i="15"/>
  <c r="AB33" i="15"/>
  <c r="AN33" i="15"/>
  <c r="L34" i="15"/>
  <c r="Q34" i="15" s="1"/>
  <c r="M34" i="15"/>
  <c r="N34" i="15"/>
  <c r="P34" i="15"/>
  <c r="AM80" i="15"/>
  <c r="AL80" i="15"/>
  <c r="AK80" i="15"/>
  <c r="AJ80" i="15"/>
  <c r="AA79" i="15"/>
  <c r="Z79" i="15"/>
  <c r="Y79" i="15"/>
  <c r="X79" i="15"/>
  <c r="O78" i="15"/>
  <c r="N78" i="15"/>
  <c r="M78" i="15"/>
  <c r="L78" i="15"/>
  <c r="AM77" i="15"/>
  <c r="AA77" i="15"/>
  <c r="O77" i="15"/>
  <c r="AM67" i="15"/>
  <c r="AL67" i="15"/>
  <c r="AL64" i="15" s="1"/>
  <c r="AF64" i="15" s="1"/>
  <c r="AK67" i="15"/>
  <c r="AK64" i="15" s="1"/>
  <c r="AE64" i="15" s="1"/>
  <c r="AJ67" i="15"/>
  <c r="AJ64" i="15" s="1"/>
  <c r="AD64" i="15" s="1"/>
  <c r="AA66" i="15"/>
  <c r="Z66" i="15"/>
  <c r="Z64" i="15" s="1"/>
  <c r="T64" i="15" s="1"/>
  <c r="Y66" i="15"/>
  <c r="Y64" i="15" s="1"/>
  <c r="X66" i="15"/>
  <c r="X64" i="15" s="1"/>
  <c r="R64" i="15" s="1"/>
  <c r="O65" i="15"/>
  <c r="N65" i="15"/>
  <c r="N64" i="15" s="1"/>
  <c r="M65" i="15"/>
  <c r="M64" i="15" s="1"/>
  <c r="G64" i="15" s="1"/>
  <c r="L65" i="15"/>
  <c r="L64" i="15" s="1"/>
  <c r="F64" i="15" s="1"/>
  <c r="AM64" i="15"/>
  <c r="AA64" i="15"/>
  <c r="O64" i="15"/>
  <c r="AM60" i="15"/>
  <c r="AL60" i="15"/>
  <c r="AK60" i="15"/>
  <c r="AJ60" i="15"/>
  <c r="AA59" i="15"/>
  <c r="Z59" i="15"/>
  <c r="Y59" i="15"/>
  <c r="X59" i="15"/>
  <c r="O58" i="15"/>
  <c r="N58" i="15"/>
  <c r="M58" i="15"/>
  <c r="L58" i="15"/>
  <c r="AM57" i="15"/>
  <c r="AA57" i="15"/>
  <c r="O57" i="15"/>
  <c r="AM56" i="15"/>
  <c r="AL56" i="15"/>
  <c r="AL53" i="15" s="1"/>
  <c r="AF53" i="15" s="1"/>
  <c r="AK56" i="15"/>
  <c r="AK53" i="15" s="1"/>
  <c r="AE53" i="15" s="1"/>
  <c r="AJ56" i="15"/>
  <c r="AJ53" i="15" s="1"/>
  <c r="AA55" i="15"/>
  <c r="Z55" i="15"/>
  <c r="Z53" i="15" s="1"/>
  <c r="T53" i="15" s="1"/>
  <c r="Y55" i="15"/>
  <c r="X55" i="15"/>
  <c r="X53" i="15" s="1"/>
  <c r="R53" i="15" s="1"/>
  <c r="O54" i="15"/>
  <c r="N54" i="15"/>
  <c r="N53" i="15" s="1"/>
  <c r="H53" i="15" s="1"/>
  <c r="M54" i="15"/>
  <c r="M53" i="15" s="1"/>
  <c r="G53" i="15" s="1"/>
  <c r="L54" i="15"/>
  <c r="L53" i="15" s="1"/>
  <c r="F53" i="15" s="1"/>
  <c r="AM53" i="15"/>
  <c r="AA53" i="15"/>
  <c r="O53" i="15"/>
  <c r="AM52" i="15"/>
  <c r="AL52" i="15"/>
  <c r="AL49" i="15" s="1"/>
  <c r="AF49" i="15" s="1"/>
  <c r="AK52" i="15"/>
  <c r="AK49" i="15" s="1"/>
  <c r="AE49" i="15" s="1"/>
  <c r="AJ52" i="15"/>
  <c r="AJ49" i="15" s="1"/>
  <c r="AD49" i="15" s="1"/>
  <c r="AA51" i="15"/>
  <c r="Z51" i="15"/>
  <c r="Z49" i="15" s="1"/>
  <c r="T49" i="15" s="1"/>
  <c r="Y51" i="15"/>
  <c r="Y49" i="15" s="1"/>
  <c r="S49" i="15" s="1"/>
  <c r="X51" i="15"/>
  <c r="X49" i="15" s="1"/>
  <c r="O50" i="15"/>
  <c r="N50" i="15"/>
  <c r="N49" i="15" s="1"/>
  <c r="H49" i="15" s="1"/>
  <c r="M50" i="15"/>
  <c r="M49" i="15" s="1"/>
  <c r="G49" i="15" s="1"/>
  <c r="L50" i="15"/>
  <c r="L49" i="15" s="1"/>
  <c r="F49" i="15" s="1"/>
  <c r="AM49" i="15"/>
  <c r="AA49" i="15"/>
  <c r="O49" i="15"/>
  <c r="AN43" i="15"/>
  <c r="AL43" i="15"/>
  <c r="AK43" i="15"/>
  <c r="AJ43" i="15"/>
  <c r="AB42" i="15"/>
  <c r="Z42" i="15"/>
  <c r="Y42" i="15"/>
  <c r="X42" i="15"/>
  <c r="P41" i="15"/>
  <c r="N41" i="15"/>
  <c r="M41" i="15"/>
  <c r="L41" i="15"/>
  <c r="AN40" i="15"/>
  <c r="AB40" i="15"/>
  <c r="P40" i="15"/>
  <c r="AN39" i="15"/>
  <c r="AL39" i="15"/>
  <c r="AK39" i="15"/>
  <c r="AJ39" i="15"/>
  <c r="AB38" i="15"/>
  <c r="Z38" i="15"/>
  <c r="Y38" i="15"/>
  <c r="X38" i="15"/>
  <c r="P37" i="15"/>
  <c r="N37" i="15"/>
  <c r="M37" i="15"/>
  <c r="L37" i="15"/>
  <c r="AN36" i="15"/>
  <c r="AL36" i="15"/>
  <c r="AK36" i="15"/>
  <c r="AJ36" i="15"/>
  <c r="AB35" i="15"/>
  <c r="Z35" i="15"/>
  <c r="Y35" i="15"/>
  <c r="X35" i="15"/>
  <c r="AN26" i="15"/>
  <c r="AL26" i="15"/>
  <c r="AK26" i="15"/>
  <c r="AJ26" i="15"/>
  <c r="AB25" i="15"/>
  <c r="Z25" i="15"/>
  <c r="Y25" i="15"/>
  <c r="X25" i="15"/>
  <c r="P24" i="15"/>
  <c r="N24" i="15"/>
  <c r="M24" i="15"/>
  <c r="L24" i="15"/>
  <c r="AN23" i="15"/>
  <c r="AB23" i="15"/>
  <c r="P23" i="15"/>
  <c r="AO22" i="15"/>
  <c r="AL22" i="15"/>
  <c r="AK22" i="15"/>
  <c r="AK19" i="15" s="1"/>
  <c r="AE19" i="15" s="1"/>
  <c r="AJ22" i="15"/>
  <c r="AJ19" i="15" s="1"/>
  <c r="AD19" i="15" s="1"/>
  <c r="AC21" i="15"/>
  <c r="Z21" i="15"/>
  <c r="Z19" i="15" s="1"/>
  <c r="T19" i="15" s="1"/>
  <c r="Y21" i="15"/>
  <c r="Y19" i="15" s="1"/>
  <c r="S19" i="15" s="1"/>
  <c r="X21" i="15"/>
  <c r="X19" i="15" s="1"/>
  <c r="Q20" i="15"/>
  <c r="N20" i="15"/>
  <c r="N19" i="15" s="1"/>
  <c r="H19" i="15" s="1"/>
  <c r="M20" i="15"/>
  <c r="M19" i="15" s="1"/>
  <c r="G19" i="15" s="1"/>
  <c r="L20" i="15"/>
  <c r="L19" i="15" s="1"/>
  <c r="AO19" i="15"/>
  <c r="AC19" i="15"/>
  <c r="Q19" i="15"/>
  <c r="AO18" i="15"/>
  <c r="AL18" i="15"/>
  <c r="AK18" i="15"/>
  <c r="AJ18" i="15"/>
  <c r="AC17" i="15"/>
  <c r="Z17" i="15"/>
  <c r="Y17" i="15"/>
  <c r="X17" i="15"/>
  <c r="Q16" i="15"/>
  <c r="N16" i="15"/>
  <c r="M16" i="15"/>
  <c r="L16" i="15"/>
  <c r="AO15" i="15"/>
  <c r="AC15" i="15"/>
  <c r="Q15" i="15"/>
  <c r="AO14" i="15"/>
  <c r="AL14" i="15"/>
  <c r="AL11" i="15" s="1"/>
  <c r="AF11" i="15" s="1"/>
  <c r="AK14" i="15"/>
  <c r="AK11" i="15" s="1"/>
  <c r="AE11" i="15" s="1"/>
  <c r="AJ14" i="15"/>
  <c r="AC13" i="15"/>
  <c r="Z13" i="15"/>
  <c r="Z11" i="15" s="1"/>
  <c r="Y13" i="15"/>
  <c r="Y11" i="15" s="1"/>
  <c r="S11" i="15" s="1"/>
  <c r="X13" i="15"/>
  <c r="Q12" i="15"/>
  <c r="N12" i="15"/>
  <c r="N11" i="15" s="1"/>
  <c r="H11" i="15" s="1"/>
  <c r="M12" i="15"/>
  <c r="M11" i="15" s="1"/>
  <c r="G11" i="15" s="1"/>
  <c r="L12" i="15"/>
  <c r="AO11" i="15"/>
  <c r="AC11" i="15"/>
  <c r="Q11" i="15"/>
  <c r="AO10" i="15"/>
  <c r="AN10" i="15"/>
  <c r="AL10" i="15"/>
  <c r="AK10" i="15"/>
  <c r="AJ10" i="15"/>
  <c r="AC9" i="15"/>
  <c r="AB9" i="15"/>
  <c r="Z9" i="15"/>
  <c r="Y9" i="15"/>
  <c r="X9" i="15"/>
  <c r="Q8" i="15"/>
  <c r="P8" i="15"/>
  <c r="N8" i="15"/>
  <c r="M8" i="15"/>
  <c r="L8" i="15"/>
  <c r="AO7" i="15"/>
  <c r="AN7" i="15"/>
  <c r="AC7" i="15"/>
  <c r="AB7" i="15"/>
  <c r="Q7" i="15"/>
  <c r="P7" i="15"/>
  <c r="X91" i="17" l="1"/>
  <c r="X51" i="16"/>
  <c r="Y91" i="17"/>
  <c r="Z91" i="17"/>
  <c r="T91" i="17" s="1"/>
  <c r="AJ84" i="17"/>
  <c r="AD84" i="17" s="1"/>
  <c r="X84" i="17"/>
  <c r="AJ77" i="21"/>
  <c r="F34" i="16"/>
  <c r="P34" i="16"/>
  <c r="AB34" i="16"/>
  <c r="R34" i="16"/>
  <c r="AN34" i="16"/>
  <c r="AD34" i="16"/>
  <c r="M76" i="19"/>
  <c r="G76" i="19" s="1"/>
  <c r="Y50" i="18"/>
  <c r="S50" i="18" s="1"/>
  <c r="AJ98" i="17"/>
  <c r="AD98" i="17" s="1"/>
  <c r="Y98" i="17"/>
  <c r="X17" i="21"/>
  <c r="AK51" i="16"/>
  <c r="AE51" i="16" s="1"/>
  <c r="M70" i="15"/>
  <c r="N40" i="15"/>
  <c r="H40" i="15" s="1"/>
  <c r="M57" i="15"/>
  <c r="X57" i="19"/>
  <c r="Z7" i="19"/>
  <c r="T7" i="19" s="1"/>
  <c r="X50" i="18"/>
  <c r="L113" i="17"/>
  <c r="F113" i="17" s="1"/>
  <c r="AL113" i="17"/>
  <c r="AF113" i="17" s="1"/>
  <c r="M84" i="17"/>
  <c r="G84" i="17" s="1"/>
  <c r="M40" i="15"/>
  <c r="G40" i="15" s="1"/>
  <c r="N7" i="20"/>
  <c r="H7" i="20" s="1"/>
  <c r="Z57" i="19"/>
  <c r="T57" i="19" s="1"/>
  <c r="AC70" i="19"/>
  <c r="X76" i="19"/>
  <c r="R76" i="19" s="1"/>
  <c r="N76" i="19"/>
  <c r="H76" i="19" s="1"/>
  <c r="M42" i="19"/>
  <c r="G42" i="19" s="1"/>
  <c r="X7" i="19"/>
  <c r="AJ50" i="18"/>
  <c r="AD50" i="18" s="1"/>
  <c r="AE7" i="18"/>
  <c r="AF7" i="18"/>
  <c r="H7" i="18"/>
  <c r="G7" i="18"/>
  <c r="AL98" i="17"/>
  <c r="AF98" i="17" s="1"/>
  <c r="X98" i="17"/>
  <c r="R98" i="17" s="1"/>
  <c r="M91" i="17"/>
  <c r="G91" i="17" s="1"/>
  <c r="AK60" i="17"/>
  <c r="AE60" i="17" s="1"/>
  <c r="AK29" i="17"/>
  <c r="AE29" i="17" s="1"/>
  <c r="Z45" i="17"/>
  <c r="T45" i="17" s="1"/>
  <c r="Z77" i="21"/>
  <c r="T77" i="21" s="1"/>
  <c r="X7" i="21"/>
  <c r="AL74" i="16"/>
  <c r="AF74" i="16" s="1"/>
  <c r="L74" i="16"/>
  <c r="F74" i="16" s="1"/>
  <c r="AK57" i="15"/>
  <c r="AE57" i="15" s="1"/>
  <c r="Y7" i="20"/>
  <c r="S7" i="20" s="1"/>
  <c r="AK7" i="20"/>
  <c r="AE7" i="20" s="1"/>
  <c r="Z7" i="20"/>
  <c r="AL7" i="20"/>
  <c r="AJ57" i="19"/>
  <c r="AD57" i="19" s="1"/>
  <c r="L7" i="19"/>
  <c r="L76" i="19"/>
  <c r="F76" i="19" s="1"/>
  <c r="AL76" i="19"/>
  <c r="AF76" i="19" s="1"/>
  <c r="L57" i="19"/>
  <c r="X42" i="19"/>
  <c r="M7" i="19"/>
  <c r="AJ76" i="19"/>
  <c r="AD76" i="19" s="1"/>
  <c r="AO71" i="19"/>
  <c r="AK76" i="19"/>
  <c r="AE76" i="19" s="1"/>
  <c r="M50" i="18"/>
  <c r="G50" i="18" s="1"/>
  <c r="N50" i="18"/>
  <c r="H50" i="18" s="1"/>
  <c r="AK33" i="18"/>
  <c r="AE33" i="18" s="1"/>
  <c r="Q60" i="18"/>
  <c r="AL50" i="18"/>
  <c r="AF50" i="18" s="1"/>
  <c r="Z113" i="17"/>
  <c r="T113" i="17" s="1"/>
  <c r="Y84" i="17"/>
  <c r="X29" i="17"/>
  <c r="X60" i="17"/>
  <c r="R60" i="17" s="1"/>
  <c r="Z60" i="17"/>
  <c r="AL60" i="17"/>
  <c r="N98" i="17"/>
  <c r="H98" i="17" s="1"/>
  <c r="M45" i="17"/>
  <c r="G45" i="17" s="1"/>
  <c r="X22" i="17"/>
  <c r="R22" i="17" s="1"/>
  <c r="N77" i="21"/>
  <c r="H77" i="21" s="1"/>
  <c r="Y70" i="21"/>
  <c r="S70" i="21" s="1"/>
  <c r="M77" i="21"/>
  <c r="G77" i="21" s="1"/>
  <c r="AJ70" i="21"/>
  <c r="N70" i="21"/>
  <c r="H70" i="21" s="1"/>
  <c r="AL77" i="21"/>
  <c r="AF77" i="21" s="1"/>
  <c r="Z17" i="21"/>
  <c r="T17" i="21" s="1"/>
  <c r="AL70" i="21"/>
  <c r="AF70" i="21" s="1"/>
  <c r="N7" i="21"/>
  <c r="H7" i="21" s="1"/>
  <c r="Z7" i="21"/>
  <c r="AJ7" i="21"/>
  <c r="M31" i="21"/>
  <c r="G31" i="21" s="1"/>
  <c r="AK7" i="21"/>
  <c r="AE7" i="21" s="1"/>
  <c r="X70" i="21"/>
  <c r="L7" i="21"/>
  <c r="AL7" i="21"/>
  <c r="AL17" i="21"/>
  <c r="AF17" i="21" s="1"/>
  <c r="Z70" i="21"/>
  <c r="T70" i="21" s="1"/>
  <c r="M7" i="21"/>
  <c r="AJ31" i="21"/>
  <c r="AD31" i="21" s="1"/>
  <c r="AK31" i="21"/>
  <c r="AE31" i="21" s="1"/>
  <c r="Y17" i="21"/>
  <c r="S17" i="21" s="1"/>
  <c r="AK70" i="21"/>
  <c r="AE70" i="21" s="1"/>
  <c r="L51" i="16"/>
  <c r="N7" i="16"/>
  <c r="Y14" i="16"/>
  <c r="S14" i="16" s="1"/>
  <c r="AK70" i="15"/>
  <c r="Z23" i="15"/>
  <c r="AL57" i="15"/>
  <c r="AF57" i="15" s="1"/>
  <c r="L70" i="15"/>
  <c r="AL70" i="15"/>
  <c r="Z40" i="15"/>
  <c r="T40" i="15" s="1"/>
  <c r="L40" i="15"/>
  <c r="L23" i="15"/>
  <c r="F23" i="15" s="1"/>
  <c r="Y57" i="15"/>
  <c r="S57" i="15" s="1"/>
  <c r="Z70" i="15"/>
  <c r="AK23" i="15"/>
  <c r="AE23" i="15" s="1"/>
  <c r="AL40" i="15"/>
  <c r="AF40" i="15" s="1"/>
  <c r="AL23" i="15"/>
  <c r="AF23" i="15" s="1"/>
  <c r="X70" i="15"/>
  <c r="X57" i="15"/>
  <c r="R57" i="15" s="1"/>
  <c r="L7" i="20"/>
  <c r="M7" i="20"/>
  <c r="Y42" i="19"/>
  <c r="S42" i="19" s="1"/>
  <c r="AK57" i="19"/>
  <c r="AE57" i="19" s="1"/>
  <c r="AO75" i="19"/>
  <c r="AJ42" i="19"/>
  <c r="AD42" i="19" s="1"/>
  <c r="AJ7" i="19"/>
  <c r="Z42" i="19"/>
  <c r="T42" i="19" s="1"/>
  <c r="AL57" i="19"/>
  <c r="AF57" i="19" s="1"/>
  <c r="AK7" i="19"/>
  <c r="AE7" i="19" s="1"/>
  <c r="M57" i="19"/>
  <c r="G57" i="19" s="1"/>
  <c r="N7" i="19"/>
  <c r="L42" i="19"/>
  <c r="F42" i="19" s="1"/>
  <c r="AL42" i="19"/>
  <c r="AF42" i="19" s="1"/>
  <c r="N42" i="19"/>
  <c r="H42" i="19" s="1"/>
  <c r="AK42" i="19"/>
  <c r="AE42" i="19" s="1"/>
  <c r="Q69" i="19"/>
  <c r="AB55" i="18"/>
  <c r="N29" i="17"/>
  <c r="H29" i="17" s="1"/>
  <c r="N60" i="17"/>
  <c r="AK113" i="17"/>
  <c r="AE113" i="17" s="1"/>
  <c r="L45" i="17"/>
  <c r="N45" i="17"/>
  <c r="N17" i="21"/>
  <c r="H17" i="21" s="1"/>
  <c r="Y7" i="21"/>
  <c r="L31" i="21"/>
  <c r="AL31" i="21"/>
  <c r="AF31" i="21" s="1"/>
  <c r="L70" i="21"/>
  <c r="F70" i="21" s="1"/>
  <c r="AJ17" i="21"/>
  <c r="M70" i="21"/>
  <c r="G70" i="21" s="1"/>
  <c r="AK17" i="21"/>
  <c r="AE17" i="21" s="1"/>
  <c r="N111" i="21"/>
  <c r="H111" i="21" s="1"/>
  <c r="L17" i="21"/>
  <c r="F17" i="21" s="1"/>
  <c r="M17" i="21"/>
  <c r="G17" i="21" s="1"/>
  <c r="Y31" i="21"/>
  <c r="AJ7" i="16"/>
  <c r="AJ51" i="16"/>
  <c r="X74" i="16"/>
  <c r="AJ23" i="15"/>
  <c r="AD23" i="15" s="1"/>
  <c r="Y70" i="15"/>
  <c r="X40" i="15"/>
  <c r="N23" i="15"/>
  <c r="H23" i="15" s="1"/>
  <c r="Y23" i="15"/>
  <c r="X23" i="15"/>
  <c r="Y40" i="15"/>
  <c r="S40" i="15" s="1"/>
  <c r="AJ57" i="15"/>
  <c r="AD57" i="15" s="1"/>
  <c r="AJ70" i="15"/>
  <c r="L57" i="15"/>
  <c r="F57" i="15" s="1"/>
  <c r="N57" i="15"/>
  <c r="H57" i="15" s="1"/>
  <c r="N70" i="15"/>
  <c r="X7" i="20"/>
  <c r="AJ7" i="20"/>
  <c r="Y57" i="19"/>
  <c r="Q73" i="19"/>
  <c r="Y7" i="19"/>
  <c r="S7" i="19" s="1"/>
  <c r="AC74" i="19"/>
  <c r="Q72" i="19"/>
  <c r="AO72" i="19"/>
  <c r="Y76" i="19"/>
  <c r="S76" i="19" s="1"/>
  <c r="AL7" i="19"/>
  <c r="N57" i="19"/>
  <c r="Z76" i="19"/>
  <c r="T76" i="19" s="1"/>
  <c r="L50" i="18"/>
  <c r="F50" i="18" s="1"/>
  <c r="Z50" i="18"/>
  <c r="T50" i="18" s="1"/>
  <c r="AK50" i="18"/>
  <c r="AE50" i="18" s="1"/>
  <c r="L29" i="17"/>
  <c r="AK45" i="17"/>
  <c r="AE45" i="17" s="1"/>
  <c r="M29" i="17"/>
  <c r="G29" i="17" s="1"/>
  <c r="M60" i="17"/>
  <c r="Z29" i="17"/>
  <c r="L91" i="17"/>
  <c r="F91" i="17" s="1"/>
  <c r="M113" i="17"/>
  <c r="G113" i="17" s="1"/>
  <c r="AJ29" i="17"/>
  <c r="AJ60" i="17"/>
  <c r="X113" i="17"/>
  <c r="R113" i="17" s="1"/>
  <c r="AE77" i="21"/>
  <c r="X87" i="21"/>
  <c r="AK87" i="21"/>
  <c r="N31" i="21"/>
  <c r="H31" i="21" s="1"/>
  <c r="R77" i="21"/>
  <c r="AC116" i="21"/>
  <c r="X31" i="21"/>
  <c r="M87" i="21"/>
  <c r="Z31" i="21"/>
  <c r="Y51" i="16"/>
  <c r="S51" i="16" s="1"/>
  <c r="M7" i="16"/>
  <c r="Z21" i="16"/>
  <c r="T21" i="16" s="1"/>
  <c r="Z7" i="16"/>
  <c r="M21" i="16"/>
  <c r="G21" i="16" s="1"/>
  <c r="AJ40" i="15"/>
  <c r="AD40" i="15" s="1"/>
  <c r="AK40" i="15"/>
  <c r="AE40" i="15" s="1"/>
  <c r="Z57" i="15"/>
  <c r="T57" i="15" s="1"/>
  <c r="M23" i="15"/>
  <c r="G23" i="15" s="1"/>
  <c r="X111" i="21"/>
  <c r="R111" i="21" s="1"/>
  <c r="Y97" i="21"/>
  <c r="S97" i="21" s="1"/>
  <c r="AC124" i="21"/>
  <c r="AJ111" i="21"/>
  <c r="AD111" i="21" s="1"/>
  <c r="Y111" i="21"/>
  <c r="S111" i="21" s="1"/>
  <c r="AK111" i="21"/>
  <c r="AE111" i="21" s="1"/>
  <c r="Q119" i="21"/>
  <c r="G118" i="21"/>
  <c r="AO125" i="21"/>
  <c r="Q115" i="21"/>
  <c r="AO114" i="21"/>
  <c r="Q112" i="21"/>
  <c r="AO117" i="21"/>
  <c r="AO121" i="21"/>
  <c r="AC109" i="21"/>
  <c r="AJ122" i="21"/>
  <c r="AD122" i="21" s="1"/>
  <c r="M111" i="21"/>
  <c r="G111" i="21" s="1"/>
  <c r="Z111" i="21"/>
  <c r="T111" i="21" s="1"/>
  <c r="F118" i="21"/>
  <c r="Q122" i="21"/>
  <c r="Q123" i="21"/>
  <c r="AC120" i="21"/>
  <c r="AC113" i="21"/>
  <c r="H118" i="21"/>
  <c r="S118" i="21"/>
  <c r="S122" i="21"/>
  <c r="F122" i="21"/>
  <c r="X122" i="21"/>
  <c r="T118" i="21"/>
  <c r="AF118" i="21"/>
  <c r="AE118" i="21"/>
  <c r="L111" i="21"/>
  <c r="AL111" i="21"/>
  <c r="AF111" i="21" s="1"/>
  <c r="AN80" i="21"/>
  <c r="AC95" i="21"/>
  <c r="AC102" i="21"/>
  <c r="P84" i="21"/>
  <c r="AB82" i="21"/>
  <c r="AB85" i="21"/>
  <c r="AB79" i="21"/>
  <c r="AO110" i="21"/>
  <c r="AB89" i="21"/>
  <c r="N104" i="21"/>
  <c r="H104" i="21" s="1"/>
  <c r="Z97" i="21"/>
  <c r="T97" i="21" s="1"/>
  <c r="Y104" i="21"/>
  <c r="S104" i="21" s="1"/>
  <c r="P88" i="21"/>
  <c r="AN83" i="21"/>
  <c r="L97" i="21"/>
  <c r="F97" i="21" s="1"/>
  <c r="AK104" i="21"/>
  <c r="AE104" i="21" s="1"/>
  <c r="AN86" i="21"/>
  <c r="M97" i="21"/>
  <c r="G97" i="21" s="1"/>
  <c r="AL104" i="21"/>
  <c r="AF104" i="21" s="1"/>
  <c r="N97" i="21"/>
  <c r="H97" i="21" s="1"/>
  <c r="AO103" i="21"/>
  <c r="M104" i="21"/>
  <c r="G104" i="21" s="1"/>
  <c r="Q94" i="21"/>
  <c r="P81" i="21"/>
  <c r="AN90" i="21"/>
  <c r="AC99" i="21"/>
  <c r="Q101" i="21"/>
  <c r="AJ104" i="21"/>
  <c r="AD104" i="21" s="1"/>
  <c r="Q105" i="21"/>
  <c r="AC106" i="21"/>
  <c r="P78" i="21"/>
  <c r="L104" i="21"/>
  <c r="Q98" i="21"/>
  <c r="AO96" i="21"/>
  <c r="X104" i="21"/>
  <c r="R104" i="21" s="1"/>
  <c r="Z104" i="21"/>
  <c r="T104" i="21" s="1"/>
  <c r="Q108" i="21"/>
  <c r="AO107" i="21"/>
  <c r="AJ97" i="21"/>
  <c r="AK97" i="21"/>
  <c r="AE93" i="21" s="1"/>
  <c r="AL97" i="21"/>
  <c r="AF97" i="21" s="1"/>
  <c r="AO100" i="21"/>
  <c r="X97" i="21"/>
  <c r="AC85" i="21"/>
  <c r="AO80" i="21"/>
  <c r="Q81" i="21"/>
  <c r="AO86" i="21"/>
  <c r="AC82" i="21"/>
  <c r="Q78" i="21"/>
  <c r="AN62" i="21"/>
  <c r="AO83" i="21"/>
  <c r="Q84" i="21"/>
  <c r="AC79" i="21"/>
  <c r="AB66" i="21"/>
  <c r="AB56" i="21"/>
  <c r="AB60" i="21"/>
  <c r="P74" i="21"/>
  <c r="AB68" i="21"/>
  <c r="AB72" i="21"/>
  <c r="AB75" i="21"/>
  <c r="AB64" i="21"/>
  <c r="AN76" i="21"/>
  <c r="AN61" i="21"/>
  <c r="P71" i="21"/>
  <c r="P55" i="21"/>
  <c r="P59" i="21"/>
  <c r="P67" i="21"/>
  <c r="P54" i="21"/>
  <c r="AN54" i="21"/>
  <c r="AN65" i="21"/>
  <c r="P63" i="21"/>
  <c r="AM43" i="21"/>
  <c r="AN57" i="21"/>
  <c r="P62" i="21"/>
  <c r="AN66" i="21"/>
  <c r="AN73" i="21"/>
  <c r="AN69" i="21"/>
  <c r="AM37" i="21"/>
  <c r="AM40" i="21"/>
  <c r="O38" i="21"/>
  <c r="AA39" i="21"/>
  <c r="AA42" i="21"/>
  <c r="O35" i="21"/>
  <c r="AA36" i="21"/>
  <c r="O41" i="21"/>
  <c r="AA25" i="21"/>
  <c r="O24" i="21"/>
  <c r="AM16" i="21"/>
  <c r="AM26" i="21"/>
  <c r="AA15" i="21"/>
  <c r="AM13" i="21"/>
  <c r="Z58" i="21"/>
  <c r="T58" i="21" s="1"/>
  <c r="AJ50" i="21"/>
  <c r="AD50" i="21" s="1"/>
  <c r="M58" i="21"/>
  <c r="G58" i="21" s="1"/>
  <c r="Q127" i="21"/>
  <c r="AL126" i="21"/>
  <c r="AF126" i="21" s="1"/>
  <c r="AL50" i="21"/>
  <c r="AF50" i="21" s="1"/>
  <c r="M126" i="21"/>
  <c r="G126" i="21" s="1"/>
  <c r="O14" i="21"/>
  <c r="O18" i="21"/>
  <c r="AL27" i="21"/>
  <c r="AF27" i="21" s="1"/>
  <c r="L58" i="21"/>
  <c r="AL58" i="21"/>
  <c r="AF58" i="21" s="1"/>
  <c r="AO132" i="21"/>
  <c r="L50" i="21"/>
  <c r="F50" i="21" s="1"/>
  <c r="Y126" i="21"/>
  <c r="S126" i="21" s="1"/>
  <c r="AJ27" i="21"/>
  <c r="AK27" i="21"/>
  <c r="AE27" i="21" s="1"/>
  <c r="N50" i="21"/>
  <c r="H50" i="21" s="1"/>
  <c r="AC60" i="21"/>
  <c r="AA29" i="21"/>
  <c r="N27" i="21"/>
  <c r="H27" i="21" s="1"/>
  <c r="Z50" i="21"/>
  <c r="T50" i="21" s="1"/>
  <c r="Y27" i="21"/>
  <c r="S27" i="21" s="1"/>
  <c r="Y50" i="21"/>
  <c r="S50" i="21" s="1"/>
  <c r="AJ58" i="21"/>
  <c r="Z126" i="21"/>
  <c r="T126" i="21" s="1"/>
  <c r="AB52" i="21"/>
  <c r="AM10" i="21"/>
  <c r="N58" i="21"/>
  <c r="H58" i="21" s="1"/>
  <c r="AO73" i="21"/>
  <c r="AM20" i="21"/>
  <c r="AA9" i="21"/>
  <c r="O32" i="21"/>
  <c r="M50" i="21"/>
  <c r="G50" i="21" s="1"/>
  <c r="AA19" i="21"/>
  <c r="O28" i="21"/>
  <c r="AB48" i="21"/>
  <c r="Q67" i="21"/>
  <c r="O8" i="21"/>
  <c r="M27" i="21"/>
  <c r="G27" i="21" s="1"/>
  <c r="X58" i="21"/>
  <c r="AC131" i="21"/>
  <c r="L27" i="21"/>
  <c r="F27" i="21" s="1"/>
  <c r="P47" i="21"/>
  <c r="Q55" i="21"/>
  <c r="Q63" i="21"/>
  <c r="AJ126" i="21"/>
  <c r="AD126" i="21" s="1"/>
  <c r="Q70" i="21"/>
  <c r="Q71" i="21"/>
  <c r="AK126" i="21"/>
  <c r="AE126" i="21" s="1"/>
  <c r="AA22" i="21"/>
  <c r="Z27" i="21"/>
  <c r="T27" i="21" s="1"/>
  <c r="AA33" i="21"/>
  <c r="Y58" i="21"/>
  <c r="S58" i="21" s="1"/>
  <c r="L126" i="21"/>
  <c r="F126" i="21" s="1"/>
  <c r="AK50" i="21"/>
  <c r="AE50" i="21" s="1"/>
  <c r="AC56" i="21"/>
  <c r="AK58" i="21"/>
  <c r="AC64" i="21"/>
  <c r="Q130" i="21"/>
  <c r="AA12" i="21"/>
  <c r="Q59" i="21"/>
  <c r="M66" i="21"/>
  <c r="G66" i="21" s="1"/>
  <c r="AC68" i="21"/>
  <c r="AC72" i="21"/>
  <c r="AM23" i="21"/>
  <c r="P51" i="21"/>
  <c r="AC128" i="21"/>
  <c r="N126" i="21"/>
  <c r="H126" i="21" s="1"/>
  <c r="AO66" i="21"/>
  <c r="AE66" i="21"/>
  <c r="AO54" i="21"/>
  <c r="AD54" i="21"/>
  <c r="AO62" i="21"/>
  <c r="AD62" i="21"/>
  <c r="AN46" i="21"/>
  <c r="AD46" i="21"/>
  <c r="AC66" i="21"/>
  <c r="R66" i="21"/>
  <c r="R46" i="21"/>
  <c r="AB46" i="21"/>
  <c r="AO61" i="21"/>
  <c r="AO69" i="21"/>
  <c r="O11" i="21"/>
  <c r="AM30" i="21"/>
  <c r="AN53" i="21"/>
  <c r="P46" i="21"/>
  <c r="AN49" i="21"/>
  <c r="Q54" i="21"/>
  <c r="AO57" i="21"/>
  <c r="Q62" i="21"/>
  <c r="AO65" i="21"/>
  <c r="AO129" i="21"/>
  <c r="O21" i="21"/>
  <c r="AM34" i="21"/>
  <c r="X50" i="21"/>
  <c r="X27" i="21"/>
  <c r="X54" i="21"/>
  <c r="AB54" i="21" s="1"/>
  <c r="X62" i="21"/>
  <c r="AB62" i="21" s="1"/>
  <c r="X126" i="21"/>
  <c r="Q51" i="20"/>
  <c r="O11" i="20"/>
  <c r="AA32" i="20"/>
  <c r="O31" i="20"/>
  <c r="AJ26" i="20"/>
  <c r="AD26" i="20" s="1"/>
  <c r="AO53" i="20"/>
  <c r="AL26" i="20"/>
  <c r="AF26" i="20" s="1"/>
  <c r="Q54" i="20"/>
  <c r="AO49" i="20"/>
  <c r="AA12" i="20"/>
  <c r="Y26" i="20"/>
  <c r="S26" i="20" s="1"/>
  <c r="AM33" i="20"/>
  <c r="AC52" i="20"/>
  <c r="AD30" i="20"/>
  <c r="Q55" i="20"/>
  <c r="AA20" i="20"/>
  <c r="Z26" i="20"/>
  <c r="T26" i="20" s="1"/>
  <c r="Z22" i="20"/>
  <c r="T22" i="20" s="1"/>
  <c r="AC48" i="20"/>
  <c r="L22" i="20"/>
  <c r="F22" i="20" s="1"/>
  <c r="AK26" i="20"/>
  <c r="AE26" i="20" s="1"/>
  <c r="Y36" i="20"/>
  <c r="S36" i="20" s="1"/>
  <c r="AC56" i="20"/>
  <c r="AO46" i="20"/>
  <c r="O27" i="20"/>
  <c r="AO54" i="20"/>
  <c r="AM13" i="20"/>
  <c r="AA28" i="20"/>
  <c r="Q47" i="20"/>
  <c r="AO57" i="20"/>
  <c r="O8" i="20"/>
  <c r="O19" i="20"/>
  <c r="AN33" i="20"/>
  <c r="AB56" i="20"/>
  <c r="AA16" i="20"/>
  <c r="N14" i="20"/>
  <c r="H14" i="20" s="1"/>
  <c r="L18" i="20"/>
  <c r="F18" i="20" s="1"/>
  <c r="AA24" i="20"/>
  <c r="AB38" i="20"/>
  <c r="AK14" i="20"/>
  <c r="AE14" i="20" s="1"/>
  <c r="AJ22" i="20"/>
  <c r="AD22" i="20" s="1"/>
  <c r="O15" i="20"/>
  <c r="AM21" i="20"/>
  <c r="AL22" i="20"/>
  <c r="AF22" i="20" s="1"/>
  <c r="AL14" i="20"/>
  <c r="AF14" i="20" s="1"/>
  <c r="AK30" i="20"/>
  <c r="AE30" i="20" s="1"/>
  <c r="AJ50" i="20"/>
  <c r="AM10" i="20"/>
  <c r="M14" i="20"/>
  <c r="G14" i="20" s="1"/>
  <c r="P31" i="20"/>
  <c r="AL30" i="20"/>
  <c r="AF30" i="20" s="1"/>
  <c r="AK50" i="20"/>
  <c r="AE50" i="20" s="1"/>
  <c r="P55" i="20"/>
  <c r="AM29" i="20"/>
  <c r="AB48" i="20"/>
  <c r="Y22" i="20"/>
  <c r="S22" i="20" s="1"/>
  <c r="AJ36" i="20"/>
  <c r="AD36" i="20" s="1"/>
  <c r="AJ18" i="20"/>
  <c r="AM18" i="20" s="1"/>
  <c r="L26" i="20"/>
  <c r="F26" i="20" s="1"/>
  <c r="L36" i="20"/>
  <c r="F36" i="20" s="1"/>
  <c r="P51" i="20"/>
  <c r="M26" i="20"/>
  <c r="N30" i="20"/>
  <c r="H30" i="20" s="1"/>
  <c r="P41" i="20"/>
  <c r="P47" i="20"/>
  <c r="M50" i="20"/>
  <c r="G50" i="20" s="1"/>
  <c r="Y30" i="20"/>
  <c r="S30" i="20" s="1"/>
  <c r="N22" i="20"/>
  <c r="H22" i="20" s="1"/>
  <c r="M22" i="20"/>
  <c r="G22" i="20" s="1"/>
  <c r="Y14" i="20"/>
  <c r="S14" i="20" s="1"/>
  <c r="P54" i="20"/>
  <c r="R46" i="20"/>
  <c r="H18" i="20"/>
  <c r="L14" i="20"/>
  <c r="F14" i="20" s="1"/>
  <c r="AB42" i="20"/>
  <c r="X18" i="20"/>
  <c r="R18" i="20" s="1"/>
  <c r="X26" i="20"/>
  <c r="R26" i="20" s="1"/>
  <c r="X36" i="20"/>
  <c r="R36" i="20" s="1"/>
  <c r="F54" i="20"/>
  <c r="AA9" i="20"/>
  <c r="Y46" i="20"/>
  <c r="S46" i="20" s="1"/>
  <c r="AN53" i="20"/>
  <c r="AK22" i="20"/>
  <c r="AE22" i="20" s="1"/>
  <c r="AB32" i="20"/>
  <c r="M30" i="20"/>
  <c r="G30" i="20" s="1"/>
  <c r="L40" i="20"/>
  <c r="F40" i="20" s="1"/>
  <c r="L50" i="20"/>
  <c r="L30" i="20"/>
  <c r="O23" i="20"/>
  <c r="AB52" i="20"/>
  <c r="Z30" i="20"/>
  <c r="T30" i="20" s="1"/>
  <c r="AK36" i="20"/>
  <c r="AE36" i="20" s="1"/>
  <c r="Y50" i="20"/>
  <c r="S50" i="20" s="1"/>
  <c r="N50" i="20"/>
  <c r="H50" i="20" s="1"/>
  <c r="P37" i="20"/>
  <c r="AL36" i="20"/>
  <c r="AF36" i="20" s="1"/>
  <c r="Z50" i="20"/>
  <c r="T50" i="20" s="1"/>
  <c r="AJ14" i="20"/>
  <c r="AD14" i="20" s="1"/>
  <c r="Z14" i="20"/>
  <c r="T14" i="20" s="1"/>
  <c r="N26" i="20"/>
  <c r="H26" i="20" s="1"/>
  <c r="M36" i="20"/>
  <c r="G36" i="20" s="1"/>
  <c r="M46" i="20"/>
  <c r="G46" i="20" s="1"/>
  <c r="AO64" i="19"/>
  <c r="AC81" i="19"/>
  <c r="AO82" i="19"/>
  <c r="AC62" i="19"/>
  <c r="Q80" i="19"/>
  <c r="Q64" i="19"/>
  <c r="AO67" i="19"/>
  <c r="AO63" i="19"/>
  <c r="Q61" i="19"/>
  <c r="AB53" i="19"/>
  <c r="AO60" i="19"/>
  <c r="AC64" i="19"/>
  <c r="AN54" i="19"/>
  <c r="Y31" i="19"/>
  <c r="P52" i="19"/>
  <c r="AC66" i="19"/>
  <c r="AN51" i="19"/>
  <c r="P49" i="19"/>
  <c r="AC59" i="19"/>
  <c r="Q58" i="19"/>
  <c r="Q65" i="19"/>
  <c r="AB50" i="19"/>
  <c r="AA15" i="19"/>
  <c r="P36" i="19"/>
  <c r="AN34" i="19"/>
  <c r="O14" i="19"/>
  <c r="AM16" i="19"/>
  <c r="AJ17" i="19"/>
  <c r="AD17" i="19" s="1"/>
  <c r="AB33" i="19"/>
  <c r="P32" i="19"/>
  <c r="AM13" i="19"/>
  <c r="O11" i="19"/>
  <c r="X17" i="19"/>
  <c r="R17" i="19" s="1"/>
  <c r="AA12" i="19"/>
  <c r="AN38" i="19"/>
  <c r="AK31" i="19"/>
  <c r="AE31" i="19" s="1"/>
  <c r="AK35" i="19"/>
  <c r="AE35" i="19" s="1"/>
  <c r="AA33" i="19"/>
  <c r="AB37" i="19"/>
  <c r="AL31" i="19"/>
  <c r="AF31" i="19" s="1"/>
  <c r="M35" i="19"/>
  <c r="G35" i="19" s="1"/>
  <c r="AC78" i="19"/>
  <c r="Z31" i="19"/>
  <c r="AK68" i="19"/>
  <c r="AE68" i="19" s="1"/>
  <c r="AL25" i="19"/>
  <c r="AF25" i="19" s="1"/>
  <c r="AM10" i="19"/>
  <c r="AN48" i="19"/>
  <c r="N25" i="19"/>
  <c r="H25" i="19" s="1"/>
  <c r="M17" i="19"/>
  <c r="G17" i="19" s="1"/>
  <c r="AB59" i="19"/>
  <c r="AB47" i="19"/>
  <c r="AB66" i="19"/>
  <c r="L68" i="19"/>
  <c r="AK17" i="19"/>
  <c r="AE17" i="19" s="1"/>
  <c r="AL17" i="19"/>
  <c r="AF17" i="19" s="1"/>
  <c r="AK25" i="19"/>
  <c r="AE25" i="19" s="1"/>
  <c r="P46" i="19"/>
  <c r="P58" i="19"/>
  <c r="AJ25" i="19"/>
  <c r="AD25" i="19" s="1"/>
  <c r="M68" i="19"/>
  <c r="G68" i="19" s="1"/>
  <c r="AM24" i="19"/>
  <c r="AB44" i="19"/>
  <c r="AB74" i="19"/>
  <c r="O8" i="19"/>
  <c r="AM34" i="19"/>
  <c r="Y17" i="19"/>
  <c r="S17" i="19" s="1"/>
  <c r="X25" i="19"/>
  <c r="R25" i="19" s="1"/>
  <c r="AL35" i="19"/>
  <c r="AF35" i="19" s="1"/>
  <c r="Y25" i="19"/>
  <c r="S25" i="19" s="1"/>
  <c r="AN41" i="19"/>
  <c r="AN75" i="19"/>
  <c r="AA9" i="19"/>
  <c r="L31" i="19"/>
  <c r="O21" i="19"/>
  <c r="F21" i="19"/>
  <c r="F72" i="19"/>
  <c r="P72" i="19"/>
  <c r="N17" i="19"/>
  <c r="O26" i="19"/>
  <c r="N68" i="19"/>
  <c r="H68" i="19" s="1"/>
  <c r="AN72" i="19"/>
  <c r="O22" i="19"/>
  <c r="AN57" i="19"/>
  <c r="Z17" i="19"/>
  <c r="T17" i="19" s="1"/>
  <c r="M31" i="19"/>
  <c r="G31" i="19" s="1"/>
  <c r="AJ31" i="19"/>
  <c r="N31" i="19"/>
  <c r="H31" i="19" s="1"/>
  <c r="N35" i="19"/>
  <c r="H35" i="19" s="1"/>
  <c r="AB64" i="19"/>
  <c r="AB70" i="19"/>
  <c r="AA23" i="19"/>
  <c r="M25" i="19"/>
  <c r="G25" i="19" s="1"/>
  <c r="P39" i="19"/>
  <c r="AN60" i="19"/>
  <c r="Y68" i="19"/>
  <c r="S68" i="19" s="1"/>
  <c r="AM20" i="19"/>
  <c r="AM21" i="19"/>
  <c r="L35" i="19"/>
  <c r="F35" i="19" s="1"/>
  <c r="Z68" i="19"/>
  <c r="T68" i="19" s="1"/>
  <c r="Q77" i="19"/>
  <c r="O18" i="19"/>
  <c r="Z25" i="19"/>
  <c r="T25" i="19" s="1"/>
  <c r="Y35" i="19"/>
  <c r="S35" i="19" s="1"/>
  <c r="Z35" i="19"/>
  <c r="T35" i="19" s="1"/>
  <c r="AN71" i="19"/>
  <c r="AB40" i="19"/>
  <c r="P73" i="19"/>
  <c r="AM28" i="19"/>
  <c r="P69" i="19"/>
  <c r="AL68" i="19"/>
  <c r="AF68" i="19" s="1"/>
  <c r="AO62" i="18"/>
  <c r="AC65" i="18"/>
  <c r="Q64" i="18"/>
  <c r="AC61" i="18"/>
  <c r="AM39" i="18"/>
  <c r="AO63" i="18"/>
  <c r="AO66" i="18"/>
  <c r="AN56" i="18"/>
  <c r="P54" i="18"/>
  <c r="O41" i="18"/>
  <c r="AM36" i="18"/>
  <c r="Y11" i="18"/>
  <c r="S11" i="18" s="1"/>
  <c r="AK23" i="18"/>
  <c r="AE23" i="18" s="1"/>
  <c r="O37" i="18"/>
  <c r="X23" i="18"/>
  <c r="AA42" i="18"/>
  <c r="AJ40" i="18"/>
  <c r="AD40" i="18" s="1"/>
  <c r="L19" i="18"/>
  <c r="F19" i="18" s="1"/>
  <c r="AM18" i="18"/>
  <c r="O34" i="18"/>
  <c r="L40" i="18"/>
  <c r="F40" i="18" s="1"/>
  <c r="AA35" i="18"/>
  <c r="AA38" i="18"/>
  <c r="N11" i="18"/>
  <c r="H11" i="18" s="1"/>
  <c r="AM43" i="18"/>
  <c r="AM29" i="18"/>
  <c r="AA25" i="18"/>
  <c r="AA13" i="18"/>
  <c r="O27" i="18"/>
  <c r="X11" i="18"/>
  <c r="R11" i="18" s="1"/>
  <c r="AJ23" i="18"/>
  <c r="AD23" i="18" s="1"/>
  <c r="AB48" i="18"/>
  <c r="AA28" i="18"/>
  <c r="Z23" i="18"/>
  <c r="L23" i="18"/>
  <c r="F23" i="18" s="1"/>
  <c r="AL23" i="18"/>
  <c r="AF23" i="18" s="1"/>
  <c r="AN36" i="18"/>
  <c r="M19" i="18"/>
  <c r="G19" i="18" s="1"/>
  <c r="P34" i="18"/>
  <c r="AA21" i="18"/>
  <c r="O30" i="18"/>
  <c r="AJ33" i="18"/>
  <c r="AK40" i="18"/>
  <c r="AE40" i="18" s="1"/>
  <c r="AL59" i="18"/>
  <c r="AF59" i="18" s="1"/>
  <c r="Y19" i="18"/>
  <c r="S19" i="18" s="1"/>
  <c r="P41" i="18"/>
  <c r="AK59" i="18"/>
  <c r="AE59" i="18" s="1"/>
  <c r="AK11" i="18"/>
  <c r="AE11" i="18" s="1"/>
  <c r="AL11" i="18"/>
  <c r="AF11" i="18" s="1"/>
  <c r="P47" i="18"/>
  <c r="Z33" i="18"/>
  <c r="T33" i="18" s="1"/>
  <c r="Y59" i="18"/>
  <c r="S59" i="18" s="1"/>
  <c r="AJ19" i="18"/>
  <c r="AD19" i="18" s="1"/>
  <c r="X46" i="18"/>
  <c r="R46" i="18" s="1"/>
  <c r="P64" i="18"/>
  <c r="N59" i="18"/>
  <c r="H59" i="18" s="1"/>
  <c r="Z59" i="18"/>
  <c r="T59" i="18" s="1"/>
  <c r="AA9" i="18"/>
  <c r="L33" i="18"/>
  <c r="F33" i="18" s="1"/>
  <c r="AL33" i="18"/>
  <c r="AF33" i="18" s="1"/>
  <c r="O15" i="18"/>
  <c r="N19" i="18"/>
  <c r="H19" i="18" s="1"/>
  <c r="AB35" i="18"/>
  <c r="M33" i="18"/>
  <c r="G33" i="18" s="1"/>
  <c r="N40" i="18"/>
  <c r="H40" i="18" s="1"/>
  <c r="P60" i="18"/>
  <c r="AB65" i="18"/>
  <c r="AN62" i="18"/>
  <c r="AM10" i="18"/>
  <c r="O12" i="18"/>
  <c r="AB38" i="18"/>
  <c r="M11" i="18"/>
  <c r="G11" i="18" s="1"/>
  <c r="AM32" i="18"/>
  <c r="O7" i="18"/>
  <c r="F7" i="18"/>
  <c r="AA17" i="18"/>
  <c r="X7" i="18"/>
  <c r="R7" i="18" s="1"/>
  <c r="AJ11" i="18"/>
  <c r="AD11" i="18" s="1"/>
  <c r="O24" i="18"/>
  <c r="Y33" i="18"/>
  <c r="S33" i="18" s="1"/>
  <c r="N33" i="18"/>
  <c r="H33" i="18" s="1"/>
  <c r="AL40" i="18"/>
  <c r="AF40" i="18" s="1"/>
  <c r="Z11" i="18"/>
  <c r="T11" i="18" s="1"/>
  <c r="X19" i="18"/>
  <c r="R19" i="18" s="1"/>
  <c r="M40" i="18"/>
  <c r="P51" i="18"/>
  <c r="L11" i="18"/>
  <c r="F11" i="18" s="1"/>
  <c r="O16" i="18"/>
  <c r="AJ7" i="18"/>
  <c r="Z19" i="18"/>
  <c r="T19" i="18" s="1"/>
  <c r="AK19" i="18"/>
  <c r="AE19" i="18" s="1"/>
  <c r="M23" i="18"/>
  <c r="G23" i="18" s="1"/>
  <c r="AB42" i="18"/>
  <c r="AJ59" i="18"/>
  <c r="O20" i="18"/>
  <c r="AL19" i="18"/>
  <c r="AF19" i="18" s="1"/>
  <c r="Y23" i="18"/>
  <c r="N23" i="18"/>
  <c r="H23" i="18" s="1"/>
  <c r="Y40" i="18"/>
  <c r="S40" i="18" s="1"/>
  <c r="AB52" i="18"/>
  <c r="L59" i="18"/>
  <c r="L63" i="18"/>
  <c r="Q63" i="18" s="1"/>
  <c r="AN66" i="18"/>
  <c r="Z40" i="18"/>
  <c r="T40" i="18" s="1"/>
  <c r="L46" i="18"/>
  <c r="F46" i="18" s="1"/>
  <c r="AB61" i="18"/>
  <c r="M59" i="18"/>
  <c r="G59" i="18" s="1"/>
  <c r="O8" i="18"/>
  <c r="F15" i="18"/>
  <c r="AJ15" i="18"/>
  <c r="AD15" i="18" s="1"/>
  <c r="AA31" i="18"/>
  <c r="AN40" i="20"/>
  <c r="AD40" i="20"/>
  <c r="P50" i="20"/>
  <c r="R40" i="20"/>
  <c r="AB40" i="20"/>
  <c r="AN46" i="20"/>
  <c r="AD46" i="20"/>
  <c r="AN39" i="20"/>
  <c r="AN49" i="20"/>
  <c r="Y54" i="20"/>
  <c r="S54" i="20" s="1"/>
  <c r="AN54" i="20"/>
  <c r="AM17" i="20"/>
  <c r="AM25" i="20"/>
  <c r="X30" i="20"/>
  <c r="X50" i="20"/>
  <c r="AN43" i="20"/>
  <c r="X14" i="20"/>
  <c r="X22" i="20"/>
  <c r="AN64" i="19"/>
  <c r="AD64" i="19"/>
  <c r="F64" i="19"/>
  <c r="P64" i="19"/>
  <c r="L17" i="19"/>
  <c r="X21" i="19"/>
  <c r="L25" i="19"/>
  <c r="X31" i="19"/>
  <c r="AJ35" i="19"/>
  <c r="AJ68" i="19"/>
  <c r="X72" i="19"/>
  <c r="AC72" i="19" s="1"/>
  <c r="AA19" i="19"/>
  <c r="P43" i="19"/>
  <c r="AN45" i="19"/>
  <c r="P65" i="19"/>
  <c r="AN67" i="19"/>
  <c r="AO79" i="19"/>
  <c r="X35" i="19"/>
  <c r="R64" i="19"/>
  <c r="X68" i="19"/>
  <c r="AA27" i="19"/>
  <c r="AN33" i="18"/>
  <c r="S7" i="18"/>
  <c r="AN46" i="18"/>
  <c r="AD46" i="18"/>
  <c r="AN43" i="18"/>
  <c r="AN53" i="18"/>
  <c r="Y63" i="18"/>
  <c r="AN63" i="18"/>
  <c r="AM14" i="18"/>
  <c r="AA15" i="18"/>
  <c r="AM22" i="18"/>
  <c r="X33" i="18"/>
  <c r="X59" i="18"/>
  <c r="P37" i="18"/>
  <c r="AN39" i="18"/>
  <c r="AN49" i="18"/>
  <c r="AM26" i="18"/>
  <c r="X40" i="18"/>
  <c r="Z120" i="17"/>
  <c r="T120" i="17" s="1"/>
  <c r="X120" i="17"/>
  <c r="AK120" i="17"/>
  <c r="AE120" i="17" s="1"/>
  <c r="L60" i="17"/>
  <c r="AK84" i="17"/>
  <c r="AE84" i="17" s="1"/>
  <c r="Y113" i="17"/>
  <c r="S113" i="17" s="1"/>
  <c r="Y120" i="17"/>
  <c r="S120" i="17" s="1"/>
  <c r="AL120" i="17"/>
  <c r="AF120" i="17" s="1"/>
  <c r="AL45" i="17"/>
  <c r="AF45" i="17" s="1"/>
  <c r="AJ113" i="17"/>
  <c r="AJ120" i="17"/>
  <c r="AD120" i="17" s="1"/>
  <c r="Y45" i="17"/>
  <c r="S45" i="17" s="1"/>
  <c r="L120" i="17"/>
  <c r="F120" i="17" s="1"/>
  <c r="Y29" i="17"/>
  <c r="L84" i="17"/>
  <c r="F84" i="17" s="1"/>
  <c r="AF22" i="17"/>
  <c r="X45" i="17"/>
  <c r="AJ45" i="17"/>
  <c r="AD45" i="17" s="1"/>
  <c r="Z98" i="17"/>
  <c r="T98" i="17" s="1"/>
  <c r="AC131" i="17"/>
  <c r="N84" i="17"/>
  <c r="AK98" i="17"/>
  <c r="AE98" i="17" s="1"/>
  <c r="M120" i="17"/>
  <c r="H91" i="17"/>
  <c r="N120" i="17"/>
  <c r="H120" i="17" s="1"/>
  <c r="G98" i="17"/>
  <c r="Z22" i="17"/>
  <c r="T22" i="17" s="1"/>
  <c r="AL91" i="17"/>
  <c r="AO91" i="17" s="1"/>
  <c r="N113" i="17"/>
  <c r="AL84" i="17"/>
  <c r="AF84" i="17" s="1"/>
  <c r="AL29" i="17"/>
  <c r="AF29" i="17" s="1"/>
  <c r="Y60" i="17"/>
  <c r="L98" i="17"/>
  <c r="F98" i="17" s="1"/>
  <c r="AE91" i="17"/>
  <c r="R91" i="17"/>
  <c r="T84" i="17"/>
  <c r="AE22" i="17"/>
  <c r="S22" i="17"/>
  <c r="H22" i="17"/>
  <c r="G22" i="17"/>
  <c r="AC125" i="17"/>
  <c r="AC111" i="17"/>
  <c r="AC115" i="17"/>
  <c r="AC118" i="17"/>
  <c r="AO119" i="17"/>
  <c r="AO112" i="17"/>
  <c r="AO126" i="17"/>
  <c r="AO116" i="17"/>
  <c r="AO129" i="17"/>
  <c r="Q117" i="17"/>
  <c r="AO123" i="17"/>
  <c r="Q130" i="17"/>
  <c r="Q127" i="17"/>
  <c r="AO132" i="17"/>
  <c r="Q110" i="17"/>
  <c r="AC128" i="17"/>
  <c r="Q121" i="17"/>
  <c r="Q124" i="17"/>
  <c r="Q114" i="17"/>
  <c r="AC122" i="17"/>
  <c r="AJ109" i="17"/>
  <c r="X109" i="17"/>
  <c r="L109" i="17"/>
  <c r="AO97" i="17"/>
  <c r="Q88" i="17"/>
  <c r="AO104" i="17"/>
  <c r="Y105" i="17"/>
  <c r="S105" i="17" s="1"/>
  <c r="AO90" i="17"/>
  <c r="Q95" i="17"/>
  <c r="Q102" i="17"/>
  <c r="Q92" i="17"/>
  <c r="AC96" i="17"/>
  <c r="Q85" i="17"/>
  <c r="AC89" i="17"/>
  <c r="Q99" i="17"/>
  <c r="AC103" i="17"/>
  <c r="AO108" i="17"/>
  <c r="H105" i="17"/>
  <c r="Q105" i="17"/>
  <c r="AC107" i="17"/>
  <c r="AC86" i="17"/>
  <c r="AC93" i="17"/>
  <c r="AC100" i="17"/>
  <c r="AO87" i="17"/>
  <c r="AO94" i="17"/>
  <c r="AO101" i="17"/>
  <c r="Q106" i="17"/>
  <c r="P105" i="17"/>
  <c r="F105" i="17"/>
  <c r="R105" i="17"/>
  <c r="AB105" i="17"/>
  <c r="P106" i="17"/>
  <c r="AJ105" i="17"/>
  <c r="AO105" i="17" s="1"/>
  <c r="AB103" i="17"/>
  <c r="AB100" i="17"/>
  <c r="P99" i="17"/>
  <c r="AN104" i="17"/>
  <c r="P102" i="17"/>
  <c r="AN98" i="17"/>
  <c r="P98" i="17"/>
  <c r="AN101" i="17"/>
  <c r="AB96" i="17"/>
  <c r="AB93" i="17"/>
  <c r="AN90" i="17"/>
  <c r="P88" i="17"/>
  <c r="AB86" i="17"/>
  <c r="P92" i="17"/>
  <c r="AB89" i="17"/>
  <c r="AN97" i="17"/>
  <c r="P95" i="17"/>
  <c r="P85" i="17"/>
  <c r="AN91" i="17"/>
  <c r="AD91" i="17"/>
  <c r="P91" i="17"/>
  <c r="AN94" i="17"/>
  <c r="AN84" i="17"/>
  <c r="P84" i="17"/>
  <c r="AN87" i="17"/>
  <c r="AO80" i="17"/>
  <c r="AC82" i="17"/>
  <c r="P67" i="17"/>
  <c r="AO83" i="17"/>
  <c r="Q81" i="17"/>
  <c r="L80" i="17"/>
  <c r="F80" i="17" s="1"/>
  <c r="AD80" i="17"/>
  <c r="AN80" i="17"/>
  <c r="AN83" i="17"/>
  <c r="X80" i="17"/>
  <c r="AC80" i="17" s="1"/>
  <c r="AN69" i="17"/>
  <c r="AN73" i="17"/>
  <c r="AB72" i="17"/>
  <c r="P71" i="17"/>
  <c r="P74" i="17"/>
  <c r="AN66" i="17"/>
  <c r="AB62" i="17"/>
  <c r="AB65" i="17"/>
  <c r="AN77" i="17"/>
  <c r="P75" i="17"/>
  <c r="AB68" i="17"/>
  <c r="AN63" i="17"/>
  <c r="AB76" i="17"/>
  <c r="P61" i="17"/>
  <c r="P64" i="17"/>
  <c r="P53" i="17"/>
  <c r="P56" i="17"/>
  <c r="AA27" i="17"/>
  <c r="AB47" i="17"/>
  <c r="AB50" i="17"/>
  <c r="AB54" i="17"/>
  <c r="AN51" i="17"/>
  <c r="P46" i="17"/>
  <c r="AN48" i="17"/>
  <c r="AB58" i="17"/>
  <c r="AN55" i="17"/>
  <c r="P49" i="17"/>
  <c r="AN59" i="17"/>
  <c r="P57" i="17"/>
  <c r="O30" i="17"/>
  <c r="AA34" i="17"/>
  <c r="O33" i="17"/>
  <c r="AA31" i="17"/>
  <c r="AM28" i="17"/>
  <c r="AM32" i="17"/>
  <c r="AM35" i="17"/>
  <c r="O26" i="17"/>
  <c r="Y52" i="17"/>
  <c r="S52" i="17" s="1"/>
  <c r="AO77" i="17"/>
  <c r="Q46" i="17"/>
  <c r="Y38" i="17"/>
  <c r="S38" i="17" s="1"/>
  <c r="Z38" i="17"/>
  <c r="T38" i="17" s="1"/>
  <c r="X52" i="17"/>
  <c r="AJ18" i="17"/>
  <c r="AD18" i="17" s="1"/>
  <c r="AB43" i="17"/>
  <c r="M7" i="17"/>
  <c r="M11" i="17"/>
  <c r="G11" i="17" s="1"/>
  <c r="AM17" i="17"/>
  <c r="AO55" i="17"/>
  <c r="Z52" i="17"/>
  <c r="T52" i="17" s="1"/>
  <c r="AK7" i="17"/>
  <c r="AK11" i="17"/>
  <c r="AE11" i="17" s="1"/>
  <c r="AJ38" i="17"/>
  <c r="AD38" i="17" s="1"/>
  <c r="O12" i="17"/>
  <c r="AL11" i="17"/>
  <c r="AF11" i="17" s="1"/>
  <c r="AM21" i="17"/>
  <c r="L52" i="17"/>
  <c r="Q56" i="17"/>
  <c r="AK18" i="17"/>
  <c r="AE18" i="17" s="1"/>
  <c r="P42" i="17"/>
  <c r="AL38" i="17"/>
  <c r="AF38" i="17" s="1"/>
  <c r="AA13" i="17"/>
  <c r="M38" i="17"/>
  <c r="G38" i="17" s="1"/>
  <c r="AC54" i="17"/>
  <c r="Y11" i="17"/>
  <c r="S11" i="17" s="1"/>
  <c r="M18" i="17"/>
  <c r="G18" i="17" s="1"/>
  <c r="X38" i="17"/>
  <c r="R38" i="17" s="1"/>
  <c r="AM25" i="17"/>
  <c r="N11" i="17"/>
  <c r="H11" i="17" s="1"/>
  <c r="N52" i="17"/>
  <c r="H52" i="17" s="1"/>
  <c r="AB31" i="17"/>
  <c r="N38" i="17"/>
  <c r="H38" i="17" s="1"/>
  <c r="AC58" i="17"/>
  <c r="AN44" i="17"/>
  <c r="O15" i="17"/>
  <c r="AM10" i="17"/>
  <c r="O23" i="17"/>
  <c r="AN32" i="17"/>
  <c r="AC62" i="17"/>
  <c r="AO73" i="17"/>
  <c r="O22" i="17"/>
  <c r="AB40" i="17"/>
  <c r="AL52" i="17"/>
  <c r="AF52" i="17" s="1"/>
  <c r="Q57" i="17"/>
  <c r="Q71" i="17"/>
  <c r="Z11" i="17"/>
  <c r="T11" i="17" s="1"/>
  <c r="M52" i="17"/>
  <c r="G52" i="17" s="1"/>
  <c r="AC60" i="17"/>
  <c r="AM22" i="17"/>
  <c r="AD22" i="17"/>
  <c r="F74" i="17"/>
  <c r="Q74" i="17"/>
  <c r="AC47" i="17"/>
  <c r="F56" i="17"/>
  <c r="AO59" i="17"/>
  <c r="Q75" i="17"/>
  <c r="N7" i="17"/>
  <c r="AL18" i="17"/>
  <c r="AF18" i="17" s="1"/>
  <c r="AC72" i="17"/>
  <c r="AC76" i="17"/>
  <c r="AO45" i="17"/>
  <c r="AJ74" i="17"/>
  <c r="AN74" i="17" s="1"/>
  <c r="X18" i="17"/>
  <c r="R18" i="17" s="1"/>
  <c r="N18" i="17"/>
  <c r="H18" i="17" s="1"/>
  <c r="Q53" i="17"/>
  <c r="AK52" i="17"/>
  <c r="AE52" i="17" s="1"/>
  <c r="AA9" i="17"/>
  <c r="AA16" i="17"/>
  <c r="Y18" i="17"/>
  <c r="S18" i="17" s="1"/>
  <c r="F22" i="17"/>
  <c r="P30" i="17"/>
  <c r="Y7" i="17"/>
  <c r="AM14" i="17"/>
  <c r="Z18" i="17"/>
  <c r="T18" i="17" s="1"/>
  <c r="AO48" i="17"/>
  <c r="Z7" i="17"/>
  <c r="O19" i="17"/>
  <c r="P39" i="17"/>
  <c r="AK38" i="17"/>
  <c r="AE38" i="17" s="1"/>
  <c r="AJ56" i="17"/>
  <c r="L7" i="17"/>
  <c r="AL7" i="17"/>
  <c r="X11" i="17"/>
  <c r="AO60" i="17"/>
  <c r="Q60" i="17"/>
  <c r="L11" i="17"/>
  <c r="L38" i="17"/>
  <c r="AA24" i="17"/>
  <c r="AJ70" i="17"/>
  <c r="AN70" i="17" s="1"/>
  <c r="X74" i="17"/>
  <c r="AB74" i="17" s="1"/>
  <c r="AN41" i="17"/>
  <c r="O8" i="17"/>
  <c r="AA20" i="17"/>
  <c r="L18" i="17"/>
  <c r="AO63" i="17"/>
  <c r="X7" i="17"/>
  <c r="AJ11" i="17"/>
  <c r="AJ52" i="17"/>
  <c r="X70" i="17"/>
  <c r="AB70" i="17" s="1"/>
  <c r="L70" i="17"/>
  <c r="P70" i="17" s="1"/>
  <c r="X56" i="17"/>
  <c r="AB56" i="17" s="1"/>
  <c r="AJ7" i="17"/>
  <c r="Q61" i="17"/>
  <c r="AK7" i="16"/>
  <c r="Z14" i="16"/>
  <c r="T14" i="16" s="1"/>
  <c r="AJ74" i="16"/>
  <c r="AD74" i="16" s="1"/>
  <c r="Z74" i="16"/>
  <c r="Y74" i="16"/>
  <c r="Y7" i="16"/>
  <c r="L21" i="16"/>
  <c r="AL21" i="16"/>
  <c r="AF21" i="16" s="1"/>
  <c r="AL51" i="16"/>
  <c r="N21" i="16"/>
  <c r="H21" i="16" s="1"/>
  <c r="L14" i="16"/>
  <c r="AL14" i="16"/>
  <c r="AF14" i="16" s="1"/>
  <c r="AL7" i="16"/>
  <c r="M74" i="16"/>
  <c r="G74" i="16" s="1"/>
  <c r="AJ21" i="16"/>
  <c r="AD21" i="16" s="1"/>
  <c r="Z51" i="16"/>
  <c r="X7" i="16"/>
  <c r="AK21" i="16"/>
  <c r="AE21" i="16" s="1"/>
  <c r="X14" i="16"/>
  <c r="R14" i="16" s="1"/>
  <c r="AJ14" i="16"/>
  <c r="AD14" i="16" s="1"/>
  <c r="N14" i="16"/>
  <c r="H14" i="16" s="1"/>
  <c r="X21" i="16"/>
  <c r="R21" i="16" s="1"/>
  <c r="N74" i="16"/>
  <c r="M14" i="16"/>
  <c r="G14" i="16" s="1"/>
  <c r="L7" i="16"/>
  <c r="Y21" i="16"/>
  <c r="S21" i="16" s="1"/>
  <c r="AK74" i="16"/>
  <c r="AE74" i="16" s="1"/>
  <c r="AK14" i="16"/>
  <c r="AE14" i="16" s="1"/>
  <c r="M51" i="16"/>
  <c r="G51" i="16" s="1"/>
  <c r="R51" i="16"/>
  <c r="H51" i="16"/>
  <c r="AO54" i="16"/>
  <c r="AC76" i="16"/>
  <c r="AC60" i="16"/>
  <c r="AC64" i="16"/>
  <c r="AO77" i="16"/>
  <c r="Q75" i="16"/>
  <c r="AC68" i="16"/>
  <c r="AA26" i="16"/>
  <c r="Q48" i="16"/>
  <c r="AB43" i="16"/>
  <c r="AO69" i="16"/>
  <c r="AC56" i="16"/>
  <c r="P35" i="16"/>
  <c r="AO65" i="16"/>
  <c r="AO57" i="16"/>
  <c r="AO66" i="16"/>
  <c r="Q55" i="16"/>
  <c r="AC49" i="16"/>
  <c r="P39" i="16"/>
  <c r="P42" i="16"/>
  <c r="AO50" i="16"/>
  <c r="AB36" i="16"/>
  <c r="AN37" i="16"/>
  <c r="AB40" i="16"/>
  <c r="AC53" i="16"/>
  <c r="Q63" i="16"/>
  <c r="Q52" i="16"/>
  <c r="Q58" i="16"/>
  <c r="O18" i="16"/>
  <c r="AO58" i="16"/>
  <c r="Q67" i="16"/>
  <c r="AM27" i="16"/>
  <c r="AN44" i="16"/>
  <c r="O25" i="16"/>
  <c r="AO61" i="16"/>
  <c r="AN41" i="16"/>
  <c r="Q59" i="16"/>
  <c r="Q66" i="16"/>
  <c r="AA19" i="16"/>
  <c r="AM13" i="16"/>
  <c r="AM20" i="16"/>
  <c r="Z70" i="16"/>
  <c r="T70" i="16" s="1"/>
  <c r="AA12" i="16"/>
  <c r="N47" i="16"/>
  <c r="H47" i="16" s="1"/>
  <c r="AA30" i="16"/>
  <c r="AA49" i="16"/>
  <c r="O11" i="16"/>
  <c r="AJ70" i="16"/>
  <c r="AD70" i="16" s="1"/>
  <c r="AK70" i="16"/>
  <c r="AE70" i="16" s="1"/>
  <c r="AJ38" i="16"/>
  <c r="Z38" i="16"/>
  <c r="T38" i="16" s="1"/>
  <c r="Z47" i="16"/>
  <c r="T47" i="16" s="1"/>
  <c r="AM31" i="16"/>
  <c r="AN54" i="16"/>
  <c r="AL38" i="16"/>
  <c r="AF38" i="16" s="1"/>
  <c r="Y70" i="16"/>
  <c r="S70" i="16" s="1"/>
  <c r="AC79" i="16"/>
  <c r="AA43" i="16"/>
  <c r="AB60" i="16"/>
  <c r="AJ62" i="16"/>
  <c r="AK38" i="16"/>
  <c r="AE38" i="16" s="1"/>
  <c r="O22" i="16"/>
  <c r="AA36" i="16"/>
  <c r="AK47" i="16"/>
  <c r="AM17" i="16"/>
  <c r="O39" i="16"/>
  <c r="AM44" i="16"/>
  <c r="Q71" i="16"/>
  <c r="M62" i="16"/>
  <c r="G62" i="16" s="1"/>
  <c r="M70" i="16"/>
  <c r="G70" i="16" s="1"/>
  <c r="N38" i="16"/>
  <c r="H38" i="16" s="1"/>
  <c r="AK62" i="16"/>
  <c r="AE62" i="16" s="1"/>
  <c r="AN66" i="16"/>
  <c r="Y38" i="16"/>
  <c r="S38" i="16" s="1"/>
  <c r="AL62" i="16"/>
  <c r="AF62" i="16" s="1"/>
  <c r="AO73" i="16"/>
  <c r="O35" i="16"/>
  <c r="Y47" i="16"/>
  <c r="S47" i="16" s="1"/>
  <c r="AB64" i="16"/>
  <c r="O29" i="16"/>
  <c r="AL70" i="16"/>
  <c r="AF70" i="16" s="1"/>
  <c r="O15" i="16"/>
  <c r="AM41" i="16"/>
  <c r="AC72" i="16"/>
  <c r="N70" i="16"/>
  <c r="H70" i="16" s="1"/>
  <c r="Q78" i="16"/>
  <c r="AM50" i="16"/>
  <c r="AA23" i="16"/>
  <c r="X28" i="16"/>
  <c r="R28" i="16" s="1"/>
  <c r="O8" i="16"/>
  <c r="AJ47" i="16"/>
  <c r="AA9" i="16"/>
  <c r="L28" i="16"/>
  <c r="F28" i="16" s="1"/>
  <c r="AM37" i="16"/>
  <c r="O42" i="16"/>
  <c r="AB53" i="16"/>
  <c r="P63" i="16"/>
  <c r="AN65" i="16"/>
  <c r="AB68" i="16"/>
  <c r="P67" i="16"/>
  <c r="X38" i="16"/>
  <c r="M38" i="16"/>
  <c r="G38" i="16" s="1"/>
  <c r="P59" i="16"/>
  <c r="AD66" i="16"/>
  <c r="O48" i="16"/>
  <c r="N62" i="16"/>
  <c r="H62" i="16" s="1"/>
  <c r="L47" i="16"/>
  <c r="Y62" i="16"/>
  <c r="S62" i="16" s="1"/>
  <c r="M47" i="16"/>
  <c r="G47" i="16" s="1"/>
  <c r="P52" i="16"/>
  <c r="Z62" i="16"/>
  <c r="T62" i="16" s="1"/>
  <c r="AN58" i="16"/>
  <c r="AM10" i="16"/>
  <c r="AB51" i="16"/>
  <c r="P58" i="16"/>
  <c r="AN61" i="16"/>
  <c r="AN69" i="16"/>
  <c r="AO80" i="16"/>
  <c r="AA16" i="16"/>
  <c r="AA40" i="16"/>
  <c r="X62" i="16"/>
  <c r="X70" i="16"/>
  <c r="AM24" i="16"/>
  <c r="AJ28" i="16"/>
  <c r="L38" i="16"/>
  <c r="X47" i="16"/>
  <c r="X58" i="16"/>
  <c r="AC58" i="16" s="1"/>
  <c r="L62" i="16"/>
  <c r="X66" i="16"/>
  <c r="AC66" i="16" s="1"/>
  <c r="L70" i="16"/>
  <c r="P66" i="16"/>
  <c r="AL47" i="16"/>
  <c r="Q74" i="15"/>
  <c r="AC75" i="15"/>
  <c r="AO76" i="15"/>
  <c r="Q71" i="15"/>
  <c r="AC72" i="15"/>
  <c r="AO73" i="15"/>
  <c r="AB62" i="15"/>
  <c r="AN63" i="15"/>
  <c r="AM32" i="15"/>
  <c r="P61" i="15"/>
  <c r="AB64" i="15"/>
  <c r="AB79" i="15"/>
  <c r="AN80" i="15"/>
  <c r="P78" i="15"/>
  <c r="AB51" i="15"/>
  <c r="AB66" i="15"/>
  <c r="AB49" i="15"/>
  <c r="P58" i="15"/>
  <c r="P54" i="15"/>
  <c r="AN52" i="15"/>
  <c r="AB59" i="15"/>
  <c r="P50" i="15"/>
  <c r="P53" i="15"/>
  <c r="AB55" i="15"/>
  <c r="AN67" i="15"/>
  <c r="P49" i="15"/>
  <c r="P65" i="15"/>
  <c r="AN64" i="15"/>
  <c r="AN53" i="15"/>
  <c r="AN60" i="15"/>
  <c r="P64" i="15"/>
  <c r="AN49" i="15"/>
  <c r="AN56" i="15"/>
  <c r="O30" i="15"/>
  <c r="AA35" i="15"/>
  <c r="AA38" i="15"/>
  <c r="AA28" i="15"/>
  <c r="AM39" i="15"/>
  <c r="AM18" i="15"/>
  <c r="O44" i="15"/>
  <c r="O12" i="15"/>
  <c r="O41" i="15"/>
  <c r="AM36" i="15"/>
  <c r="AM29" i="15"/>
  <c r="O16" i="15"/>
  <c r="O19" i="15"/>
  <c r="O37" i="15"/>
  <c r="AA17" i="15"/>
  <c r="O27" i="15"/>
  <c r="AA13" i="15"/>
  <c r="AM22" i="15"/>
  <c r="AM43" i="15"/>
  <c r="O20" i="15"/>
  <c r="AA19" i="15"/>
  <c r="AM14" i="15"/>
  <c r="AA21" i="15"/>
  <c r="O24" i="15"/>
  <c r="AA31" i="15"/>
  <c r="AA25" i="15"/>
  <c r="O34" i="15"/>
  <c r="AA45" i="15"/>
  <c r="AA42" i="15"/>
  <c r="AM26" i="15"/>
  <c r="AM46" i="15"/>
  <c r="Q30" i="15"/>
  <c r="AO29" i="15"/>
  <c r="Q27" i="15"/>
  <c r="AO32" i="15"/>
  <c r="Z77" i="15"/>
  <c r="P12" i="15"/>
  <c r="AC28" i="15"/>
  <c r="AO52" i="15"/>
  <c r="N15" i="15"/>
  <c r="H15" i="15" s="1"/>
  <c r="AC38" i="15"/>
  <c r="L11" i="15"/>
  <c r="Z15" i="15"/>
  <c r="T15" i="15" s="1"/>
  <c r="M7" i="15"/>
  <c r="L77" i="15"/>
  <c r="AN14" i="15"/>
  <c r="P16" i="15"/>
  <c r="Q58" i="15"/>
  <c r="AJ11" i="15"/>
  <c r="AB19" i="15"/>
  <c r="AA9" i="15"/>
  <c r="AK33" i="15"/>
  <c r="AE33" i="15" s="1"/>
  <c r="Q23" i="15"/>
  <c r="N77" i="15"/>
  <c r="H77" i="15" s="1"/>
  <c r="AL15" i="15"/>
  <c r="AF15" i="15" s="1"/>
  <c r="X33" i="15"/>
  <c r="Y33" i="15"/>
  <c r="S33" i="15" s="1"/>
  <c r="N7" i="15"/>
  <c r="Z33" i="15"/>
  <c r="T33" i="15" s="1"/>
  <c r="N33" i="15"/>
  <c r="H33" i="15" s="1"/>
  <c r="Q50" i="15"/>
  <c r="M33" i="15"/>
  <c r="G33" i="15" s="1"/>
  <c r="AL33" i="15"/>
  <c r="AF33" i="15" s="1"/>
  <c r="AN22" i="15"/>
  <c r="X15" i="15"/>
  <c r="Z7" i="15"/>
  <c r="L7" i="15"/>
  <c r="L15" i="15"/>
  <c r="AJ33" i="15"/>
  <c r="AC42" i="15"/>
  <c r="AK77" i="15"/>
  <c r="AE77" i="15" s="1"/>
  <c r="L33" i="15"/>
  <c r="Q78" i="15"/>
  <c r="AC79" i="15"/>
  <c r="AC35" i="15"/>
  <c r="AC23" i="15"/>
  <c r="Q64" i="15"/>
  <c r="X7" i="15"/>
  <c r="AK15" i="15"/>
  <c r="AE15" i="15" s="1"/>
  <c r="AL19" i="15"/>
  <c r="Q24" i="15"/>
  <c r="AO36" i="15"/>
  <c r="AO39" i="15"/>
  <c r="Q41" i="15"/>
  <c r="AC55" i="15"/>
  <c r="AC59" i="15"/>
  <c r="Q65" i="15"/>
  <c r="AB21" i="15"/>
  <c r="Q37" i="15"/>
  <c r="AJ77" i="15"/>
  <c r="X77" i="15"/>
  <c r="AJ7" i="15"/>
  <c r="O8" i="15"/>
  <c r="AK7" i="15"/>
  <c r="AB17" i="15"/>
  <c r="AC66" i="15"/>
  <c r="AL77" i="15"/>
  <c r="AF77" i="15" s="1"/>
  <c r="Y7" i="15"/>
  <c r="M15" i="15"/>
  <c r="G15" i="15" s="1"/>
  <c r="AL7" i="15"/>
  <c r="Y15" i="15"/>
  <c r="S15" i="15" s="1"/>
  <c r="P20" i="15"/>
  <c r="M77" i="15"/>
  <c r="AJ15" i="15"/>
  <c r="AC25" i="15"/>
  <c r="Q53" i="15"/>
  <c r="Q54" i="15"/>
  <c r="AO60" i="15"/>
  <c r="AO80" i="15"/>
  <c r="AB13" i="15"/>
  <c r="AN18" i="15"/>
  <c r="Y77" i="15"/>
  <c r="P19" i="15"/>
  <c r="AO43" i="15"/>
  <c r="Q49" i="15"/>
  <c r="AO49" i="15"/>
  <c r="AC51" i="15"/>
  <c r="AO67" i="15"/>
  <c r="T11" i="15"/>
  <c r="AO57" i="15"/>
  <c r="AO23" i="15"/>
  <c r="AO53" i="15"/>
  <c r="AD53" i="15"/>
  <c r="S64" i="15"/>
  <c r="AC64" i="15"/>
  <c r="R49" i="15"/>
  <c r="AC49" i="15"/>
  <c r="AC57" i="15"/>
  <c r="AO40" i="15"/>
  <c r="R19" i="15"/>
  <c r="AO56" i="15"/>
  <c r="H64" i="15"/>
  <c r="AO64" i="15"/>
  <c r="F19" i="15"/>
  <c r="AM10" i="15"/>
  <c r="Y53" i="15"/>
  <c r="AB53" i="15" s="1"/>
  <c r="AO26" i="15"/>
  <c r="X11" i="15"/>
  <c r="AA11" i="15" s="1"/>
  <c r="AC84" i="17" l="1"/>
  <c r="Q76" i="19"/>
  <c r="AO76" i="19"/>
  <c r="AC57" i="19"/>
  <c r="AD7" i="19"/>
  <c r="AJ5" i="19"/>
  <c r="AJ6" i="19"/>
  <c r="AJ4" i="19"/>
  <c r="AF7" i="19"/>
  <c r="AL6" i="19"/>
  <c r="AL5" i="19"/>
  <c r="AL4" i="19"/>
  <c r="AK4" i="19"/>
  <c r="AK5" i="19"/>
  <c r="AK6" i="19"/>
  <c r="T31" i="19"/>
  <c r="Z4" i="19"/>
  <c r="Z6" i="19"/>
  <c r="Z5" i="19"/>
  <c r="X6" i="19"/>
  <c r="X5" i="19"/>
  <c r="X4" i="19"/>
  <c r="S31" i="19"/>
  <c r="Y4" i="19"/>
  <c r="Y5" i="19"/>
  <c r="Y6" i="19"/>
  <c r="N5" i="19"/>
  <c r="N4" i="19"/>
  <c r="N6" i="19"/>
  <c r="G7" i="19"/>
  <c r="M5" i="19"/>
  <c r="M6" i="19"/>
  <c r="M4" i="19"/>
  <c r="F7" i="19"/>
  <c r="L6" i="19"/>
  <c r="L4" i="19"/>
  <c r="L5" i="19"/>
  <c r="P50" i="18"/>
  <c r="AL4" i="18"/>
  <c r="AF4" i="18" s="1"/>
  <c r="AK4" i="18"/>
  <c r="AE4" i="18" s="1"/>
  <c r="AL5" i="18"/>
  <c r="AF5" i="18" s="1"/>
  <c r="AL6" i="18"/>
  <c r="P87" i="28" s="1"/>
  <c r="L87" i="28" s="1"/>
  <c r="AK5" i="18"/>
  <c r="AE5" i="18" s="1"/>
  <c r="AK6" i="18"/>
  <c r="AE6" i="18" s="1"/>
  <c r="AJ5" i="18"/>
  <c r="AJ6" i="18"/>
  <c r="AJ4" i="18"/>
  <c r="S23" i="18"/>
  <c r="Y6" i="18"/>
  <c r="Y5" i="18"/>
  <c r="Y4" i="18"/>
  <c r="T23" i="18"/>
  <c r="Z5" i="18"/>
  <c r="Z6" i="18"/>
  <c r="Z4" i="18"/>
  <c r="R23" i="18"/>
  <c r="X6" i="18"/>
  <c r="X5" i="18"/>
  <c r="X4" i="18"/>
  <c r="N4" i="18"/>
  <c r="H4" i="18" s="1"/>
  <c r="N6" i="18"/>
  <c r="H6" i="18" s="1"/>
  <c r="L4" i="18"/>
  <c r="F4" i="18" s="1"/>
  <c r="L5" i="18"/>
  <c r="N78" i="28" s="1"/>
  <c r="J78" i="28" s="1"/>
  <c r="L6" i="18"/>
  <c r="F6" i="18" s="1"/>
  <c r="M6" i="18"/>
  <c r="G6" i="18" s="1"/>
  <c r="M4" i="18"/>
  <c r="G4" i="18" s="1"/>
  <c r="M5" i="18"/>
  <c r="G5" i="18" s="1"/>
  <c r="N5" i="18"/>
  <c r="P78" i="28" s="1"/>
  <c r="L78" i="28" s="1"/>
  <c r="S84" i="17"/>
  <c r="AK6" i="17"/>
  <c r="O73" i="28" s="1"/>
  <c r="K73" i="28" s="1"/>
  <c r="AK5" i="17"/>
  <c r="O72" i="28" s="1"/>
  <c r="K72" i="28" s="1"/>
  <c r="AK4" i="17"/>
  <c r="O71" i="28" s="1"/>
  <c r="K71" i="28" s="1"/>
  <c r="AL6" i="17"/>
  <c r="P73" i="28" s="1"/>
  <c r="L73" i="28" s="1"/>
  <c r="AL4" i="17"/>
  <c r="P71" i="28" s="1"/>
  <c r="L71" i="28" s="1"/>
  <c r="AL5" i="17"/>
  <c r="P72" i="28" s="1"/>
  <c r="L72" i="28" s="1"/>
  <c r="AJ5" i="17"/>
  <c r="N72" i="28" s="1"/>
  <c r="J72" i="28" s="1"/>
  <c r="AJ4" i="17"/>
  <c r="N71" i="28" s="1"/>
  <c r="J71" i="28" s="1"/>
  <c r="AJ6" i="17"/>
  <c r="N73" i="28" s="1"/>
  <c r="J73" i="28" s="1"/>
  <c r="S29" i="17"/>
  <c r="Y5" i="17"/>
  <c r="O68" i="28" s="1"/>
  <c r="K68" i="28" s="1"/>
  <c r="Y6" i="17"/>
  <c r="O69" i="28" s="1"/>
  <c r="K69" i="28" s="1"/>
  <c r="Y4" i="17"/>
  <c r="O67" i="28" s="1"/>
  <c r="K67" i="28" s="1"/>
  <c r="T29" i="17"/>
  <c r="Z6" i="17"/>
  <c r="P69" i="28" s="1"/>
  <c r="L69" i="28" s="1"/>
  <c r="Z5" i="17"/>
  <c r="P68" i="28" s="1"/>
  <c r="L68" i="28" s="1"/>
  <c r="Z4" i="17"/>
  <c r="P67" i="28" s="1"/>
  <c r="L67" i="28" s="1"/>
  <c r="X4" i="17"/>
  <c r="N67" i="28" s="1"/>
  <c r="J67" i="28" s="1"/>
  <c r="X6" i="17"/>
  <c r="N69" i="28" s="1"/>
  <c r="J69" i="28" s="1"/>
  <c r="X5" i="17"/>
  <c r="N68" i="28" s="1"/>
  <c r="J68" i="28" s="1"/>
  <c r="N5" i="17"/>
  <c r="P64" i="28" s="1"/>
  <c r="L64" i="28" s="1"/>
  <c r="N6" i="17"/>
  <c r="P65" i="28" s="1"/>
  <c r="L65" i="28" s="1"/>
  <c r="N4" i="17"/>
  <c r="P63" i="28" s="1"/>
  <c r="L63" i="28" s="1"/>
  <c r="M6" i="17"/>
  <c r="O65" i="28" s="1"/>
  <c r="K65" i="28" s="1"/>
  <c r="M4" i="17"/>
  <c r="O63" i="28" s="1"/>
  <c r="K63" i="28" s="1"/>
  <c r="M5" i="17"/>
  <c r="O64" i="28" s="1"/>
  <c r="K64" i="28" s="1"/>
  <c r="L4" i="17"/>
  <c r="N63" i="28" s="1"/>
  <c r="J63" i="28" s="1"/>
  <c r="L5" i="17"/>
  <c r="N64" i="28" s="1"/>
  <c r="J64" i="28" s="1"/>
  <c r="L6" i="17"/>
  <c r="N65" i="28" s="1"/>
  <c r="J65" i="28" s="1"/>
  <c r="AJ4" i="21"/>
  <c r="N57" i="28" s="1"/>
  <c r="J57" i="28" s="1"/>
  <c r="AJ5" i="21"/>
  <c r="N58" i="28" s="1"/>
  <c r="J58" i="28" s="1"/>
  <c r="AJ6" i="21"/>
  <c r="N59" i="28" s="1"/>
  <c r="J59" i="28" s="1"/>
  <c r="AL4" i="21"/>
  <c r="P57" i="28" s="1"/>
  <c r="L57" i="28" s="1"/>
  <c r="AL6" i="21"/>
  <c r="P59" i="28" s="1"/>
  <c r="L59" i="28" s="1"/>
  <c r="AL5" i="21"/>
  <c r="P58" i="28" s="1"/>
  <c r="L58" i="28" s="1"/>
  <c r="AK4" i="21"/>
  <c r="O57" i="28" s="1"/>
  <c r="K57" i="28" s="1"/>
  <c r="AK6" i="21"/>
  <c r="O59" i="28" s="1"/>
  <c r="K59" i="28" s="1"/>
  <c r="AK5" i="21"/>
  <c r="O58" i="28" s="1"/>
  <c r="K58" i="28" s="1"/>
  <c r="R31" i="21"/>
  <c r="X4" i="21"/>
  <c r="N53" i="28" s="1"/>
  <c r="J53" i="28" s="1"/>
  <c r="X6" i="21"/>
  <c r="N55" i="28" s="1"/>
  <c r="J55" i="28" s="1"/>
  <c r="X5" i="21"/>
  <c r="N54" i="28" s="1"/>
  <c r="J54" i="28" s="1"/>
  <c r="S31" i="21"/>
  <c r="Y6" i="21"/>
  <c r="O55" i="28" s="1"/>
  <c r="K55" i="28" s="1"/>
  <c r="Y5" i="21"/>
  <c r="O54" i="28" s="1"/>
  <c r="K54" i="28" s="1"/>
  <c r="Y4" i="21"/>
  <c r="O53" i="28" s="1"/>
  <c r="K53" i="28" s="1"/>
  <c r="T31" i="21"/>
  <c r="Z6" i="21"/>
  <c r="P55" i="28" s="1"/>
  <c r="L55" i="28" s="1"/>
  <c r="Z5" i="21"/>
  <c r="P54" i="28" s="1"/>
  <c r="L54" i="28" s="1"/>
  <c r="Z4" i="21"/>
  <c r="P53" i="28" s="1"/>
  <c r="L53" i="28" s="1"/>
  <c r="N6" i="21"/>
  <c r="P51" i="28" s="1"/>
  <c r="L51" i="28" s="1"/>
  <c r="N5" i="21"/>
  <c r="P50" i="28" s="1"/>
  <c r="L50" i="28" s="1"/>
  <c r="N4" i="21"/>
  <c r="P49" i="28" s="1"/>
  <c r="L49" i="28" s="1"/>
  <c r="M6" i="21"/>
  <c r="O51" i="28" s="1"/>
  <c r="K51" i="28" s="1"/>
  <c r="M4" i="21"/>
  <c r="O49" i="28" s="1"/>
  <c r="K49" i="28" s="1"/>
  <c r="M5" i="21"/>
  <c r="O50" i="28" s="1"/>
  <c r="K50" i="28" s="1"/>
  <c r="L4" i="21"/>
  <c r="N49" i="28" s="1"/>
  <c r="J49" i="28" s="1"/>
  <c r="L6" i="21"/>
  <c r="N51" i="28" s="1"/>
  <c r="J51" i="28" s="1"/>
  <c r="L5" i="21"/>
  <c r="N50" i="28" s="1"/>
  <c r="J50" i="28" s="1"/>
  <c r="AE47" i="16"/>
  <c r="AK5" i="16"/>
  <c r="O44" i="28" s="1"/>
  <c r="K44" i="28" s="1"/>
  <c r="AK6" i="16"/>
  <c r="O45" i="28" s="1"/>
  <c r="K45" i="28" s="1"/>
  <c r="AK4" i="16"/>
  <c r="O43" i="28" s="1"/>
  <c r="K43" i="28" s="1"/>
  <c r="AJ4" i="16"/>
  <c r="N43" i="28" s="1"/>
  <c r="J43" i="28" s="1"/>
  <c r="AJ6" i="16"/>
  <c r="N45" i="28" s="1"/>
  <c r="J45" i="28" s="1"/>
  <c r="AJ5" i="16"/>
  <c r="N44" i="28" s="1"/>
  <c r="J44" i="28" s="1"/>
  <c r="AF47" i="16"/>
  <c r="AL6" i="16"/>
  <c r="P45" i="28" s="1"/>
  <c r="L45" i="28" s="1"/>
  <c r="AL4" i="16"/>
  <c r="P43" i="28" s="1"/>
  <c r="L43" i="28" s="1"/>
  <c r="AL5" i="16"/>
  <c r="P44" i="28" s="1"/>
  <c r="L44" i="28" s="1"/>
  <c r="S74" i="16"/>
  <c r="Y4" i="16"/>
  <c r="O39" i="28" s="1"/>
  <c r="K39" i="28" s="1"/>
  <c r="Y6" i="16"/>
  <c r="O41" i="28" s="1"/>
  <c r="K41" i="28" s="1"/>
  <c r="Y5" i="16"/>
  <c r="O40" i="28" s="1"/>
  <c r="K40" i="28" s="1"/>
  <c r="T74" i="16"/>
  <c r="Z4" i="16"/>
  <c r="P39" i="28" s="1"/>
  <c r="L39" i="28" s="1"/>
  <c r="Z6" i="16"/>
  <c r="P41" i="28" s="1"/>
  <c r="L41" i="28" s="1"/>
  <c r="Z5" i="16"/>
  <c r="P40" i="28" s="1"/>
  <c r="L40" i="28" s="1"/>
  <c r="X4" i="16"/>
  <c r="N39" i="28" s="1"/>
  <c r="J39" i="28" s="1"/>
  <c r="X5" i="16"/>
  <c r="N40" i="28" s="1"/>
  <c r="J40" i="28" s="1"/>
  <c r="X6" i="16"/>
  <c r="N41" i="28" s="1"/>
  <c r="J41" i="28" s="1"/>
  <c r="N4" i="16"/>
  <c r="P35" i="28" s="1"/>
  <c r="L35" i="28" s="1"/>
  <c r="N6" i="16"/>
  <c r="P37" i="28" s="1"/>
  <c r="L37" i="28" s="1"/>
  <c r="N5" i="16"/>
  <c r="P36" i="28" s="1"/>
  <c r="L36" i="28" s="1"/>
  <c r="M6" i="16"/>
  <c r="O37" i="28" s="1"/>
  <c r="K37" i="28" s="1"/>
  <c r="M5" i="16"/>
  <c r="O36" i="28" s="1"/>
  <c r="K36" i="28" s="1"/>
  <c r="M4" i="16"/>
  <c r="O35" i="28" s="1"/>
  <c r="K35" i="28" s="1"/>
  <c r="L6" i="16"/>
  <c r="N37" i="28" s="1"/>
  <c r="J37" i="28" s="1"/>
  <c r="L5" i="16"/>
  <c r="N36" i="28" s="1"/>
  <c r="J36" i="28" s="1"/>
  <c r="L4" i="16"/>
  <c r="N35" i="28" s="1"/>
  <c r="J35" i="28" s="1"/>
  <c r="AB57" i="15"/>
  <c r="AJ6" i="15"/>
  <c r="N31" i="28" s="1"/>
  <c r="J31" i="28" s="1"/>
  <c r="AJ5" i="15"/>
  <c r="N30" i="28" s="1"/>
  <c r="J30" i="28" s="1"/>
  <c r="AJ4" i="15"/>
  <c r="N29" i="28" s="1"/>
  <c r="J29" i="28" s="1"/>
  <c r="AL5" i="15"/>
  <c r="P30" i="28" s="1"/>
  <c r="L30" i="28" s="1"/>
  <c r="AL6" i="15"/>
  <c r="P31" i="28" s="1"/>
  <c r="L31" i="28" s="1"/>
  <c r="AL4" i="15"/>
  <c r="P29" i="28" s="1"/>
  <c r="L29" i="28" s="1"/>
  <c r="AK6" i="15"/>
  <c r="O31" i="28" s="1"/>
  <c r="K31" i="28" s="1"/>
  <c r="AK4" i="15"/>
  <c r="O29" i="28" s="1"/>
  <c r="K29" i="28" s="1"/>
  <c r="AK5" i="15"/>
  <c r="O30" i="28" s="1"/>
  <c r="K30" i="28" s="1"/>
  <c r="T23" i="15"/>
  <c r="Z5" i="15"/>
  <c r="P26" i="28" s="1"/>
  <c r="L26" i="28" s="1"/>
  <c r="Z6" i="15"/>
  <c r="P27" i="28" s="1"/>
  <c r="L27" i="28" s="1"/>
  <c r="Z4" i="15"/>
  <c r="P25" i="28" s="1"/>
  <c r="L25" i="28" s="1"/>
  <c r="R23" i="15"/>
  <c r="X4" i="15"/>
  <c r="N25" i="28" s="1"/>
  <c r="J25" i="28" s="1"/>
  <c r="X6" i="15"/>
  <c r="N27" i="28" s="1"/>
  <c r="J27" i="28" s="1"/>
  <c r="X5" i="15"/>
  <c r="N26" i="28" s="1"/>
  <c r="J26" i="28" s="1"/>
  <c r="S23" i="15"/>
  <c r="Y6" i="15"/>
  <c r="O27" i="28" s="1"/>
  <c r="K27" i="28" s="1"/>
  <c r="Y5" i="15"/>
  <c r="O26" i="28" s="1"/>
  <c r="K26" i="28" s="1"/>
  <c r="Y4" i="15"/>
  <c r="O25" i="28" s="1"/>
  <c r="K25" i="28" s="1"/>
  <c r="N6" i="15"/>
  <c r="P23" i="28" s="1"/>
  <c r="L23" i="28" s="1"/>
  <c r="N4" i="15"/>
  <c r="P21" i="28" s="1"/>
  <c r="L21" i="28" s="1"/>
  <c r="N5" i="15"/>
  <c r="P22" i="28" s="1"/>
  <c r="L22" i="28" s="1"/>
  <c r="M5" i="15"/>
  <c r="O22" i="28" s="1"/>
  <c r="K22" i="28" s="1"/>
  <c r="M6" i="15"/>
  <c r="O23" i="28" s="1"/>
  <c r="K23" i="28" s="1"/>
  <c r="M4" i="15"/>
  <c r="O21" i="28" s="1"/>
  <c r="K21" i="28" s="1"/>
  <c r="L4" i="15"/>
  <c r="N21" i="28" s="1"/>
  <c r="J21" i="28" s="1"/>
  <c r="L6" i="15"/>
  <c r="N23" i="28" s="1"/>
  <c r="J23" i="28" s="1"/>
  <c r="L5" i="15"/>
  <c r="N22" i="28" s="1"/>
  <c r="J22" i="28" s="1"/>
  <c r="N4" i="20"/>
  <c r="AK5" i="20"/>
  <c r="O114" i="28" s="1"/>
  <c r="K114" i="28" s="1"/>
  <c r="AK4" i="20"/>
  <c r="O113" i="28" s="1"/>
  <c r="K113" i="28" s="1"/>
  <c r="AK6" i="20"/>
  <c r="O115" i="28" s="1"/>
  <c r="K115" i="28" s="1"/>
  <c r="AD7" i="20"/>
  <c r="AJ5" i="20"/>
  <c r="N114" i="28" s="1"/>
  <c r="J114" i="28" s="1"/>
  <c r="AJ6" i="20"/>
  <c r="N115" i="28" s="1"/>
  <c r="J115" i="28" s="1"/>
  <c r="AJ4" i="20"/>
  <c r="N113" i="28" s="1"/>
  <c r="J113" i="28" s="1"/>
  <c r="T7" i="20"/>
  <c r="Z4" i="20"/>
  <c r="P109" i="28" s="1"/>
  <c r="L109" i="28" s="1"/>
  <c r="Z6" i="20"/>
  <c r="P111" i="28" s="1"/>
  <c r="L111" i="28" s="1"/>
  <c r="Z5" i="20"/>
  <c r="P110" i="28" s="1"/>
  <c r="L110" i="28" s="1"/>
  <c r="R7" i="20"/>
  <c r="X4" i="20"/>
  <c r="N109" i="28" s="1"/>
  <c r="J109" i="28" s="1"/>
  <c r="X6" i="20"/>
  <c r="N111" i="28" s="1"/>
  <c r="J111" i="28" s="1"/>
  <c r="X5" i="20"/>
  <c r="N110" i="28" s="1"/>
  <c r="J110" i="28" s="1"/>
  <c r="G7" i="20"/>
  <c r="M5" i="20"/>
  <c r="O106" i="28" s="1"/>
  <c r="K106" i="28" s="1"/>
  <c r="M6" i="20"/>
  <c r="O107" i="28" s="1"/>
  <c r="K107" i="28" s="1"/>
  <c r="M4" i="20"/>
  <c r="O105" i="28" s="1"/>
  <c r="K105" i="28" s="1"/>
  <c r="L5" i="20"/>
  <c r="N106" i="28" s="1"/>
  <c r="J106" i="28" s="1"/>
  <c r="L4" i="20"/>
  <c r="N105" i="28" s="1"/>
  <c r="J105" i="28" s="1"/>
  <c r="L6" i="20"/>
  <c r="N107" i="28" s="1"/>
  <c r="J107" i="28" s="1"/>
  <c r="Y5" i="20"/>
  <c r="O110" i="28" s="1"/>
  <c r="K110" i="28" s="1"/>
  <c r="Y4" i="20"/>
  <c r="O109" i="28" s="1"/>
  <c r="K109" i="28" s="1"/>
  <c r="Y6" i="20"/>
  <c r="O111" i="28" s="1"/>
  <c r="K111" i="28" s="1"/>
  <c r="AF7" i="20"/>
  <c r="AL4" i="20"/>
  <c r="P113" i="28" s="1"/>
  <c r="L113" i="28" s="1"/>
  <c r="AL6" i="20"/>
  <c r="P115" i="28" s="1"/>
  <c r="L115" i="28" s="1"/>
  <c r="AL5" i="20"/>
  <c r="P114" i="28" s="1"/>
  <c r="L114" i="28" s="1"/>
  <c r="N6" i="20"/>
  <c r="P107" i="28" s="1"/>
  <c r="L107" i="28" s="1"/>
  <c r="N5" i="20"/>
  <c r="P106" i="28" s="1"/>
  <c r="L106" i="28" s="1"/>
  <c r="O7" i="19"/>
  <c r="H7" i="19"/>
  <c r="Q57" i="19"/>
  <c r="AN50" i="18"/>
  <c r="AE7" i="17"/>
  <c r="AF7" i="17"/>
  <c r="T60" i="17"/>
  <c r="O29" i="17"/>
  <c r="S7" i="17"/>
  <c r="G7" i="17"/>
  <c r="AF60" i="17"/>
  <c r="F7" i="17"/>
  <c r="H7" i="17"/>
  <c r="Q91" i="17"/>
  <c r="AO113" i="17"/>
  <c r="P45" i="17"/>
  <c r="AD60" i="17"/>
  <c r="H60" i="17"/>
  <c r="S60" i="17"/>
  <c r="G60" i="17"/>
  <c r="F60" i="17"/>
  <c r="AF91" i="17"/>
  <c r="AF7" i="21"/>
  <c r="T7" i="21"/>
  <c r="F7" i="21"/>
  <c r="AD7" i="21"/>
  <c r="S7" i="21"/>
  <c r="AM31" i="21"/>
  <c r="AB70" i="21"/>
  <c r="AA31" i="21"/>
  <c r="P70" i="21"/>
  <c r="G7" i="16"/>
  <c r="S7" i="16"/>
  <c r="AM7" i="16"/>
  <c r="T7" i="16"/>
  <c r="F7" i="16"/>
  <c r="AE7" i="16"/>
  <c r="AD7" i="16"/>
  <c r="AO51" i="16"/>
  <c r="AF51" i="16"/>
  <c r="AC51" i="16"/>
  <c r="AD7" i="15"/>
  <c r="R7" i="15"/>
  <c r="T7" i="15"/>
  <c r="AF7" i="15"/>
  <c r="S7" i="15"/>
  <c r="AE7" i="15"/>
  <c r="AA23" i="15"/>
  <c r="AM23" i="15"/>
  <c r="H7" i="15"/>
  <c r="AM40" i="15"/>
  <c r="AF19" i="15"/>
  <c r="G7" i="15"/>
  <c r="F7" i="15"/>
  <c r="AA7" i="20"/>
  <c r="AO57" i="19"/>
  <c r="H45" i="17"/>
  <c r="AA29" i="17"/>
  <c r="O23" i="15"/>
  <c r="AN57" i="15"/>
  <c r="AM7" i="20"/>
  <c r="H57" i="19"/>
  <c r="S57" i="19"/>
  <c r="P60" i="17"/>
  <c r="AB45" i="17"/>
  <c r="Q98" i="17"/>
  <c r="Q113" i="17"/>
  <c r="AN60" i="17"/>
  <c r="AO120" i="17"/>
  <c r="AO98" i="17"/>
  <c r="F93" i="21"/>
  <c r="S87" i="21"/>
  <c r="Q118" i="21"/>
  <c r="AO122" i="21"/>
  <c r="AD118" i="21"/>
  <c r="AC111" i="21"/>
  <c r="AC122" i="21"/>
  <c r="R122" i="21"/>
  <c r="AC118" i="21"/>
  <c r="R118" i="21"/>
  <c r="F111" i="21"/>
  <c r="Q111" i="21"/>
  <c r="AO111" i="21"/>
  <c r="G93" i="21"/>
  <c r="AF93" i="21"/>
  <c r="Q97" i="21"/>
  <c r="T93" i="21"/>
  <c r="AO104" i="21"/>
  <c r="F77" i="21"/>
  <c r="P77" i="21"/>
  <c r="AO97" i="21"/>
  <c r="AC104" i="21"/>
  <c r="Q104" i="21"/>
  <c r="F104" i="21"/>
  <c r="AD77" i="21"/>
  <c r="AN77" i="21"/>
  <c r="S77" i="21"/>
  <c r="AB77" i="21"/>
  <c r="AE97" i="21"/>
  <c r="AD97" i="21"/>
  <c r="AE87" i="21"/>
  <c r="AC97" i="21"/>
  <c r="R97" i="21"/>
  <c r="R93" i="21"/>
  <c r="AC87" i="21"/>
  <c r="R87" i="21"/>
  <c r="AO87" i="21"/>
  <c r="Q77" i="21"/>
  <c r="AO77" i="21"/>
  <c r="P66" i="21"/>
  <c r="AB58" i="21"/>
  <c r="F58" i="21"/>
  <c r="P58" i="21"/>
  <c r="AD58" i="21"/>
  <c r="AN58" i="21"/>
  <c r="AD70" i="21"/>
  <c r="AN70" i="21"/>
  <c r="AM27" i="21"/>
  <c r="AC58" i="21"/>
  <c r="O7" i="21"/>
  <c r="AO58" i="21"/>
  <c r="AD27" i="21"/>
  <c r="O17" i="21"/>
  <c r="AE58" i="21"/>
  <c r="Q66" i="21"/>
  <c r="Q58" i="21"/>
  <c r="G7" i="21"/>
  <c r="P50" i="21"/>
  <c r="AO70" i="21"/>
  <c r="AO126" i="21"/>
  <c r="AM17" i="21"/>
  <c r="AD17" i="21"/>
  <c r="AN50" i="21"/>
  <c r="R58" i="21"/>
  <c r="Q126" i="21"/>
  <c r="O27" i="21"/>
  <c r="AM7" i="21"/>
  <c r="O31" i="21"/>
  <c r="F31" i="21"/>
  <c r="R54" i="21"/>
  <c r="AC54" i="21"/>
  <c r="AC70" i="21"/>
  <c r="R70" i="21"/>
  <c r="R126" i="21"/>
  <c r="AC126" i="21"/>
  <c r="R27" i="21"/>
  <c r="AA27" i="21"/>
  <c r="AA17" i="21"/>
  <c r="R17" i="21"/>
  <c r="AC77" i="21"/>
  <c r="R62" i="21"/>
  <c r="AC62" i="21"/>
  <c r="AA7" i="21"/>
  <c r="R7" i="21"/>
  <c r="AB50" i="21"/>
  <c r="R50" i="21"/>
  <c r="AC50" i="20"/>
  <c r="AA30" i="20"/>
  <c r="Q46" i="20"/>
  <c r="AB36" i="20"/>
  <c r="AM26" i="20"/>
  <c r="O30" i="20"/>
  <c r="AM14" i="20"/>
  <c r="F50" i="20"/>
  <c r="Q50" i="20"/>
  <c r="AD50" i="20"/>
  <c r="AO50" i="20"/>
  <c r="AO6" i="20" s="1"/>
  <c r="S115" i="28" s="1"/>
  <c r="S112" i="28" s="1"/>
  <c r="AC46" i="20"/>
  <c r="AM30" i="20"/>
  <c r="AC54" i="20"/>
  <c r="O18" i="20"/>
  <c r="G26" i="20"/>
  <c r="AA26" i="20"/>
  <c r="O22" i="20"/>
  <c r="AN50" i="20"/>
  <c r="O26" i="20"/>
  <c r="AN36" i="20"/>
  <c r="AD18" i="20"/>
  <c r="O14" i="20"/>
  <c r="P30" i="20"/>
  <c r="AN30" i="20"/>
  <c r="P36" i="20"/>
  <c r="AB54" i="20"/>
  <c r="F30" i="20"/>
  <c r="AB46" i="20"/>
  <c r="AM22" i="20"/>
  <c r="AA18" i="20"/>
  <c r="P40" i="20"/>
  <c r="F7" i="20"/>
  <c r="O7" i="20"/>
  <c r="P46" i="20"/>
  <c r="AC68" i="19"/>
  <c r="AO68" i="19"/>
  <c r="F68" i="19"/>
  <c r="Q68" i="19"/>
  <c r="AB31" i="19"/>
  <c r="AN31" i="19"/>
  <c r="P31" i="19"/>
  <c r="AC76" i="19"/>
  <c r="AB42" i="19"/>
  <c r="O31" i="19"/>
  <c r="AM7" i="19"/>
  <c r="F31" i="19"/>
  <c r="P42" i="19"/>
  <c r="R42" i="19"/>
  <c r="P68" i="19"/>
  <c r="P35" i="19"/>
  <c r="AM25" i="19"/>
  <c r="AM17" i="19"/>
  <c r="H17" i="19"/>
  <c r="AN42" i="19"/>
  <c r="P57" i="19"/>
  <c r="F57" i="19"/>
  <c r="AA17" i="19"/>
  <c r="AM31" i="19"/>
  <c r="AD31" i="19"/>
  <c r="AA25" i="19"/>
  <c r="AC59" i="18"/>
  <c r="AA7" i="18"/>
  <c r="F59" i="18"/>
  <c r="Q59" i="18"/>
  <c r="Q6" i="18" s="1"/>
  <c r="S79" i="28" s="1"/>
  <c r="S76" i="28" s="1"/>
  <c r="AM15" i="18"/>
  <c r="S63" i="18"/>
  <c r="AC63" i="18"/>
  <c r="AN59" i="18"/>
  <c r="AO59" i="18"/>
  <c r="AO6" i="18" s="1"/>
  <c r="S87" i="28" s="1"/>
  <c r="S84" i="28" s="1"/>
  <c r="AA33" i="18"/>
  <c r="AB46" i="18"/>
  <c r="O19" i="18"/>
  <c r="AA40" i="18"/>
  <c r="O33" i="18"/>
  <c r="G40" i="18"/>
  <c r="O40" i="18"/>
  <c r="AD33" i="18"/>
  <c r="AM33" i="18"/>
  <c r="AM11" i="18"/>
  <c r="AM40" i="18"/>
  <c r="AM23" i="18"/>
  <c r="P59" i="18"/>
  <c r="AD59" i="18"/>
  <c r="O23" i="18"/>
  <c r="AA19" i="18"/>
  <c r="P33" i="18"/>
  <c r="O11" i="18"/>
  <c r="P40" i="18"/>
  <c r="AM19" i="18"/>
  <c r="AA23" i="18"/>
  <c r="AD7" i="18"/>
  <c r="AM7" i="18"/>
  <c r="AA11" i="18"/>
  <c r="AN40" i="18"/>
  <c r="P63" i="18"/>
  <c r="F63" i="18"/>
  <c r="P46" i="18"/>
  <c r="R22" i="20"/>
  <c r="AA22" i="20"/>
  <c r="R14" i="20"/>
  <c r="AA14" i="20"/>
  <c r="AB50" i="20"/>
  <c r="R50" i="20"/>
  <c r="AB30" i="20"/>
  <c r="R30" i="20"/>
  <c r="AD68" i="19"/>
  <c r="AN68" i="19"/>
  <c r="F25" i="19"/>
  <c r="O25" i="19"/>
  <c r="AB35" i="19"/>
  <c r="R35" i="19"/>
  <c r="R57" i="19"/>
  <c r="AB57" i="19"/>
  <c r="R21" i="19"/>
  <c r="AA21" i="19"/>
  <c r="R72" i="19"/>
  <c r="AB72" i="19"/>
  <c r="AD35" i="19"/>
  <c r="AN35" i="19"/>
  <c r="R31" i="19"/>
  <c r="AA31" i="19"/>
  <c r="AB68" i="19"/>
  <c r="R68" i="19"/>
  <c r="F17" i="19"/>
  <c r="O17" i="19"/>
  <c r="R7" i="19"/>
  <c r="AA7" i="19"/>
  <c r="AB33" i="18"/>
  <c r="R33" i="18"/>
  <c r="AB40" i="18"/>
  <c r="R40" i="18"/>
  <c r="AB63" i="18"/>
  <c r="AB50" i="18"/>
  <c r="R50" i="18"/>
  <c r="AB59" i="18"/>
  <c r="R59" i="18"/>
  <c r="AB60" i="17"/>
  <c r="AN45" i="17"/>
  <c r="AD113" i="17"/>
  <c r="Q120" i="17"/>
  <c r="AO84" i="17"/>
  <c r="H113" i="17"/>
  <c r="Q84" i="17"/>
  <c r="G120" i="17"/>
  <c r="AA22" i="17"/>
  <c r="H84" i="17"/>
  <c r="AC113" i="17"/>
  <c r="R120" i="17"/>
  <c r="AC120" i="17"/>
  <c r="AD109" i="17"/>
  <c r="AO109" i="17"/>
  <c r="Q109" i="17"/>
  <c r="F109" i="17"/>
  <c r="AC109" i="17"/>
  <c r="R109" i="17"/>
  <c r="AC105" i="17"/>
  <c r="S91" i="17"/>
  <c r="AC91" i="17"/>
  <c r="S98" i="17"/>
  <c r="AC98" i="17"/>
  <c r="AN105" i="17"/>
  <c r="AD105" i="17"/>
  <c r="AB98" i="17"/>
  <c r="AB91" i="17"/>
  <c r="R84" i="17"/>
  <c r="AB84" i="17"/>
  <c r="P80" i="17"/>
  <c r="Q80" i="17"/>
  <c r="AB80" i="17"/>
  <c r="R80" i="17"/>
  <c r="AN52" i="17"/>
  <c r="R52" i="17"/>
  <c r="AB52" i="17"/>
  <c r="AO56" i="17"/>
  <c r="AN56" i="17"/>
  <c r="F52" i="17"/>
  <c r="P52" i="17"/>
  <c r="AN29" i="17"/>
  <c r="AM29" i="17"/>
  <c r="AB38" i="17"/>
  <c r="AA11" i="17"/>
  <c r="Q52" i="17"/>
  <c r="O7" i="17"/>
  <c r="AC52" i="17"/>
  <c r="AD56" i="17"/>
  <c r="AD29" i="17"/>
  <c r="AA18" i="17"/>
  <c r="AM18" i="17"/>
  <c r="AN38" i="17"/>
  <c r="R11" i="17"/>
  <c r="T7" i="17"/>
  <c r="AO74" i="17"/>
  <c r="AD74" i="17"/>
  <c r="F45" i="17"/>
  <c r="Q45" i="17"/>
  <c r="F38" i="17"/>
  <c r="P38" i="17"/>
  <c r="O11" i="17"/>
  <c r="F11" i="17"/>
  <c r="AD7" i="17"/>
  <c r="AM7" i="17"/>
  <c r="R56" i="17"/>
  <c r="AC56" i="17"/>
  <c r="AD11" i="17"/>
  <c r="AM11" i="17"/>
  <c r="AC74" i="17"/>
  <c r="R74" i="17"/>
  <c r="AA7" i="17"/>
  <c r="R7" i="17"/>
  <c r="R29" i="17"/>
  <c r="AB29" i="17"/>
  <c r="AO52" i="17"/>
  <c r="AD52" i="17"/>
  <c r="R45" i="17"/>
  <c r="AC45" i="17"/>
  <c r="AO70" i="17"/>
  <c r="AD70" i="17"/>
  <c r="Q70" i="17"/>
  <c r="F70" i="17"/>
  <c r="AC70" i="17"/>
  <c r="R70" i="17"/>
  <c r="O18" i="17"/>
  <c r="F18" i="17"/>
  <c r="P29" i="17"/>
  <c r="F29" i="17"/>
  <c r="AM21" i="16"/>
  <c r="AF7" i="16"/>
  <c r="AA14" i="16"/>
  <c r="T51" i="16"/>
  <c r="Q74" i="16"/>
  <c r="AO74" i="16"/>
  <c r="Q51" i="16"/>
  <c r="AC62" i="16"/>
  <c r="AC47" i="16"/>
  <c r="AD62" i="16"/>
  <c r="AO62" i="16"/>
  <c r="Q62" i="16"/>
  <c r="AD47" i="16"/>
  <c r="AO47" i="16"/>
  <c r="Q47" i="16"/>
  <c r="P38" i="16"/>
  <c r="AD38" i="16"/>
  <c r="AN38" i="16"/>
  <c r="R38" i="16"/>
  <c r="AB38" i="16"/>
  <c r="O47" i="16"/>
  <c r="AM14" i="16"/>
  <c r="H74" i="16"/>
  <c r="AA28" i="16"/>
  <c r="AM38" i="16"/>
  <c r="AO70" i="16"/>
  <c r="AN62" i="16"/>
  <c r="AA38" i="16"/>
  <c r="F47" i="16"/>
  <c r="O14" i="16"/>
  <c r="F14" i="16"/>
  <c r="O28" i="16"/>
  <c r="O21" i="16"/>
  <c r="F21" i="16"/>
  <c r="AA21" i="16"/>
  <c r="AB66" i="16"/>
  <c r="R66" i="16"/>
  <c r="AA7" i="16"/>
  <c r="R7" i="16"/>
  <c r="O7" i="16"/>
  <c r="H7" i="16"/>
  <c r="AN51" i="16"/>
  <c r="AD51" i="16"/>
  <c r="R70" i="16"/>
  <c r="AC70" i="16"/>
  <c r="AB58" i="16"/>
  <c r="R58" i="16"/>
  <c r="AB62" i="16"/>
  <c r="R62" i="16"/>
  <c r="P62" i="16"/>
  <c r="F62" i="16"/>
  <c r="AA47" i="16"/>
  <c r="R47" i="16"/>
  <c r="O38" i="16"/>
  <c r="F38" i="16"/>
  <c r="Q70" i="16"/>
  <c r="F70" i="16"/>
  <c r="F51" i="16"/>
  <c r="P51" i="16"/>
  <c r="AC74" i="16"/>
  <c r="R74" i="16"/>
  <c r="AM28" i="16"/>
  <c r="AD28" i="16"/>
  <c r="AM47" i="16"/>
  <c r="H70" i="15"/>
  <c r="AF70" i="15"/>
  <c r="AD70" i="15"/>
  <c r="T77" i="15"/>
  <c r="T70" i="15"/>
  <c r="R70" i="15"/>
  <c r="G77" i="15"/>
  <c r="G70" i="15"/>
  <c r="S77" i="15"/>
  <c r="S70" i="15"/>
  <c r="F70" i="15"/>
  <c r="AE70" i="15"/>
  <c r="F77" i="15"/>
  <c r="P77" i="15"/>
  <c r="R77" i="15"/>
  <c r="AB77" i="15"/>
  <c r="AD77" i="15"/>
  <c r="AN77" i="15"/>
  <c r="G57" i="15"/>
  <c r="P57" i="15"/>
  <c r="AM19" i="15"/>
  <c r="AM15" i="15"/>
  <c r="R40" i="15"/>
  <c r="AA40" i="15"/>
  <c r="R15" i="15"/>
  <c r="AA15" i="15"/>
  <c r="AN11" i="15"/>
  <c r="AM11" i="15"/>
  <c r="R33" i="15"/>
  <c r="AA33" i="15"/>
  <c r="F11" i="15"/>
  <c r="O11" i="15"/>
  <c r="F33" i="15"/>
  <c r="O33" i="15"/>
  <c r="F40" i="15"/>
  <c r="O40" i="15"/>
  <c r="AM33" i="15"/>
  <c r="F15" i="15"/>
  <c r="O15" i="15"/>
  <c r="AN19" i="15"/>
  <c r="P11" i="15"/>
  <c r="AO33" i="15"/>
  <c r="AA7" i="15"/>
  <c r="Q33" i="15"/>
  <c r="O7" i="15"/>
  <c r="Q77" i="15"/>
  <c r="AD33" i="15"/>
  <c r="AD11" i="15"/>
  <c r="AC33" i="15"/>
  <c r="Q57" i="15"/>
  <c r="Q40" i="15"/>
  <c r="AO77" i="15"/>
  <c r="AC40" i="15"/>
  <c r="AN15" i="15"/>
  <c r="AD15" i="15"/>
  <c r="P15" i="15"/>
  <c r="AM7" i="15"/>
  <c r="AC77" i="15"/>
  <c r="AB15" i="15"/>
  <c r="AC53" i="15"/>
  <c r="S53" i="15"/>
  <c r="R11" i="15"/>
  <c r="AB11" i="15"/>
  <c r="H6" i="16" l="1"/>
  <c r="Q6" i="19"/>
  <c r="S93" i="28" s="1"/>
  <c r="S90" i="28" s="1"/>
  <c r="AC6" i="19"/>
  <c r="S97" i="28" s="1"/>
  <c r="S94" i="28" s="1"/>
  <c r="AC6" i="18"/>
  <c r="S83" i="28" s="1"/>
  <c r="S80" i="28" s="1"/>
  <c r="S75" i="28" s="1"/>
  <c r="AN5" i="17"/>
  <c r="R72" i="28" s="1"/>
  <c r="R70" i="28" s="1"/>
  <c r="H4" i="20"/>
  <c r="P105" i="28"/>
  <c r="L105" i="28" s="1"/>
  <c r="AO6" i="19"/>
  <c r="S101" i="28" s="1"/>
  <c r="S98" i="28" s="1"/>
  <c r="AN5" i="19"/>
  <c r="R100" i="28" s="1"/>
  <c r="R98" i="28" s="1"/>
  <c r="AB5" i="19"/>
  <c r="R96" i="28" s="1"/>
  <c r="R94" i="28" s="1"/>
  <c r="P5" i="19"/>
  <c r="R92" i="28" s="1"/>
  <c r="R90" i="28" s="1"/>
  <c r="AM4" i="19"/>
  <c r="Q99" i="28" s="1"/>
  <c r="Q98" i="28" s="1"/>
  <c r="AE6" i="19"/>
  <c r="O101" i="28"/>
  <c r="K101" i="28" s="1"/>
  <c r="AE5" i="19"/>
  <c r="O100" i="28"/>
  <c r="K100" i="28" s="1"/>
  <c r="AF4" i="19"/>
  <c r="P99" i="28"/>
  <c r="L99" i="28" s="1"/>
  <c r="AF5" i="19"/>
  <c r="P100" i="28"/>
  <c r="L100" i="28" s="1"/>
  <c r="AE4" i="19"/>
  <c r="O99" i="28"/>
  <c r="K99" i="28" s="1"/>
  <c r="AF6" i="19"/>
  <c r="P101" i="28"/>
  <c r="L101" i="28" s="1"/>
  <c r="N99" i="28"/>
  <c r="J99" i="28" s="1"/>
  <c r="AD4" i="19"/>
  <c r="AD6" i="19"/>
  <c r="N101" i="28"/>
  <c r="J101" i="28" s="1"/>
  <c r="AD5" i="19"/>
  <c r="N100" i="28"/>
  <c r="J100" i="28" s="1"/>
  <c r="AA4" i="19"/>
  <c r="Q95" i="28" s="1"/>
  <c r="Q94" i="28" s="1"/>
  <c r="O97" i="28"/>
  <c r="K97" i="28" s="1"/>
  <c r="S6" i="19"/>
  <c r="O96" i="28"/>
  <c r="K96" i="28" s="1"/>
  <c r="S5" i="19"/>
  <c r="S4" i="19"/>
  <c r="O95" i="28"/>
  <c r="K95" i="28" s="1"/>
  <c r="R4" i="19"/>
  <c r="N95" i="28"/>
  <c r="J95" i="28" s="1"/>
  <c r="N96" i="28"/>
  <c r="J96" i="28" s="1"/>
  <c r="R5" i="19"/>
  <c r="R6" i="19"/>
  <c r="N97" i="28"/>
  <c r="J97" i="28" s="1"/>
  <c r="T5" i="19"/>
  <c r="P96" i="28"/>
  <c r="L96" i="28" s="1"/>
  <c r="T6" i="19"/>
  <c r="P97" i="28"/>
  <c r="L97" i="28" s="1"/>
  <c r="T4" i="19"/>
  <c r="P95" i="28"/>
  <c r="L95" i="28" s="1"/>
  <c r="O4" i="19"/>
  <c r="Q91" i="28" s="1"/>
  <c r="Q90" i="28" s="1"/>
  <c r="H6" i="19"/>
  <c r="P93" i="28"/>
  <c r="L93" i="28" s="1"/>
  <c r="H4" i="19"/>
  <c r="P91" i="28"/>
  <c r="L91" i="28" s="1"/>
  <c r="H5" i="19"/>
  <c r="P92" i="28"/>
  <c r="L92" i="28" s="1"/>
  <c r="G6" i="19"/>
  <c r="O93" i="28"/>
  <c r="K93" i="28" s="1"/>
  <c r="G4" i="19"/>
  <c r="O91" i="28"/>
  <c r="K91" i="28" s="1"/>
  <c r="O92" i="28"/>
  <c r="K92" i="28" s="1"/>
  <c r="G5" i="19"/>
  <c r="F5" i="19"/>
  <c r="N92" i="28"/>
  <c r="J92" i="28" s="1"/>
  <c r="F4" i="19"/>
  <c r="N91" i="28"/>
  <c r="J91" i="28" s="1"/>
  <c r="F6" i="19"/>
  <c r="N93" i="28"/>
  <c r="J93" i="28" s="1"/>
  <c r="AN5" i="18"/>
  <c r="R86" i="28" s="1"/>
  <c r="R84" i="28" s="1"/>
  <c r="O85" i="28"/>
  <c r="K85" i="28" s="1"/>
  <c r="AB5" i="18"/>
  <c r="R82" i="28" s="1"/>
  <c r="R80" i="28" s="1"/>
  <c r="P5" i="18"/>
  <c r="R78" i="28" s="1"/>
  <c r="P79" i="28"/>
  <c r="L79" i="28" s="1"/>
  <c r="AF6" i="18"/>
  <c r="P86" i="28"/>
  <c r="L86" i="28" s="1"/>
  <c r="P85" i="28"/>
  <c r="L85" i="28" s="1"/>
  <c r="AM4" i="18"/>
  <c r="Q85" i="28" s="1"/>
  <c r="Q84" i="28" s="1"/>
  <c r="O87" i="28"/>
  <c r="K87" i="28" s="1"/>
  <c r="O86" i="28"/>
  <c r="K86" i="28" s="1"/>
  <c r="AD4" i="18"/>
  <c r="N85" i="28"/>
  <c r="J85" i="28" s="1"/>
  <c r="AD6" i="18"/>
  <c r="N87" i="28"/>
  <c r="J87" i="28" s="1"/>
  <c r="AD5" i="18"/>
  <c r="N86" i="28"/>
  <c r="J86" i="28" s="1"/>
  <c r="AA4" i="18"/>
  <c r="Q81" i="28" s="1"/>
  <c r="Q80" i="28" s="1"/>
  <c r="R4" i="18"/>
  <c r="N81" i="28"/>
  <c r="J81" i="28" s="1"/>
  <c r="R5" i="18"/>
  <c r="N82" i="28"/>
  <c r="J82" i="28" s="1"/>
  <c r="R6" i="18"/>
  <c r="N83" i="28"/>
  <c r="J83" i="28" s="1"/>
  <c r="T4" i="18"/>
  <c r="P81" i="28"/>
  <c r="L81" i="28" s="1"/>
  <c r="T6" i="18"/>
  <c r="P83" i="28"/>
  <c r="L83" i="28" s="1"/>
  <c r="T5" i="18"/>
  <c r="P82" i="28"/>
  <c r="L82" i="28" s="1"/>
  <c r="S5" i="18"/>
  <c r="O82" i="28"/>
  <c r="K82" i="28" s="1"/>
  <c r="S4" i="18"/>
  <c r="O81" i="28"/>
  <c r="K81" i="28" s="1"/>
  <c r="S6" i="18"/>
  <c r="O83" i="28"/>
  <c r="K83" i="28" s="1"/>
  <c r="P77" i="28"/>
  <c r="L77" i="28" s="1"/>
  <c r="O4" i="18"/>
  <c r="Q77" i="28" s="1"/>
  <c r="Q76" i="28" s="1"/>
  <c r="N77" i="28"/>
  <c r="J77" i="28" s="1"/>
  <c r="N79" i="28"/>
  <c r="J79" i="28" s="1"/>
  <c r="H5" i="18"/>
  <c r="F5" i="18"/>
  <c r="O78" i="28"/>
  <c r="K78" i="28" s="1"/>
  <c r="O77" i="28"/>
  <c r="K77" i="28" s="1"/>
  <c r="O79" i="28"/>
  <c r="K79" i="28" s="1"/>
  <c r="Q6" i="17"/>
  <c r="S65" i="28" s="1"/>
  <c r="S62" i="28" s="1"/>
  <c r="AE6" i="17"/>
  <c r="AE5" i="17"/>
  <c r="AO6" i="17"/>
  <c r="S73" i="28" s="1"/>
  <c r="S70" i="28" s="1"/>
  <c r="AC6" i="17"/>
  <c r="S69" i="28" s="1"/>
  <c r="S66" i="28" s="1"/>
  <c r="AB5" i="17"/>
  <c r="R68" i="28" s="1"/>
  <c r="R66" i="28" s="1"/>
  <c r="P5" i="17"/>
  <c r="R64" i="28" s="1"/>
  <c r="R62" i="28" s="1"/>
  <c r="H6" i="17"/>
  <c r="H5" i="17"/>
  <c r="AD4" i="17"/>
  <c r="AF4" i="17"/>
  <c r="AM4" i="17"/>
  <c r="Q71" i="28" s="1"/>
  <c r="Q70" i="28" s="1"/>
  <c r="AD6" i="17"/>
  <c r="AE4" i="17"/>
  <c r="AD5" i="17"/>
  <c r="AF6" i="17"/>
  <c r="AF5" i="17"/>
  <c r="S6" i="17"/>
  <c r="T5" i="17"/>
  <c r="AA4" i="17"/>
  <c r="Q67" i="28" s="1"/>
  <c r="Q66" i="28" s="1"/>
  <c r="R5" i="17"/>
  <c r="R4" i="17"/>
  <c r="R6" i="17"/>
  <c r="T6" i="17"/>
  <c r="T4" i="17"/>
  <c r="S4" i="17"/>
  <c r="S5" i="17"/>
  <c r="O4" i="17"/>
  <c r="Q63" i="28" s="1"/>
  <c r="Q62" i="28" s="1"/>
  <c r="G6" i="17"/>
  <c r="F4" i="17"/>
  <c r="H4" i="17"/>
  <c r="G4" i="17"/>
  <c r="G5" i="17"/>
  <c r="F5" i="17"/>
  <c r="F6" i="17"/>
  <c r="AE6" i="21"/>
  <c r="AM4" i="21"/>
  <c r="Q57" i="28" s="1"/>
  <c r="Q56" i="28" s="1"/>
  <c r="AF6" i="21"/>
  <c r="AD5" i="21"/>
  <c r="AE5" i="21"/>
  <c r="AF5" i="21"/>
  <c r="AF4" i="21"/>
  <c r="AE4" i="21"/>
  <c r="AD4" i="21"/>
  <c r="AD6" i="21"/>
  <c r="S4" i="21"/>
  <c r="R6" i="21"/>
  <c r="R4" i="21"/>
  <c r="AA4" i="21"/>
  <c r="Q53" i="28" s="1"/>
  <c r="Q52" i="28" s="1"/>
  <c r="T4" i="21"/>
  <c r="T6" i="21"/>
  <c r="S5" i="21"/>
  <c r="T5" i="21"/>
  <c r="S6" i="21"/>
  <c r="R5" i="21"/>
  <c r="G5" i="21"/>
  <c r="F6" i="21"/>
  <c r="G6" i="21"/>
  <c r="O4" i="21"/>
  <c r="Q49" i="28" s="1"/>
  <c r="F5" i="21"/>
  <c r="F4" i="21"/>
  <c r="H4" i="21"/>
  <c r="H5" i="21"/>
  <c r="H6" i="21"/>
  <c r="G4" i="21"/>
  <c r="AA4" i="16"/>
  <c r="Q39" i="28" s="1"/>
  <c r="Q38" i="28" s="1"/>
  <c r="AB5" i="16"/>
  <c r="R40" i="28" s="1"/>
  <c r="R38" i="28" s="1"/>
  <c r="AN5" i="16"/>
  <c r="R44" i="28" s="1"/>
  <c r="R42" i="28" s="1"/>
  <c r="AM4" i="16"/>
  <c r="Q43" i="28" s="1"/>
  <c r="Q42" i="28" s="1"/>
  <c r="AE5" i="16"/>
  <c r="AO6" i="16"/>
  <c r="S45" i="28" s="1"/>
  <c r="S42" i="28" s="1"/>
  <c r="AF4" i="16"/>
  <c r="AE6" i="16"/>
  <c r="AF5" i="16"/>
  <c r="AE4" i="16"/>
  <c r="AD4" i="16"/>
  <c r="AF6" i="16"/>
  <c r="AD5" i="16"/>
  <c r="AD6" i="16"/>
  <c r="AC6" i="16"/>
  <c r="S41" i="28" s="1"/>
  <c r="S38" i="28" s="1"/>
  <c r="S6" i="16"/>
  <c r="S4" i="16"/>
  <c r="T4" i="16"/>
  <c r="T6" i="16"/>
  <c r="S5" i="16"/>
  <c r="R5" i="16"/>
  <c r="R6" i="16"/>
  <c r="R4" i="16"/>
  <c r="T5" i="16"/>
  <c r="Q6" i="16"/>
  <c r="S37" i="28" s="1"/>
  <c r="S34" i="28" s="1"/>
  <c r="P5" i="16"/>
  <c r="R36" i="28" s="1"/>
  <c r="R34" i="28" s="1"/>
  <c r="H5" i="16"/>
  <c r="F5" i="16"/>
  <c r="F6" i="16"/>
  <c r="O4" i="16"/>
  <c r="Q35" i="28" s="1"/>
  <c r="Q34" i="28" s="1"/>
  <c r="G5" i="16"/>
  <c r="G6" i="16"/>
  <c r="H4" i="16"/>
  <c r="G4" i="16"/>
  <c r="F4" i="16"/>
  <c r="AB5" i="15"/>
  <c r="R26" i="28" s="1"/>
  <c r="R24" i="28" s="1"/>
  <c r="AD5" i="15"/>
  <c r="AN5" i="15"/>
  <c r="R30" i="28" s="1"/>
  <c r="R28" i="28" s="1"/>
  <c r="AE5" i="15"/>
  <c r="AE6" i="15"/>
  <c r="AF6" i="15"/>
  <c r="AM4" i="15"/>
  <c r="Q29" i="28" s="1"/>
  <c r="Q28" i="28" s="1"/>
  <c r="AD6" i="15"/>
  <c r="AF4" i="15"/>
  <c r="AF5" i="15"/>
  <c r="AD4" i="15"/>
  <c r="AE4" i="15"/>
  <c r="R5" i="15"/>
  <c r="AA4" i="15"/>
  <c r="Q25" i="28" s="1"/>
  <c r="Q24" i="28" s="1"/>
  <c r="S6" i="15"/>
  <c r="R6" i="15"/>
  <c r="R4" i="15"/>
  <c r="T5" i="15"/>
  <c r="T4" i="15"/>
  <c r="S4" i="15"/>
  <c r="S5" i="15"/>
  <c r="T6" i="15"/>
  <c r="O4" i="15"/>
  <c r="Q21" i="28" s="1"/>
  <c r="Q20" i="28" s="1"/>
  <c r="F4" i="15"/>
  <c r="P5" i="15"/>
  <c r="R22" i="28" s="1"/>
  <c r="G5" i="15"/>
  <c r="H6" i="15"/>
  <c r="G6" i="15"/>
  <c r="F5" i="15"/>
  <c r="H4" i="15"/>
  <c r="H5" i="15"/>
  <c r="G4" i="15"/>
  <c r="F6" i="15"/>
  <c r="F4" i="20"/>
  <c r="T4" i="20"/>
  <c r="Q6" i="20"/>
  <c r="S107" i="28" s="1"/>
  <c r="F5" i="20"/>
  <c r="F6" i="20"/>
  <c r="G4" i="20"/>
  <c r="AN5" i="20"/>
  <c r="R114" i="28" s="1"/>
  <c r="R112" i="28" s="1"/>
  <c r="G6" i="20"/>
  <c r="AC6" i="20"/>
  <c r="S111" i="28" s="1"/>
  <c r="S108" i="28" s="1"/>
  <c r="AF5" i="20"/>
  <c r="G5" i="20"/>
  <c r="AD5" i="20"/>
  <c r="T6" i="20"/>
  <c r="AD4" i="20"/>
  <c r="AM4" i="20"/>
  <c r="Q113" i="28" s="1"/>
  <c r="Q112" i="28" s="1"/>
  <c r="AD6" i="20"/>
  <c r="P5" i="20"/>
  <c r="R106" i="28" s="1"/>
  <c r="AF6" i="20"/>
  <c r="H5" i="20"/>
  <c r="H6" i="20"/>
  <c r="O4" i="20"/>
  <c r="Q105" i="28" s="1"/>
  <c r="AF4" i="20"/>
  <c r="R5" i="20"/>
  <c r="AE6" i="20"/>
  <c r="AB5" i="20"/>
  <c r="R110" i="28" s="1"/>
  <c r="R108" i="28" s="1"/>
  <c r="R6" i="20"/>
  <c r="AE4" i="20"/>
  <c r="S6" i="20"/>
  <c r="R4" i="20"/>
  <c r="AE5" i="20"/>
  <c r="AA4" i="20"/>
  <c r="Q109" i="28" s="1"/>
  <c r="Q108" i="28" s="1"/>
  <c r="S4" i="20"/>
  <c r="S5" i="20"/>
  <c r="T5" i="20"/>
  <c r="F87" i="21"/>
  <c r="S93" i="21"/>
  <c r="AO118" i="21"/>
  <c r="Q93" i="21"/>
  <c r="AF87" i="21"/>
  <c r="T87" i="21"/>
  <c r="AC93" i="21"/>
  <c r="AC6" i="21" s="1"/>
  <c r="S55" i="28" s="1"/>
  <c r="S52" i="28" s="1"/>
  <c r="H93" i="21"/>
  <c r="AD93" i="21"/>
  <c r="AO93" i="21"/>
  <c r="Q87" i="21"/>
  <c r="Q70" i="15"/>
  <c r="Q6" i="15" s="1"/>
  <c r="S23" i="28" s="1"/>
  <c r="S20" i="28" s="1"/>
  <c r="AO70" i="15"/>
  <c r="AO6" i="15" s="1"/>
  <c r="S31" i="28" s="1"/>
  <c r="S28" i="28" s="1"/>
  <c r="AC70" i="15"/>
  <c r="AC6" i="15" s="1"/>
  <c r="S27" i="28" s="1"/>
  <c r="S24" i="28" s="1"/>
  <c r="AO6" i="21" l="1"/>
  <c r="S59" i="28" s="1"/>
  <c r="S56" i="28" s="1"/>
  <c r="S89" i="28"/>
  <c r="Q6" i="21"/>
  <c r="S51" i="28" s="1"/>
  <c r="S48" i="28" s="1"/>
  <c r="R104" i="28"/>
  <c r="R103" i="28"/>
  <c r="Q104" i="28"/>
  <c r="Q103" i="28"/>
  <c r="S104" i="28"/>
  <c r="S103" i="28"/>
  <c r="R89" i="28"/>
  <c r="Q89" i="28"/>
  <c r="R75" i="28"/>
  <c r="R76" i="28"/>
  <c r="Q75" i="28"/>
  <c r="R61" i="28"/>
  <c r="S61" i="28"/>
  <c r="Q61" i="28"/>
  <c r="Q47" i="28"/>
  <c r="Q48" i="28"/>
  <c r="S33" i="28"/>
  <c r="R33" i="28"/>
  <c r="Q33" i="28"/>
  <c r="S19" i="28"/>
  <c r="R19" i="28"/>
  <c r="Q19" i="28"/>
  <c r="R20" i="28"/>
  <c r="G87" i="21"/>
  <c r="AN87" i="21"/>
  <c r="AN5" i="21" s="1"/>
  <c r="R58" i="28" s="1"/>
  <c r="R56" i="28" s="1"/>
  <c r="AB87" i="21"/>
  <c r="AB5" i="21" s="1"/>
  <c r="R54" i="28" s="1"/>
  <c r="R52" i="28" s="1"/>
  <c r="H87" i="21"/>
  <c r="P87" i="21"/>
  <c r="P5" i="21" s="1"/>
  <c r="R50" i="28" s="1"/>
  <c r="R48" i="28" s="1"/>
  <c r="AD87" i="21"/>
  <c r="S47" i="28" l="1"/>
  <c r="R47" i="28"/>
  <c r="AO7" i="4"/>
  <c r="AN7" i="4"/>
  <c r="AO31" i="4"/>
  <c r="AM31" i="4"/>
  <c r="AO35" i="4"/>
  <c r="AM35" i="4"/>
  <c r="AO57" i="4"/>
  <c r="AM57" i="4"/>
  <c r="AN63" i="4"/>
  <c r="AM63" i="4"/>
  <c r="AN67" i="4"/>
  <c r="AM67" i="4"/>
  <c r="AN92" i="4"/>
  <c r="AM92" i="4"/>
  <c r="AN96" i="4"/>
  <c r="AM96" i="4"/>
  <c r="AN100" i="4"/>
  <c r="AM100" i="4"/>
  <c r="AN104" i="4"/>
  <c r="AM104" i="4"/>
  <c r="AN112" i="4"/>
  <c r="AM112" i="4"/>
  <c r="AN108" i="4"/>
  <c r="AM108" i="4"/>
  <c r="AC7" i="4"/>
  <c r="AB7" i="4"/>
  <c r="AC31" i="4"/>
  <c r="AA31" i="4"/>
  <c r="AC57" i="4"/>
  <c r="AA57" i="4"/>
  <c r="AB63" i="4"/>
  <c r="AA63" i="4"/>
  <c r="AB92" i="4"/>
  <c r="AA92" i="4"/>
  <c r="AB96" i="4"/>
  <c r="AA96" i="4"/>
  <c r="AB100" i="4"/>
  <c r="AA100" i="4"/>
  <c r="AB104" i="4"/>
  <c r="AA104" i="4"/>
  <c r="AB108" i="4"/>
  <c r="AA108" i="4"/>
  <c r="AB112" i="4"/>
  <c r="AA112" i="4"/>
  <c r="L116" i="4"/>
  <c r="P112" i="4"/>
  <c r="O112" i="4"/>
  <c r="P108" i="4"/>
  <c r="O108" i="4"/>
  <c r="P104" i="4"/>
  <c r="O104" i="4"/>
  <c r="P100" i="4"/>
  <c r="O100" i="4"/>
  <c r="P96" i="4"/>
  <c r="O96" i="4"/>
  <c r="P92" i="4"/>
  <c r="O92" i="4"/>
  <c r="P67" i="4"/>
  <c r="O67" i="4"/>
  <c r="P63" i="4"/>
  <c r="O63" i="4"/>
  <c r="Q57" i="4"/>
  <c r="O57" i="4"/>
  <c r="Q35" i="4"/>
  <c r="O35" i="4"/>
  <c r="Q31" i="4"/>
  <c r="O31" i="4"/>
  <c r="Q7" i="4"/>
  <c r="P7" i="4"/>
  <c r="AB67" i="4"/>
  <c r="AA67" i="4"/>
  <c r="AC35" i="4"/>
  <c r="AA35" i="4"/>
  <c r="AN118" i="4"/>
  <c r="AM118" i="4"/>
  <c r="AL118" i="4"/>
  <c r="AK118" i="4"/>
  <c r="AJ118" i="4"/>
  <c r="AN115" i="4"/>
  <c r="AM115" i="4"/>
  <c r="AL115" i="4"/>
  <c r="AK115" i="4"/>
  <c r="AJ115" i="4"/>
  <c r="AN111" i="4"/>
  <c r="AM111" i="4"/>
  <c r="AL111" i="4"/>
  <c r="AL108" i="4" s="1"/>
  <c r="AK111" i="4"/>
  <c r="AK108" i="4" s="1"/>
  <c r="AJ111" i="4"/>
  <c r="AJ108" i="4" s="1"/>
  <c r="AN107" i="4"/>
  <c r="AM107" i="4"/>
  <c r="AL107" i="4"/>
  <c r="AL104" i="4" s="1"/>
  <c r="AK107" i="4"/>
  <c r="AK104" i="4" s="1"/>
  <c r="AE104" i="4" s="1"/>
  <c r="AJ107" i="4"/>
  <c r="AN103" i="4"/>
  <c r="AM103" i="4"/>
  <c r="AL103" i="4"/>
  <c r="AL100" i="4" s="1"/>
  <c r="AF100" i="4" s="1"/>
  <c r="AK103" i="4"/>
  <c r="AK100" i="4" s="1"/>
  <c r="AE100" i="4" s="1"/>
  <c r="AJ103" i="4"/>
  <c r="AJ100" i="4" s="1"/>
  <c r="AN99" i="4"/>
  <c r="AM99" i="4"/>
  <c r="AL99" i="4"/>
  <c r="AL96" i="4" s="1"/>
  <c r="AF96" i="4" s="1"/>
  <c r="AK99" i="4"/>
  <c r="AK96" i="4" s="1"/>
  <c r="AE96" i="4" s="1"/>
  <c r="AJ99" i="4"/>
  <c r="AJ96" i="4" s="1"/>
  <c r="AN95" i="4"/>
  <c r="AM95" i="4"/>
  <c r="AL95" i="4"/>
  <c r="AL92" i="4" s="1"/>
  <c r="AF92" i="4" s="1"/>
  <c r="AK95" i="4"/>
  <c r="AK92" i="4" s="1"/>
  <c r="AE92" i="4" s="1"/>
  <c r="AJ95" i="4"/>
  <c r="AJ92" i="4" s="1"/>
  <c r="AN91" i="4"/>
  <c r="AM91" i="4"/>
  <c r="AL91" i="4"/>
  <c r="AK91" i="4"/>
  <c r="AJ91" i="4"/>
  <c r="AN88" i="4"/>
  <c r="AM88" i="4"/>
  <c r="AL88" i="4"/>
  <c r="AK88" i="4"/>
  <c r="AJ88" i="4"/>
  <c r="AN85" i="4"/>
  <c r="AM85" i="4"/>
  <c r="AL85" i="4"/>
  <c r="AK85" i="4"/>
  <c r="AJ85" i="4"/>
  <c r="AN82" i="4"/>
  <c r="AM82" i="4"/>
  <c r="AL82" i="4"/>
  <c r="AK82" i="4"/>
  <c r="AJ82" i="4"/>
  <c r="AN79" i="4"/>
  <c r="AM79" i="4"/>
  <c r="AL79" i="4"/>
  <c r="AK79" i="4"/>
  <c r="AJ79" i="4"/>
  <c r="AN76" i="4"/>
  <c r="AM76" i="4"/>
  <c r="AL76" i="4"/>
  <c r="AK76" i="4"/>
  <c r="AJ76" i="4"/>
  <c r="AN73" i="4"/>
  <c r="AM73" i="4"/>
  <c r="AL73" i="4"/>
  <c r="AK73" i="4"/>
  <c r="AJ73" i="4"/>
  <c r="AN70" i="4"/>
  <c r="AM70" i="4"/>
  <c r="AL70" i="4"/>
  <c r="AK70" i="4"/>
  <c r="AJ70" i="4"/>
  <c r="AN66" i="4"/>
  <c r="AM66" i="4"/>
  <c r="AL66" i="4"/>
  <c r="AL63" i="4" s="1"/>
  <c r="AF63" i="4" s="1"/>
  <c r="AK66" i="4"/>
  <c r="AK63" i="4" s="1"/>
  <c r="AE63" i="4" s="1"/>
  <c r="AJ66" i="4"/>
  <c r="AO60" i="4"/>
  <c r="AM60" i="4"/>
  <c r="AL60" i="4"/>
  <c r="AL57" i="4" s="1"/>
  <c r="AK60" i="4"/>
  <c r="AK57" i="4" s="1"/>
  <c r="AE57" i="4" s="1"/>
  <c r="AJ60" i="4"/>
  <c r="AO56" i="4"/>
  <c r="AM56" i="4"/>
  <c r="AL56" i="4"/>
  <c r="AK56" i="4"/>
  <c r="AJ56" i="4"/>
  <c r="AO53" i="4"/>
  <c r="AM53" i="4"/>
  <c r="AL53" i="4"/>
  <c r="AK53" i="4"/>
  <c r="AJ53" i="4"/>
  <c r="AO50" i="4"/>
  <c r="AM50" i="4"/>
  <c r="AL50" i="4"/>
  <c r="AK50" i="4"/>
  <c r="AJ50" i="4"/>
  <c r="AO47" i="4"/>
  <c r="AM47" i="4"/>
  <c r="AL47" i="4"/>
  <c r="AK47" i="4"/>
  <c r="AJ47" i="4"/>
  <c r="AO44" i="4"/>
  <c r="AM44" i="4"/>
  <c r="AL44" i="4"/>
  <c r="AK44" i="4"/>
  <c r="AJ44" i="4"/>
  <c r="AO41" i="4"/>
  <c r="AM41" i="4"/>
  <c r="AL41" i="4"/>
  <c r="AK41" i="4"/>
  <c r="AJ41" i="4"/>
  <c r="AO38" i="4"/>
  <c r="AM38" i="4"/>
  <c r="AL38" i="4"/>
  <c r="AK38" i="4"/>
  <c r="AJ38" i="4"/>
  <c r="AO34" i="4"/>
  <c r="AM34" i="4"/>
  <c r="AL34" i="4"/>
  <c r="AL31" i="4" s="1"/>
  <c r="AF31" i="4" s="1"/>
  <c r="AK34" i="4"/>
  <c r="AK31" i="4" s="1"/>
  <c r="AE31" i="4" s="1"/>
  <c r="AJ34" i="4"/>
  <c r="AJ31" i="4" s="1"/>
  <c r="AO28" i="4"/>
  <c r="AN28" i="4"/>
  <c r="AL28" i="4"/>
  <c r="AK28" i="4"/>
  <c r="AJ28" i="4"/>
  <c r="AO25" i="4"/>
  <c r="AN25" i="4"/>
  <c r="AL25" i="4"/>
  <c r="AK25" i="4"/>
  <c r="AJ25" i="4"/>
  <c r="AO22" i="4"/>
  <c r="AN22" i="4"/>
  <c r="AL22" i="4"/>
  <c r="AK22" i="4"/>
  <c r="AJ22" i="4"/>
  <c r="AO19" i="4"/>
  <c r="AN19" i="4"/>
  <c r="AL19" i="4"/>
  <c r="AK19" i="4"/>
  <c r="AJ19" i="4"/>
  <c r="AO16" i="4"/>
  <c r="AN16" i="4"/>
  <c r="AL16" i="4"/>
  <c r="AK16" i="4"/>
  <c r="AJ16" i="4"/>
  <c r="AO13" i="4"/>
  <c r="AN13" i="4"/>
  <c r="AL13" i="4"/>
  <c r="AK13" i="4"/>
  <c r="AJ13" i="4"/>
  <c r="AB117" i="4"/>
  <c r="AA117" i="4"/>
  <c r="Z117" i="4"/>
  <c r="Y117" i="4"/>
  <c r="X117" i="4"/>
  <c r="AB114" i="4"/>
  <c r="AA114" i="4"/>
  <c r="Z114" i="4"/>
  <c r="Y114" i="4"/>
  <c r="X114" i="4"/>
  <c r="AB110" i="4"/>
  <c r="AA110" i="4"/>
  <c r="Z110" i="4"/>
  <c r="Z108" i="4" s="1"/>
  <c r="T108" i="4" s="1"/>
  <c r="Y110" i="4"/>
  <c r="Y108" i="4" s="1"/>
  <c r="S108" i="4" s="1"/>
  <c r="X110" i="4"/>
  <c r="X108" i="4" s="1"/>
  <c r="AB106" i="4"/>
  <c r="AA106" i="4"/>
  <c r="Z106" i="4"/>
  <c r="Z104" i="4" s="1"/>
  <c r="T104" i="4" s="1"/>
  <c r="Y106" i="4"/>
  <c r="Y104" i="4" s="1"/>
  <c r="S104" i="4" s="1"/>
  <c r="X106" i="4"/>
  <c r="AB102" i="4"/>
  <c r="AA102" i="4"/>
  <c r="Z102" i="4"/>
  <c r="Z100" i="4" s="1"/>
  <c r="T100" i="4" s="1"/>
  <c r="Y102" i="4"/>
  <c r="Y100" i="4" s="1"/>
  <c r="S100" i="4" s="1"/>
  <c r="X102" i="4"/>
  <c r="X100" i="4" s="1"/>
  <c r="AB98" i="4"/>
  <c r="AA98" i="4"/>
  <c r="Z98" i="4"/>
  <c r="Z96" i="4" s="1"/>
  <c r="Y98" i="4"/>
  <c r="Y96" i="4" s="1"/>
  <c r="S96" i="4" s="1"/>
  <c r="X98" i="4"/>
  <c r="X96" i="4" s="1"/>
  <c r="R96" i="4" s="1"/>
  <c r="AB94" i="4"/>
  <c r="AA94" i="4"/>
  <c r="Z94" i="4"/>
  <c r="Z92" i="4" s="1"/>
  <c r="T92" i="4" s="1"/>
  <c r="Y94" i="4"/>
  <c r="Y92" i="4" s="1"/>
  <c r="S92" i="4" s="1"/>
  <c r="X94" i="4"/>
  <c r="X92" i="4" s="1"/>
  <c r="AB90" i="4"/>
  <c r="AA90" i="4"/>
  <c r="Z90" i="4"/>
  <c r="Y90" i="4"/>
  <c r="X90" i="4"/>
  <c r="AB87" i="4"/>
  <c r="AA87" i="4"/>
  <c r="Z87" i="4"/>
  <c r="Y87" i="4"/>
  <c r="X87" i="4"/>
  <c r="AB84" i="4"/>
  <c r="AA84" i="4"/>
  <c r="Z84" i="4"/>
  <c r="Y84" i="4"/>
  <c r="X84" i="4"/>
  <c r="AB81" i="4"/>
  <c r="AA81" i="4"/>
  <c r="Z81" i="4"/>
  <c r="Y81" i="4"/>
  <c r="X81" i="4"/>
  <c r="AB78" i="4"/>
  <c r="AA78" i="4"/>
  <c r="Z78" i="4"/>
  <c r="Y78" i="4"/>
  <c r="X78" i="4"/>
  <c r="AB75" i="4"/>
  <c r="AA75" i="4"/>
  <c r="Z75" i="4"/>
  <c r="Y75" i="4"/>
  <c r="X75" i="4"/>
  <c r="AB72" i="4"/>
  <c r="AA72" i="4"/>
  <c r="Z72" i="4"/>
  <c r="Y72" i="4"/>
  <c r="X72" i="4"/>
  <c r="AB69" i="4"/>
  <c r="AA69" i="4"/>
  <c r="Z69" i="4"/>
  <c r="Y69" i="4"/>
  <c r="X69" i="4"/>
  <c r="AB65" i="4"/>
  <c r="AA65" i="4"/>
  <c r="Z65" i="4"/>
  <c r="Z63" i="4" s="1"/>
  <c r="T63" i="4" s="1"/>
  <c r="Y65" i="4"/>
  <c r="Y63" i="4" s="1"/>
  <c r="X65" i="4"/>
  <c r="X63" i="4" s="1"/>
  <c r="R63" i="4" s="1"/>
  <c r="AC59" i="4"/>
  <c r="AA59" i="4"/>
  <c r="Z59" i="4"/>
  <c r="Z57" i="4" s="1"/>
  <c r="T57" i="4" s="1"/>
  <c r="Y59" i="4"/>
  <c r="Y57" i="4" s="1"/>
  <c r="S57" i="4" s="1"/>
  <c r="X59" i="4"/>
  <c r="X57" i="4" s="1"/>
  <c r="AC55" i="4"/>
  <c r="AA55" i="4"/>
  <c r="Z55" i="4"/>
  <c r="Y55" i="4"/>
  <c r="X55" i="4"/>
  <c r="AC52" i="4"/>
  <c r="AA52" i="4"/>
  <c r="Z52" i="4"/>
  <c r="Y52" i="4"/>
  <c r="X52" i="4"/>
  <c r="AC49" i="4"/>
  <c r="AA49" i="4"/>
  <c r="Z49" i="4"/>
  <c r="Y49" i="4"/>
  <c r="X49" i="4"/>
  <c r="AC46" i="4"/>
  <c r="AA46" i="4"/>
  <c r="Z46" i="4"/>
  <c r="Y46" i="4"/>
  <c r="X46" i="4"/>
  <c r="AC43" i="4"/>
  <c r="AA43" i="4"/>
  <c r="Z43" i="4"/>
  <c r="Y43" i="4"/>
  <c r="X43" i="4"/>
  <c r="AC40" i="4"/>
  <c r="AA40" i="4"/>
  <c r="Z40" i="4"/>
  <c r="Y40" i="4"/>
  <c r="X40" i="4"/>
  <c r="AC37" i="4"/>
  <c r="AA37" i="4"/>
  <c r="Z37" i="4"/>
  <c r="Y37" i="4"/>
  <c r="X37" i="4"/>
  <c r="AC33" i="4"/>
  <c r="AA33" i="4"/>
  <c r="Z33" i="4"/>
  <c r="Z31" i="4" s="1"/>
  <c r="T31" i="4" s="1"/>
  <c r="Y33" i="4"/>
  <c r="Y31" i="4" s="1"/>
  <c r="S31" i="4" s="1"/>
  <c r="X33" i="4"/>
  <c r="X31" i="4" s="1"/>
  <c r="R31" i="4" s="1"/>
  <c r="AC27" i="4"/>
  <c r="AB27" i="4"/>
  <c r="Z27" i="4"/>
  <c r="Y27" i="4"/>
  <c r="X27" i="4"/>
  <c r="AC24" i="4"/>
  <c r="AB24" i="4"/>
  <c r="Z24" i="4"/>
  <c r="Y24" i="4"/>
  <c r="X24" i="4"/>
  <c r="AC21" i="4"/>
  <c r="AB21" i="4"/>
  <c r="Z21" i="4"/>
  <c r="Y21" i="4"/>
  <c r="X21" i="4"/>
  <c r="AC18" i="4"/>
  <c r="AB18" i="4"/>
  <c r="Z18" i="4"/>
  <c r="Y18" i="4"/>
  <c r="X18" i="4"/>
  <c r="AC15" i="4"/>
  <c r="AB15" i="4"/>
  <c r="Z15" i="4"/>
  <c r="Y15" i="4"/>
  <c r="X15" i="4"/>
  <c r="AC12" i="4"/>
  <c r="AB12" i="4"/>
  <c r="Z12" i="4"/>
  <c r="Y12" i="4"/>
  <c r="X12" i="4"/>
  <c r="P116" i="4"/>
  <c r="O116" i="4"/>
  <c r="N116" i="4"/>
  <c r="M116" i="4"/>
  <c r="P113" i="4"/>
  <c r="O113" i="4"/>
  <c r="N113" i="4"/>
  <c r="M113" i="4"/>
  <c r="L113" i="4"/>
  <c r="P109" i="4"/>
  <c r="O109" i="4"/>
  <c r="N109" i="4"/>
  <c r="N108" i="4" s="1"/>
  <c r="H108" i="4" s="1"/>
  <c r="M109" i="4"/>
  <c r="M108" i="4" s="1"/>
  <c r="L109" i="4"/>
  <c r="L108" i="4" s="1"/>
  <c r="F108" i="4" s="1"/>
  <c r="P105" i="4"/>
  <c r="O105" i="4"/>
  <c r="N105" i="4"/>
  <c r="N104" i="4" s="1"/>
  <c r="M105" i="4"/>
  <c r="M104" i="4" s="1"/>
  <c r="L105" i="4"/>
  <c r="L104" i="4" s="1"/>
  <c r="P101" i="4"/>
  <c r="O101" i="4"/>
  <c r="N101" i="4"/>
  <c r="N100" i="4" s="1"/>
  <c r="M101" i="4"/>
  <c r="M100" i="4" s="1"/>
  <c r="L101" i="4"/>
  <c r="L100" i="4" s="1"/>
  <c r="P97" i="4"/>
  <c r="O97" i="4"/>
  <c r="N97" i="4"/>
  <c r="N96" i="4" s="1"/>
  <c r="M97" i="4"/>
  <c r="M96" i="4" s="1"/>
  <c r="L97" i="4"/>
  <c r="P93" i="4"/>
  <c r="O93" i="4"/>
  <c r="N93" i="4"/>
  <c r="N92" i="4" s="1"/>
  <c r="M93" i="4"/>
  <c r="M92" i="4" s="1"/>
  <c r="L93" i="4"/>
  <c r="L92" i="4" s="1"/>
  <c r="P89" i="4"/>
  <c r="O89" i="4"/>
  <c r="N89" i="4"/>
  <c r="M89" i="4"/>
  <c r="L89" i="4"/>
  <c r="P86" i="4"/>
  <c r="O86" i="4"/>
  <c r="N86" i="4"/>
  <c r="M86" i="4"/>
  <c r="L86" i="4"/>
  <c r="P83" i="4"/>
  <c r="O83" i="4"/>
  <c r="N83" i="4"/>
  <c r="M83" i="4"/>
  <c r="L83" i="4"/>
  <c r="P80" i="4"/>
  <c r="O80" i="4"/>
  <c r="N80" i="4"/>
  <c r="M80" i="4"/>
  <c r="L80" i="4"/>
  <c r="P77" i="4"/>
  <c r="O77" i="4"/>
  <c r="N77" i="4"/>
  <c r="M77" i="4"/>
  <c r="L77" i="4"/>
  <c r="P74" i="4"/>
  <c r="O74" i="4"/>
  <c r="N74" i="4"/>
  <c r="M74" i="4"/>
  <c r="L74" i="4"/>
  <c r="P71" i="4"/>
  <c r="O71" i="4"/>
  <c r="N71" i="4"/>
  <c r="M71" i="4"/>
  <c r="L71" i="4"/>
  <c r="P68" i="4"/>
  <c r="O68" i="4"/>
  <c r="N68" i="4"/>
  <c r="M68" i="4"/>
  <c r="L68" i="4"/>
  <c r="P64" i="4"/>
  <c r="O64" i="4"/>
  <c r="N64" i="4"/>
  <c r="N63" i="4" s="1"/>
  <c r="M64" i="4"/>
  <c r="M63" i="4" s="1"/>
  <c r="L64" i="4"/>
  <c r="L63" i="4" s="1"/>
  <c r="Q58" i="4"/>
  <c r="O58" i="4"/>
  <c r="N58" i="4"/>
  <c r="N57" i="4" s="1"/>
  <c r="M58" i="4"/>
  <c r="M57" i="4" s="1"/>
  <c r="L58" i="4"/>
  <c r="L57" i="4" s="1"/>
  <c r="Q54" i="4"/>
  <c r="O54" i="4"/>
  <c r="N54" i="4"/>
  <c r="M54" i="4"/>
  <c r="L54" i="4"/>
  <c r="Q51" i="4"/>
  <c r="O51" i="4"/>
  <c r="N51" i="4"/>
  <c r="M51" i="4"/>
  <c r="L51" i="4"/>
  <c r="Q48" i="4"/>
  <c r="O48" i="4"/>
  <c r="N48" i="4"/>
  <c r="M48" i="4"/>
  <c r="L48" i="4"/>
  <c r="Q45" i="4"/>
  <c r="O45" i="4"/>
  <c r="N45" i="4"/>
  <c r="M45" i="4"/>
  <c r="L45" i="4"/>
  <c r="Q42" i="4"/>
  <c r="O42" i="4"/>
  <c r="N42" i="4"/>
  <c r="M42" i="4"/>
  <c r="L42" i="4"/>
  <c r="Q39" i="4"/>
  <c r="O39" i="4"/>
  <c r="N39" i="4"/>
  <c r="M39" i="4"/>
  <c r="L39" i="4"/>
  <c r="Q36" i="4"/>
  <c r="O36" i="4"/>
  <c r="N36" i="4"/>
  <c r="M36" i="4"/>
  <c r="L36" i="4"/>
  <c r="Q32" i="4"/>
  <c r="O32" i="4"/>
  <c r="N32" i="4"/>
  <c r="N31" i="4" s="1"/>
  <c r="H31" i="4" s="1"/>
  <c r="M32" i="4"/>
  <c r="M31" i="4" s="1"/>
  <c r="G31" i="4" s="1"/>
  <c r="L32" i="4"/>
  <c r="L31" i="4" s="1"/>
  <c r="Q26" i="4"/>
  <c r="P26" i="4"/>
  <c r="N26" i="4"/>
  <c r="M26" i="4"/>
  <c r="L26" i="4"/>
  <c r="Q23" i="4"/>
  <c r="P23" i="4"/>
  <c r="N23" i="4"/>
  <c r="M23" i="4"/>
  <c r="L23" i="4"/>
  <c r="Q20" i="4"/>
  <c r="P20" i="4"/>
  <c r="N20" i="4"/>
  <c r="M20" i="4"/>
  <c r="L20" i="4"/>
  <c r="Q17" i="4"/>
  <c r="P17" i="4"/>
  <c r="N17" i="4"/>
  <c r="M17" i="4"/>
  <c r="L17" i="4"/>
  <c r="Q14" i="4"/>
  <c r="P14" i="4"/>
  <c r="N14" i="4"/>
  <c r="M14" i="4"/>
  <c r="L14" i="4"/>
  <c r="Q11" i="4"/>
  <c r="P11" i="4"/>
  <c r="N11" i="4"/>
  <c r="M11" i="4"/>
  <c r="L11" i="4"/>
  <c r="AO10" i="4"/>
  <c r="AN10" i="4"/>
  <c r="AL10" i="4"/>
  <c r="AK10" i="4"/>
  <c r="AJ10" i="4"/>
  <c r="AC9" i="4"/>
  <c r="AB9" i="4"/>
  <c r="Z9" i="4"/>
  <c r="Y9" i="4"/>
  <c r="X9" i="4"/>
  <c r="Q8" i="4"/>
  <c r="P8" i="4"/>
  <c r="N8" i="4"/>
  <c r="M8" i="4"/>
  <c r="L8" i="4"/>
  <c r="M112" i="4" l="1"/>
  <c r="G112" i="4" s="1"/>
  <c r="O14" i="4"/>
  <c r="P54" i="4"/>
  <c r="N112" i="4"/>
  <c r="H112" i="4" s="1"/>
  <c r="Q97" i="4"/>
  <c r="AL112" i="4"/>
  <c r="AF112" i="4" s="1"/>
  <c r="AC108" i="4"/>
  <c r="AC78" i="4"/>
  <c r="X7" i="4"/>
  <c r="M67" i="4"/>
  <c r="G67" i="4" s="1"/>
  <c r="AK35" i="4"/>
  <c r="AK112" i="4"/>
  <c r="AE112" i="4" s="1"/>
  <c r="AK7" i="4"/>
  <c r="M35" i="4"/>
  <c r="G35" i="4" s="1"/>
  <c r="AJ67" i="4"/>
  <c r="AD67" i="4" s="1"/>
  <c r="Z7" i="4"/>
  <c r="AA18" i="4"/>
  <c r="L35" i="4"/>
  <c r="F35" i="4" s="1"/>
  <c r="Y112" i="4"/>
  <c r="S112" i="4" s="1"/>
  <c r="M7" i="4"/>
  <c r="N35" i="4"/>
  <c r="H35" i="4" s="1"/>
  <c r="L112" i="4"/>
  <c r="AB57" i="4"/>
  <c r="Y7" i="4"/>
  <c r="AJ112" i="4"/>
  <c r="Q80" i="4"/>
  <c r="AC75" i="4"/>
  <c r="X112" i="4"/>
  <c r="R112" i="4" s="1"/>
  <c r="AJ35" i="4"/>
  <c r="L67" i="4"/>
  <c r="F67" i="4" s="1"/>
  <c r="N67" i="4"/>
  <c r="H67" i="4" s="1"/>
  <c r="Y35" i="4"/>
  <c r="X67" i="4"/>
  <c r="R67" i="4" s="1"/>
  <c r="AK67" i="4"/>
  <c r="AE67" i="4" s="1"/>
  <c r="AJ7" i="4"/>
  <c r="N7" i="4"/>
  <c r="P48" i="4"/>
  <c r="Y67" i="4"/>
  <c r="S67" i="4" s="1"/>
  <c r="AC84" i="4"/>
  <c r="AL67" i="4"/>
  <c r="AF67" i="4" s="1"/>
  <c r="Z67" i="4"/>
  <c r="T67" i="4" s="1"/>
  <c r="AB59" i="4"/>
  <c r="AO100" i="4"/>
  <c r="AL7" i="4"/>
  <c r="AL35" i="4"/>
  <c r="AC63" i="4"/>
  <c r="S63" i="4"/>
  <c r="AO96" i="4"/>
  <c r="AD96" i="4"/>
  <c r="AC100" i="4"/>
  <c r="R100" i="4"/>
  <c r="AC96" i="4"/>
  <c r="O26" i="4"/>
  <c r="P51" i="4"/>
  <c r="AC72" i="4"/>
  <c r="AN47" i="4"/>
  <c r="AO88" i="4"/>
  <c r="AB40" i="4"/>
  <c r="AC87" i="4"/>
  <c r="AM22" i="4"/>
  <c r="AO66" i="4"/>
  <c r="AO107" i="4"/>
  <c r="O20" i="4"/>
  <c r="P39" i="4"/>
  <c r="P45" i="4"/>
  <c r="Q64" i="4"/>
  <c r="Q71" i="4"/>
  <c r="Q105" i="4"/>
  <c r="AB55" i="4"/>
  <c r="AC106" i="4"/>
  <c r="AJ63" i="4"/>
  <c r="AN31" i="4"/>
  <c r="X35" i="4"/>
  <c r="AO91" i="4"/>
  <c r="R108" i="4"/>
  <c r="X104" i="4"/>
  <c r="L7" i="4"/>
  <c r="AM19" i="4"/>
  <c r="AN60" i="4"/>
  <c r="AO103" i="4"/>
  <c r="AJ104" i="4"/>
  <c r="AD104" i="4" s="1"/>
  <c r="AA12" i="4"/>
  <c r="AC102" i="4"/>
  <c r="AN38" i="4"/>
  <c r="AO79" i="4"/>
  <c r="L96" i="4"/>
  <c r="AJ57" i="4"/>
  <c r="AD57" i="4" s="1"/>
  <c r="O11" i="4"/>
  <c r="Q77" i="4"/>
  <c r="AC114" i="4"/>
  <c r="Z112" i="4"/>
  <c r="AB31" i="4"/>
  <c r="AO92" i="4"/>
  <c r="AD92" i="4"/>
  <c r="AO95" i="4"/>
  <c r="AC92" i="4"/>
  <c r="AA15" i="4"/>
  <c r="Z35" i="4"/>
  <c r="AD31" i="4"/>
  <c r="AF57" i="4"/>
  <c r="AD100" i="4"/>
  <c r="AF104" i="4"/>
  <c r="AF108" i="4"/>
  <c r="AO108" i="4"/>
  <c r="AE108" i="4"/>
  <c r="R57" i="4"/>
  <c r="R92" i="4"/>
  <c r="T96" i="4"/>
  <c r="G100" i="4"/>
  <c r="G108" i="4"/>
  <c r="H104" i="4"/>
  <c r="Q108" i="4"/>
  <c r="G63" i="4"/>
  <c r="H63" i="4"/>
  <c r="H57" i="4"/>
  <c r="G57" i="4"/>
  <c r="AA21" i="4"/>
  <c r="AM28" i="4"/>
  <c r="Q74" i="4"/>
  <c r="Q116" i="4"/>
  <c r="AB49" i="4"/>
  <c r="AM16" i="4"/>
  <c r="AN41" i="4"/>
  <c r="AO99" i="4"/>
  <c r="O23" i="4"/>
  <c r="Q89" i="4"/>
  <c r="AB33" i="4"/>
  <c r="AC81" i="4"/>
  <c r="AC98" i="4"/>
  <c r="AN34" i="4"/>
  <c r="AO76" i="4"/>
  <c r="AO82" i="4"/>
  <c r="AO118" i="4"/>
  <c r="P42" i="4"/>
  <c r="Q68" i="4"/>
  <c r="Q109" i="4"/>
  <c r="AA24" i="4"/>
  <c r="AB43" i="4"/>
  <c r="AC69" i="4"/>
  <c r="AC117" i="4"/>
  <c r="AN50" i="4"/>
  <c r="AN56" i="4"/>
  <c r="O17" i="4"/>
  <c r="Q83" i="4"/>
  <c r="AC90" i="4"/>
  <c r="AM25" i="4"/>
  <c r="AO70" i="4"/>
  <c r="AO111" i="4"/>
  <c r="P36" i="4"/>
  <c r="P58" i="4"/>
  <c r="Q101" i="4"/>
  <c r="AC110" i="4"/>
  <c r="AN44" i="4"/>
  <c r="AB37" i="4"/>
  <c r="AB52" i="4"/>
  <c r="AO85" i="4"/>
  <c r="AC65" i="4"/>
  <c r="AA9" i="4"/>
  <c r="Q113" i="4"/>
  <c r="AB46" i="4"/>
  <c r="AM13" i="4"/>
  <c r="AN53" i="4"/>
  <c r="Q86" i="4"/>
  <c r="Q93" i="4"/>
  <c r="AA27" i="4"/>
  <c r="AC94" i="4"/>
  <c r="AO73" i="4"/>
  <c r="AO115" i="4"/>
  <c r="P32" i="4"/>
  <c r="O8" i="4"/>
  <c r="AM10" i="4"/>
  <c r="AD7" i="4" l="1"/>
  <c r="AJ5" i="4"/>
  <c r="N16" i="28" s="1"/>
  <c r="J16" i="28" s="1"/>
  <c r="AJ4" i="4"/>
  <c r="N15" i="28" s="1"/>
  <c r="J15" i="28" s="1"/>
  <c r="AJ6" i="4"/>
  <c r="N17" i="28" s="1"/>
  <c r="J17" i="28" s="1"/>
  <c r="AE7" i="4"/>
  <c r="AK5" i="4"/>
  <c r="O16" i="28" s="1"/>
  <c r="K16" i="28" s="1"/>
  <c r="AK6" i="4"/>
  <c r="O17" i="28" s="1"/>
  <c r="K17" i="28" s="1"/>
  <c r="AK4" i="4"/>
  <c r="O15" i="28" s="1"/>
  <c r="K15" i="28" s="1"/>
  <c r="AF7" i="4"/>
  <c r="AL5" i="4"/>
  <c r="P16" i="28" s="1"/>
  <c r="L16" i="28" s="1"/>
  <c r="AL4" i="4"/>
  <c r="P15" i="28" s="1"/>
  <c r="L15" i="28" s="1"/>
  <c r="AL6" i="4"/>
  <c r="P17" i="28" s="1"/>
  <c r="L17" i="28" s="1"/>
  <c r="X6" i="4"/>
  <c r="N13" i="28" s="1"/>
  <c r="J13" i="28" s="1"/>
  <c r="X5" i="4"/>
  <c r="N12" i="28" s="1"/>
  <c r="J12" i="28" s="1"/>
  <c r="X4" i="4"/>
  <c r="N11" i="28" s="1"/>
  <c r="J11" i="28" s="1"/>
  <c r="T7" i="4"/>
  <c r="Z6" i="4"/>
  <c r="P13" i="28" s="1"/>
  <c r="L13" i="28" s="1"/>
  <c r="Z5" i="4"/>
  <c r="P12" i="28" s="1"/>
  <c r="L12" i="28" s="1"/>
  <c r="Z4" i="4"/>
  <c r="P11" i="28" s="1"/>
  <c r="L11" i="28" s="1"/>
  <c r="S7" i="4"/>
  <c r="Y6" i="4"/>
  <c r="O13" i="28" s="1"/>
  <c r="K13" i="28" s="1"/>
  <c r="Y5" i="4"/>
  <c r="O12" i="28" s="1"/>
  <c r="K12" i="28" s="1"/>
  <c r="Y4" i="4"/>
  <c r="O11" i="28" s="1"/>
  <c r="K11" i="28" s="1"/>
  <c r="N6" i="4"/>
  <c r="P9" i="28" s="1"/>
  <c r="L9" i="28" s="1"/>
  <c r="N5" i="4"/>
  <c r="P8" i="28" s="1"/>
  <c r="L8" i="28" s="1"/>
  <c r="N4" i="4"/>
  <c r="P7" i="28" s="1"/>
  <c r="L7" i="28" s="1"/>
  <c r="M6" i="4"/>
  <c r="O9" i="28" s="1"/>
  <c r="K9" i="28" s="1"/>
  <c r="M5" i="4"/>
  <c r="O8" i="28" s="1"/>
  <c r="K8" i="28" s="1"/>
  <c r="M4" i="4"/>
  <c r="O7" i="28" s="1"/>
  <c r="K7" i="28" s="1"/>
  <c r="L5" i="4"/>
  <c r="N8" i="28" s="1"/>
  <c r="J8" i="28" s="1"/>
  <c r="L4" i="4"/>
  <c r="N7" i="28" s="1"/>
  <c r="J7" i="28" s="1"/>
  <c r="L6" i="4"/>
  <c r="N9" i="28" s="1"/>
  <c r="J9" i="28" s="1"/>
  <c r="AO112" i="4"/>
  <c r="H7" i="4"/>
  <c r="G7" i="4"/>
  <c r="AE35" i="4"/>
  <c r="AF35" i="4"/>
  <c r="AD35" i="4"/>
  <c r="T35" i="4"/>
  <c r="R35" i="4"/>
  <c r="S35" i="4"/>
  <c r="Q112" i="4"/>
  <c r="AA7" i="4"/>
  <c r="AA4" i="4" s="1"/>
  <c r="Q11" i="28" s="1"/>
  <c r="Q10" i="28" s="1"/>
  <c r="AD112" i="4"/>
  <c r="O7" i="4"/>
  <c r="O4" i="4" s="1"/>
  <c r="Q7" i="28" s="1"/>
  <c r="Q6" i="28" s="1"/>
  <c r="AM7" i="4"/>
  <c r="AM4" i="4" s="1"/>
  <c r="Q15" i="28" s="1"/>
  <c r="Q14" i="28" s="1"/>
  <c r="AO104" i="4"/>
  <c r="R7" i="4"/>
  <c r="F112" i="4"/>
  <c r="Q67" i="4"/>
  <c r="AO67" i="4"/>
  <c r="AN35" i="4"/>
  <c r="AC67" i="4"/>
  <c r="AC112" i="4"/>
  <c r="P35" i="4"/>
  <c r="F7" i="4"/>
  <c r="AC104" i="4"/>
  <c r="R104" i="4"/>
  <c r="AB35" i="4"/>
  <c r="AB5" i="4" s="1"/>
  <c r="R12" i="28" s="1"/>
  <c r="R10" i="28" s="1"/>
  <c r="AO63" i="4"/>
  <c r="AD63" i="4"/>
  <c r="AN57" i="4"/>
  <c r="T112" i="4"/>
  <c r="AD108" i="4"/>
  <c r="G104" i="4"/>
  <c r="G92" i="4"/>
  <c r="Q104" i="4"/>
  <c r="F104" i="4"/>
  <c r="F100" i="4"/>
  <c r="Q100" i="4"/>
  <c r="F63" i="4"/>
  <c r="F57" i="4"/>
  <c r="Q63" i="4"/>
  <c r="P31" i="4"/>
  <c r="F31" i="4"/>
  <c r="AC6" i="4" l="1"/>
  <c r="S13" i="28" s="1"/>
  <c r="S10" i="28" s="1"/>
  <c r="AN5" i="4"/>
  <c r="R16" i="28" s="1"/>
  <c r="R14" i="28" s="1"/>
  <c r="AO6" i="4"/>
  <c r="S17" i="28" s="1"/>
  <c r="S14" i="28" s="1"/>
  <c r="Q5" i="28"/>
  <c r="AD6" i="4"/>
  <c r="AF6" i="4"/>
  <c r="S4" i="4"/>
  <c r="S6" i="4"/>
  <c r="G5" i="4"/>
  <c r="G6" i="4"/>
  <c r="F5" i="4"/>
  <c r="F6" i="4"/>
  <c r="AE5" i="4"/>
  <c r="AE6" i="4"/>
  <c r="R5" i="4"/>
  <c r="R6" i="4"/>
  <c r="H5" i="4"/>
  <c r="H6" i="4"/>
  <c r="T6" i="4"/>
  <c r="AD5" i="4"/>
  <c r="AD4" i="4"/>
  <c r="AF5" i="4"/>
  <c r="T5" i="4"/>
  <c r="G96" i="4"/>
  <c r="H100" i="4"/>
  <c r="Q96" i="4"/>
  <c r="F96" i="4"/>
  <c r="P57" i="4"/>
  <c r="P5" i="4" s="1"/>
  <c r="R7" i="28" s="1"/>
  <c r="R6" i="28" s="1"/>
  <c r="R5" i="28" l="1"/>
  <c r="R4" i="4"/>
  <c r="T4" i="4"/>
  <c r="G4" i="4"/>
  <c r="S5" i="4"/>
  <c r="AE4" i="4"/>
  <c r="H4" i="4"/>
  <c r="AF4" i="4"/>
  <c r="H96" i="4"/>
  <c r="H92" i="4"/>
  <c r="F92" i="4"/>
  <c r="Q92" i="4" l="1"/>
  <c r="Q6" i="4" s="1"/>
  <c r="S7" i="28" s="1"/>
  <c r="S6" i="28" l="1"/>
  <c r="S5" i="28"/>
  <c r="F4" i="4"/>
</calcChain>
</file>

<file path=xl/sharedStrings.xml><?xml version="1.0" encoding="utf-8"?>
<sst xmlns="http://schemas.openxmlformats.org/spreadsheetml/2006/main" count="4743" uniqueCount="784">
  <si>
    <t>Implemented</t>
  </si>
  <si>
    <t>Control Effectiveness</t>
  </si>
  <si>
    <t>Evidence Quality</t>
  </si>
  <si>
    <t>The execution of executables, software libraries, scripts, installers, compiled HTML, HTML applications and control panel applets is prevented on workstations from within standard user profiles and temporary folders used by the operating system, web browsers and email clients.</t>
  </si>
  <si>
    <t>Evidence</t>
  </si>
  <si>
    <t>Mitigation Strategy</t>
  </si>
  <si>
    <t>Control Description</t>
  </si>
  <si>
    <t>Test ID</t>
  </si>
  <si>
    <t>Test Description</t>
  </si>
  <si>
    <t>Test Methodology</t>
  </si>
  <si>
    <t>Application control</t>
  </si>
  <si>
    <t>ML1-AC-01</t>
  </si>
  <si>
    <t>(Workstations) Executable files in the user profile directory and temporary folders used by the operating system, web browsers and email clients, cannot execute by a standard user.</t>
  </si>
  <si>
    <r>
      <rPr>
        <sz val="10"/>
        <rFont val="Calibri"/>
        <family val="2"/>
        <scheme val="minor"/>
      </rPr>
      <t>The tester should attempt to execute a benign executable (EXE or COM) file inside of the user profile directory. The tester should be aware that subfolders within the user profile may have different behaviour depending on the configuration.
ACVT can perform path enumeration tests to assist in identifying locations within the user directories that can execute executable files. E8MVT will perform limited testing for file execution in user profiles and temporary directories.</t>
    </r>
  </si>
  <si>
    <t>ML1-AC-02</t>
  </si>
  <si>
    <t>(Workstations) Software library files in the user profile directory and temporary folders used by the operating system, web browsers and email clients, cannot execute by a standard user.</t>
  </si>
  <si>
    <r>
      <rPr>
        <sz val="10"/>
        <rFont val="Calibri"/>
        <family val="2"/>
        <scheme val="minor"/>
      </rPr>
      <t>The tester should attempt to execute a benign software library (DLL or OCX) file inside of the user profile directory. The tester should be aware that subfolders within the user profile may have different behaviour depending on the configuration.
E8MVT will perform limited (single folder) testing for file execution in user profiles and temporary directories.</t>
    </r>
  </si>
  <si>
    <t>ML1-AC-03</t>
  </si>
  <si>
    <t>(Workstations) Script files in the user profile directory and temporary folders used by the operating system, web browsers and email clients, cannot execute by a standard user.</t>
  </si>
  <si>
    <r>
      <rPr>
        <sz val="10"/>
        <rFont val="Calibri"/>
        <family val="2"/>
        <scheme val="minor"/>
      </rPr>
      <t>The tester should attempt to execute multiple benign script (PS, VBS, BAT or JS) files inside of the user profile directory. The tester should be aware that subfolders within the user profile may have different behaviour depending on the configuration.
E8MVT will perform limited (single folder) testing for file execution in user profiles and temporary directories.</t>
    </r>
  </si>
  <si>
    <t>ML1-AC-04</t>
  </si>
  <si>
    <t>(Workstations) Installer files in the user profile directory and temporary folders used by the operating system, web browsers and email clients, cannot execute by a standard user.</t>
  </si>
  <si>
    <r>
      <rPr>
        <sz val="10"/>
        <rFont val="Calibri"/>
        <family val="2"/>
        <scheme val="minor"/>
      </rPr>
      <t>The tester should attempt to execute a benign installer (MSI, MST or MSP) file inside of the user profile directory. The tester should be aware that subfolders within the user profile may have different behaviour depending on the configuration.
E8MVT will perform limited (single folder) testing for file execution in user profiles and temporary directories.</t>
    </r>
  </si>
  <si>
    <t>ML1-AC-05</t>
  </si>
  <si>
    <t>(Workstations) Compiled HTML files in the user profile directory and temporary folders used by the operating system, web browsers and email clients, cannot execute by a standard user.</t>
  </si>
  <si>
    <r>
      <rPr>
        <sz val="10"/>
        <rFont val="Calibri"/>
        <family val="2"/>
        <scheme val="minor"/>
      </rPr>
      <t>The tester should attempt to execute a benign compiled HTML (CHM) file inside of the user profile directory. The tester should be aware that subfolders within the user profile may have different behaviour depending on the configuration.
E8MVT will perform limited (single folder) testing for file execution in user profiles and temporary directories.</t>
    </r>
  </si>
  <si>
    <t>ML1-AC-06</t>
  </si>
  <si>
    <t>(Workstations) HTML applications files in the user profile directory and temporary folders used by the operating system, web browsers and email clients, cannot execute by a standard user.</t>
  </si>
  <si>
    <r>
      <rPr>
        <sz val="10"/>
        <rFont val="Calibri"/>
        <family val="2"/>
        <scheme val="minor"/>
      </rPr>
      <t>The tester should attempt to execute a benign HTML application (HTA) file inside of the user profile directory. The tester should be aware that subfolders within the user profile may have different behaviour depending on the configuration.
E8MVT will perform limited (single folder) testing for file execution in user profiles and temporary directories.</t>
    </r>
  </si>
  <si>
    <t>ML1-AC-07</t>
  </si>
  <si>
    <t>(Workstations) Control panel applet files in the user profile directory and temporary folders used by the operating system, web browsers and email clients, cannot execute by a standard user.</t>
  </si>
  <si>
    <r>
      <rPr>
        <sz val="10"/>
        <rFont val="Calibri"/>
        <family val="2"/>
        <scheme val="minor"/>
      </rPr>
      <t>The tester should attempt to execute a benign control panel applet (CPL) file inside of the user profile directory. The tester should be aware that subfolders within the user profile may have different behaviour depending on the configuration.
E8MVT will perform limited (single folder) testing for file execution in user profiles and temporary directories.</t>
    </r>
  </si>
  <si>
    <t>Application control is implemented on workstations and internet-facing servers.</t>
  </si>
  <si>
    <t>ML2-AC-01</t>
  </si>
  <si>
    <t>(Workstations &amp; Internet-facing servers) A dedicated application control solution is implemented.</t>
  </si>
  <si>
    <t>Check whether an in-built or third-party application control solution has been implemented.</t>
  </si>
  <si>
    <r>
      <rPr>
        <b/>
        <sz val="10"/>
        <rFont val="Calibri"/>
        <family val="2"/>
        <scheme val="minor"/>
      </rPr>
      <t xml:space="preserve">Application control restricts </t>
    </r>
    <r>
      <rPr>
        <sz val="10"/>
        <rFont val="Calibri"/>
        <family val="2"/>
        <scheme val="minor"/>
      </rPr>
      <t xml:space="preserve">the execution of executables, software libraries, scripts, installers, compiled HTML, HTML applications and control panel applets </t>
    </r>
    <r>
      <rPr>
        <b/>
        <sz val="10"/>
        <rFont val="Calibri"/>
        <family val="2"/>
        <scheme val="minor"/>
      </rPr>
      <t>to an organisation- approved set</t>
    </r>
    <r>
      <rPr>
        <sz val="10"/>
        <rFont val="Calibri"/>
        <family val="2"/>
        <scheme val="minor"/>
      </rPr>
      <t>.</t>
    </r>
  </si>
  <si>
    <t>ML2-AC-02</t>
  </si>
  <si>
    <t>(Workstations &amp; Internet-facing servers) The system is only able to execute approved executables.</t>
  </si>
  <si>
    <r>
      <rPr>
        <sz val="10"/>
        <rFont val="Calibri"/>
        <family val="2"/>
        <scheme val="minor"/>
      </rPr>
      <t>Attempt to execute an unapproved, benign executable. Depending on the policy, there may be directories or specific versions of software that may be allowed to run, but might not be organisationally approved. The tester will have to consider possible policy bypass locations when performing this test.
E8MVT will attempt to run an exe file within the local AppData temp directory. ACVT will recursively copy an exe file to the file system and attempt to execute it.</t>
    </r>
  </si>
  <si>
    <t>ML2-AC-03</t>
  </si>
  <si>
    <t>(Workstations &amp; Internet-facing servers) The system is only able to execute approved software libraries.</t>
  </si>
  <si>
    <r>
      <rPr>
        <sz val="10"/>
        <rFont val="Calibri"/>
        <family val="2"/>
        <scheme val="minor"/>
      </rPr>
      <t>Attempt to execute an unapproved, benign software library. Depending on the policy, there may be directories or specific versions of software that may be allowed to run, but might not be organisationally approved. The tester will have to consider possible policy bypass locations when performing this test.
E8MVT will attempt to run a dll file within the local AppData temp directory. ACVT will recursively copy a dll file to the file system and attempt to execute it.</t>
    </r>
  </si>
  <si>
    <t>ML2-AC-04</t>
  </si>
  <si>
    <t>(Workstations &amp; Internet-facing servers) The system is only able to execute approved scripts.</t>
  </si>
  <si>
    <r>
      <rPr>
        <sz val="10"/>
        <rFont val="Calibri"/>
        <family val="2"/>
        <scheme val="minor"/>
      </rPr>
      <t>Attempt to execute an unapproved, benign scripts. Depending on the policy, there may be directories or specific versions of software that may be allowed to run, but might not be organisationally approved. The tester will have to consider possible policy bypass locations when performing this test.
E8MVT will attempt to run multiple script files within the local AppData temp directory. ACVT will recursively copy multiple script files to the file system and attempt to execute them.</t>
    </r>
  </si>
  <si>
    <t>ML2-AC-05</t>
  </si>
  <si>
    <t>(Workstations &amp; Internet-facing servers) The system is only able to execute approved installers.</t>
  </si>
  <si>
    <r>
      <rPr>
        <sz val="10"/>
        <rFont val="Calibri"/>
        <family val="2"/>
        <scheme val="minor"/>
      </rPr>
      <t>Attempt to execute an unapproved, benign installers. Depending on the policy, there may be directories or specific versions of software that may be allowed to run, but might not be organisationally approved. The tester will have to consider possible bypass locations when performing this test.
E8MVT will attempt to run a MSI file that will install a text file into the local AppData temp directory.</t>
    </r>
  </si>
  <si>
    <t>ML2-AC-06</t>
  </si>
  <si>
    <t>(Workstations &amp; Internet-facing servers) The system is only able to execute approved compiled HTML files.</t>
  </si>
  <si>
    <r>
      <rPr>
        <sz val="10"/>
        <rFont val="Calibri"/>
        <family val="2"/>
        <scheme val="minor"/>
      </rPr>
      <t>Attempt to execute an unapproved benign compiled HTML file. Depending on the policy, there may be directories or specific versions of software that may be allowed to run, but might not be organisationally approved. The tester will have to consider possible bypass locations when performing this test.
The tester should first test that HH.exe is allowed to execute. If HH.exe is unable to execute than further testing may not be required.
E8MVT will attempt to run a compiled HTML file within the local AppData temp directory.</t>
    </r>
  </si>
  <si>
    <t>ML2-AC-07</t>
  </si>
  <si>
    <t>(Workstations &amp; Internet-facing servers) The system is only able to execute approved HTML applications.</t>
  </si>
  <si>
    <r>
      <rPr>
        <sz val="10"/>
        <rFont val="Calibri"/>
        <family val="2"/>
        <scheme val="minor"/>
      </rPr>
      <t>Attempt to execute an unapproved, benign HTML applications. Depending on the policy, there may be directories or specific versions of software that may be allowed to run, but might not be organisationally approved. The tester will have to consider possible bypass locations when performing this test.
The tester should first test that MSHTA.exe is allowed to execute. If MSHTA.exe is unable to execute than further testing may not be required.
E8MVT will attempt to run an HTML Application file within the local AppData temp directory.</t>
    </r>
  </si>
  <si>
    <t>ML2-AC-08</t>
  </si>
  <si>
    <t>(Workstations &amp; Internet-facing servers) The system is only able to execute an approved control panel applets.</t>
  </si>
  <si>
    <r>
      <rPr>
        <sz val="10"/>
        <rFont val="Calibri"/>
        <family val="2"/>
        <scheme val="minor"/>
      </rPr>
      <t>Attempt to execute an unapproved benign control panel applet. Depending on the policy, there may be directories or specific versions of software that may be allowed to run, but might not be organisationally approved. The tester will have to consider possible bypass locations when performing this test.
The tester should first test that CONTROL.exe is allowed to execute. If CONTROL.exe is unable to execute than further testing may not be required.
E8MVT will attempt to run a Control Panel Applet file within the local AppData temp directory.</t>
    </r>
  </si>
  <si>
    <t>Allowed and blocked execution events on workstations and internet-facing servers are logged.</t>
  </si>
  <si>
    <t>ML2-AC-09</t>
  </si>
  <si>
    <t>(Workstations &amp; Internet-facing servers) The system is logging the application control product when it allows and blocks execution.</t>
  </si>
  <si>
    <t>Verify event logs contain required data (does not require central storage). Ensure all systems are logging.</t>
  </si>
  <si>
    <r>
      <rPr>
        <sz val="10"/>
        <rFont val="Calibri"/>
        <family val="2"/>
        <scheme val="minor"/>
      </rPr>
      <t xml:space="preserve">Application control is implemented on workstations and </t>
    </r>
    <r>
      <rPr>
        <b/>
        <sz val="10"/>
        <rFont val="Calibri"/>
        <family val="2"/>
        <scheme val="minor"/>
      </rPr>
      <t>servers</t>
    </r>
    <r>
      <rPr>
        <sz val="10"/>
        <rFont val="Calibri"/>
        <family val="2"/>
        <scheme val="minor"/>
      </rPr>
      <t>.</t>
    </r>
  </si>
  <si>
    <t>ML3-AC-01</t>
  </si>
  <si>
    <t>(Servers) A dedicated application control solution is implemented.</t>
  </si>
  <si>
    <r>
      <rPr>
        <sz val="10"/>
        <rFont val="Calibri"/>
        <family val="2"/>
        <scheme val="minor"/>
      </rPr>
      <t xml:space="preserve">Application control restricts the execution of executables, software libraries, scripts, installers, compiled HTML, HTML applications, control panel applets </t>
    </r>
    <r>
      <rPr>
        <b/>
        <sz val="10"/>
        <rFont val="Calibri"/>
        <family val="2"/>
        <scheme val="minor"/>
      </rPr>
      <t xml:space="preserve">and drivers </t>
    </r>
    <r>
      <rPr>
        <sz val="10"/>
        <rFont val="Calibri"/>
        <family val="2"/>
        <scheme val="minor"/>
      </rPr>
      <t>to an organisation-approved set.</t>
    </r>
  </si>
  <si>
    <t>ML3-AC-02</t>
  </si>
  <si>
    <t>(Servers) The system is only able to execute approved executables.</t>
  </si>
  <si>
    <r>
      <rPr>
        <sz val="10"/>
        <rFont val="Calibri"/>
        <family val="2"/>
        <scheme val="minor"/>
      </rPr>
      <t>Attempt to run a non-approved executable in a directory that is not part of an application control path-based rule.
E8MVT will attempt to run an exe file within the local AppData temp directory. ACVT will recursively copy an exe file to the file system and attempt to execute it.</t>
    </r>
  </si>
  <si>
    <t>ML3-AC-03</t>
  </si>
  <si>
    <t>(Servers) The system is only able to execute approved software libraries.</t>
  </si>
  <si>
    <r>
      <rPr>
        <sz val="10"/>
        <rFont val="Calibri"/>
        <family val="2"/>
        <scheme val="minor"/>
      </rPr>
      <t>Attempt to run a non-approved software library (DLL) in a directory that is not part of an application control path-based rule.
E8MVT will attempt to run a dll file within the local AppData temp directory. ACVT will recursively copy a dll file to the file system and attempt to execute it.</t>
    </r>
  </si>
  <si>
    <t>ML3-AC-04</t>
  </si>
  <si>
    <t>(Servers) The system is only able to execute approved scripts.</t>
  </si>
  <si>
    <r>
      <rPr>
        <sz val="10"/>
        <rFont val="Calibri"/>
        <family val="2"/>
        <scheme val="minor"/>
      </rPr>
      <t>Attempt to run a non-approved software script (vbs, ps1, py) in a directory that is not part of an application control path-based rule.
E8MVT will attempt to run multiple script files within the local AppData temp directory. ACVT will recursively copy multiple script files to the file system and attempt to execute them.
If the environment includes Python, VBA, or other scripting languages, consider testing additional scripts for these languages.</t>
    </r>
  </si>
  <si>
    <t>ML3-AC-05</t>
  </si>
  <si>
    <t>(Servers) The system is only able to execute approved installers.</t>
  </si>
  <si>
    <t>Attempt to run a non-approved installer (msi) in a directory that is not part of an application control path-based rule. E8MVT will attempt to run a MSI file that will install a text file into the local AppData temp directory.</t>
  </si>
  <si>
    <t>ML3-AC-06</t>
  </si>
  <si>
    <t>(Servers) The system is only able to execute approved compiled HTML files.</t>
  </si>
  <si>
    <t>Attempt to run a non-approved compiled HTML file (CHM) in a directory that is not part of an application control path-based rule. E8MVT will attempt to run a compiled HTML file within the local AppData temp directory.</t>
  </si>
  <si>
    <t>ML3-AC-07</t>
  </si>
  <si>
    <t>(Servers) The system is only able to execute approved HTML applications.</t>
  </si>
  <si>
    <t>Attempt to run a non-approved HTML application in a directory that is not part of an application control path-based rule. E8MVT will attempt to run a HTML Application file within the local AppData temp directory.</t>
  </si>
  <si>
    <t>ML3-AC-08</t>
  </si>
  <si>
    <t>(Servers) The system is only able to execute approved control panel applets.</t>
  </si>
  <si>
    <t>Attempt to run a non-approved Control Panel applet in a directory that is not part of an application control path-based rule. E8MVT will attempt to run a Control Panel Applet file within the local AppData temp directory.</t>
  </si>
  <si>
    <t>ML3-AC-09</t>
  </si>
  <si>
    <t>(Workstations &amp; Servers) The system is only able to execute approved drivers.</t>
  </si>
  <si>
    <t>Attempt to run a non-approved driver in a directory that is not part of an application control path-based rule.</t>
  </si>
  <si>
    <t>Microsoft’s ‘recommended block rules’ are implemented.</t>
  </si>
  <si>
    <t>ML3-AC-10</t>
  </si>
  <si>
    <t>(Workstations &amp; Servers) The Microsoft recommended Block rules are configured on the system.</t>
  </si>
  <si>
    <r>
      <rPr>
        <sz val="10"/>
        <rFont val="Calibri"/>
        <family val="2"/>
        <scheme val="minor"/>
      </rPr>
      <t>Attempt to run a binary that is on the recommended block list such as wmic, mshta or wscript.
E8MVT will retrieve the latest version of the block list rules from Microsoft. It will compare each of these rules against those configured on the system and return a failed result if any do not match. This will not consider any rules that are determined to be necessary for business purposes and are risk managed.</t>
    </r>
  </si>
  <si>
    <t>Microsoft’s ‘recommended driver</t>
  </si>
  <si>
    <t>ML3-AC-11</t>
  </si>
  <si>
    <t>(Workstations &amp; Servers) The Microsoft recommended driver Block rules are configured on the system.</t>
  </si>
  <si>
    <t>Attempt to install a driver that is on the recommended block list. Verify rules for the blocked drivers exist in an application control configuration, and that they are enforced.</t>
  </si>
  <si>
    <t>block rules’ are implemented.</t>
  </si>
  <si>
    <t>E8MVT will retrieve the latest version of the block list rules from Microsoft. It will compare each of these rules against those configured on the system and return a failed result if any do not match. This will not consider any rules that are determined to be necessary for business purposes and are risk managed.</t>
  </si>
  <si>
    <t>Application control rulesets are validated on an annual or more frequent basis.</t>
  </si>
  <si>
    <t>ML3-AC-12</t>
  </si>
  <si>
    <t>The organisational list of allowed applications rules are reviewed for accuracy with current business requirements and threat profiles.</t>
  </si>
  <si>
    <r>
      <rPr>
        <sz val="10"/>
        <rFont val="Calibri"/>
        <family val="2"/>
        <scheme val="minor"/>
      </rPr>
      <t>Check that the Application Control owner has a process for reviewing the list of allowed applications on an annual or more frequent basis. Mature organisations will outline the process of assessing threats in applications and what supporting business case details are required from the requesting group.
Check that there is evidence that the organisation has enacted the annual application list review within the last 12 months. This evidence will typically exist as support tickets, email correspondence, or threat and risk assessments.</t>
    </r>
  </si>
  <si>
    <r>
      <rPr>
        <sz val="10"/>
        <rFont val="Calibri"/>
        <family val="2"/>
        <scheme val="minor"/>
      </rPr>
      <t xml:space="preserve">Allowed and blocked execution events on workstations and </t>
    </r>
    <r>
      <rPr>
        <b/>
        <sz val="10"/>
        <rFont val="Calibri"/>
        <family val="2"/>
        <scheme val="minor"/>
      </rPr>
      <t xml:space="preserve">servers </t>
    </r>
    <r>
      <rPr>
        <sz val="10"/>
        <rFont val="Calibri"/>
        <family val="2"/>
        <scheme val="minor"/>
      </rPr>
      <t xml:space="preserve">are </t>
    </r>
    <r>
      <rPr>
        <b/>
        <sz val="10"/>
        <rFont val="Calibri"/>
        <family val="2"/>
        <scheme val="minor"/>
      </rPr>
      <t xml:space="preserve">centrally </t>
    </r>
    <r>
      <rPr>
        <sz val="10"/>
        <rFont val="Calibri"/>
        <family val="2"/>
        <scheme val="minor"/>
      </rPr>
      <t>logged.</t>
    </r>
  </si>
  <si>
    <t>ML3-AC-13</t>
  </si>
  <si>
    <t>(Workstations &amp; Servers) Application control event logs are sent to a centralised location.</t>
  </si>
  <si>
    <r>
      <rPr>
        <sz val="10"/>
        <rFont val="Calibri"/>
        <family val="2"/>
        <scheme val="minor"/>
      </rPr>
      <t>Verify event logs for each required event are collected at a centralised location.
Verify the number of systems logging to this location align with total expected systems (i.e. all systems are logging here).</t>
    </r>
  </si>
  <si>
    <t>Event logs are protected from unauthorised modification and deletion.</t>
  </si>
  <si>
    <t>ML3-AC-14</t>
  </si>
  <si>
    <t>Application control event logs are protected from unauthorised modification and deletion.</t>
  </si>
  <si>
    <t>Verify standard and unauthorised users are unable to modify or delete event logs.</t>
  </si>
  <si>
    <t>Event logs are monitored for signs of compromise and actioned when any signs of compromise are detected.</t>
  </si>
  <si>
    <t>ML3-AC-15</t>
  </si>
  <si>
    <t>Application control event logs are monitored for signs of compromise.</t>
  </si>
  <si>
    <r>
      <rPr>
        <sz val="10"/>
        <rFont val="Calibri"/>
        <family val="2"/>
        <scheme val="minor"/>
      </rPr>
      <t>Verify a process is in place to monitor application control event logs for signs of compromise. Verify the information gathered is sufficient to effectively identify compromise.
Look for evidence that this process is being followed. This evidence will typically exist as support tickets, email correspondence, or threat and risk assessments.</t>
    </r>
  </si>
  <si>
    <t>ML3-AC-16</t>
  </si>
  <si>
    <t>The organisation has an example where they investigated or responded to signs of compromise triggered by application control monitoring.</t>
  </si>
  <si>
    <t>Verify the organisation has responded to a sign of compromise trigged by application control monitoring. This evidence will typically exist as support tickets, email correspondence or threat and risk assessments.</t>
  </si>
  <si>
    <r>
      <rPr>
        <sz val="24"/>
        <color rgb="FF001E45"/>
        <rFont val="Calibri"/>
        <family val="2"/>
        <scheme val="minor"/>
      </rPr>
      <t>Annex A: Example Assessment Test Plan – Maturity Level One</t>
    </r>
  </si>
  <si>
    <r>
      <rPr>
        <sz val="10"/>
        <rFont val="Calibri"/>
        <family val="2"/>
        <scheme val="minor"/>
      </rPr>
      <t>The execution of executables, software libraries, scripts, installers, compiled HTML, HTML
applications and control panel applets is prevented on workstations from within standard user profiles and temporary folders used by the operating system, web browsers and email clients.</t>
    </r>
  </si>
  <si>
    <t>Patch applications</t>
  </si>
  <si>
    <t>An automated method of asset discovery is used at least fortnightly to support the detection of assets for subsequent vulnerability scanning activities.</t>
  </si>
  <si>
    <t>ML1-PA-01</t>
  </si>
  <si>
    <t>An automated method of asset discovery is run and reviewed at least fortnightly.</t>
  </si>
  <si>
    <t>Confirm that a method of asset discovery is in place (such as an asset discovery tool or a vulnerability scanner with equivalent functionality) and that it is configured to be run in an automated manner at least every fortnight. Confirm that any anomalies that are identified are reviewed and actioned.</t>
  </si>
  <si>
    <t>A vulnerability scanner with an up-to-date vulnerability database</t>
  </si>
  <si>
    <t>ML1-PA-02</t>
  </si>
  <si>
    <t>A vulnerability scanner with an up-to-date vulnerability database is being used for vulnerability scanning activities.</t>
  </si>
  <si>
    <t>Confirm that a vulnerability scanner is in place and that the vulnerability database it uses is being updated within 24 hours prior to its use.</t>
  </si>
  <si>
    <t>is used for vulnerability scanning activities.</t>
  </si>
  <si>
    <t>A vulnerability scanner is used at least daily to identify missing patches or updates for security vulnerabilities in internet-facing services.</t>
  </si>
  <si>
    <t>ML1-PA-03</t>
  </si>
  <si>
    <t>(Internet-Facing Services) A vulnerability scanner for internet-facing services is run and reviewed daily.</t>
  </si>
  <si>
    <t>Confirm that a vulnerability scanner is in place, and it is configured to scan the organisation’s internet-facing services. Confirm that reports from the vulnerability scanner are reviewed by the responsible staff daily, and that identified issues have been observed and actioned.</t>
  </si>
  <si>
    <t>A vulnerability scanner is used at least fortnightly to identify missing patches or updates for security vulnerabilities in office productivity suites, web browsers and their extensions, email clients, PDF software, and security products.</t>
  </si>
  <si>
    <t>ML1-PA-04</t>
  </si>
  <si>
    <t>A vulnerability scanner is run and reviewed at least fortnightly to scan the organisation’s office productivity suites, web browsers, email clients, PDF software and security products.</t>
  </si>
  <si>
    <t>Confirm that a vulnerability scanner is in place, and it is configured to scan the organisation’s applications listed, typically requiring a credentialed scan. Confirm that reports from the vulnerability scanner are reviewed by the responsible staff fortnightly, and that identified issues have been observed and actioned.</t>
  </si>
  <si>
    <t>Patches, updates or vendor mitigations for security vulnerabilities in internet-facing services are applied within two weeks of release, or within 48 hours if an exploit exists.</t>
  </si>
  <si>
    <t>ML1-PA-05</t>
  </si>
  <si>
    <t>(Internet-Facing Services) The organisation has a process for identifying vulnerabilities in internet-facing services within 48 hours and has an example of where an available exploit has been identified and patched within 48 hours.</t>
  </si>
  <si>
    <t>Review the process in place for identifying vulnerabilities in internet-facing systems. Request evidence of the identification and patching of a system that contained an exploitable vulnerability within the environment.</t>
  </si>
  <si>
    <t>ML1-PA-06</t>
  </si>
  <si>
    <t>(Internet-Facing Services) Applications with an exploit that has been available for greater than 48 hours are patched or mitigated.</t>
  </si>
  <si>
    <t>Use a vulnerability scanner to identify applications within the environment and check that they have been patched against a known exploit. Determine the date the patch was installed and compare to when the patch was made available.</t>
  </si>
  <si>
    <t>ML1-PA-07</t>
  </si>
  <si>
    <t>(Internet-Facing Services) Applications are patched or mitigated within two weeks.</t>
  </si>
  <si>
    <t>Patches, updates or vendor mitigations for security vulnerabilities in office productivity suites, web browsers and their extensions, email clients, PDF software, and security products are applied within one month of release.</t>
  </si>
  <si>
    <t>ML1-PA-08</t>
  </si>
  <si>
    <t>The organisation has an effective process for patching office productivity suites, web browsers, email clients, PDF software and security products within one month.</t>
  </si>
  <si>
    <t>Confirm the existence of a list of applications, and where the applications are installed. Ensure a process for identifying vulnerabilities for software in the list is consistently followed. Request evidence of the patching of these applications within one month.</t>
  </si>
  <si>
    <t>ML1-PA-09</t>
  </si>
  <si>
    <t>Office productivity suites, web browsers, email clients, PDF software and security products do not have security vulnerabilities older than one month.</t>
  </si>
  <si>
    <r>
      <rPr>
        <sz val="10"/>
        <rFont val="Calibri"/>
        <family val="2"/>
        <scheme val="minor"/>
      </rPr>
      <t>Use a vulnerability scanner to identify the listed applications within the organisation’s environment, and check that they have been patched against a known exploit. Check the date the application was updated and compare to the date the patch was released. Ensure that the gap between is not greater than one month.
E8MVT will perform basic checks of some Microsoft Office applications based on version numbers and file modification dates to determine if the software has been updated recently.</t>
    </r>
  </si>
  <si>
    <t>Internet-facing services, office productivity suites, web browsers and their extensions, email clients, PDF software, Adobe Flash Player,</t>
  </si>
  <si>
    <t>ML1-PA-10</t>
  </si>
  <si>
    <t>The organisation has removed unsupported internet-facing services from the environment.</t>
  </si>
  <si>
    <t>Confirm that the environment does not contain software on internet-facing systems that is no longer supported by the vendor. Use a vulnerability scanner to identify applications within the environment and check they are supported.</t>
  </si>
  <si>
    <t>ML1-PA-11</t>
  </si>
  <si>
    <t>The organisation has removed unsupported office productivity suites, web browsers, email clients, PDF software and security products from the environment.</t>
  </si>
  <si>
    <t>Confirm that the environment does not contain any of the listed software that is no longer supported by the vendor. Use a vulnerability scanner to identify applications within the environment and check they are supported.</t>
  </si>
  <si>
    <t>and security products that are no longer supported by vendors are removed.</t>
  </si>
  <si>
    <t>Configure Microsoft Office macro settings</t>
  </si>
  <si>
    <t>Microsoft Office macros are disabled for users that do not have a demonstrated business requirement.</t>
  </si>
  <si>
    <t>ML1-OM-01</t>
  </si>
  <si>
    <t>A technical solution exists that blocks Microsoft Office macros for users who are not approved under the Microsoft Office macro policy.</t>
  </si>
  <si>
    <r>
      <rPr>
        <sz val="10"/>
        <rFont val="Calibri"/>
        <family val="2"/>
        <scheme val="minor"/>
      </rPr>
      <t>Run RSOP on workstations to identify the Microsoft Office macro security settings applied by group policy settings. This should typically be set to ‘Disable without notification’. Note ‘Disable with notification’ allows users to bypass this control and does not meet the intent. Check for Active Directory security groups that enforce Microsoft Office macro blocking.
Test running Microsoft Office macros on a user in the disallowed group. E8MVT will attempt to execute a Microsoft Office macro within a document.</t>
    </r>
  </si>
  <si>
    <t>ML1-OM-02</t>
  </si>
  <si>
    <t>A record is kept of users that have been approved to allow Microsoft Office macro execution, and this list matches the list of users within the technical solution.</t>
  </si>
  <si>
    <t>Confirm a repository of approved requests for users to execute Microsoft Office macros is maintained and up to date and matches the technical implementation. Typically, this means the Active Directory Security Group that permits Microsoft Office macro use should match the list of users who have been approved to run Microsoft Office macros.</t>
  </si>
  <si>
    <t>Microsoft Office macros in files originating from the internet are blocked.</t>
  </si>
  <si>
    <t>ML1-OM-03</t>
  </si>
  <si>
    <t>Microsoft Office files from the internet are unable to execute Microsoft Office macros.</t>
  </si>
  <si>
    <r>
      <rPr>
        <sz val="10"/>
        <rFont val="Calibri"/>
        <family val="2"/>
        <scheme val="minor"/>
      </rPr>
      <t>Attempt to run Microsoft Office macros in Microsoft Office files from the internet. Confirm these files are blocked when received by download and email. Do this for all installed Microsoft Office applications.
E8MVT will open a test file that contains a zone identifier to indicate it is from the internet.</t>
    </r>
  </si>
  <si>
    <t>ML1-OM-04</t>
  </si>
  <si>
    <t>Microsoft Office has been configured to block Microsoft Office macros from running in Microsoft Office files from the internet.</t>
  </si>
  <si>
    <r>
      <rPr>
        <sz val="10"/>
        <rFont val="Calibri"/>
        <family val="2"/>
        <scheme val="minor"/>
      </rPr>
      <t xml:space="preserve">Check if the following group policy setting is enabled. Do this for all installed Microsoft Office applications </t>
    </r>
    <r>
      <rPr>
        <i/>
        <sz val="10"/>
        <rFont val="Calibri"/>
        <family val="2"/>
        <scheme val="minor"/>
      </rPr>
      <t>User Configuration/Policies/Administrative Templates/Microsoft &lt;Application&gt;&lt;Version&gt;/Application Settings/Security/Trust Center/Block macros from running in Office files from the internet</t>
    </r>
    <r>
      <rPr>
        <sz val="10"/>
        <rFont val="Calibri"/>
        <family val="2"/>
        <scheme val="minor"/>
      </rPr>
      <t xml:space="preserve">.
Check if the following registry value exists and is set to 1. Do this for all installed Microsoft Office applications </t>
    </r>
    <r>
      <rPr>
        <i/>
        <sz val="10"/>
        <rFont val="Calibri"/>
        <family val="2"/>
        <scheme val="minor"/>
      </rPr>
      <t xml:space="preserve">Computer\HKEY_CURRENT_USER\SOFTWARE\Policies\Microsoft\office\&lt;version&gt;\&lt;Application&gt;\security\blockcontentexecutionfr omInternet
</t>
    </r>
    <r>
      <rPr>
        <sz val="10"/>
        <rFont val="Calibri"/>
        <family val="2"/>
        <scheme val="minor"/>
      </rPr>
      <t xml:space="preserve">E8MVT will check that these registry settings are configured to the correct setting.
</t>
    </r>
    <r>
      <rPr>
        <i/>
        <sz val="10"/>
        <rFont val="Calibri"/>
        <family val="2"/>
        <scheme val="minor"/>
      </rPr>
      <t xml:space="preserve">Get-ItemProperty -Path “HKCU:\SOFTWARE\Policies\Microsoft\office\&lt;version&gt;\&lt;application&gt;\security\” | Select-Object - Property blockcontentexecutionfromInternet
</t>
    </r>
    <r>
      <rPr>
        <sz val="10"/>
        <rFont val="Calibri"/>
        <family val="2"/>
        <scheme val="minor"/>
      </rPr>
      <t xml:space="preserve">Example: </t>
    </r>
    <r>
      <rPr>
        <i/>
        <sz val="10"/>
        <rFont val="Calibri"/>
        <family val="2"/>
        <scheme val="minor"/>
      </rPr>
      <t>Get-ItemProperty -Path “HKCU:\SOFTWARE\Policies\Microsoft\office\16.0\excel\security\” | Select-Object -Property blockcontentexecutionfromInternet</t>
    </r>
  </si>
  <si>
    <t>Microsoft Office macro antivirus scanning is enabled.</t>
  </si>
  <si>
    <t>ML1-OM-05</t>
  </si>
  <si>
    <t>The system has macroruntimescope enabled for Microsoft Office applications in registry settings or has an alternative Microsoft Office macro scanning ability in place.</t>
  </si>
  <si>
    <r>
      <rPr>
        <sz val="10"/>
        <rFont val="Calibri"/>
        <family val="2"/>
        <scheme val="minor"/>
      </rPr>
      <t xml:space="preserve">Check if the following group policy setting is enabled for all Microsoft Office applications </t>
    </r>
    <r>
      <rPr>
        <i/>
        <sz val="10"/>
        <rFont val="Calibri"/>
        <family val="2"/>
        <scheme val="minor"/>
      </rPr>
      <t>User Configuration/Policies/Administrative Templates/Microsoft Office &lt;Version&gt;/Security Settings/Macro Runtime Scan Scope</t>
    </r>
    <r>
      <rPr>
        <sz val="10"/>
        <rFont val="Calibri"/>
        <family val="2"/>
        <scheme val="minor"/>
      </rPr>
      <t>.
E8MVT will check the registry to confirm that the policy setting is configured.</t>
    </r>
  </si>
  <si>
    <t>ML1-OM-06</t>
  </si>
  <si>
    <t>System anti-virus successfully detects a virus test signature inside of a Microsoft Office macro in a Microsoft Office file.</t>
  </si>
  <si>
    <t>Attempt to run a pseudo malicious Microsoft Office macro that contains an EICAR test string. E8MVT will open a test file containing a Microsoft Office macro that will write the EICAR test string to a file.</t>
  </si>
  <si>
    <t>Microsoft Office macro security settings cannot be changed by users.</t>
  </si>
  <si>
    <t>ML1-OM-07</t>
  </si>
  <si>
    <t>A standard user is unable to modify the security settings for Microsoft Office macros in all Microsoft Office applications.</t>
  </si>
  <si>
    <t>Open the application and attempt to change the Microsoft Office macro security settings in the Trust Center. Do this for all installed Microsoft Office applications.</t>
  </si>
  <si>
    <t>User application hardening</t>
  </si>
  <si>
    <t>Web browsers do not process Java from the internet.</t>
  </si>
  <si>
    <t>ML1-AH-01</t>
  </si>
  <si>
    <t>Java content does not execute in Microsoft Edge.</t>
  </si>
  <si>
    <r>
      <rPr>
        <sz val="10"/>
        <rFont val="Calibri"/>
        <family val="2"/>
        <scheme val="minor"/>
      </rPr>
      <t xml:space="preserve">Load a website with known Java content and check if it renders in the web browser. Check the registry keys at
</t>
    </r>
    <r>
      <rPr>
        <i/>
        <sz val="10"/>
        <rFont val="Calibri"/>
        <family val="2"/>
        <scheme val="minor"/>
      </rPr>
      <t xml:space="preserve">HKLM:\SOFTWARE\Oracle\JavaDeploy\WebDeployJava </t>
    </r>
    <r>
      <rPr>
        <sz val="10"/>
        <rFont val="Calibri"/>
        <family val="2"/>
        <scheme val="minor"/>
      </rPr>
      <t xml:space="preserve">and </t>
    </r>
    <r>
      <rPr>
        <i/>
        <sz val="10"/>
        <rFont val="Calibri"/>
        <family val="2"/>
        <scheme val="minor"/>
      </rPr>
      <t>HKLM:\SOFTWARE\JavaSoft\Java Plug-in\</t>
    </r>
    <r>
      <rPr>
        <sz val="10"/>
        <rFont val="Calibri"/>
        <family val="2"/>
        <scheme val="minor"/>
      </rPr>
      <t xml:space="preserve">. </t>
    </r>
    <r>
      <rPr>
        <i/>
        <sz val="10"/>
        <rFont val="Calibri"/>
        <family val="2"/>
        <scheme val="minor"/>
      </rPr>
      <t>Get-ItemProperty -Path “HKLM:\SOFTWARE\Oracle\JavaDeploy\WebDeployJava”
Get-ItemProperty -Path “HKLM:\SOFTWARE\JavaSoft\Java Plug-in”</t>
    </r>
  </si>
  <si>
    <t>ML1-AH-02</t>
  </si>
  <si>
    <t>Java content does not execute in Google Chrome.</t>
  </si>
  <si>
    <t>Load a website with known Java content and check if it renders in the web browser.</t>
  </si>
  <si>
    <t>ML1-AH-03</t>
  </si>
  <si>
    <t>Java content does not execute in Mozilla Firefox.</t>
  </si>
  <si>
    <t>Web browsers do not process web advertisements from the internet.</t>
  </si>
  <si>
    <t>ML1-AH-04</t>
  </si>
  <si>
    <t>Web ads do not display in Microsoft Edge.</t>
  </si>
  <si>
    <t>Load a website in Microsoft Edge with known ads and check if it renders in the web browser. Check the ‘Block ads on sites that show intrusive or misleading ads’ setting is configured. Check if any ad blocking plugins are configured in the web browser.</t>
  </si>
  <si>
    <t>ML1-AH-05</t>
  </si>
  <si>
    <t>Web ads do not display in Google Chrome.</t>
  </si>
  <si>
    <t>Load a website in Google Chrome with known ads and check if it renders in the web browser. Check the ‘Block ads on sites that show intrusive or misleading ads’ setting is configured. Check if any ad blocking plugins are configured in the web browser.</t>
  </si>
  <si>
    <t>ML1-AH-06</t>
  </si>
  <si>
    <t>Web ads do not display in Mozilla Firefox.</t>
  </si>
  <si>
    <t>Load a website in Mozilla Firefox with known ads and check if it renders in the web browser. Check if any ad blocking plugins are configured in the web browser.</t>
  </si>
  <si>
    <t>Internet Explorer 11 does not process content from the internet.</t>
  </si>
  <si>
    <t>ML1-AH-07</t>
  </si>
  <si>
    <t>Internet Explorer 11 is unable to connect to internet sites. Internet Explorer 11 may be allowed to access internal web applications only.</t>
  </si>
  <si>
    <t>If Internet Explorer 11 is installed, access an external website using the web browser and ensure it is blocked. If it is not installed, use a manual request method (script, curl, proxy) with modified request headers to imitate IE (e.g. User-Agent) and check if the request is blocked. Review proxy or firewall configuration for the existence of rules to prevent IE specific browsing from reaching the internet.</t>
  </si>
  <si>
    <t>Web browser security settings cannot be changed by users.</t>
  </si>
  <si>
    <t>ML1-AH-08</t>
  </si>
  <si>
    <t>Microsoft Edge settings cannot be changed by a standard user.</t>
  </si>
  <si>
    <t>Check that group policy settings are configured for Microsoft Edge. Open the web browser configuration panel and look for existence of a ‘Managed by organisation’ message or similar. Attempt to change a setting related to networking or security, such as blocking of ads, proxy settings or security level.</t>
  </si>
  <si>
    <t>ML1-AH-09</t>
  </si>
  <si>
    <t>Google Chrome settings cannot be changed by a standard user.</t>
  </si>
  <si>
    <t>Check that group policy settings are configured for Google Chrome. Open the web browser configuration panel and look for existence of a ‘Managed by organisation’ message or similar. Attempt to change a setting related to networking or security, such as blocking of ads, proxy settings or security level.</t>
  </si>
  <si>
    <t>ML1-AH-10</t>
  </si>
  <si>
    <t>Mozilla Firefox settings cannot be changed by a standard user.</t>
  </si>
  <si>
    <t>Check that group policy settings are configured for Mozilla Firefox. Open the web browser configuration panel and look for existence of a ‘Managed by organisation’ message or similar. Attempt to change a setting related to networking or security, such as blocking of ads, proxy settings or security level.</t>
  </si>
  <si>
    <t>ML1-AH-11</t>
  </si>
  <si>
    <t>Internet Explorer 11 settings cannot be changed by a standard user.</t>
  </si>
  <si>
    <t>Check that group policy settings are configured for Internet Explorer 11. Open the web browser configuration panel and look for existence of a ‘Managed by organisation’ message or similar. Attempt to change a setting related to networking or security, such as blocking of ads, proxy settings or security level.</t>
  </si>
  <si>
    <t>Restrict administrative privileges</t>
  </si>
  <si>
    <t>Requests for privileged access to systems and applications are validated when first requested.</t>
  </si>
  <si>
    <t>ML1-RA-01</t>
  </si>
  <si>
    <t>A process exists and is enforced for granting privileged access to systems.</t>
  </si>
  <si>
    <r>
      <rPr>
        <sz val="10"/>
        <rFont val="Calibri"/>
        <family val="2"/>
        <scheme val="minor"/>
      </rPr>
      <t>Confirm the organisation has a documented, approved and enforced privileged access process that outlines the requirements for provisioning a privileged account to a system or application. Confirm the organisation has a list of systems and applications that require privileged access.
Review documented privileged access process and systems. Request evidence of process being followed (e.g. support tickets).</t>
    </r>
  </si>
  <si>
    <t>Privileged accounts (excluding privileged service accounts) are prevented from accessing the internet, email and web services.</t>
  </si>
  <si>
    <t>ML1-RA-02</t>
  </si>
  <si>
    <t>Privileged accounts (excluding privileged service accounts) cannot access the internet or web services via a web browser or other mechanism.</t>
  </si>
  <si>
    <r>
      <rPr>
        <sz val="10"/>
        <rFont val="Calibri"/>
        <family val="2"/>
        <scheme val="minor"/>
      </rPr>
      <t>While logged in as a privileged user, attempt to browse to an internet website. Review the configuration preventing internet access and attempt to change this as a privileged user not responsible for administering that system. Privileged accounts not responsible for administering these systems should not be able to change settings to access the internet.
While privileged account policies should be reviewed, they do not satisfy this control without additional technical mechanisms.</t>
    </r>
  </si>
  <si>
    <t>ML1-RA-03</t>
  </si>
  <si>
    <t>Privileged accounts are not configured with mailboxes and email addresses.</t>
  </si>
  <si>
    <r>
      <rPr>
        <sz val="10"/>
        <rFont val="Calibri"/>
        <family val="2"/>
        <scheme val="minor"/>
      </rPr>
      <t xml:space="preserve">Attempt to open Microsoft Outlook on a system using the privileged account.
Run the following PowerShell command </t>
    </r>
    <r>
      <rPr>
        <i/>
        <sz val="10"/>
        <rFont val="Calibri"/>
        <family val="2"/>
        <scheme val="minor"/>
      </rPr>
      <t>Get-ADUser -Filter {(admincount -eq 1) -and (emailaddress -like “*”) -and (enabled -eq
$true)} -Properties EmailAddress | Select samaccountname, emailaddress</t>
    </r>
  </si>
  <si>
    <t>Privileged users use separate privileged and unprivileged operating environments.</t>
  </si>
  <si>
    <t>ML1-RA-04</t>
  </si>
  <si>
    <t>All administrative activities are performed in an administrative environment that is segmented from the standard user network environment. A separate environment is provisioned for the use of privileged access and is not used for any other purpose.</t>
  </si>
  <si>
    <r>
      <rPr>
        <sz val="10"/>
        <rFont val="Calibri"/>
        <family val="2"/>
        <scheme val="minor"/>
      </rPr>
      <t>Attempt to access the administrative network environment using a standard account. Attempt to access the standard environment using a privileged account. Look for evidence of administrative access to unprivileged environments, using tools such as Bloodhound. Check for the existence of workstations that exist solely for privileged access purposes.
The privileged operating environment must not be virtualised within the unprivileged operating environment for Maturity Level Two or Maturity Level Three. However, it can be for Maturity Level One.</t>
    </r>
  </si>
  <si>
    <t>Unprivileged accounts cannot logon to privileged operating environments.</t>
  </si>
  <si>
    <t>ML1-RA-05</t>
  </si>
  <si>
    <t>Unprivileged accounts are not able to logon to systems in the privileged environment.</t>
  </si>
  <si>
    <t>Use Bloodhound to analyse Active Directory data and look for which users and groups have RDP access to servers. Review group policy settings for RDP permissions.</t>
  </si>
  <si>
    <t>ML1-RA-06</t>
  </si>
  <si>
    <t>Unprivileged user prevented from using the PowerShell remote PSRemote windows feature.</t>
  </si>
  <si>
    <r>
      <rPr>
        <sz val="10"/>
        <rFont val="Calibri"/>
        <family val="2"/>
        <scheme val="minor"/>
      </rPr>
      <t xml:space="preserve">Run the following PowerShell command </t>
    </r>
    <r>
      <rPr>
        <i/>
        <sz val="10"/>
        <rFont val="Calibri"/>
        <family val="2"/>
        <scheme val="minor"/>
      </rPr>
      <t>(Get-PSSessionConfiguration -Name Microsoft.PowerShell).Permission</t>
    </r>
    <r>
      <rPr>
        <sz val="10"/>
        <rFont val="Calibri"/>
        <family val="2"/>
        <scheme val="minor"/>
      </rPr>
      <t>. Check the members of the built-in Active Directory Security Group Remote Management Users.</t>
    </r>
  </si>
  <si>
    <t>Privileged accounts (excluding local administrator accounts) cannot logon to unprivileged operating environments.</t>
  </si>
  <si>
    <t>ML1-RA-07</t>
  </si>
  <si>
    <t>A privileged account cannot be used to authenticate and interactively login to standard user workstations, or other unprivileged environments. Limited- permission administrative accounts can be used to meet business requirements in unprivileged environments, such as for help desk personnel.</t>
  </si>
  <si>
    <r>
      <rPr>
        <sz val="10"/>
        <rFont val="Calibri"/>
        <family val="2"/>
        <scheme val="minor"/>
      </rPr>
      <t>Attempt to login with a privileged account to a standard user workstation. Check group policy settings for ‘Deny logon locally’ and ‘Deny log on through Remote Desktop Services user rights’ to workstations for privileged accounts.
Limited-permission administrative accounts can be used to meet business requirements in unprivileged environments, such as for help desk personnel. These accounts should not be highly privileged.
Review list of administrative users who can login to unprivileged environments. None of the users should be highly privileged, for example Domain Administrators. These users should not be able to access the privileged environment.</t>
    </r>
  </si>
  <si>
    <t>ML1-RA-08</t>
  </si>
  <si>
    <t>An unprivileged account logged into a standard user workstation cannot raise privileges to a privileged user.</t>
  </si>
  <si>
    <t>While logged in as a standard user, attempt to use ‘runas’ to open an application as an administrator. Attempt other ways (e.g. WinRM, Computer Management or RDP) to escalate privileges to an administrator.</t>
  </si>
  <si>
    <t>Patch operating systems</t>
  </si>
  <si>
    <t>ML1-PO-01</t>
  </si>
  <si>
    <t>A vulnerability scanner with an up-to-date vulnerability database is used for vulnerability scanning activities.</t>
  </si>
  <si>
    <t>ML1-PO-02</t>
  </si>
  <si>
    <t>A vulnerability scanner is used at least daily to identify missing patches or updates for security vulnerabilities in operating systems of internet-facing services.</t>
  </si>
  <si>
    <t>ML1-PO-03</t>
  </si>
  <si>
    <t>A vulnerability scanner is run and reviewed daily to scan the organisation’s internet-facing services.</t>
  </si>
  <si>
    <t>A vulnerability scanner is used at least fortnightly to identify missing patches or</t>
  </si>
  <si>
    <t>ML1-PO-04</t>
  </si>
  <si>
    <t>A vulnerability scanner is run and reviewed at least fortnightly to scan the organisation’s operating systems.</t>
  </si>
  <si>
    <t>Confirm that a vulnerability scanner is in place, and it is configured to scan the organisation’s operating systems, typically requiring a credentialed scan. Confirm that reports from the vulnerability scanner are reviewed by the responsible staff fortnightly, and that identified issues have been observed and actioned.</t>
  </si>
  <si>
    <t>updates for security vulnerabilities in operating systems of workstations, servers and network devices.</t>
  </si>
  <si>
    <t>Patches, updates or vendor mitigations for security vulnerabilities in operating systems of internet-facing services are applied within two weeks of release, or within 48 hours if an exploit exists.</t>
  </si>
  <si>
    <t>ML1-PO-05</t>
  </si>
  <si>
    <t>The organisation has an example of where an available exploit has been identified and patched within 48 hours.</t>
  </si>
  <si>
    <t>If available, request evidence of the identification and patching of a system that contained an exploitable vulnerability within the environment.</t>
  </si>
  <si>
    <t>ML1-PO-06</t>
  </si>
  <si>
    <t>Internet-facing system that have a vulnerable operating system with an exploit that has been available for greater than 48 hours are patched or mitigated.</t>
  </si>
  <si>
    <r>
      <rPr>
        <sz val="10"/>
        <rFont val="Calibri"/>
        <family val="2"/>
        <scheme val="minor"/>
      </rPr>
      <t>View vulnerability management solution, logon to server to verify patch applied successfully or review mitigation strategy.
E8MVT will assesses based on most recently installed critical patch. Does not test for existing exploits or 48-hour timeframe requirements.</t>
    </r>
  </si>
  <si>
    <t>ML1-PO-07</t>
  </si>
  <si>
    <t>Internet-facing systems that have a vulnerable operating system are patched or mitigated within two weeks.</t>
  </si>
  <si>
    <r>
      <rPr>
        <sz val="10"/>
        <rFont val="Calibri"/>
        <family val="2"/>
        <scheme val="minor"/>
      </rPr>
      <t>Use vulnerability management solution to perform a patch audit of servers.
Retrieve the update history of the workstation, noting the release date of the patch and the date it was installed. Look for differences greater than two weeks.</t>
    </r>
  </si>
  <si>
    <t>Patches, updates or vendor mitigations for security vulnerabilities in operating systems of workstations, servers and network devices are applied within one month of release.</t>
  </si>
  <si>
    <t>ML1-PO-08</t>
  </si>
  <si>
    <t>The organisation has an effective process for patching operating systems within one month.</t>
  </si>
  <si>
    <t>Confirm the existence of a list of managed operating systems, and where they are located. Ensure a process for identifying vulnerabilities for operating systems in the list is consistently followed. Request evidence of the patching of these systems within one month.</t>
  </si>
  <si>
    <t>ML1-PO-09</t>
  </si>
  <si>
    <t>Operating systems that have a vulnerability are patched or mitigated within one month.</t>
  </si>
  <si>
    <r>
      <rPr>
        <sz val="10"/>
        <rFont val="Calibri"/>
        <family val="2"/>
        <scheme val="minor"/>
      </rPr>
      <t>Use a vulnerability management solution to perform a patch audit of all systems.
Retrieve the update history of the systems in scope, noting the release date of the patch and the date it was installed. Look for differences greater than one month.</t>
    </r>
  </si>
  <si>
    <t>Operating systems that are no longer supported by vendors are replaced.</t>
  </si>
  <si>
    <t>ML1-PO-10</t>
  </si>
  <si>
    <t>The organisation has removed unsupported operating systems from the environment.</t>
  </si>
  <si>
    <t>Confirm that the environment does not contain any operating systems no longer supported by the vendor. Use a vulnerability scanner to identify operating systems within the environment and check they are supported.</t>
  </si>
  <si>
    <t>Multi-factor authentication</t>
  </si>
  <si>
    <t>Multi-factor authentication is used by an organisation’s users if they authenticate to their organisation’s internet-facing services.</t>
  </si>
  <si>
    <t>ML1-MF-01</t>
  </si>
  <si>
    <t>The organisation has a verified and approved list of internet-facing services operating within the organisation.</t>
  </si>
  <si>
    <t>Confirm an approved list of internet-facing services exists and this list is regularly checked.</t>
  </si>
  <si>
    <t>ML1-MF-02</t>
  </si>
  <si>
    <t>The organisational remote access desktop solution presents a MFA challenge when attempting to authenticate.</t>
  </si>
  <si>
    <t>Verify the user is presented with a MFA challenge when authenticating to the organisation’s remote solution.</t>
  </si>
  <si>
    <t>ML1-MF-03</t>
  </si>
  <si>
    <t>Organisational internet-facing systems present a MFA challenge when attempting to authenticate.</t>
  </si>
  <si>
    <t>Verify the user is presented with a MFA challenge when authenticating to the organisation’s internet-facing systems.</t>
  </si>
  <si>
    <t>Multi-factor authentication is used by an organisation’s users if they authenticate to third- party internet-facing services that process, store or communicate their organisation’s sensitive data.</t>
  </si>
  <si>
    <t>ML1-MF-04</t>
  </si>
  <si>
    <t>Third-party internet-facing services that hold sensitive data are configured to require users to use MFA.</t>
  </si>
  <si>
    <t>Verify the organisation’s sensitive third-party internet-facing services are configured with MFA. Confirm the organisation has a policy that MFA will be implemented on all third-party internet-facing services that hold sensitive data.</t>
  </si>
  <si>
    <t>Multi-factor authentication (where available) is used by an organisation’s users if they authenticate to third-party internet- facing services that process, store or communicate their organisation’s non- sensitive data.</t>
  </si>
  <si>
    <t>ML1-MF-05</t>
  </si>
  <si>
    <t>Third-party internet-facing services that hold non-sensitive data are configured to require users to use MFA.</t>
  </si>
  <si>
    <t>Verify the organisation’s third-party internet-facing services are configured with MFA. Confirm the organisation has a policy that MFA will be implemented on all third-party internet-facing services that hold non-sensitive data.</t>
  </si>
  <si>
    <t>Multi-factor authentication is enabled by default for non-organisational users (but users can choose to opt out) if they authenticate to an organisation’s internet-facing services.</t>
  </si>
  <si>
    <t>ML1-MF-06</t>
  </si>
  <si>
    <t>The organisational internet-facing services with non-organisational user presents a multi-factor challenge when attempting to authenticate by default.</t>
  </si>
  <si>
    <t>Verify non-organisational users are presented with a MFA challenge when accessing organisational systems by default. Users may elect to opt out of this feature.</t>
  </si>
  <si>
    <t>Regular backups</t>
  </si>
  <si>
    <t>Backups of important data, software and configuration settings are performed and retained with a frequency and retention timeframe in accordance with business continuity requirements.</t>
  </si>
  <si>
    <t>ML1-RB-01</t>
  </si>
  <si>
    <t>The organisation has a business continuity plan (BCP) that outlines their important data, software and configuration settings that require backing up.</t>
  </si>
  <si>
    <t>Request the current BCP. Note when the BCP was last modified as old BCPs often don’t reference the current environment. Confirm the organisation has a defined list of important data, software and configuration settings.</t>
  </si>
  <si>
    <t>ML1-RB-02</t>
  </si>
  <si>
    <t>Important data, software and configuration settings are backed up and retained as per the timeframes outlined within the BCP.</t>
  </si>
  <si>
    <t>Verify important data, software and configuration settings are backed up and retained in accordance with the BCP.</t>
  </si>
  <si>
    <t>Backups of important data, software and configuration settings are synchronised to enable restoration to a common point in time.</t>
  </si>
  <si>
    <t>ML1-RB-03</t>
  </si>
  <si>
    <t>Important data, software and configuration settings are backed up in a synchronised manner using a common point in time.</t>
  </si>
  <si>
    <t>Verify important data, software and configuration settings are backed up in a synchronised manner using a common point in time.</t>
  </si>
  <si>
    <t>Backups of important data, software and configuration settings are retained in a secure and resilient manner.</t>
  </si>
  <si>
    <t>ML1-RB-04</t>
  </si>
  <si>
    <t>Important data, software and configuration settings are backed up and retained in a secure and resilient manner.</t>
  </si>
  <si>
    <t>Verify important data, software and configuration settings are backed up and retained in a secure and resilient manner.</t>
  </si>
  <si>
    <t>Restoration of important data, software and configuration settings from backups to a</t>
  </si>
  <si>
    <t>ML1-RB-05</t>
  </si>
  <si>
    <t>The organisation has documented evidence of a disaster recovery exercise being performed. This includes examples of where important data, software and configuration settings have been restored from backups.</t>
  </si>
  <si>
    <t>Verify the organisation has conducted a disaster recovery exercise. Verify the organisation has successfully restored important data, software and configuration settings as part of this exercise. Confirm the existence of a disaster recovery plan (DRP), and ensure it is appropriate, relevant, and followed during incidents and exercises.</t>
  </si>
  <si>
    <t>common point in time is tested as part of disaster recovery exercises.</t>
  </si>
  <si>
    <t>Unprivileged accounts cannot access backups belonging to other accounts.</t>
  </si>
  <si>
    <t>ML1-RB-06</t>
  </si>
  <si>
    <t>Unprivileged users are unable to access backups that do not belong to them.</t>
  </si>
  <si>
    <t>Verify access controls restrict access to only the owner of the information.</t>
  </si>
  <si>
    <t>Unprivileged accounts are prevented from modifying and deleting backups.</t>
  </si>
  <si>
    <t>ML1-RB-07</t>
  </si>
  <si>
    <t>Unprivileged users are unable to modify and delete backups.</t>
  </si>
  <si>
    <t>Verify access controls restrict the modification and deletion of backups.</t>
  </si>
  <si>
    <r>
      <rPr>
        <sz val="24"/>
        <color rgb="FF001E45"/>
        <rFont val="Calibri"/>
        <family val="2"/>
        <scheme val="minor"/>
      </rPr>
      <t>Annex B: Example Assessment Test Plan – Maturity Level Two</t>
    </r>
  </si>
  <si>
    <r>
      <rPr>
        <sz val="10"/>
        <rFont val="Calibri"/>
        <family val="2"/>
        <scheme val="minor"/>
      </rPr>
      <t xml:space="preserve">A vulnerability scanner is used at least </t>
    </r>
    <r>
      <rPr>
        <b/>
        <sz val="10"/>
        <rFont val="Calibri"/>
        <family val="2"/>
        <scheme val="minor"/>
      </rPr>
      <t xml:space="preserve">weekly </t>
    </r>
    <r>
      <rPr>
        <sz val="10"/>
        <rFont val="Calibri"/>
        <family val="2"/>
        <scheme val="minor"/>
      </rPr>
      <t>to identify missing patches or updates for security vulnerabilities in office productivity suites, web browsers and their extensions, email clients, PDF software, and security products.</t>
    </r>
  </si>
  <si>
    <t>ML2-PA-01</t>
  </si>
  <si>
    <t>A vulnerability scanner is run and reviewed at least weekly to scan the organisation’s office productivity suites, web browsers, email clients, PDF software and security products.</t>
  </si>
  <si>
    <t>Confirm that a vulnerability scanner is in place, and it is configured to scan the organisation’s applications listed, typically requiring a credentialed scan. Confirm that reports from the vulnerability scanner are reviewed by the responsible staff weekly, and that identified issues have been observed and actioned.</t>
  </si>
  <si>
    <t>A vulnerability scanner is used at least fortnightly to identify missing patches or updates for security vulnerabilities in other applications.</t>
  </si>
  <si>
    <t>ML2-PA-02</t>
  </si>
  <si>
    <t>A vulnerability scanner is run and reviewed at least fortnightly to scan the organisation’s other applications.</t>
  </si>
  <si>
    <t>Confirm that a vulnerability scanner is in place, and it is configured to scan the organisation’s other applications, typically requiring a credentialed scan. Confirm that reports from the vulnerability scanner are reviewed by the responsible staff fortnightly, and that identified issues have been observed and actioned.</t>
  </si>
  <si>
    <r>
      <rPr>
        <sz val="10"/>
        <rFont val="Calibri"/>
        <family val="2"/>
        <scheme val="minor"/>
      </rPr>
      <t xml:space="preserve">Patches, updates or vendor mitigations for security vulnerabilities in office productivity suites, web browsers and their extensions, email clients, PDF software, and security products are applied within </t>
    </r>
    <r>
      <rPr>
        <b/>
        <sz val="10"/>
        <rFont val="Calibri"/>
        <family val="2"/>
        <scheme val="minor"/>
      </rPr>
      <t xml:space="preserve">two weeks </t>
    </r>
    <r>
      <rPr>
        <sz val="10"/>
        <rFont val="Calibri"/>
        <family val="2"/>
        <scheme val="minor"/>
      </rPr>
      <t>of release.</t>
    </r>
  </si>
  <si>
    <t>ML2-PA-03</t>
  </si>
  <si>
    <t>The organisation has an effective process for patching office productivity suites, web browsers, email clients, PDF software and security products within two weeks.</t>
  </si>
  <si>
    <t>Confirm the existence of a list of applications, and where the applications are installed. Ensure a process for identifying vulnerabilities for software in the list is consistently followed. Request evidence of the patching of these applications within two weeks.</t>
  </si>
  <si>
    <t>ML2-PA-04</t>
  </si>
  <si>
    <t>Office productivity suites, web browsers, email clients, PDF software and security products do not have security vulnerabilities older than two weeks.</t>
  </si>
  <si>
    <r>
      <rPr>
        <sz val="10"/>
        <rFont val="Calibri"/>
        <family val="2"/>
        <scheme val="minor"/>
      </rPr>
      <t>Use a vulnerability scanner to identify the listed applications within the organisation’s environment, and check that they have been patched against a known exploit. Check the date the application was updated and compare to the date the patch was released. Ensure that the gap between is not greater than two weeks.
E8MVT will perform basic checks of some Microsoft Office applications based on version numbers and file modification dates to determine if the software has been updated recently.</t>
    </r>
  </si>
  <si>
    <t>Patches, updates or vendor mitigations for security vulnerabilities in other applications are applied within one month of release.</t>
  </si>
  <si>
    <t>ML2-PA-05</t>
  </si>
  <si>
    <t>Other applications that have a vulnerability are patched or mitigated within one month.</t>
  </si>
  <si>
    <t>Use a vulnerability scanner to identify vulnerable applications within the organisation’s environment, and check that they have been patched against a known exploit. Check the date the application was updated and compare to the date the patch was released. Ensure that the gap between is not greater than one month.</t>
  </si>
  <si>
    <t>Microsoft Office macros are blocked from making Win32 API calls.</t>
  </si>
  <si>
    <t>ML2-OM-01</t>
  </si>
  <si>
    <t>Microsoft Office macros in Microsoft Office files are unable to make Win32 API calls.</t>
  </si>
  <si>
    <t>Open a file that contains a Microsoft Office macro that makes a Win32 API call. Do this for all installed Microsoft Office applications. E8MVT can assist with this test.</t>
  </si>
  <si>
    <t>Allowed and blocked Microsoft Office macro execution events are logged.</t>
  </si>
  <si>
    <t>ML2-OM-02</t>
  </si>
  <si>
    <t>Allowed execution of a Microsoft Office macro within a Microsoft Office file is logged.</t>
  </si>
  <si>
    <r>
      <rPr>
        <sz val="10"/>
        <rFont val="Calibri"/>
        <family val="2"/>
        <scheme val="minor"/>
      </rPr>
      <t xml:space="preserve">Check that TrustCenter logging is enabled by checking the Enable Logging registry key at
</t>
    </r>
    <r>
      <rPr>
        <i/>
        <sz val="10"/>
        <rFont val="Calibri"/>
        <family val="2"/>
        <scheme val="minor"/>
      </rPr>
      <t>HKCU:\Software\Microsoft\Office\16.0\Common\TrustCenter\</t>
    </r>
    <r>
      <rPr>
        <sz val="10"/>
        <rFont val="Calibri"/>
        <family val="2"/>
        <scheme val="minor"/>
      </rPr>
      <t xml:space="preserve">.
</t>
    </r>
    <r>
      <rPr>
        <i/>
        <sz val="10"/>
        <rFont val="Calibri"/>
        <family val="2"/>
        <scheme val="minor"/>
      </rPr>
      <t xml:space="preserve">Get-ItemProperty -Path “HKCU:\Software\Microsoft\Office\&lt;version&gt;\Common\TrustCenter\” | Select-Object -Property EnableLogging
</t>
    </r>
    <r>
      <rPr>
        <sz val="10"/>
        <rFont val="Calibri"/>
        <family val="2"/>
        <scheme val="minor"/>
      </rPr>
      <t xml:space="preserve">Example: </t>
    </r>
    <r>
      <rPr>
        <i/>
        <sz val="10"/>
        <rFont val="Calibri"/>
        <family val="2"/>
        <scheme val="minor"/>
      </rPr>
      <t xml:space="preserve">Get-ItemProperty -Path “HKCU:\Software\Microsoft\Office\16.0\Common\TrustCenter\” | Select-Object -Property EnableLogging
</t>
    </r>
    <r>
      <rPr>
        <sz val="10"/>
        <rFont val="Calibri"/>
        <family val="2"/>
        <scheme val="minor"/>
      </rPr>
      <t>Request evidence of event logs for allowed Microsoft Office macro execution events.</t>
    </r>
  </si>
  <si>
    <t>ML2-OM-03</t>
  </si>
  <si>
    <t>Blocked execution of a Microsoft Office macro within a Microsoft Office file is logged.</t>
  </si>
  <si>
    <r>
      <rPr>
        <sz val="10"/>
        <rFont val="Calibri"/>
        <family val="2"/>
        <scheme val="minor"/>
      </rPr>
      <t xml:space="preserve">Check that TrustCenter logging is enabled by checking the EnableLogging registry key at
</t>
    </r>
    <r>
      <rPr>
        <i/>
        <sz val="10"/>
        <rFont val="Calibri"/>
        <family val="2"/>
        <scheme val="minor"/>
      </rPr>
      <t>HKCU:\Software\Microsoft\Office\16.0\Common\TrustCenter\</t>
    </r>
    <r>
      <rPr>
        <sz val="10"/>
        <rFont val="Calibri"/>
        <family val="2"/>
        <scheme val="minor"/>
      </rPr>
      <t xml:space="preserve">.
</t>
    </r>
    <r>
      <rPr>
        <i/>
        <sz val="10"/>
        <rFont val="Calibri"/>
        <family val="2"/>
        <scheme val="minor"/>
      </rPr>
      <t xml:space="preserve">Get-ItemProperty -Path “HKCU:\Software\Microsoft\Office\&lt;version&gt;\Common\TrustCenter\” | Select-Object -Property EnableLogging
</t>
    </r>
    <r>
      <rPr>
        <sz val="10"/>
        <rFont val="Calibri"/>
        <family val="2"/>
        <scheme val="minor"/>
      </rPr>
      <t xml:space="preserve">Example: </t>
    </r>
    <r>
      <rPr>
        <i/>
        <sz val="10"/>
        <rFont val="Calibri"/>
        <family val="2"/>
        <scheme val="minor"/>
      </rPr>
      <t xml:space="preserve">Get-ItemProperty -Path “HKCU:\Software\Microsoft\Office\16.0\Common\TrustCenter\” | Select-Object -Property EnableLogging
</t>
    </r>
    <r>
      <rPr>
        <sz val="10"/>
        <rFont val="Calibri"/>
        <family val="2"/>
        <scheme val="minor"/>
      </rPr>
      <t>Request evidence of event logs for blocked Microsoft Office macro execution events. Microsoft Office macros blocked due to AV can be found in the Event Viewer.</t>
    </r>
  </si>
  <si>
    <t>Microsoft Office is blocked from creating child processes.</t>
  </si>
  <si>
    <t>ML2-AH-01</t>
  </si>
  <si>
    <t>Microsoft Office files cannot create child processes.</t>
  </si>
  <si>
    <r>
      <rPr>
        <sz val="10"/>
        <rFont val="Calibri"/>
        <family val="2"/>
        <scheme val="minor"/>
      </rPr>
      <t xml:space="preserve">Open a file that contains a Microsoft Office macro that will create a child process. Confirm it is unable to do this. Check the ASR rule ‘d4f940ab-401b-4efc-aadc-ad5f3c50688a’ is configured in block mode, or another solution is in place to prevent creation of child processes.
Running E8MVT will confirm if the ASR rule to prevent creation of child processes is enabled, or if child process creation has been blocked through a PowerShell command. Running E8MVT will execute a test that opens a file containing a Microsoft Office macro that creates a child process.
</t>
    </r>
    <r>
      <rPr>
        <i/>
        <sz val="10"/>
        <rFont val="Calibri"/>
        <family val="2"/>
        <scheme val="minor"/>
      </rPr>
      <t>$ASR_Rules = Get-MPPreference | Select -ExpandProperty AttackSurfaceReductionRules_Ids
$match = $false
Foreach($rules in $ASR_Rules) {If ($rules -match “d4f940ab-401b-4efc-aadc-ad5f3c50688a”) {$match = $true}}
If($match -eq $true) {Write-Output(“Block all Office applications from creating child processes (d4f940ab-401b-4efc-aadc-
ad5f3c50688a) is enabled”)} else {Write-Output(“Block all Office applications from creating child processes (d4f940ab-401b-4efc- aadc-ad5f3c50688a) is not present or disabled”)}</t>
    </r>
  </si>
  <si>
    <t>Microsoft Office is blocked from creating executable content.</t>
  </si>
  <si>
    <t>ML2-AH-02</t>
  </si>
  <si>
    <t>Microsoft Office files cannot create executable content.</t>
  </si>
  <si>
    <r>
      <rPr>
        <sz val="10"/>
        <rFont val="Calibri"/>
        <family val="2"/>
        <scheme val="minor"/>
      </rPr>
      <t xml:space="preserve">Open a file that contains a Microsoft Office macro that will create executable content. Confirm it is unable to do this. Check the ASR rule ‘3b576869-a4ec-4529-8536-b80a7769e899’ is configured in block mode, or another solution is in place to prevent creation of executable content.
Running E8MVT will confirm if the ASR rule to creation of executable content is enabled. Running E8MVT will execute a test that opens a file containing a Microsoft Office macro that creates executable content.
</t>
    </r>
    <r>
      <rPr>
        <i/>
        <sz val="10"/>
        <rFont val="Calibri"/>
        <family val="2"/>
        <scheme val="minor"/>
      </rPr>
      <t>$ASR_Rules = Get-MPPreference | Select -ExpandProperty AttackSurfaceReductionRules_Ids
$match = $false
Foreach($rules in $ASR_Rules) {If ($rules -match “3b576869-a4ec-4529-8536-b80a7769e899”) {$match = $true}}
If($match -eq $true) {Write-Output(“Block Office applications from creating executable content (3b576869-a4ec-4529-8536- b80a7769e899) is enabled”)} else {Write-Output(“Block Office applications from creating executable content (3b576869-a4ec- 4529-8536-b80a7769e899) is not present or disabled”)}</t>
    </r>
  </si>
  <si>
    <t>Microsoft Office is blocked from injecting code into other processes.</t>
  </si>
  <si>
    <t>ML2-AH-03</t>
  </si>
  <si>
    <t>Microsoft Office files cannot inject code into other processes.</t>
  </si>
  <si>
    <r>
      <rPr>
        <sz val="10"/>
        <rFont val="Calibri"/>
        <family val="2"/>
        <scheme val="minor"/>
      </rPr>
      <t xml:space="preserve">Open a file that contains a Microsoft Office macro that will inject code into another process. Confirm it is unable to do this. Check the ASR rule ‘75668C1F-73B5-4CF0-BB93-3ECF5CB7CC84’ is configured in block mode, or another solution is in place to prevent code injection.
Running E8MVT will confirm if the ASR rule to prevent injection of code into other processes is enabled. Running E8MVT will execute a test that opens a file containing a Microsoft Office macro that will attempt to inject code into the explorer.exe process.
</t>
    </r>
    <r>
      <rPr>
        <i/>
        <sz val="10"/>
        <rFont val="Calibri"/>
        <family val="2"/>
        <scheme val="minor"/>
      </rPr>
      <t>$ASR_Rules = Get-MPPreference | Select -ExpandProperty AttackSurfaceReductionRules_Ids
$match = $false
Foreach($rules in $ASR_Rules) {If ($rules -match “75668C1F-73B5-4CF0-BB93-3ECF5CB7CC84”) {$match = $true}}
If($match -eq $true) {Write-Output(“Block Office applications from injecting code into other processes (75668C1F-73B5-4CF0- BB93-3ECF5CB7CC84) is enabled”)} else {Write-Output(“Block Office applications from injecting code into other processes (75668C1F-73B5-4CF0-BB93-3ECF5CB7CC84) is not present or disabled”)}</t>
    </r>
  </si>
  <si>
    <t>Microsoft Office is configured to prevent activation of OLE packages.</t>
  </si>
  <si>
    <t>ML2-AH-04</t>
  </si>
  <si>
    <t>Microsoft Office files do not execute OLE packages.</t>
  </si>
  <si>
    <r>
      <rPr>
        <sz val="10"/>
        <rFont val="Calibri"/>
        <family val="2"/>
        <scheme val="minor"/>
      </rPr>
      <t xml:space="preserve">Open a file that contains an OLE object. Check the PackagerPrompt registry key within the Trust Center settings is set to 2. E8MVT will check the required registry key.
</t>
    </r>
    <r>
      <rPr>
        <i/>
        <sz val="10"/>
        <rFont val="Calibri"/>
        <family val="2"/>
        <scheme val="minor"/>
      </rPr>
      <t xml:space="preserve">Get-ItemProperty -Path “HKCU:\SOFTWARE\Microsoft\office\&lt;version&gt;\&lt;application&gt;\security\” | Select-Object -Property PackagerPrompt
</t>
    </r>
    <r>
      <rPr>
        <sz val="10"/>
        <rFont val="Calibri"/>
        <family val="2"/>
        <scheme val="minor"/>
      </rPr>
      <t xml:space="preserve">Example: </t>
    </r>
    <r>
      <rPr>
        <i/>
        <sz val="10"/>
        <rFont val="Calibri"/>
        <family val="2"/>
        <scheme val="minor"/>
      </rPr>
      <t>Get-ItemProperty -Path “HKCU:\SOFTWARE\Microsoft\office\16.0\excel\security\” | Select-Object -Property PackagerPrompt</t>
    </r>
  </si>
  <si>
    <t>Microsoft Office security settings cannot be changed by users.</t>
  </si>
  <si>
    <t>ML2-AH-05</t>
  </si>
  <si>
    <t>Microsoft Office security setting are unable to be modified by a standard user account.</t>
  </si>
  <si>
    <r>
      <rPr>
        <sz val="10"/>
        <rFont val="Calibri"/>
        <family val="2"/>
        <scheme val="minor"/>
      </rPr>
      <t xml:space="preserve">Attempt to modify security settings in Microsoft Office. Check that the vbawarnings registry key is configured via policy and that a user is unable to change the Microsoft Office macro settings within the Trust Center options.
E8MVT will check the required registry key.
</t>
    </r>
    <r>
      <rPr>
        <i/>
        <sz val="10"/>
        <rFont val="Calibri"/>
        <family val="2"/>
        <scheme val="minor"/>
      </rPr>
      <t xml:space="preserve">Get-ItemProperty -Path “HKCU:\SOFTWARE\Policies\Microsoft\office\&lt;version&gt;\&lt;application&gt;\security\” | Select-Object - Property vbawarnings
</t>
    </r>
    <r>
      <rPr>
        <sz val="10"/>
        <rFont val="Calibri"/>
        <family val="2"/>
        <scheme val="minor"/>
      </rPr>
      <t xml:space="preserve">Example: </t>
    </r>
    <r>
      <rPr>
        <i/>
        <sz val="10"/>
        <rFont val="Calibri"/>
        <family val="2"/>
        <scheme val="minor"/>
      </rPr>
      <t>Get-ItemProperty -Path “HKCU:\SOFTWARE\Policies\Microsoft\office\16.0\excel\security\” | Select-Object -Property vbawarnings</t>
    </r>
  </si>
  <si>
    <t>PDF software is blocked from creating child processes.</t>
  </si>
  <si>
    <t>ML2-AH-06</t>
  </si>
  <si>
    <t>PDF software cannot create child processes.</t>
  </si>
  <si>
    <r>
      <rPr>
        <sz val="10"/>
        <rFont val="Calibri"/>
        <family val="2"/>
        <scheme val="minor"/>
      </rPr>
      <t xml:space="preserve">Adobe Reader can be tested by opening the application, selecting Open from the File menu, selecting ‘All Files (*.*)’ from the dropdown menu in the corner, browsing to system32 folder, find calc.exe. Right click and select Open.
Check ASR rule 7674ba52-37eb-4a4f-a9a1-f0f9a1619a2c is enabled. Can also run </t>
    </r>
    <r>
      <rPr>
        <i/>
        <sz val="10"/>
        <rFont val="Calibri"/>
        <family val="2"/>
        <scheme val="minor"/>
      </rPr>
      <t xml:space="preserve">Get-ProcessMitigation -Name acrobat.exe).ChildProcess.DisallowChildProcessCreation </t>
    </r>
    <r>
      <rPr>
        <sz val="10"/>
        <rFont val="Calibri"/>
        <family val="2"/>
        <scheme val="minor"/>
      </rPr>
      <t xml:space="preserve">to check if it has been disabled this way. E8MVT will check that the Adobe child process creation ASR rule is enabled.
</t>
    </r>
    <r>
      <rPr>
        <i/>
        <sz val="10"/>
        <rFont val="Calibri"/>
        <family val="2"/>
        <scheme val="minor"/>
      </rPr>
      <t>$ASR_Rules = Get-MPPreference | Select -ExpandProperty AttackSurfaceReductionRules_Ids
$match = $false
Foreach($rules in $ASR_Rules) {If ($rules -match “7674ba52-37eb-4a4f-a9a1-f0f9a1619a2c”) {$match = $true}}
If($match = $true) {Write-Output(“Block Adobe Reader from creating child processes (7674ba52-37eb-4a4f-a9a1-f0f9a1619a2c) is enabled”)} else {Write-Output(“Block Adobe Reader from creating child processes (7674ba52-37eb-4a4f-a9a1-f0f9a1619a2c) is not present or disabled”)}</t>
    </r>
  </si>
  <si>
    <t>PDF software security settings cannot be changed by users.</t>
  </si>
  <si>
    <t>ML2-AH-07</t>
  </si>
  <si>
    <t>PDF software security settings are unable to be modified by a standard user account.</t>
  </si>
  <si>
    <t>Attempt to modify security settings within all allowed PDF readers.</t>
  </si>
  <si>
    <t>ML2-AH-08</t>
  </si>
  <si>
    <t>The Microsoft guidance for hardening Microsoft Edge is implemented.</t>
  </si>
  <si>
    <t>Use the Microsoft Policy Analyzer to validate the effective state of the system against the Microsoft Edge security baseline.</t>
  </si>
  <si>
    <t>ACSC or vendor hardening guidance for web browsers, Microsoft Office and PDF software is implemented.</t>
  </si>
  <si>
    <t>ML2-AH-09</t>
  </si>
  <si>
    <t>The Google guidance for hardening Google Chrome is implemented.</t>
  </si>
  <si>
    <r>
      <rPr>
        <sz val="10"/>
        <rFont val="Calibri"/>
        <family val="2"/>
        <scheme val="minor"/>
      </rPr>
      <t xml:space="preserve">Determine if Google Chrome is configured via group policy settings and if the configured settings are in line with the </t>
    </r>
    <r>
      <rPr>
        <i/>
        <sz val="10"/>
        <rFont val="Calibri"/>
        <family val="2"/>
        <scheme val="minor"/>
      </rPr>
      <t xml:space="preserve">Chrome Browser Enterprise Security Configuration Guide </t>
    </r>
    <r>
      <rPr>
        <sz val="10"/>
        <rFont val="Calibri"/>
        <family val="2"/>
        <scheme val="minor"/>
      </rPr>
      <t>provided by Google at https://support.google.com/chrome/a/answer/9710898?hl=en.</t>
    </r>
  </si>
  <si>
    <t>ML2-AH-10</t>
  </si>
  <si>
    <r>
      <rPr>
        <sz val="10"/>
        <rFont val="Calibri"/>
        <family val="2"/>
        <scheme val="minor"/>
      </rPr>
      <t>The ACSC guidance for hardening Microsoft Office is implemented. OR
The Microsoft guidance for hardening Microsoft Office is implemented.</t>
    </r>
  </si>
  <si>
    <t>Use the Microsoft Policy Analyzer to validate the effective state of the system against the Microsoft Office security baseline.</t>
  </si>
  <si>
    <t>ML2-AH-11</t>
  </si>
  <si>
    <t>Vendor guidance for hardening PDF software is implemented.</t>
  </si>
  <si>
    <r>
      <rPr>
        <sz val="10"/>
        <rFont val="Calibri"/>
        <family val="2"/>
        <scheme val="minor"/>
      </rPr>
      <t>Determine the PDF software in use, and if the vendor provides hardening guidance for the product. Follow the guidance to determine if the product has been hardened.
Adobe Acrobat Reader hardening guidance can be found at https://www.adobe.com/devnet- docs/acrobatetk/tools/AppSec/Acrobat%20Application%20Security%20Guide.pdf.</t>
    </r>
  </si>
  <si>
    <t>Blocked PowerShell script execution events are logged.</t>
  </si>
  <si>
    <t>ML2-AH-12</t>
  </si>
  <si>
    <t>PowerShell scripts that have been blocked are logged.</t>
  </si>
  <si>
    <t>Verify event logs contain required data (does not require central storage). Note, if application control is used to restrict the execution of scripts, PowerShell script execution events may already be captured. Ensure all systems are logging.</t>
  </si>
  <si>
    <t>Privileged access to systems and applications is automatically disabled after 12 months unless revalidated.</t>
  </si>
  <si>
    <t>ML2-RA-01</t>
  </si>
  <si>
    <t>A process for disabling known privileged accounts exists and is enforced. Users are made aware of this requirement when being provisioned with a privileged account.</t>
  </si>
  <si>
    <t>Review documented process to disable privileged access after 12 months. Review evidence, such as support tickets, emails, logs, or the automated disabling procedure, to confirm accounts are disabled after 12 months unless revalidated.</t>
  </si>
  <si>
    <t>ML2-RA-02</t>
  </si>
  <si>
    <t>There are no privileged accounts that have an Active Directory expiry date that is greater than 12 months or do not have an expiry date.</t>
  </si>
  <si>
    <r>
      <rPr>
        <sz val="10"/>
        <rFont val="Calibri"/>
        <family val="2"/>
        <scheme val="minor"/>
      </rPr>
      <t xml:space="preserve">Query Active Directory using PowerShell commands or tools such as ADRecon to identify accounts with distant or no expiry dates. The following PowerShell command returns privileged accounts with no account expiry set.
</t>
    </r>
    <r>
      <rPr>
        <i/>
        <sz val="10"/>
        <rFont val="Calibri"/>
        <family val="2"/>
        <scheme val="minor"/>
      </rPr>
      <t xml:space="preserve">Get-ADUser -Filter {(admincount -eq 1) -and (enabled -eq $true)} -Properties AccountExpirationDate | Where-Object
{$_.AccountExpirationDate -like “” | Select @{n=‘Username’; e={$_.SamAccountName}}, @{n=‘Account Expiration Date’; e={$_.AccountExpirationDate}}, @{n=‘Enabled’; e={$_.Enabled}}
</t>
    </r>
    <r>
      <rPr>
        <sz val="10"/>
        <rFont val="Calibri"/>
        <family val="2"/>
        <scheme val="minor"/>
      </rPr>
      <t xml:space="preserve">The following PowerShell command returns any privileged accounts that have an expiry date greater than 12 months.
</t>
    </r>
    <r>
      <rPr>
        <i/>
        <sz val="10"/>
        <rFont val="Calibri"/>
        <family val="2"/>
        <scheme val="minor"/>
      </rPr>
      <t>Get-ADUser -Filter {(admincount -eq 1) -and (enabled -eq $true)} -Properties AccountExpirationDate | Where-Object
{$_.AccountExpirationDate -gt (Get-Date).AddMonths(12)} | Select @{n=‘Username’; e={$_.SamAccountName}}, @{n=‘Account Expiration Date’; e={$_.AccountExpirationDate}}, @{n=‘Enabled’; e={$_.Enabled}}</t>
    </r>
  </si>
  <si>
    <t>Privileged access to systems and applications is automatically disabled after 45 days of inactivity.</t>
  </si>
  <si>
    <t>ML2-RA-03</t>
  </si>
  <si>
    <t>A process for disabling privileged accounts that have not been used for 45 days exists and is enforced by the entity. Evidence exists for the usage of the 45 days inactive disabling process, including support tickets or administrative logs that show accounts were disabled.</t>
  </si>
  <si>
    <t>Review documented process to disable privileged access after 45 days of inactivity. Review evidence, such as support tickets, automated disabling procedure to confirm accounts have been disabled.</t>
  </si>
  <si>
    <t>ML2-RA-04</t>
  </si>
  <si>
    <t>There are no enabled privileged accounts that have a lastlogondate that is greater than 45 days.</t>
  </si>
  <si>
    <r>
      <rPr>
        <sz val="10"/>
        <rFont val="Calibri"/>
        <family val="2"/>
        <scheme val="minor"/>
      </rPr>
      <t xml:space="preserve">Query Active Directory using PowerShell commands or tools such as ADRecon to identify enabled privileged accounts with a ‘lastlogondate’ greater than 45 days.
</t>
    </r>
    <r>
      <rPr>
        <i/>
        <sz val="10"/>
        <rFont val="Calibri"/>
        <family val="2"/>
        <scheme val="minor"/>
      </rPr>
      <t>Get-ADUser -Filter {(admincount -eq 1) -and (enabled -eq $true)} -Properties LastLogonDate | Where-Object {$_.LastLogonDate -lt (Get-Date).AddDays(-45) -and$_.LastLogonDate -ne $null} | Select @{n=‘Username’; e={$_.samaccountname}}, @{n=‘Last Logon Date’; e={$_.LastLogonDate}}, @{n=‘Enabled’; e={$_.enabled}}</t>
    </r>
  </si>
  <si>
    <t>Privileged operating environments are not virtualised within unprivileged operating environments.</t>
  </si>
  <si>
    <t>ML2-RA-05</t>
  </si>
  <si>
    <t>Where a privileged environment is virtualised, the virtualised image is not located in an unprivileged environment. This includes virtual machines on a standard unprivileged SOE.</t>
  </si>
  <si>
    <t>Confirm with the entity where the privileged environment infrastructure is hosted. Look for privileged environments on unprivileged virtual hosts and SOE workstations.</t>
  </si>
  <si>
    <t>Administrative activities are conducted through jump servers.</t>
  </si>
  <si>
    <t>ML2-RA-06</t>
  </si>
  <si>
    <t>Servers are configured to not allow remote access traffic or connections from systems that are not jump servers.</t>
  </si>
  <si>
    <t>Attempt to connect to servers or administrator-only systems from an unprivileged environment. Verify Firewall configuration.</t>
  </si>
  <si>
    <t>Credentials for local administrator accounts and service accounts are long, unique, unpredictable and managed.</t>
  </si>
  <si>
    <t>ML2-RA-07</t>
  </si>
  <si>
    <t>The Microsoft Local Administrator Password Solution (LAPS) or a similar solution is implemented on Windows workstations and servers.</t>
  </si>
  <si>
    <r>
      <rPr>
        <sz val="10"/>
        <rFont val="Calibri"/>
        <family val="2"/>
        <scheme val="minor"/>
      </rPr>
      <t xml:space="preserve">Run the following PowerShell commands to retrieve the number of computers with LAPS and compare with the number of computers in Active Directory.
Run the following PowerShell command to get number of computers with LAPS.
</t>
    </r>
    <r>
      <rPr>
        <i/>
        <sz val="10"/>
        <rFont val="Calibri"/>
        <family val="2"/>
        <scheme val="minor"/>
      </rPr>
      <t xml:space="preserve">Get-ADComputer -Filter {ms-Mcs-AdmPwdExpirationTime -like “*”} -Properties ms-Mcs-AdmPwdExpirationTime | measure
</t>
    </r>
    <r>
      <rPr>
        <sz val="10"/>
        <rFont val="Calibri"/>
        <family val="2"/>
        <scheme val="minor"/>
      </rPr>
      <t xml:space="preserve">Run the following PowerShell command to get the number of enabled computers in Active Directory.
</t>
    </r>
    <r>
      <rPr>
        <i/>
        <sz val="10"/>
        <rFont val="Calibri"/>
        <family val="2"/>
        <scheme val="minor"/>
      </rPr>
      <t>Get-ADComputer -Filter {Enabled -eq $true} | measure</t>
    </r>
  </si>
  <si>
    <t>ML2-RA-08</t>
  </si>
  <si>
    <t>Services account passwords are generated to be long, unique and unpredictable. Service account passwords are stored in a secure location, such as a password manager or a Privileged Access Management solution.</t>
  </si>
  <si>
    <r>
      <rPr>
        <sz val="10"/>
        <rFont val="Calibri"/>
        <family val="2"/>
        <scheme val="minor"/>
      </rPr>
      <t xml:space="preserve">Observe evidence of a password management or privileged access management solution in use for managing service account passwords. Ensure generated passwords are unique, unpredictable, and have a minimum length requirement. Look for accounts with identical passwords.
Confirm how passwords are generated for local accounts, and that they are managed. If using LAPS for local accounts, check the following group policy setting </t>
    </r>
    <r>
      <rPr>
        <i/>
        <sz val="10"/>
        <rFont val="Calibri"/>
        <family val="2"/>
        <scheme val="minor"/>
      </rPr>
      <t>Computer Configuration/Administrative Templates/LAPS/Password Settings</t>
    </r>
    <r>
      <rPr>
        <sz val="10"/>
        <rFont val="Calibri"/>
        <family val="2"/>
        <scheme val="minor"/>
      </rPr>
      <t>.</t>
    </r>
  </si>
  <si>
    <t>ML2-RA-09</t>
  </si>
  <si>
    <t>Passwords should be changed at least once every 12 months.</t>
  </si>
  <si>
    <r>
      <rPr>
        <sz val="10"/>
        <rFont val="Calibri"/>
        <family val="2"/>
        <scheme val="minor"/>
      </rPr>
      <t xml:space="preserve">Query Active Directory using PowerShell commands or tools such as ADRecon to identify service accounts with passwords last set more than 12 months ago.
Run the following PowerShell command to get service accounts with passwords older than 12 months. Replace SVC_* with service account naming convention.
</t>
    </r>
    <r>
      <rPr>
        <i/>
        <sz val="10"/>
        <rFont val="Calibri"/>
        <family val="2"/>
        <scheme val="minor"/>
      </rPr>
      <t>$PassLastSetTimeFrame = (Get-Date).AddMonths(-12)
Get-ADUser -Filter “enabled -eq ‘true’ -and SamAccountName -like ‘SVC_*’” -Properties pwdlastset | Where-Object{$_.pwdlastset
-like ‘0’ -or ([datetime]::FromFileTime($_.pwdLastSet) -lt $PassLastSetTimeFrame)} | Select-Object SAMAccountName, @{name
=“pwdLastSet”; expression={([datetime]::FromFileTime($_.pwdLastSet))}}</t>
    </r>
  </si>
  <si>
    <t>Privileged access events are logged.</t>
  </si>
  <si>
    <t>ML2-RA-10</t>
  </si>
  <si>
    <t>Successful and failed logins of privileged accounts are logged.</t>
  </si>
  <si>
    <r>
      <rPr>
        <sz val="10"/>
        <rFont val="Calibri"/>
        <family val="2"/>
        <scheme val="minor"/>
      </rPr>
      <t>Event logs need to be retained/backed up for a minimum period, so they are available if required. Verify the existence of the following event logs.
Event ID 4672 is created when an account with special privileges successfully logs in. Event ID 4625 is created when a logon request fails.</t>
    </r>
  </si>
  <si>
    <t>Privileged account and group management events are logged.</t>
  </si>
  <si>
    <t>ML2-RA-11</t>
  </si>
  <si>
    <t>Changes made to privileged accounts and groups within Active Directory are logged.</t>
  </si>
  <si>
    <r>
      <rPr>
        <sz val="10"/>
        <rFont val="Calibri"/>
        <family val="2"/>
        <scheme val="minor"/>
      </rPr>
      <t>Event logs need to be retained/backed up for a minimum period, so they are available if required. Verify the existence of the following event logs.
Event ID 4738 is created when a user account is modified in Active Directory.
Event ID 4728 is created when a member is added to an Active Directory Security Group. Event ID 4729 is created when a member is removed from an Active Directory Security Group. Event ID 4737 is created when a change is made to an Active Directory Security Group.</t>
    </r>
  </si>
  <si>
    <r>
      <rPr>
        <sz val="10"/>
        <rFont val="Calibri"/>
        <family val="2"/>
        <scheme val="minor"/>
      </rPr>
      <t xml:space="preserve">A vulnerability scanner is used at least </t>
    </r>
    <r>
      <rPr>
        <b/>
        <sz val="10"/>
        <rFont val="Calibri"/>
        <family val="2"/>
        <scheme val="minor"/>
      </rPr>
      <t xml:space="preserve">weekly </t>
    </r>
    <r>
      <rPr>
        <sz val="10"/>
        <rFont val="Calibri"/>
        <family val="2"/>
        <scheme val="minor"/>
      </rPr>
      <t>to identify missing patches or updates for security vulnerabilities in operating systems of</t>
    </r>
  </si>
  <si>
    <t>ML2-PO-01</t>
  </si>
  <si>
    <t>A vulnerability scanner is run and reviewed at least weekly to scan the organisation’s operating systems.</t>
  </si>
  <si>
    <t>Confirm that a vulnerability scanner is in place, and it is configured to scan the organisation’s operating systems, typically requiring a credentialed scan. Confirm that reports from the vulnerability scanner are reviewed by the responsible staff weekly, and that identified issues have been observed and actioned.</t>
  </si>
  <si>
    <t>workstations, servers and network devices.</t>
  </si>
  <si>
    <r>
      <rPr>
        <sz val="10"/>
        <rFont val="Calibri"/>
        <family val="2"/>
        <scheme val="minor"/>
      </rPr>
      <t xml:space="preserve">Patches, updates or vendor mitigations for security vulnerabilities in operating systems of workstations, servers and network devices are applied within </t>
    </r>
    <r>
      <rPr>
        <b/>
        <sz val="10"/>
        <rFont val="Calibri"/>
        <family val="2"/>
        <scheme val="minor"/>
      </rPr>
      <t xml:space="preserve">two weeks </t>
    </r>
    <r>
      <rPr>
        <sz val="10"/>
        <rFont val="Calibri"/>
        <family val="2"/>
        <scheme val="minor"/>
      </rPr>
      <t>of release.</t>
    </r>
  </si>
  <si>
    <t>ML2-PO-02</t>
  </si>
  <si>
    <t>The organisation has an effective process for patching operating systems within two weeks.</t>
  </si>
  <si>
    <t>Confirm the existence of a list of managed operating systems, and where they are located. Ensure a process for identifying vulnerabilities for operating systems in the list is consistently followed. Request evidence of the patching of these systems within two weeks.</t>
  </si>
  <si>
    <t>ML2-PO-03</t>
  </si>
  <si>
    <t>Operating systems that have a vulnerability are patched or mitigated within two weeks.</t>
  </si>
  <si>
    <r>
      <rPr>
        <sz val="10"/>
        <rFont val="Calibri"/>
        <family val="2"/>
        <scheme val="minor"/>
      </rPr>
      <t>Use vulnerability management solution to perform a patch audit of all systems.
Retrieve the update history of the system, noting the release date of the patch and the date it was installed. Look for differences greater than two weeks.</t>
    </r>
  </si>
  <si>
    <t>Multi-factor authentication is used to authenticate privileged users of systems.</t>
  </si>
  <si>
    <t>ML2-MF-01</t>
  </si>
  <si>
    <t>A privileged user who is performing administrative activities is required to respond to an MFA challenge at some point in the authentication lifecycle. This can be implemented when authenticating to a machine (such as a jump server) or when attempting to raise privileges. The organisation has a list of systems that have privileged users or support privileged functions.</t>
  </si>
  <si>
    <t>Verify a privileged user is presented with a MFA challenge when authenticating to a machine or attempting to raise privileges. Confirm the organisation has a list of privileged systems and is regularly updated.</t>
  </si>
  <si>
    <t>Multi-factor authentication uses either: something users have and something users know, or something users have that is unlocked by something users know or are.</t>
  </si>
  <si>
    <t>ML2-MF-02</t>
  </si>
  <si>
    <t>The organisation requires that internet-facing services use multi-factor authentication that uses either: something users have and something users know, or something users have that is unlocked by something users know or are.</t>
  </si>
  <si>
    <r>
      <rPr>
        <sz val="10"/>
        <rFont val="Calibri"/>
        <family val="2"/>
        <scheme val="minor"/>
      </rPr>
      <t>Verify MFA for internet-facing services uses either:
Something users have (e.g. look-up secrets, out-of-band devices, single-factor OTP devices, single-factor cryptographic software or single-factor cryptographic devices) AND something users know (e.g. memorised secrets)
OR
Something users have that is unlocked by something users know or are (e.g. multi-factor OTP devices, multi-factor cryptographic software and multi-factor cryptographic devices)</t>
    </r>
  </si>
  <si>
    <t>ML2-MF-03</t>
  </si>
  <si>
    <t>The organisation requires that privileged users utilise multi-factor authentication that uses either: something users have and something users know, or something users have that is unlocked by something users know or are.</t>
  </si>
  <si>
    <t>Successful and unsuccessful multi- factor authentication events are logged.</t>
  </si>
  <si>
    <t>ML2-MF-04</t>
  </si>
  <si>
    <t>The organisation’s internet-facing systems log successful MFA attempts.</t>
  </si>
  <si>
    <t>Verify successful MFA events are logged for organisations internet-facing systems.</t>
  </si>
  <si>
    <t>ML2-MF-05</t>
  </si>
  <si>
    <t>Administrative access connections log successful MFA attempts.</t>
  </si>
  <si>
    <t>Verify successful MFA events are logged for administrative access.</t>
  </si>
  <si>
    <t>ML2-MF-06</t>
  </si>
  <si>
    <t>The organisation’s internet-facing systems log unsuccessful MFA attempts.</t>
  </si>
  <si>
    <t>Verify unsuccessful MFA events are logged for organisations internet-facing systems.</t>
  </si>
  <si>
    <t>ML2-MF-07</t>
  </si>
  <si>
    <t>Administrative access connections log unsuccessful MFA attempts.</t>
  </si>
  <si>
    <t>Verify unsuccessful MFA events are logged for administrative access.</t>
  </si>
  <si>
    <t>Privileged accounts (excluding backup administrator accounts) cannot access backups belonging to other accounts.</t>
  </si>
  <si>
    <t>ML2-RB-01</t>
  </si>
  <si>
    <t>Privileged users (excluding backup administrator accounts) are unable to access backups that do not belong to them.</t>
  </si>
  <si>
    <t>Verify access controls restrict the access of backups to the owner of the backup and backup administrator accounts.</t>
  </si>
  <si>
    <t>Privileged accounts (excluding backup administrator accounts) are prevented from modifying and deleting backups.</t>
  </si>
  <si>
    <t>ML2-RB-02</t>
  </si>
  <si>
    <t>Privileged users (excluding backup administrator accounts) are unable to modify and delete backups.</t>
  </si>
  <si>
    <t>Verify access controls restrict the modification and deletion of backups to backup administrator accounts.</t>
  </si>
  <si>
    <r>
      <rPr>
        <sz val="24"/>
        <color rgb="FF001E45"/>
        <rFont val="Calibri"/>
        <family val="2"/>
        <scheme val="minor"/>
      </rPr>
      <t>Annex C: Example Assessment Test Plan – Maturity Level Three</t>
    </r>
  </si>
  <si>
    <r>
      <rPr>
        <sz val="10"/>
        <rFont val="Calibri"/>
        <family val="2"/>
        <scheme val="minor"/>
      </rPr>
      <t xml:space="preserve">Patches, updates or vendor mitigations for security vulnerabilities in office productivity suites, web browsers and their extensions, email clients, PDF software, and security products are applied within two weeks of release, </t>
    </r>
    <r>
      <rPr>
        <b/>
        <sz val="10"/>
        <rFont val="Calibri"/>
        <family val="2"/>
        <scheme val="minor"/>
      </rPr>
      <t>or within 48 hours if an exploit exists</t>
    </r>
    <r>
      <rPr>
        <sz val="10"/>
        <rFont val="Calibri"/>
        <family val="2"/>
        <scheme val="minor"/>
      </rPr>
      <t>.</t>
    </r>
  </si>
  <si>
    <t>ML3-PA-01</t>
  </si>
  <si>
    <t>The organisation has an effective process for patching office productivity suites, web browsers, email clients, PDF software and security products within 48 hours, and has an example of where an available exploit has been identified and patched within 48 hours.</t>
  </si>
  <si>
    <t>Confirm the existence of a list of applications, and where the applications are installed. Ensure a process for identifying vulnerabilities for software in the list is consistently followed. Request evidence of the patching of these applications within 48 hours.</t>
  </si>
  <si>
    <t>ML3-PA-02</t>
  </si>
  <si>
    <t>Office productivity suites, web browsers, email clients, PDF software and security products do not have security vulnerabilities older than 48 hours.</t>
  </si>
  <si>
    <r>
      <rPr>
        <sz val="10"/>
        <rFont val="Calibri"/>
        <family val="2"/>
        <scheme val="minor"/>
      </rPr>
      <t>Use a vulnerability scanner to identify the listed applications within the organisation’s environment, and check that they have been patched against a known exploit. Check the date the application was updated and compare to the date the patch was released. Ensure that the gap between is not greater than 48 hours.
E8MVT will perform basic checks of some Microsoft Office applications based on version numbers and file modification dates to determine if the software has been updated recently.</t>
    </r>
  </si>
  <si>
    <r>
      <rPr>
        <b/>
        <sz val="10"/>
        <rFont val="Calibri"/>
        <family val="2"/>
        <scheme val="minor"/>
      </rPr>
      <t xml:space="preserve">Applications </t>
    </r>
    <r>
      <rPr>
        <sz val="10"/>
        <rFont val="Calibri"/>
        <family val="2"/>
        <scheme val="minor"/>
      </rPr>
      <t>that are no longer supported by vendors are removed.</t>
    </r>
  </si>
  <si>
    <t>ML3-PA-03</t>
  </si>
  <si>
    <t>The organisation has removed unsupported applications from the environment.</t>
  </si>
  <si>
    <t>Confirm that the environment does not contain any software that is no longer supported by the vendor.</t>
  </si>
  <si>
    <t>Only Microsoft Office macros running from within a sandboxed environment, a Trusted Location or that are digitally signed by a trusted publisher are allowed to execute.</t>
  </si>
  <si>
    <t>ML3-OM-01</t>
  </si>
  <si>
    <r>
      <rPr>
        <sz val="10"/>
        <rFont val="Calibri"/>
        <family val="2"/>
        <scheme val="minor"/>
      </rPr>
      <t>Microsoft Office is configured to only allow Microsoft Office macros to execute from trusted locations.
OR
Microsoft Office is configured to only allow Microsoft Office macros digitally signed by a trusted publisher to execute.
OR
Microsoft Office macros are only executed from within a sandbox environment.</t>
    </r>
  </si>
  <si>
    <r>
      <rPr>
        <sz val="10"/>
        <rFont val="Calibri"/>
        <family val="2"/>
        <scheme val="minor"/>
      </rPr>
      <t>Attempt to execute Microsoft Office macros from untrusted locations, and trusted locations if configured. OR
Attempt to execute signed and unsigned Microsoft Office macros from untrusted publishers, and trusted publishers if configured. OR
Determine if a sandbox solution is in place and effective for Microsoft Office. An example of this would be Application Guard for Office 365.</t>
    </r>
  </si>
  <si>
    <t>Only privileged users responsible for validating that Microsoft Office macros are free of malicious code can write to and modify content within Trusted Locations.</t>
  </si>
  <si>
    <t>ML3-OM-02</t>
  </si>
  <si>
    <t>The organisational has a defined standard for validating and accepting Microsoft Office macros in Microsoft Office files before adding them to the trusted location.</t>
  </si>
  <si>
    <t>Confirm that trusted locations are used by the organisation. If so, check that a process exists for allowing write access to these locations and that users with this level of access are validating that Microsoft Office macros are free of malicious code.</t>
  </si>
  <si>
    <t>ML3-OM-03</t>
  </si>
  <si>
    <t>A user is not able to write a file into locations contained within the trusted locations list.</t>
  </si>
  <si>
    <r>
      <rPr>
        <sz val="10"/>
        <rFont val="Calibri"/>
        <family val="2"/>
        <scheme val="minor"/>
      </rPr>
      <t xml:space="preserve">Get trusted locations for each product from the registry at </t>
    </r>
    <r>
      <rPr>
        <i/>
        <sz val="10"/>
        <rFont val="Calibri"/>
        <family val="2"/>
        <scheme val="minor"/>
      </rPr>
      <t xml:space="preserve">HKCU:\software\microsoft\office\&lt;version&gt;\&lt;product&gt;\security\trusted locations </t>
    </r>
    <r>
      <rPr>
        <sz val="10"/>
        <rFont val="Calibri"/>
        <family val="2"/>
        <scheme val="minor"/>
      </rPr>
      <t xml:space="preserve">and attempt to write a file into each of these locations.
E8MVT will find configured Trusted Locations and attempt to write a file to each location.
</t>
    </r>
    <r>
      <rPr>
        <i/>
        <sz val="10"/>
        <rFont val="Calibri"/>
        <family val="2"/>
        <scheme val="minor"/>
      </rPr>
      <t>Get-ItemProperty -Path “HKCU:\SOFTWARE\policies\microsoft\office\&lt;version&gt;\&lt;product&gt;\security\trusted locations”</t>
    </r>
  </si>
  <si>
    <t>Microsoft Office macros digitally signed by an untrusted publisher cannot be enabled via the Message Bar or Backstage View.</t>
  </si>
  <si>
    <t>ML3-OM-04</t>
  </si>
  <si>
    <t>Microsoft Office macros signed by an untrusted publisher are unable to execute, and users cannot change configuration or otherwise allow execution.</t>
  </si>
  <si>
    <r>
      <rPr>
        <sz val="10"/>
        <rFont val="Calibri"/>
        <family val="2"/>
        <scheme val="minor"/>
      </rPr>
      <t xml:space="preserve">Attempt to execute Microsoft Office macros in a Microsoft Office file signed by an untrusted publisher. Check the value in the registry to confirm that TCID19092 exists for each product
</t>
    </r>
    <r>
      <rPr>
        <i/>
        <sz val="10"/>
        <rFont val="Calibri"/>
        <family val="2"/>
        <scheme val="minor"/>
      </rPr>
      <t>HKEY_CURRENT_USER\SOFTWARE\Policies\Microsoft\office\&lt;version&gt;\&lt;product&gt;\disabledcmdbaritemslist</t>
    </r>
    <r>
      <rPr>
        <sz val="10"/>
        <rFont val="Calibri"/>
        <family val="2"/>
        <scheme val="minor"/>
      </rPr>
      <t xml:space="preserve">.
Check the value is set to 1 at </t>
    </r>
    <r>
      <rPr>
        <i/>
        <sz val="10"/>
        <rFont val="Calibri"/>
        <family val="2"/>
        <scheme val="minor"/>
      </rPr>
      <t>HKCU:\Software\Microsoft\Office\16.0\Common\TrustCenter\trustbar</t>
    </r>
    <r>
      <rPr>
        <sz val="10"/>
        <rFont val="Calibri"/>
        <family val="2"/>
        <scheme val="minor"/>
      </rPr>
      <t xml:space="preserve">.
</t>
    </r>
    <r>
      <rPr>
        <i/>
        <sz val="10"/>
        <rFont val="Calibri"/>
        <family val="2"/>
        <scheme val="minor"/>
      </rPr>
      <t xml:space="preserve">Get-ItemProperty -Path “HKCU:\SOFTWARE\Policies\Microsoft\office\&lt;version&gt;\&lt;product&gt;\” | Select-Object -Property disabledcmdbaritemslist
</t>
    </r>
    <r>
      <rPr>
        <sz val="10"/>
        <rFont val="Calibri"/>
        <family val="2"/>
        <scheme val="minor"/>
      </rPr>
      <t xml:space="preserve">Example: </t>
    </r>
    <r>
      <rPr>
        <i/>
        <sz val="10"/>
        <rFont val="Calibri"/>
        <family val="2"/>
        <scheme val="minor"/>
      </rPr>
      <t xml:space="preserve">Get-ItemProperty -Path “HKCU:\SOFTWARE\Policies\Microsoft\office\16.0\word\” | Select-Object -Property disabledcmdbaritemslist
Get-ItemProperty -Path “HKCU:\SOFTWARE\Policies\Microsoft\office\&lt;version&gt;\Common\TrustCenter\” | Select-Object -Property trustbar
</t>
    </r>
    <r>
      <rPr>
        <sz val="10"/>
        <rFont val="Calibri"/>
        <family val="2"/>
        <scheme val="minor"/>
      </rPr>
      <t xml:space="preserve">Example: </t>
    </r>
    <r>
      <rPr>
        <i/>
        <sz val="10"/>
        <rFont val="Calibri"/>
        <family val="2"/>
        <scheme val="minor"/>
      </rPr>
      <t>Get-ItemProperty -Path “HKCU:\SOFTWARE\Policies\Microsoft\office\16.0\Common\TrustCenter\” | Select-Object - Property trustbar</t>
    </r>
  </si>
  <si>
    <t>Microsoft Office’s list of trusted publishers is validated on an  annual or more frequent basis.</t>
  </si>
  <si>
    <t>ML3-OM-05</t>
  </si>
  <si>
    <t>The organisation has a process for validating the listed of trusted publishers on an annual or more frequent basis.</t>
  </si>
  <si>
    <t>Confirm that a list of trusted publishers exists and that a process is in place to regularly review this list to allow/remove trusted publishers. Request evidence of an annual validation having taken place.</t>
  </si>
  <si>
    <r>
      <rPr>
        <sz val="10"/>
        <rFont val="Calibri"/>
        <family val="2"/>
        <scheme val="minor"/>
      </rPr>
      <t xml:space="preserve">Allowed and blocked Microsoft Office macro execution events are </t>
    </r>
    <r>
      <rPr>
        <b/>
        <sz val="10"/>
        <rFont val="Calibri"/>
        <family val="2"/>
        <scheme val="minor"/>
      </rPr>
      <t xml:space="preserve">centrally </t>
    </r>
    <r>
      <rPr>
        <sz val="10"/>
        <rFont val="Calibri"/>
        <family val="2"/>
        <scheme val="minor"/>
      </rPr>
      <t>logged.</t>
    </r>
  </si>
  <si>
    <t>ML3-OM-06</t>
  </si>
  <si>
    <t>Microsoft Office macro execution event logs are sent to a centralised location.</t>
  </si>
  <si>
    <t>Verify event logs for each required event are collected at a centralised location. Verify the number of systems logging to this location align with total expected systems (i.e. all systems are logging here).</t>
  </si>
  <si>
    <t>Event logs are protected from unauthorised</t>
  </si>
  <si>
    <t>ML3-OM-07</t>
  </si>
  <si>
    <t>Microsoft Office macro execution event logs are protected from unauthorised modification and deletion.</t>
  </si>
  <si>
    <t>Verify standard and unauthorised users are unable to modify or delete Microsoft Office macro execution event logs.</t>
  </si>
  <si>
    <t>modification and deletion.</t>
  </si>
  <si>
    <t>ML3-OM-08</t>
  </si>
  <si>
    <t>Microsoft Office macro execution event logs are monitored for signs of compromise.</t>
  </si>
  <si>
    <t>Verify a solution or process is in place to monitor the Microsoft Office macro execution event logs for signs of compromise. Check that the environment owner has a process for detecting and handling any signs of compromise relating to Microsoft Office macro execution.</t>
  </si>
  <si>
    <t>ML3-OM-09</t>
  </si>
  <si>
    <t>The organisation has an example where they investigated or responded to signs of compromise triggered by Microsoft Office macro execution monitoring.</t>
  </si>
  <si>
    <t>Verify the organisation has responded to a sign of compromise trigged by Microsoft Office macro execution monitoring. This evidence will typically exist as support tickets, email correspondence or threat and risk assessments.</t>
  </si>
  <si>
    <r>
      <rPr>
        <sz val="10"/>
        <rFont val="Calibri"/>
        <family val="2"/>
        <scheme val="minor"/>
      </rPr>
      <t xml:space="preserve">Internet Explorer 11 </t>
    </r>
    <r>
      <rPr>
        <b/>
        <sz val="10"/>
        <rFont val="Calibri"/>
        <family val="2"/>
        <scheme val="minor"/>
      </rPr>
      <t>is disabled or removed</t>
    </r>
    <r>
      <rPr>
        <sz val="10"/>
        <rFont val="Calibri"/>
        <family val="2"/>
        <scheme val="minor"/>
      </rPr>
      <t>.</t>
    </r>
  </si>
  <si>
    <t>ML3-AH-01</t>
  </si>
  <si>
    <r>
      <rPr>
        <sz val="10"/>
        <rFont val="Calibri"/>
        <family val="2"/>
        <scheme val="minor"/>
      </rPr>
      <t>Internet Explorer 11 has been uninstalled from the system. OR
Internet Explorer 11 is not able to be opened due to an application control policy, group policy setting, or another mechanism.</t>
    </r>
  </si>
  <si>
    <r>
      <rPr>
        <sz val="10"/>
        <rFont val="Calibri"/>
        <family val="2"/>
        <scheme val="minor"/>
      </rPr>
      <t xml:space="preserve">Check the group policy setting, or in the registry at </t>
    </r>
    <r>
      <rPr>
        <i/>
        <sz val="10"/>
        <rFont val="Calibri"/>
        <family val="2"/>
        <scheme val="minor"/>
      </rPr>
      <t xml:space="preserve">(HKCU/HKLM):\Software\Policies\Microsoft\Internet Explorer\Main\ </t>
    </r>
    <r>
      <rPr>
        <sz val="10"/>
        <rFont val="Calibri"/>
        <family val="2"/>
        <scheme val="minor"/>
      </rPr>
      <t xml:space="preserve">for the ‘NotifyDisableIEOptions’ key to confirm if the group policy setting has been configured.
E8MVT will perform a check of the group policy setting to disable Internet Explorer 11.Check that the folder containing Internet Explorer 11 in Program Files has been removed and that iexplore.exe does not exist on the system.
E8MVT will check for the existence of the iexplore.exe binary in </t>
    </r>
    <r>
      <rPr>
        <i/>
        <sz val="10"/>
        <rFont val="Calibri"/>
        <family val="2"/>
        <scheme val="minor"/>
      </rPr>
      <t>Program Files.Get-ItemProperty -Path
“(HCKU/HKLM):\Software\Policies\Microsoft\Internet Explorer\Main\” | Select-Object -Property NotifyDisableIEOptions</t>
    </r>
    <r>
      <rPr>
        <sz val="10"/>
        <rFont val="Calibri"/>
        <family val="2"/>
        <scheme val="minor"/>
      </rPr>
      <t>.</t>
    </r>
  </si>
  <si>
    <t>.NET Framework 3.5 (includes .NET 2.0 and 3.0) is disabled or removed.</t>
  </si>
  <si>
    <t>ML3-AH-02</t>
  </si>
  <si>
    <t>.NET Framework 3.5 has been removed from the system by unselecting it from the list of optional Windows Features.</t>
  </si>
  <si>
    <t>Select the ‘Turn Windows Features on or off’ option from the Control Panel and confirm that .NET Framework (includes .NET 2.0 and 3.0) is not selected.</t>
  </si>
  <si>
    <t>ML3-AH-03</t>
  </si>
  <si>
    <t>Older .NET Frameworks are unable to be found in the registry.</t>
  </si>
  <si>
    <r>
      <rPr>
        <sz val="10"/>
        <rFont val="Calibri"/>
        <family val="2"/>
        <scheme val="minor"/>
      </rPr>
      <t xml:space="preserve">Check the registry keys below for the existence of older .NET Frameworks.
E8MVT will check this location to determine if older .NET Framework versions exist on the system.
</t>
    </r>
    <r>
      <rPr>
        <i/>
        <sz val="10"/>
        <rFont val="Calibri"/>
        <family val="2"/>
        <scheme val="minor"/>
      </rPr>
      <t>Get-ChildItem -Path “HKLM:\SOFTWARE\Microsoft\NET Framework Setup\NDP” Get-ChildItem -Path “HKLM:\Software\Microsoft\.NETFramework\Policy\”</t>
    </r>
  </si>
  <si>
    <r>
      <rPr>
        <b/>
        <sz val="10"/>
        <rFont val="Calibri"/>
        <family val="2"/>
        <scheme val="minor"/>
      </rPr>
      <t>Windows PowerShell
2.0 is disabled or removed.</t>
    </r>
  </si>
  <si>
    <t>ML3-AH-04</t>
  </si>
  <si>
    <t>PowerShell 2.0 and below has been removed from the system and traces of it cannot be found in the registry.</t>
  </si>
  <si>
    <r>
      <rPr>
        <sz val="10"/>
        <rFont val="Calibri"/>
        <family val="2"/>
        <scheme val="minor"/>
      </rPr>
      <t xml:space="preserve">Run the following PowerShell command </t>
    </r>
    <r>
      <rPr>
        <i/>
        <sz val="10"/>
        <rFont val="Calibri"/>
        <family val="2"/>
        <scheme val="minor"/>
      </rPr>
      <t xml:space="preserve">Get-ChildItem “HKLM:\SOFTWARE\Microsoft” -Recurse -Include PowerShellEngine </t>
    </r>
    <r>
      <rPr>
        <sz val="10"/>
        <rFont val="Calibri"/>
        <family val="2"/>
        <scheme val="minor"/>
      </rPr>
      <t xml:space="preserve">and confirm that version 2.0 is not found in the results. The PowerShell command $PSVersionTable will display a list of supported PowerShell versions. Ensure that 2.0 and below is not part of this list. The command </t>
    </r>
    <r>
      <rPr>
        <i/>
        <sz val="10"/>
        <rFont val="Calibri"/>
        <family val="2"/>
        <scheme val="minor"/>
      </rPr>
      <t xml:space="preserve">$PSVersionTable.PSVersion.Major </t>
    </r>
    <r>
      <rPr>
        <sz val="10"/>
        <rFont val="Calibri"/>
        <family val="2"/>
        <scheme val="minor"/>
      </rPr>
      <t xml:space="preserve">can be used to confirm the running version.
E8MVT will check the described registry key to locate old PowerShell versions.
</t>
    </r>
    <r>
      <rPr>
        <i/>
        <sz val="10"/>
        <rFont val="Calibri"/>
        <family val="2"/>
        <scheme val="minor"/>
      </rPr>
      <t>Get-ChildItem “HKLM:\SOFTWARE\Microsoft\Powershell” -Recurse -Include PowerShellEngine</t>
    </r>
  </si>
  <si>
    <t>ML3-AH-05</t>
  </si>
  <si>
    <t>PowerShell cannot be downgraded to version 2.0 or below.</t>
  </si>
  <si>
    <r>
      <rPr>
        <sz val="10"/>
        <rFont val="Calibri"/>
        <family val="2"/>
        <scheme val="minor"/>
      </rPr>
      <t xml:space="preserve">Enter </t>
    </r>
    <r>
      <rPr>
        <i/>
        <sz val="10"/>
        <rFont val="Calibri"/>
        <family val="2"/>
        <scheme val="minor"/>
      </rPr>
      <t xml:space="preserve">powershell -Version 2 </t>
    </r>
    <r>
      <rPr>
        <sz val="10"/>
        <rFont val="Calibri"/>
        <family val="2"/>
        <scheme val="minor"/>
      </rPr>
      <t xml:space="preserve">into a PowerShell prompt to check if the system can be downgraded. The command
</t>
    </r>
    <r>
      <rPr>
        <i/>
        <sz val="10"/>
        <rFont val="Calibri"/>
        <family val="2"/>
        <scheme val="minor"/>
      </rPr>
      <t xml:space="preserve">$PSVersionTable.PSVersion.Major </t>
    </r>
    <r>
      <rPr>
        <sz val="10"/>
        <rFont val="Calibri"/>
        <family val="2"/>
        <scheme val="minor"/>
      </rPr>
      <t>can be used to confirm the running version.</t>
    </r>
  </si>
  <si>
    <t>PowerShell is configured to use Constrained Language Mode.</t>
  </si>
  <si>
    <t>ML3-AH-06</t>
  </si>
  <si>
    <t>The default configuration for PowerShell on the system is to start in Constrained Language Mode.</t>
  </si>
  <si>
    <r>
      <rPr>
        <sz val="10"/>
        <rFont val="Calibri"/>
        <family val="2"/>
        <scheme val="minor"/>
      </rPr>
      <t xml:space="preserve">Run </t>
    </r>
    <r>
      <rPr>
        <i/>
        <sz val="10"/>
        <rFont val="Calibri"/>
        <family val="2"/>
        <scheme val="minor"/>
      </rPr>
      <t xml:space="preserve">$ExecutionContext.SessionState.LanguageMode </t>
    </r>
    <r>
      <rPr>
        <sz val="10"/>
        <rFont val="Calibri"/>
        <family val="2"/>
        <scheme val="minor"/>
      </rPr>
      <t>in PowerShell to check if ConstrainedLanguage is configured. E8MVT will not run if the system is configured for Constrained Language Mode.</t>
    </r>
  </si>
  <si>
    <t>ML3-AH-07</t>
  </si>
  <si>
    <t>PowerShell will not allow a user to change to Full Language mode.</t>
  </si>
  <si>
    <r>
      <rPr>
        <sz val="10"/>
        <rFont val="Calibri"/>
        <family val="2"/>
        <scheme val="minor"/>
      </rPr>
      <t xml:space="preserve">Confirm that PowerShell is running in CLM. </t>
    </r>
    <r>
      <rPr>
        <i/>
        <sz val="10"/>
        <rFont val="Calibri"/>
        <family val="2"/>
        <scheme val="minor"/>
      </rPr>
      <t xml:space="preserve">Run $ExecutionContext.SessionState.LanguageMode = ‘FullLanguage’ </t>
    </r>
    <r>
      <rPr>
        <sz val="10"/>
        <rFont val="Calibri"/>
        <family val="2"/>
        <scheme val="minor"/>
      </rPr>
      <t>in PowerShell. If the mode can change, the test has failed.
E8MVT will not run if the system is configured for Constrained Language Mode.</t>
    </r>
  </si>
  <si>
    <r>
      <rPr>
        <sz val="10"/>
        <rFont val="Calibri"/>
        <family val="2"/>
        <scheme val="minor"/>
      </rPr>
      <t xml:space="preserve">Blocked PowerShell script execution events are </t>
    </r>
    <r>
      <rPr>
        <b/>
        <sz val="10"/>
        <rFont val="Calibri"/>
        <family val="2"/>
        <scheme val="minor"/>
      </rPr>
      <t xml:space="preserve">centrally </t>
    </r>
    <r>
      <rPr>
        <sz val="10"/>
        <rFont val="Calibri"/>
        <family val="2"/>
        <scheme val="minor"/>
      </rPr>
      <t>logged.</t>
    </r>
  </si>
  <si>
    <t>ML3-AH-08</t>
  </si>
  <si>
    <t>PowerShell script execution event logs are sent to a centralised location.</t>
  </si>
  <si>
    <t>ML3-AH-09</t>
  </si>
  <si>
    <t>PowerShell script execution event logs are protected from unauthorised modification and deletion.</t>
  </si>
  <si>
    <t>ML3-AH-10</t>
  </si>
  <si>
    <t>PowerShell script execution event logs are monitored for signs of compromise.</t>
  </si>
  <si>
    <t>Verify a solution or process is in place to monitor the PowerShell script execution event logs for signs of compromise. Check that the environment owner has a process for detecting and handling any signs of compromise relating to PowerShell script execution.</t>
  </si>
  <si>
    <t>ML3-AH-11</t>
  </si>
  <si>
    <t>The organisation has an example where they investigated or responded to signs of compromise triggered by PowerShell script execution monitoring.</t>
  </si>
  <si>
    <t>Verify the organisation has responded to a sign of compromise trigged by PowerShell script execution monitoring. This evidence will typically exist as support tickets, email correspondence or threat and risk assessments.</t>
  </si>
  <si>
    <t>Privileged access to systems and applications is limited to only what is required for users and services to undertake their duties.</t>
  </si>
  <si>
    <t>ML3-RA-01</t>
  </si>
  <si>
    <t>The existing users of systems and applications are provided with the correct level of privilege required to perform their duties.</t>
  </si>
  <si>
    <t>Review the configured users of systems and applications. Ensure their assigned privileges match their expected duties and role. Query Active Directory using PowerShell commands or tools such as Bloodhound and ADRecon to identify users with more privileges than required in their role. Ensure privileged Active Directory groups such as Domain Administrators have limited members.</t>
  </si>
  <si>
    <r>
      <rPr>
        <b/>
        <sz val="10"/>
        <rFont val="Calibri"/>
        <family val="2"/>
        <scheme val="minor"/>
      </rPr>
      <t xml:space="preserve">Privileged accounts </t>
    </r>
    <r>
      <rPr>
        <sz val="10"/>
        <rFont val="Calibri"/>
        <family val="2"/>
        <scheme val="minor"/>
      </rPr>
      <t>are prevented from accessing the internet, email and web services.</t>
    </r>
  </si>
  <si>
    <t>ML3-RA-02</t>
  </si>
  <si>
    <t>Service accounts cannot access the internet or web services via a web browser or other mechanism. This might be due to a proxy configuration, system configuration, or another solution.</t>
  </si>
  <si>
    <t>While logged in as a service account, attempt to browse to an internet website. Review the configuration preventing internet access and attempt to change this as a privileged user not responsible for administering that system.</t>
  </si>
  <si>
    <t>ML3-RA-03</t>
  </si>
  <si>
    <t>Service accounts are not configured with mailboxes and email addresses. Note tests for Maturity Level One already cover internet restrictions for privileged accounts excluding service accounts.</t>
  </si>
  <si>
    <r>
      <rPr>
        <sz val="10"/>
        <rFont val="Calibri"/>
        <family val="2"/>
        <scheme val="minor"/>
      </rPr>
      <t xml:space="preserve">Attempt to open Microsoft Outlook on a system using a service account. Run the following PowerShell command and identify any service accounts in the output.
</t>
    </r>
    <r>
      <rPr>
        <i/>
        <sz val="10"/>
        <rFont val="Calibri"/>
        <family val="2"/>
        <scheme val="minor"/>
      </rPr>
      <t>Get-ADUser -Filter {(admincount -eq 1) -and (emailaddress -like “*”) -and (enabled -eq $true)} -Properties EmailAddress | Select samaccountname, emailaddress</t>
    </r>
  </si>
  <si>
    <t>Just-in-time administration is used for administering systems and applications.</t>
  </si>
  <si>
    <t>ML3-RA-04</t>
  </si>
  <si>
    <t>Groups that are identified as having privileged access to systems and applications contain no active users.</t>
  </si>
  <si>
    <t>Query Active Directory using PowerShell commands or tools such as ADRecon to identify privileged users and groups. Consider some users may currently have Just-in-time access, and ensure they are not permanently members of a privileged group.</t>
  </si>
  <si>
    <t>ML3-RA-05</t>
  </si>
  <si>
    <t>Users that are approved access to privileged administration groups are provided with access for a limited time to fulfil their duties. A Just-in-time administration solution has been successfully deployed and configured.</t>
  </si>
  <si>
    <t>Review evidence of valid use of this system, such as service requests or support tickets. Look for evidence of this solution being bypassed, such as users in privileged groups for extended periods of time. Ensure the system configuration meets the intent of this control, such as limiting who can receive privileged access.</t>
  </si>
  <si>
    <t>Windows Defender Credential Guard and Windows Defender Remote Credential Guard are enabled.</t>
  </si>
  <si>
    <t>ML3-RA-06</t>
  </si>
  <si>
    <t>Windows Defender Credential Guard is enabled on the system.</t>
  </si>
  <si>
    <r>
      <rPr>
        <sz val="10"/>
        <rFont val="Calibri"/>
        <family val="2"/>
        <scheme val="minor"/>
      </rPr>
      <t xml:space="preserve">Check the registry setting at </t>
    </r>
    <r>
      <rPr>
        <i/>
        <sz val="10"/>
        <rFont val="Calibri"/>
        <family val="2"/>
        <scheme val="minor"/>
      </rPr>
      <t xml:space="preserve">HKLM:\System\CurrentControlSet\Control\LSA\ </t>
    </r>
    <r>
      <rPr>
        <sz val="10"/>
        <rFont val="Calibri"/>
        <family val="2"/>
        <scheme val="minor"/>
      </rPr>
      <t xml:space="preserve">and confirm that LsaCfgFlags is set to 1 or 2.
Can also check using the PS command </t>
    </r>
    <r>
      <rPr>
        <i/>
        <sz val="10"/>
        <rFont val="Calibri"/>
        <family val="2"/>
        <scheme val="minor"/>
      </rPr>
      <t xml:space="preserve">(Get-CimInstance -ClassName Win32_DeviceGuard -Namespace root\Microsoft\Windows\DeviceGuard).SecurityServicesRunning </t>
    </r>
    <r>
      <rPr>
        <sz val="10"/>
        <rFont val="Calibri"/>
        <family val="2"/>
        <scheme val="minor"/>
      </rPr>
      <t xml:space="preserve">and confirming that the result = 1
E8MVT is able to check the registry setting for this control.
</t>
    </r>
    <r>
      <rPr>
        <i/>
        <sz val="10"/>
        <rFont val="Calibri"/>
        <family val="2"/>
        <scheme val="minor"/>
      </rPr>
      <t>Get-ItemProperty -Path “HKLM:\System\CurrentControlSet\Control\LSA\” | Select-Object -Property lsacfgflags*</t>
    </r>
  </si>
  <si>
    <t>ML3-RA-07</t>
  </si>
  <si>
    <t>Windows Defender Remote Credential Guard is enabled on the system.</t>
  </si>
  <si>
    <r>
      <rPr>
        <sz val="10"/>
        <rFont val="Calibri"/>
        <family val="2"/>
        <scheme val="minor"/>
      </rPr>
      <t xml:space="preserve">Check the registry setting at </t>
    </r>
    <r>
      <rPr>
        <i/>
        <sz val="10"/>
        <rFont val="Calibri"/>
        <family val="2"/>
        <scheme val="minor"/>
      </rPr>
      <t xml:space="preserve">HKLM:\System\CurrentControlSet\Control\LSA\ </t>
    </r>
    <r>
      <rPr>
        <sz val="10"/>
        <rFont val="Calibri"/>
        <family val="2"/>
        <scheme val="minor"/>
      </rPr>
      <t xml:space="preserve">and confirm that DisableRestrictedAdmin is set to 0. E8MVT is able to check the registry setting for this control.
</t>
    </r>
    <r>
      <rPr>
        <i/>
        <sz val="10"/>
        <rFont val="Calibri"/>
        <family val="2"/>
        <scheme val="minor"/>
      </rPr>
      <t>Get-ItemProperty -Path “HKLM:\System\CurrentControlSet\Control\LSA\” | Select-Object -Property DisabledRestrictedAdmin</t>
    </r>
  </si>
  <si>
    <r>
      <rPr>
        <sz val="10"/>
        <rFont val="Calibri"/>
        <family val="2"/>
        <scheme val="minor"/>
      </rPr>
      <t xml:space="preserve">Privileged access events are </t>
    </r>
    <r>
      <rPr>
        <b/>
        <sz val="10"/>
        <rFont val="Calibri"/>
        <family val="2"/>
        <scheme val="minor"/>
      </rPr>
      <t xml:space="preserve">centrally </t>
    </r>
    <r>
      <rPr>
        <sz val="10"/>
        <rFont val="Calibri"/>
        <family val="2"/>
        <scheme val="minor"/>
      </rPr>
      <t>logged.</t>
    </r>
  </si>
  <si>
    <t>ML3-RA-08</t>
  </si>
  <si>
    <t>Privileged access event logs are sent to a centralised location.</t>
  </si>
  <si>
    <r>
      <rPr>
        <sz val="10"/>
        <rFont val="Calibri"/>
        <family val="2"/>
        <scheme val="minor"/>
      </rPr>
      <t xml:space="preserve">Privileged account and group management events are </t>
    </r>
    <r>
      <rPr>
        <b/>
        <sz val="10"/>
        <rFont val="Calibri"/>
        <family val="2"/>
        <scheme val="minor"/>
      </rPr>
      <t xml:space="preserve">centrally </t>
    </r>
    <r>
      <rPr>
        <sz val="10"/>
        <rFont val="Calibri"/>
        <family val="2"/>
        <scheme val="minor"/>
      </rPr>
      <t>logged.</t>
    </r>
  </si>
  <si>
    <t>ML3-RA-09</t>
  </si>
  <si>
    <t>Privileged account and group management event logs are sent to a centralised location.</t>
  </si>
  <si>
    <t>ML3-RA-10</t>
  </si>
  <si>
    <t>Privileged access event logs are protected from unauthorised modification and deletion.</t>
  </si>
  <si>
    <t>ML3-RA-11</t>
  </si>
  <si>
    <t>Privileged account and group management event logs are protected from unauthorised modification and deletion.</t>
  </si>
  <si>
    <t>ML3-RA-12</t>
  </si>
  <si>
    <t>Privileged access event logs are monitored for signs of compromise.</t>
  </si>
  <si>
    <t>Verify a solution or process is in place to monitor the privileged access event logs for signs of compromise. Check that the environment owner has a process for detecting and handling any signs of compromise relating to privileged access.</t>
  </si>
  <si>
    <t>ML3-RA-13</t>
  </si>
  <si>
    <t>The organisation has an example where they investigated or responded to signs of compromise triggered by privileged access monitoring.</t>
  </si>
  <si>
    <t>Verify the organisation has responded to a sign of compromise trigged by privileged access monitoring. This evidence will typically exist as support tickets, email correspondence or threat and risk assessments.</t>
  </si>
  <si>
    <t>ML3-RA-14</t>
  </si>
  <si>
    <t>Privileged account and group management event logs are monitored for signs of compromise.</t>
  </si>
  <si>
    <t>Verify a solution or process is in place to monitor the privileged account and group management event logs for signs of compromise. Check that the environment owner has a process for detecting and handling any signs of compromise relating to privileged account and group management.</t>
  </si>
  <si>
    <t>ML3-RA-15</t>
  </si>
  <si>
    <t>The organisation has an example where they investigated or responded to signs of compromise event triggered by privileged account and group management monitoring.</t>
  </si>
  <si>
    <t>Verify the organisation has responded to a sign of compromise trigged by privileged account and group management monitoring. This evidence will typically exist as support tickets, email correspondence or threat and risk assessments.</t>
  </si>
  <si>
    <r>
      <rPr>
        <sz val="10"/>
        <rFont val="Calibri"/>
        <family val="2"/>
        <scheme val="minor"/>
      </rPr>
      <t xml:space="preserve">Patches, updates or vendor mitigations for security vulnerabilities in operating systems of workstations, servers and network devices are applied within two weeks of release, </t>
    </r>
    <r>
      <rPr>
        <b/>
        <sz val="10"/>
        <rFont val="Calibri"/>
        <family val="2"/>
        <scheme val="minor"/>
      </rPr>
      <t>or within 48 hours if an exploit exists</t>
    </r>
    <r>
      <rPr>
        <sz val="10"/>
        <rFont val="Calibri"/>
        <family val="2"/>
        <scheme val="minor"/>
      </rPr>
      <t>.</t>
    </r>
  </si>
  <si>
    <t>ML3-PO-01</t>
  </si>
  <si>
    <t>Operating systems vulnerable to an exploit that has been available for greater than 48 hours are patched or mitigated.</t>
  </si>
  <si>
    <t>View vulnerability management solution, logon to server to verify patch applied successfully or review mitigation strategy.</t>
  </si>
  <si>
    <t>The latest release, or the previous release, of operating systems are used for.</t>
  </si>
  <si>
    <t>ML3-PO-02</t>
  </si>
  <si>
    <t>The minimum version of the operating system is the current, or previous release (N-1 version).</t>
  </si>
  <si>
    <t>Query Active Directory using PowerShell commands or tools such as ADRecon or Bloodhound to identify operating system versions within the environment. Use a vulnerability management solution to scan all systems to record their operating system version.</t>
  </si>
  <si>
    <t>Multi-factor authentication is used to authenticate users accessing important data repositories.</t>
  </si>
  <si>
    <t>ML3-MF-01</t>
  </si>
  <si>
    <t>The organisation has a list of important data repositories.</t>
  </si>
  <si>
    <t>Confirm the organisation has a list of important data repositories and this list is regularly checked.</t>
  </si>
  <si>
    <t>ML3-MF-02</t>
  </si>
  <si>
    <t>Data repositories that have been listed as important require MFA to access.</t>
  </si>
  <si>
    <t>Verify important data repositories are configured to present a MFA challenge. The organisation will determine important / sensitive data repositories.</t>
  </si>
  <si>
    <r>
      <rPr>
        <sz val="10"/>
        <rFont val="Calibri"/>
        <family val="2"/>
        <scheme val="minor"/>
      </rPr>
      <t xml:space="preserve">Multi-factor authentication </t>
    </r>
    <r>
      <rPr>
        <b/>
        <sz val="10"/>
        <rFont val="Calibri"/>
        <family val="2"/>
        <scheme val="minor"/>
      </rPr>
      <t xml:space="preserve">is phishing-resistant and </t>
    </r>
    <r>
      <rPr>
        <sz val="10"/>
        <rFont val="Calibri"/>
        <family val="2"/>
        <scheme val="minor"/>
      </rPr>
      <t>uses either: something users have and something users know, or something users have that is unlocked by something users know or are.</t>
    </r>
  </si>
  <si>
    <t>ML3-MF-03</t>
  </si>
  <si>
    <t>The MFA implementation requires the use of a phishing-resistant solution.</t>
  </si>
  <si>
    <t>Verify that MFA requires a smart card, security key, Windows Hello for Business or any other solution this is resistant to phishing attacks.</t>
  </si>
  <si>
    <r>
      <rPr>
        <sz val="10"/>
        <rFont val="Calibri"/>
        <family val="2"/>
        <scheme val="minor"/>
      </rPr>
      <t xml:space="preserve">Successful and unsuccessful multi- factor authentication events are </t>
    </r>
    <r>
      <rPr>
        <b/>
        <sz val="10"/>
        <rFont val="Calibri"/>
        <family val="2"/>
        <scheme val="minor"/>
      </rPr>
      <t xml:space="preserve">centrally </t>
    </r>
    <r>
      <rPr>
        <sz val="10"/>
        <rFont val="Calibri"/>
        <family val="2"/>
        <scheme val="minor"/>
      </rPr>
      <t>logged.</t>
    </r>
  </si>
  <si>
    <t>ML3-MF-04</t>
  </si>
  <si>
    <t>MFA event logs are sent to a centralised location.</t>
  </si>
  <si>
    <t>ML3-MF-05</t>
  </si>
  <si>
    <t>MFA event logs are protected from unauthorised modification and deletion.</t>
  </si>
  <si>
    <t>ML3-MF-06</t>
  </si>
  <si>
    <t>MFA event logs are monitored for signs of compromise.</t>
  </si>
  <si>
    <t>Verify a solution or process is in place to monitor the integrity and validity of MFA event logs.</t>
  </si>
  <si>
    <t>ML3-MF-07</t>
  </si>
  <si>
    <t>The organisation has an example where they investigated or responded to signs of compromise triggered by MFA monitoring.</t>
  </si>
  <si>
    <t>Verify the organisation has responded to a sign of compromise trigged by MFA monitoring. This evidence will typically exist as support tickets, email correspondence or threat and risk assessments.</t>
  </si>
  <si>
    <r>
      <rPr>
        <sz val="10"/>
        <rFont val="Calibri"/>
        <family val="2"/>
        <scheme val="minor"/>
      </rPr>
      <t>Unprivileged accounts cannot access backups belonging to other accounts</t>
    </r>
    <r>
      <rPr>
        <b/>
        <sz val="10"/>
        <rFont val="Calibri"/>
        <family val="2"/>
        <scheme val="minor"/>
      </rPr>
      <t>, nor their own accounts</t>
    </r>
    <r>
      <rPr>
        <sz val="10"/>
        <rFont val="Calibri"/>
        <family val="2"/>
        <scheme val="minor"/>
      </rPr>
      <t>.</t>
    </r>
  </si>
  <si>
    <t>ML3-RB-01</t>
  </si>
  <si>
    <t>Unprivileged users are unable to access backups, including their own.</t>
  </si>
  <si>
    <t>Verify access controls restrict unprivileged users from accessing backup repositories.</t>
  </si>
  <si>
    <r>
      <rPr>
        <sz val="10"/>
        <rFont val="Calibri"/>
        <family val="2"/>
        <scheme val="minor"/>
      </rPr>
      <t>Privileged accounts (excluding backup administrator accounts) cannot access backups belonging to other accounts</t>
    </r>
    <r>
      <rPr>
        <b/>
        <sz val="10"/>
        <rFont val="Calibri"/>
        <family val="2"/>
        <scheme val="minor"/>
      </rPr>
      <t>, nor their own accounts</t>
    </r>
    <r>
      <rPr>
        <sz val="10"/>
        <rFont val="Calibri"/>
        <family val="2"/>
        <scheme val="minor"/>
      </rPr>
      <t>.</t>
    </r>
  </si>
  <si>
    <t>ML3-RB-02</t>
  </si>
  <si>
    <t>Privileged users (excluding backup administrator accounts) are unable to access backups, including their own.</t>
  </si>
  <si>
    <t>Verify access controls restrict privileged users (excluding backup administrator accounts) from accessing backup repositories.</t>
  </si>
  <si>
    <r>
      <rPr>
        <sz val="10"/>
        <rFont val="Calibri"/>
        <family val="2"/>
        <scheme val="minor"/>
      </rPr>
      <t>Privileged accounts (</t>
    </r>
    <r>
      <rPr>
        <b/>
        <sz val="10"/>
        <rFont val="Calibri"/>
        <family val="2"/>
        <scheme val="minor"/>
      </rPr>
      <t xml:space="preserve">including </t>
    </r>
    <r>
      <rPr>
        <sz val="10"/>
        <rFont val="Calibri"/>
        <family val="2"/>
        <scheme val="minor"/>
      </rPr>
      <t>backup administrator accounts) are prevented from modifying and deleting</t>
    </r>
  </si>
  <si>
    <t>ML3-RB-03</t>
  </si>
  <si>
    <t>Privileged users (including backup administrator accounts) are unable to modify and delete backups during their retention period.</t>
  </si>
  <si>
    <t>Verify access controls restrict the modification and deletion of backups during their retention period to break glass accounts.</t>
  </si>
  <si>
    <r>
      <rPr>
        <sz val="10"/>
        <rFont val="Calibri"/>
        <family val="2"/>
        <scheme val="minor"/>
      </rPr>
      <t xml:space="preserve">backups </t>
    </r>
    <r>
      <rPr>
        <b/>
        <sz val="10"/>
        <rFont val="Calibri"/>
        <family val="2"/>
        <scheme val="minor"/>
      </rPr>
      <t>during their retention period</t>
    </r>
    <r>
      <rPr>
        <sz val="10"/>
        <rFont val="Calibri"/>
        <family val="2"/>
        <scheme val="minor"/>
      </rPr>
      <t>.</t>
    </r>
  </si>
  <si>
    <t>Not Implemented</t>
  </si>
  <si>
    <t>Control Status</t>
  </si>
  <si>
    <t>Poor</t>
  </si>
  <si>
    <t>Excellent</t>
  </si>
  <si>
    <t>Good</t>
  </si>
  <si>
    <t>Fair</t>
  </si>
  <si>
    <t>Description</t>
  </si>
  <si>
    <t>Testing a control with a simulated activity designed to confirm it is in place and effective (e.g. attempting to run an application to check application control rulesets).</t>
  </si>
  <si>
    <t>Reviewing the configuration of a system through the system’s interface to determine whether it should enforce an expected policy.</t>
  </si>
  <si>
    <t>Reviewing a copy of a system’s configuration (e.g. using reports or screenshots) to determine whether it should enforce an expected policy.</t>
  </si>
  <si>
    <t>A policy or verbal statement of intent (e.g. sighting mention of controls within documentation).</t>
  </si>
  <si>
    <t>Effective</t>
  </si>
  <si>
    <t>Ineffective</t>
  </si>
  <si>
    <t>Alternate control</t>
  </si>
  <si>
    <t>Not assessed</t>
  </si>
  <si>
    <t>Not applicable</t>
  </si>
  <si>
    <t>No visibility</t>
  </si>
  <si>
    <t>The organisation is effectively meeting the control’s objective.</t>
  </si>
  <si>
    <t>The organisation is not adequately meeting the control’s objective.</t>
  </si>
  <si>
    <t>The organisation is effectively meeting the control’s objective through an alternate control.</t>
  </si>
  <si>
    <t>The control has not yet been assessed.</t>
  </si>
  <si>
    <t>The control does not apply to the system or environment.</t>
  </si>
  <si>
    <t>The assessor was unable to obtain adequate visibility of a control’s implementation.</t>
  </si>
  <si>
    <t>All controls or mitigation strategies are fully implemented</t>
  </si>
  <si>
    <t>One of more controls or mitigation strategies have not been fully implemented</t>
  </si>
  <si>
    <t>Application Control</t>
  </si>
  <si>
    <t>Level</t>
  </si>
  <si>
    <t>Patch Applications</t>
  </si>
  <si>
    <t>Internet-facing services, office productivity suites, web browsers and their extensions, email clients, PDF software, Adobe Flash Player, and security products that are no longer supported by vendors are removed.</t>
  </si>
  <si>
    <t>Maturity
0</t>
  </si>
  <si>
    <t>Maturity
1</t>
  </si>
  <si>
    <t>Maturity
2</t>
  </si>
  <si>
    <t>Maturity
3</t>
  </si>
  <si>
    <t>M1</t>
  </si>
  <si>
    <t>M2</t>
  </si>
  <si>
    <t>M3</t>
  </si>
  <si>
    <t>CS#</t>
  </si>
  <si>
    <t>CE#</t>
  </si>
  <si>
    <t>EQ#</t>
  </si>
  <si>
    <t>Score</t>
  </si>
  <si>
    <t>UK</t>
  </si>
  <si>
    <t>UAE</t>
  </si>
  <si>
    <t>AU</t>
  </si>
  <si>
    <t>Microsoft’s ‘recommended driver block rules’ are implemented.</t>
  </si>
  <si>
    <t>Attempt to install a driver that is on the recommended block list. Verify rules for the blocked drivers exist in an application control configuration, and that they are enforced.
E8MVT will retrieve the latest version of the block list rules from Microsoft. It will compare each of these rules against those configured on the system and return a failed result if any do not match. This will not consider any rules that are determined to be necessary for business purposes and are risk managed.</t>
  </si>
  <si>
    <r>
      <rPr>
        <sz val="10"/>
        <rFont val="Calibri"/>
        <family val="2"/>
        <scheme val="minor"/>
      </rPr>
      <t>Application control restricts the execution of executables, software libraries, scripts, installers, compiled HTML, HTML applications and control panel applets to an organisation- approved set.</t>
    </r>
  </si>
  <si>
    <r>
      <rPr>
        <sz val="10"/>
        <rFont val="Calibri"/>
        <family val="2"/>
        <scheme val="minor"/>
      </rPr>
      <t>Application control is implemented on workstations and servers.</t>
    </r>
  </si>
  <si>
    <r>
      <rPr>
        <sz val="10"/>
        <rFont val="Calibri"/>
        <family val="2"/>
        <scheme val="minor"/>
      </rPr>
      <t>Application control restricts the execution of executables, software libraries, scripts, installers, compiled HTML, HTML applications, control panel applets and drivers to an organisation-approved set.</t>
    </r>
  </si>
  <si>
    <r>
      <rPr>
        <sz val="10"/>
        <rFont val="Calibri"/>
        <family val="2"/>
        <scheme val="minor"/>
      </rPr>
      <t>Allowed and blocked execution events on workstations and servers are centrally logged.</t>
    </r>
  </si>
  <si>
    <t>Global</t>
  </si>
  <si>
    <t>A vulnerability scanner is used at least weekly to identify missing patches or updates for security vulnerabilities in office productivity suites, web browsers and their extensions, email clients, PDF software, and security products.</t>
  </si>
  <si>
    <t>Patches, updates or vendor mitigations for security vulnerabilities in office productivity suites, web browsers and their extensions, email clients, PDF software, and security products are applied within two weeks of release.</t>
  </si>
  <si>
    <t>Patches, updates or vendor mitigations for security vulnerabilities in office productivity suites, web browsers and their extensions, email clients, PDF software, and security products are applied within two weeks of release, or within 48 hours if an exploit exists.</t>
  </si>
  <si>
    <t>Applications that are no longer supported by vendors are removed.</t>
  </si>
  <si>
    <t>Allowed and blocked Microsoft Office macro execution events are centrally logged.</t>
  </si>
  <si>
    <t>Privileged accounts are prevented from accessing the internet, email and web services.</t>
  </si>
  <si>
    <t>Privileged access events are centrally logged.</t>
  </si>
  <si>
    <t>Privileged account and group management events are centrally logged.</t>
  </si>
  <si>
    <t>A vulnerability scanner is used at least fortnightly to identify missing patches or updates for security vulnerabilities in operating systems of workstations, servers and network devices.</t>
  </si>
  <si>
    <t>A vulnerability scanner is used at least weekly to identify missing patches or updates for security vulnerabilities in operating systems of workstations, servers and network devices.</t>
  </si>
  <si>
    <t>Patches, updates or vendor mitigations for security vulnerabilities in operating systems of workstations, servers and network devices are applied within two weeks of release.</t>
  </si>
  <si>
    <t>Patches, updates or vendor mitigations for security vulnerabilities in operating systems of workstations, servers and network devices are applied within two weeks of release, or within 48 hours if an exploit exists.</t>
  </si>
  <si>
    <t>Multi-factor authentication is phishing-resistant and uses either: something users have and something users know, or something users have that is unlocked by something users know or are.</t>
  </si>
  <si>
    <t>Successful and unsuccessful multi- factor authentication events are centrally logged.</t>
  </si>
  <si>
    <t>Restoration of important data, software and configuration settings from backups to a common point in time is tested as part of disaster recovery exercises.</t>
  </si>
  <si>
    <t>Unprivileged accounts cannot access backups belonging to other accounts, nor their own accounts.</t>
  </si>
  <si>
    <t>Privileged accounts (excluding backup administrator accounts) cannot access backups belonging to other accounts, nor their own accounts.</t>
  </si>
  <si>
    <t>Privileged accounts (including backup administrator accounts) are prevented from modifying and deleting backups during their retention period.</t>
  </si>
  <si>
    <t>Internet Explorer 11 is disabled or removed.</t>
  </si>
  <si>
    <t>Windows PowerShell 2.0 is disabled or removed.</t>
  </si>
  <si>
    <t>Blocked PowerShell script execution events are centrally logged.</t>
  </si>
  <si>
    <t>#</t>
  </si>
  <si>
    <t>Control</t>
  </si>
  <si>
    <t>Patch Operating Systems</t>
  </si>
  <si>
    <t>Multi-Factor Authentication</t>
  </si>
  <si>
    <t>User Application Hardening</t>
  </si>
  <si>
    <t>Restrict Administrative Privileges</t>
  </si>
  <si>
    <t>Regular Backups</t>
  </si>
  <si>
    <t>Maturity Level 1</t>
  </si>
  <si>
    <t>Maturity Level 2</t>
  </si>
  <si>
    <t>Maturity Level 3</t>
  </si>
  <si>
    <t>Maturity</t>
  </si>
  <si>
    <t>Source</t>
  </si>
  <si>
    <t>https://www.cyber.gov.au/acsc/view-all-content/publications/essential-eight-maturity-model</t>
  </si>
  <si>
    <t>Action Plan FY2022-2023</t>
  </si>
  <si>
    <t>Action Plan FY2023-2024</t>
  </si>
  <si>
    <t>Action Plan FY2024-2025</t>
  </si>
  <si>
    <t>Action Plan FY2025-2026</t>
  </si>
  <si>
    <t>Action Plan FY2026-2027</t>
  </si>
  <si>
    <t>Region</t>
  </si>
  <si>
    <t>Current State</t>
  </si>
  <si>
    <t>On Roadmap</t>
  </si>
  <si>
    <t>New Initiatives</t>
  </si>
  <si>
    <t>Challenge Areas (80%)</t>
  </si>
  <si>
    <t>Prior Level Not Met</t>
  </si>
  <si>
    <t>ACSC ESSENTIAL EIGHT - MATURITY ASSESSMENT</t>
  </si>
  <si>
    <t>CMurphy v2.0 12/04/2023</t>
  </si>
  <si>
    <t>1. Application Control</t>
  </si>
  <si>
    <t>E8 Maturity Assessment</t>
  </si>
  <si>
    <t>ACSC ESSENTIAL EIGHT</t>
  </si>
  <si>
    <t>2. Patch Applications</t>
  </si>
  <si>
    <t>3. Macro Settings</t>
  </si>
  <si>
    <t>4. User App Hardening</t>
  </si>
  <si>
    <t>5. Restrict Admin Privileges</t>
  </si>
  <si>
    <t>6. Patch OS</t>
  </si>
  <si>
    <t>7. MFA</t>
  </si>
  <si>
    <t>8. Backups</t>
  </si>
  <si>
    <t xml:space="preserve"> </t>
  </si>
  <si>
    <t>Test Owner / Responsible</t>
  </si>
  <si>
    <t>Control Owner / Accountable</t>
  </si>
  <si>
    <t>dd/mm/yyyy</t>
  </si>
  <si>
    <t>ASSESSMENT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</si>
</sst>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Times New Roman"/>
      <charset val="204"/>
    </font>
    <font>
      <b/>
      <sz val="11"/>
      <color rgb="FFFA7D00"/>
      <name val="Calibri"/>
      <family val="2"/>
      <scheme val="minor"/>
    </font>
    <font>
      <sz val="10"/>
      <color rgb="FF000000"/>
      <name val="Calibri"/>
      <family val="2"/>
      <scheme val="minor"/>
    </font>
    <font>
      <b/>
      <sz val="10"/>
      <name val="Calibri"/>
      <family val="2"/>
      <scheme val="minor"/>
    </font>
    <font>
      <sz val="10"/>
      <name val="Calibri"/>
      <family val="2"/>
      <scheme val="minor"/>
    </font>
    <font>
      <b/>
      <sz val="10"/>
      <color rgb="FF000000"/>
      <name val="Calibri"/>
      <family val="2"/>
      <scheme val="minor"/>
    </font>
    <font>
      <sz val="24"/>
      <name val="Calibri"/>
      <family val="2"/>
      <scheme val="minor"/>
    </font>
    <font>
      <sz val="24"/>
      <color rgb="FF001E45"/>
      <name val="Calibri"/>
      <family val="2"/>
      <scheme val="minor"/>
    </font>
    <font>
      <i/>
      <sz val="10"/>
      <name val="Calibri"/>
      <family val="2"/>
      <scheme val="minor"/>
    </font>
    <font>
      <sz val="10"/>
      <color theme="0"/>
      <name val="Calibri"/>
      <family val="2"/>
      <scheme val="minor"/>
    </font>
    <font>
      <b/>
      <sz val="12"/>
      <color theme="0"/>
      <name val="Calibri"/>
      <family val="2"/>
      <scheme val="minor"/>
    </font>
    <font>
      <u/>
      <sz val="10"/>
      <color theme="10"/>
      <name val="Times New Roman"/>
      <family val="1"/>
    </font>
    <font>
      <b/>
      <sz val="11"/>
      <color theme="0"/>
      <name val="Calibri"/>
      <family val="2"/>
      <scheme val="minor"/>
    </font>
    <font>
      <u/>
      <sz val="10"/>
      <color theme="10"/>
      <name val="Calibri"/>
      <family val="2"/>
      <scheme val="minor"/>
    </font>
    <font>
      <b/>
      <sz val="11"/>
      <color rgb="FF000000"/>
      <name val="Calibri"/>
      <family val="2"/>
      <scheme val="minor"/>
    </font>
    <font>
      <b/>
      <sz val="11"/>
      <name val="Calibri"/>
      <family val="2"/>
      <scheme val="minor"/>
    </font>
    <font>
      <b/>
      <sz val="11"/>
      <color theme="1"/>
      <name val="Calibri"/>
      <family val="2"/>
      <scheme val="minor"/>
    </font>
    <font>
      <sz val="10"/>
      <color rgb="FFFF0000"/>
      <name val="Calibri"/>
      <family val="2"/>
      <scheme val="minor"/>
    </font>
    <font>
      <sz val="12"/>
      <color rgb="FF000000"/>
      <name val="Calibri"/>
      <family val="2"/>
      <scheme val="minor"/>
    </font>
  </fonts>
  <fills count="21">
    <fill>
      <patternFill patternType="none"/>
    </fill>
    <fill>
      <patternFill patternType="gray125"/>
    </fill>
    <fill>
      <patternFill patternType="solid">
        <fgColor rgb="FFDBE4F0"/>
      </patternFill>
    </fill>
    <fill>
      <patternFill patternType="solid">
        <fgColor rgb="FFF2F2F2"/>
      </patternFill>
    </fill>
    <fill>
      <patternFill patternType="solid">
        <fgColor theme="3"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rgb="FFA5A5A5"/>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theme="4" tint="-0.249977111117893"/>
        <bgColor indexed="64"/>
      </patternFill>
    </fill>
    <fill>
      <patternFill patternType="solid">
        <fgColor rgb="FF00B0F0"/>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bgColor indexed="64"/>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s>
  <cellStyleXfs count="4">
    <xf numFmtId="0" fontId="0" fillId="0" borderId="0"/>
    <xf numFmtId="0" fontId="1" fillId="3" borderId="5" applyNumberFormat="0" applyAlignment="0" applyProtection="0"/>
    <xf numFmtId="0" fontId="11" fillId="0" borderId="0" applyNumberFormat="0" applyFill="0" applyBorder="0" applyAlignment="0" applyProtection="0"/>
    <xf numFmtId="0" fontId="12" fillId="11" borderId="14" applyNumberFormat="0" applyAlignment="0" applyProtection="0"/>
  </cellStyleXfs>
  <cellXfs count="260">
    <xf numFmtId="0" fontId="0" fillId="0" borderId="0" xfId="0" applyFill="1" applyBorder="1" applyAlignment="1">
      <alignment horizontal="left" vertical="top"/>
    </xf>
    <xf numFmtId="0" fontId="2" fillId="0" borderId="0" xfId="0" applyFont="1" applyFill="1" applyBorder="1" applyAlignment="1">
      <alignment horizontal="left" vertical="top"/>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top" wrapText="1"/>
    </xf>
    <xf numFmtId="0" fontId="2" fillId="0" borderId="1" xfId="0" applyFont="1" applyFill="1" applyBorder="1" applyAlignment="1">
      <alignment horizontal="left" vertical="center" wrapText="1"/>
    </xf>
    <xf numFmtId="0" fontId="5" fillId="0" borderId="0" xfId="0" applyFont="1" applyFill="1" applyBorder="1" applyAlignment="1">
      <alignment horizontal="left" vertical="top" wrapText="1"/>
    </xf>
    <xf numFmtId="0" fontId="3" fillId="4"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5" borderId="0" xfId="0" applyFont="1" applyFill="1" applyBorder="1" applyAlignment="1">
      <alignment horizontal="left" vertical="top"/>
    </xf>
    <xf numFmtId="0" fontId="2" fillId="7" borderId="0" xfId="0" applyFont="1" applyFill="1" applyBorder="1" applyAlignment="1">
      <alignment horizontal="left" vertical="top"/>
    </xf>
    <xf numFmtId="0" fontId="3" fillId="8" borderId="0" xfId="0" applyFont="1" applyFill="1" applyBorder="1" applyAlignment="1">
      <alignment horizontal="center" vertical="center" wrapText="1"/>
    </xf>
    <xf numFmtId="0" fontId="2" fillId="0" borderId="0" xfId="0" applyFont="1" applyFill="1" applyBorder="1" applyAlignment="1">
      <alignment horizontal="left" vertical="top"/>
    </xf>
    <xf numFmtId="0" fontId="2" fillId="0" borderId="0" xfId="0" applyFont="1" applyFill="1" applyBorder="1" applyAlignment="1">
      <alignment horizontal="center" vertical="top"/>
    </xf>
    <xf numFmtId="0" fontId="4" fillId="0" borderId="0" xfId="0" applyFont="1" applyFill="1" applyBorder="1" applyAlignment="1">
      <alignment horizontal="center" vertical="center" wrapText="1"/>
    </xf>
    <xf numFmtId="0" fontId="4"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3" fillId="2" borderId="0" xfId="0" applyFont="1" applyFill="1" applyBorder="1" applyAlignment="1">
      <alignment horizontal="left" vertical="top" wrapText="1"/>
    </xf>
    <xf numFmtId="0" fontId="1" fillId="3" borderId="0" xfId="1" applyBorder="1" applyAlignment="1">
      <alignment horizontal="center" vertical="center"/>
    </xf>
    <xf numFmtId="0" fontId="1" fillId="3" borderId="0" xfId="1" applyBorder="1" applyAlignment="1">
      <alignment horizontal="center" vertical="center" wrapText="1"/>
    </xf>
    <xf numFmtId="0" fontId="1" fillId="9" borderId="0" xfId="1" applyFill="1" applyBorder="1" applyAlignment="1">
      <alignment horizontal="left" vertical="top"/>
    </xf>
    <xf numFmtId="0" fontId="1" fillId="9" borderId="0" xfId="1" applyFill="1" applyBorder="1" applyAlignment="1">
      <alignment horizontal="center" vertical="center" wrapText="1"/>
    </xf>
    <xf numFmtId="0" fontId="3" fillId="10" borderId="0" xfId="0" applyFont="1" applyFill="1" applyBorder="1" applyAlignment="1">
      <alignment horizontal="left" vertical="top"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1" fillId="3" borderId="9" xfId="1" applyBorder="1" applyAlignment="1">
      <alignment horizontal="center" vertical="center"/>
    </xf>
    <xf numFmtId="0" fontId="2" fillId="6" borderId="10" xfId="0" applyFont="1" applyFill="1" applyBorder="1" applyAlignment="1">
      <alignment horizontal="left" vertical="top"/>
    </xf>
    <xf numFmtId="0" fontId="4" fillId="0" borderId="12" xfId="0" applyFont="1" applyFill="1" applyBorder="1" applyAlignment="1">
      <alignment horizontal="center" vertical="center" wrapText="1"/>
    </xf>
    <xf numFmtId="0" fontId="1" fillId="9" borderId="12" xfId="1" applyFill="1" applyBorder="1" applyAlignment="1">
      <alignment horizontal="center" vertical="center" wrapText="1"/>
    </xf>
    <xf numFmtId="0" fontId="1" fillId="3" borderId="12" xfId="1" applyBorder="1" applyAlignment="1">
      <alignment horizontal="center" vertical="center" wrapText="1"/>
    </xf>
    <xf numFmtId="0" fontId="2" fillId="0" borderId="0" xfId="0" applyFont="1" applyFill="1" applyBorder="1" applyAlignment="1">
      <alignment horizontal="left" vertical="top"/>
    </xf>
    <xf numFmtId="0" fontId="2" fillId="5" borderId="7" xfId="0" applyFont="1" applyFill="1" applyBorder="1" applyAlignment="1">
      <alignment horizontal="left" vertical="top"/>
    </xf>
    <xf numFmtId="0" fontId="10" fillId="5" borderId="7" xfId="0" applyFont="1" applyFill="1" applyBorder="1" applyAlignment="1">
      <alignment horizontal="left" vertical="center"/>
    </xf>
    <xf numFmtId="0" fontId="3" fillId="8"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3" xfId="0" applyFont="1" applyFill="1" applyBorder="1" applyAlignment="1">
      <alignment horizontal="center" vertical="center"/>
    </xf>
    <xf numFmtId="0" fontId="1" fillId="3" borderId="6" xfId="1" applyBorder="1" applyAlignment="1">
      <alignment horizontal="center" vertical="center"/>
    </xf>
    <xf numFmtId="0" fontId="1" fillId="3" borderId="7" xfId="1" applyBorder="1" applyAlignment="1">
      <alignment horizontal="center" vertical="center"/>
    </xf>
    <xf numFmtId="0" fontId="1" fillId="3" borderId="7" xfId="1" applyBorder="1" applyAlignment="1">
      <alignment horizontal="center" vertical="center" wrapText="1"/>
    </xf>
    <xf numFmtId="0" fontId="2" fillId="6" borderId="8" xfId="0" applyFont="1" applyFill="1" applyBorder="1" applyAlignment="1">
      <alignment horizontal="left" vertical="top"/>
    </xf>
    <xf numFmtId="0" fontId="4" fillId="0" borderId="7" xfId="0" applyFont="1" applyFill="1" applyBorder="1" applyAlignment="1">
      <alignment horizontal="center" vertical="center" wrapText="1"/>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1" fillId="3" borderId="11" xfId="1" applyBorder="1" applyAlignment="1">
      <alignment horizontal="center" vertical="center"/>
    </xf>
    <xf numFmtId="0" fontId="1" fillId="3" borderId="12" xfId="1" applyBorder="1" applyAlignment="1">
      <alignment horizontal="center" vertical="center"/>
    </xf>
    <xf numFmtId="0" fontId="2" fillId="6" borderId="13" xfId="0" applyFont="1" applyFill="1" applyBorder="1" applyAlignment="1">
      <alignment horizontal="left" vertical="top"/>
    </xf>
    <xf numFmtId="0" fontId="1" fillId="6" borderId="7" xfId="1" applyFill="1" applyBorder="1" applyAlignment="1">
      <alignment horizontal="center" vertical="center" wrapText="1"/>
    </xf>
    <xf numFmtId="0" fontId="1" fillId="6" borderId="0" xfId="1" applyFill="1" applyBorder="1" applyAlignment="1">
      <alignment horizontal="center" vertical="center" wrapText="1"/>
    </xf>
    <xf numFmtId="0" fontId="1" fillId="6" borderId="12" xfId="1" applyFill="1" applyBorder="1" applyAlignment="1">
      <alignment horizontal="center" vertical="center" wrapText="1"/>
    </xf>
    <xf numFmtId="0" fontId="2" fillId="0" borderId="15" xfId="0" applyFont="1" applyFill="1" applyBorder="1" applyAlignment="1">
      <alignment horizontal="left" vertical="top"/>
    </xf>
    <xf numFmtId="0" fontId="13" fillId="0" borderId="0" xfId="2" applyFont="1" applyFill="1" applyBorder="1" applyAlignment="1">
      <alignment horizontal="left" vertical="top"/>
    </xf>
    <xf numFmtId="0" fontId="12" fillId="11" borderId="0" xfId="3" applyBorder="1" applyAlignment="1">
      <alignment horizontal="left" vertical="top"/>
    </xf>
    <xf numFmtId="0" fontId="15" fillId="8" borderId="15" xfId="0" applyFont="1" applyFill="1" applyBorder="1" applyAlignment="1">
      <alignment horizontal="center" vertical="center" wrapText="1"/>
    </xf>
    <xf numFmtId="0" fontId="12" fillId="14" borderId="15" xfId="0" applyFont="1" applyFill="1" applyBorder="1" applyAlignment="1">
      <alignment horizontal="center" vertical="center" wrapText="1"/>
    </xf>
    <xf numFmtId="0" fontId="12" fillId="15" borderId="15" xfId="0" applyFont="1" applyFill="1" applyBorder="1" applyAlignment="1">
      <alignment horizontal="center" vertical="center" wrapText="1"/>
    </xf>
    <xf numFmtId="0" fontId="12" fillId="12" borderId="15" xfId="0" applyFont="1" applyFill="1" applyBorder="1" applyAlignment="1">
      <alignment horizontal="center" vertical="center" wrapText="1"/>
    </xf>
    <xf numFmtId="0" fontId="14" fillId="4" borderId="0" xfId="0" applyFont="1" applyFill="1" applyBorder="1" applyAlignment="1">
      <alignment horizontal="center" vertical="center"/>
    </xf>
    <xf numFmtId="0" fontId="15" fillId="4" borderId="0" xfId="0" applyFont="1" applyFill="1" applyBorder="1" applyAlignment="1">
      <alignment horizontal="center" vertical="center" wrapText="1"/>
    </xf>
    <xf numFmtId="0" fontId="2" fillId="19" borderId="0" xfId="0" applyFont="1" applyFill="1" applyBorder="1" applyAlignment="1">
      <alignment horizontal="right" vertical="top"/>
    </xf>
    <xf numFmtId="0" fontId="1" fillId="19" borderId="0" xfId="1" applyFill="1" applyBorder="1" applyAlignment="1">
      <alignment horizontal="center" vertical="center"/>
    </xf>
    <xf numFmtId="0" fontId="2" fillId="18" borderId="0" xfId="0" applyFont="1" applyFill="1" applyBorder="1" applyAlignment="1">
      <alignment horizontal="right" vertical="top"/>
    </xf>
    <xf numFmtId="0" fontId="1" fillId="18" borderId="0" xfId="1" applyFill="1" applyBorder="1" applyAlignment="1">
      <alignment horizontal="center" vertical="center"/>
    </xf>
    <xf numFmtId="0" fontId="5" fillId="10" borderId="0" xfId="0" applyFont="1" applyFill="1" applyBorder="1" applyAlignment="1">
      <alignment horizontal="left" vertical="top"/>
    </xf>
    <xf numFmtId="0" fontId="1" fillId="10" borderId="0" xfId="1" applyFill="1" applyBorder="1" applyAlignment="1">
      <alignment horizontal="center" vertical="center"/>
    </xf>
    <xf numFmtId="0" fontId="2" fillId="10" borderId="0" xfId="0" applyFont="1" applyFill="1" applyBorder="1" applyAlignment="1">
      <alignment horizontal="right" vertical="top"/>
    </xf>
    <xf numFmtId="0" fontId="12" fillId="5" borderId="15" xfId="0" applyFont="1" applyFill="1" applyBorder="1" applyAlignment="1">
      <alignment horizontal="center" vertical="center" wrapText="1"/>
    </xf>
    <xf numFmtId="0" fontId="2" fillId="5" borderId="15" xfId="0" applyFont="1" applyFill="1" applyBorder="1" applyAlignment="1">
      <alignment horizontal="left" vertical="top"/>
    </xf>
    <xf numFmtId="0" fontId="5" fillId="7" borderId="0" xfId="0" applyFont="1" applyFill="1" applyBorder="1" applyAlignment="1">
      <alignment horizontal="left" vertical="top"/>
    </xf>
    <xf numFmtId="0" fontId="1" fillId="7" borderId="0" xfId="1" applyFill="1" applyBorder="1" applyAlignment="1">
      <alignment horizontal="center" vertical="center"/>
    </xf>
    <xf numFmtId="0" fontId="2" fillId="7" borderId="0" xfId="0" applyFont="1" applyFill="1" applyBorder="1" applyAlignment="1">
      <alignment horizontal="right" vertical="top"/>
    </xf>
    <xf numFmtId="0" fontId="2" fillId="20" borderId="0" xfId="0" applyFont="1" applyFill="1" applyBorder="1" applyAlignment="1">
      <alignment horizontal="left" vertical="top"/>
    </xf>
    <xf numFmtId="0" fontId="2" fillId="20" borderId="0" xfId="0" applyFont="1" applyFill="1" applyBorder="1" applyAlignment="1">
      <alignment horizontal="center" vertical="top"/>
    </xf>
    <xf numFmtId="0" fontId="10" fillId="5" borderId="6" xfId="0" applyFont="1" applyFill="1" applyBorder="1" applyAlignment="1">
      <alignment horizontal="left" vertical="center"/>
    </xf>
    <xf numFmtId="0" fontId="2" fillId="5" borderId="7" xfId="0" applyFont="1" applyFill="1" applyBorder="1" applyAlignment="1">
      <alignment horizontal="center" vertical="top"/>
    </xf>
    <xf numFmtId="0" fontId="10" fillId="5" borderId="7" xfId="0" applyFont="1" applyFill="1" applyBorder="1" applyAlignment="1">
      <alignment horizontal="center" vertical="center"/>
    </xf>
    <xf numFmtId="0" fontId="10" fillId="5" borderId="8" xfId="0" applyFont="1" applyFill="1" applyBorder="1" applyAlignment="1">
      <alignment horizontal="left" vertical="center"/>
    </xf>
    <xf numFmtId="0" fontId="14" fillId="4" borderId="9" xfId="0" applyFont="1" applyFill="1" applyBorder="1" applyAlignment="1">
      <alignment horizontal="center" vertical="center"/>
    </xf>
    <xf numFmtId="0" fontId="12" fillId="16" borderId="19" xfId="0" applyFont="1" applyFill="1" applyBorder="1" applyAlignment="1">
      <alignment horizontal="center" vertical="center" wrapText="1"/>
    </xf>
    <xf numFmtId="0" fontId="2" fillId="19" borderId="12" xfId="0" applyFont="1" applyFill="1" applyBorder="1" applyAlignment="1">
      <alignment horizontal="right" vertical="top"/>
    </xf>
    <xf numFmtId="0" fontId="1" fillId="19" borderId="12" xfId="1" applyFill="1" applyBorder="1" applyAlignment="1">
      <alignment horizontal="center" vertical="center"/>
    </xf>
    <xf numFmtId="0" fontId="12" fillId="11" borderId="12" xfId="3" applyBorder="1" applyAlignment="1">
      <alignment horizontal="left" vertical="top"/>
    </xf>
    <xf numFmtId="0" fontId="0" fillId="0" borderId="0" xfId="0"/>
    <xf numFmtId="0" fontId="17" fillId="20" borderId="15" xfId="0" applyFont="1" applyFill="1" applyBorder="1" applyAlignment="1">
      <alignment horizontal="center" vertical="top"/>
    </xf>
    <xf numFmtId="0" fontId="2" fillId="0" borderId="15" xfId="0" applyFont="1" applyFill="1" applyBorder="1" applyAlignment="1">
      <alignment horizontal="center" vertical="top"/>
    </xf>
    <xf numFmtId="0" fontId="9" fillId="12" borderId="15" xfId="0" applyFont="1" applyFill="1" applyBorder="1" applyAlignment="1">
      <alignment horizontal="center" vertical="top"/>
    </xf>
    <xf numFmtId="0" fontId="2" fillId="13" borderId="15" xfId="0" applyFont="1" applyFill="1" applyBorder="1" applyAlignment="1">
      <alignment horizontal="center" vertical="top"/>
    </xf>
    <xf numFmtId="0" fontId="2" fillId="20" borderId="6" xfId="0" applyFont="1" applyFill="1" applyBorder="1" applyAlignment="1">
      <alignment horizontal="left" vertical="top"/>
    </xf>
    <xf numFmtId="0" fontId="2" fillId="20" borderId="7" xfId="0" applyFont="1" applyFill="1" applyBorder="1" applyAlignment="1">
      <alignment horizontal="left" vertical="top"/>
    </xf>
    <xf numFmtId="0" fontId="2" fillId="20" borderId="7" xfId="0" applyFont="1" applyFill="1" applyBorder="1" applyAlignment="1">
      <alignment horizontal="center" vertical="top"/>
    </xf>
    <xf numFmtId="0" fontId="2" fillId="20" borderId="8" xfId="0" applyFont="1" applyFill="1" applyBorder="1" applyAlignment="1">
      <alignment horizontal="left" vertical="top"/>
    </xf>
    <xf numFmtId="0" fontId="2" fillId="20" borderId="9" xfId="0" applyFont="1" applyFill="1" applyBorder="1" applyAlignment="1">
      <alignment horizontal="left" vertical="top"/>
    </xf>
    <xf numFmtId="0" fontId="2" fillId="20" borderId="10" xfId="0" applyFont="1" applyFill="1" applyBorder="1" applyAlignment="1">
      <alignment horizontal="left" vertical="top"/>
    </xf>
    <xf numFmtId="0" fontId="2" fillId="20" borderId="11" xfId="0" applyFont="1" applyFill="1" applyBorder="1" applyAlignment="1">
      <alignment horizontal="left" vertical="top"/>
    </xf>
    <xf numFmtId="0" fontId="2" fillId="20" borderId="12" xfId="0" applyFont="1" applyFill="1" applyBorder="1" applyAlignment="1">
      <alignment horizontal="left" vertical="top"/>
    </xf>
    <xf numFmtId="0" fontId="2" fillId="20" borderId="12" xfId="0" applyFont="1" applyFill="1" applyBorder="1" applyAlignment="1">
      <alignment horizontal="center" vertical="top"/>
    </xf>
    <xf numFmtId="0" fontId="2" fillId="20" borderId="13" xfId="0" applyFont="1" applyFill="1" applyBorder="1" applyAlignment="1">
      <alignment horizontal="left" vertical="top"/>
    </xf>
    <xf numFmtId="0" fontId="0" fillId="0" borderId="0" xfId="0" applyFill="1" applyBorder="1"/>
    <xf numFmtId="0" fontId="16" fillId="0" borderId="0" xfId="0" applyFont="1" applyFill="1" applyBorder="1"/>
    <xf numFmtId="14" fontId="2" fillId="20" borderId="0" xfId="0" applyNumberFormat="1" applyFont="1" applyFill="1" applyBorder="1" applyAlignment="1">
      <alignment horizontal="center" vertical="top"/>
    </xf>
    <xf numFmtId="0" fontId="2" fillId="0" borderId="0" xfId="0" applyFont="1" applyFill="1" applyBorder="1" applyAlignment="1">
      <alignment horizontal="left" vertical="top"/>
    </xf>
    <xf numFmtId="0" fontId="2" fillId="10" borderId="0" xfId="0" applyFont="1" applyFill="1" applyBorder="1" applyAlignment="1">
      <alignment horizontal="center" vertical="center"/>
    </xf>
    <xf numFmtId="0" fontId="2" fillId="18" borderId="0" xfId="0" applyFont="1" applyFill="1" applyBorder="1" applyAlignment="1">
      <alignment horizontal="center" vertical="center"/>
    </xf>
    <xf numFmtId="0" fontId="2" fillId="19" borderId="0" xfId="0" applyFont="1" applyFill="1" applyBorder="1" applyAlignment="1">
      <alignment horizontal="center" vertical="center"/>
    </xf>
    <xf numFmtId="0" fontId="2" fillId="19" borderId="12" xfId="0" applyFont="1" applyFill="1" applyBorder="1" applyAlignment="1">
      <alignment horizontal="center" vertical="center"/>
    </xf>
    <xf numFmtId="0" fontId="2" fillId="0" borderId="0" xfId="0" applyFont="1" applyFill="1" applyBorder="1" applyAlignment="1">
      <alignment horizontal="center" vertical="top"/>
    </xf>
    <xf numFmtId="0" fontId="2" fillId="0" borderId="0" xfId="0" applyFont="1" applyFill="1" applyBorder="1" applyAlignment="1">
      <alignment horizontal="left" vertical="top"/>
    </xf>
    <xf numFmtId="0" fontId="18" fillId="20" borderId="0" xfId="0" applyFont="1" applyFill="1" applyBorder="1" applyAlignment="1">
      <alignment horizontal="left" vertical="top"/>
    </xf>
    <xf numFmtId="0" fontId="9" fillId="5" borderId="7" xfId="0" applyFont="1" applyFill="1" applyBorder="1" applyAlignment="1">
      <alignment horizontal="left" vertical="top"/>
    </xf>
    <xf numFmtId="0" fontId="12"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10" fillId="5" borderId="0" xfId="0" applyFont="1" applyFill="1" applyBorder="1" applyAlignment="1">
      <alignment horizontal="left" vertical="center"/>
    </xf>
    <xf numFmtId="0" fontId="12" fillId="13" borderId="26"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2" fillId="5" borderId="19" xfId="0" applyFont="1" applyFill="1" applyBorder="1" applyAlignment="1">
      <alignment horizontal="left" vertical="top"/>
    </xf>
    <xf numFmtId="0" fontId="2" fillId="5" borderId="10" xfId="0" applyFont="1" applyFill="1" applyBorder="1" applyAlignment="1">
      <alignment horizontal="left" vertical="top"/>
    </xf>
    <xf numFmtId="0" fontId="2" fillId="5" borderId="33" xfId="0" applyFont="1" applyFill="1" applyBorder="1" applyAlignment="1">
      <alignment horizontal="left" vertical="top"/>
    </xf>
    <xf numFmtId="0" fontId="2" fillId="0" borderId="33" xfId="0" applyFont="1" applyFill="1" applyBorder="1" applyAlignment="1">
      <alignment horizontal="left" vertical="top"/>
    </xf>
    <xf numFmtId="0" fontId="2" fillId="5" borderId="34" xfId="0" applyFont="1" applyFill="1" applyBorder="1" applyAlignment="1">
      <alignment horizontal="left" vertical="top"/>
    </xf>
    <xf numFmtId="0" fontId="2" fillId="5" borderId="12" xfId="0" applyFont="1" applyFill="1" applyBorder="1" applyAlignment="1">
      <alignment horizontal="left" vertical="top"/>
    </xf>
    <xf numFmtId="0" fontId="2" fillId="5" borderId="13" xfId="0" applyFont="1" applyFill="1" applyBorder="1" applyAlignment="1">
      <alignment horizontal="left" vertical="top"/>
    </xf>
    <xf numFmtId="0" fontId="2" fillId="5" borderId="17" xfId="0" applyFont="1" applyFill="1" applyBorder="1" applyAlignment="1">
      <alignment horizontal="left" vertical="top"/>
    </xf>
    <xf numFmtId="0" fontId="2" fillId="20" borderId="33" xfId="0" applyFont="1" applyFill="1" applyBorder="1" applyAlignment="1">
      <alignment horizontal="left" vertical="top"/>
    </xf>
    <xf numFmtId="0" fontId="2" fillId="20" borderId="33" xfId="0" applyFont="1" applyFill="1" applyBorder="1" applyAlignment="1">
      <alignment horizontal="right" vertical="top"/>
    </xf>
    <xf numFmtId="0" fontId="1" fillId="20" borderId="33" xfId="1" applyFill="1" applyBorder="1" applyAlignment="1">
      <alignment horizontal="center" vertical="center"/>
    </xf>
    <xf numFmtId="0" fontId="2" fillId="10" borderId="0" xfId="0" applyFont="1" applyFill="1" applyBorder="1" applyAlignment="1">
      <alignment horizontal="center" vertical="center" wrapText="1"/>
    </xf>
    <xf numFmtId="0" fontId="2" fillId="18" borderId="0" xfId="0" applyFont="1" applyFill="1" applyBorder="1" applyAlignment="1">
      <alignment horizontal="center" vertical="center" wrapText="1"/>
    </xf>
    <xf numFmtId="0" fontId="2" fillId="19" borderId="0" xfId="0" applyFont="1" applyFill="1" applyBorder="1" applyAlignment="1">
      <alignment horizontal="center" vertical="center" wrapText="1"/>
    </xf>
    <xf numFmtId="0" fontId="5" fillId="0" borderId="0" xfId="0" applyFont="1" applyFill="1" applyBorder="1" applyAlignment="1">
      <alignment horizontal="left" vertical="top"/>
    </xf>
    <xf numFmtId="0" fontId="2" fillId="20" borderId="42" xfId="0" applyFont="1" applyFill="1" applyBorder="1" applyAlignment="1">
      <alignment horizontal="center" vertical="center"/>
    </xf>
    <xf numFmtId="0" fontId="5" fillId="0" borderId="42" xfId="0" applyFont="1" applyFill="1" applyBorder="1" applyAlignment="1">
      <alignment horizontal="center" vertical="center"/>
    </xf>
    <xf numFmtId="0" fontId="2" fillId="7" borderId="28" xfId="0" applyFont="1" applyFill="1" applyBorder="1" applyAlignment="1">
      <alignment horizontal="left" vertical="top"/>
    </xf>
    <xf numFmtId="0" fontId="5" fillId="20" borderId="40" xfId="0" applyFont="1" applyFill="1" applyBorder="1" applyAlignment="1">
      <alignment horizontal="left" vertical="top"/>
    </xf>
    <xf numFmtId="0" fontId="5" fillId="20" borderId="26" xfId="0" applyFont="1" applyFill="1" applyBorder="1" applyAlignment="1">
      <alignment horizontal="center" vertical="center"/>
    </xf>
    <xf numFmtId="0" fontId="5" fillId="20" borderId="29" xfId="0" applyFont="1" applyFill="1" applyBorder="1" applyAlignment="1">
      <alignment horizontal="center" vertical="center"/>
    </xf>
    <xf numFmtId="0" fontId="2" fillId="6" borderId="0" xfId="0" applyFont="1" applyFill="1" applyBorder="1" applyAlignment="1">
      <alignment horizontal="left" vertical="top"/>
    </xf>
    <xf numFmtId="0" fontId="2" fillId="6" borderId="7" xfId="0" applyFont="1" applyFill="1" applyBorder="1" applyAlignment="1">
      <alignment horizontal="left" vertical="top"/>
    </xf>
    <xf numFmtId="0" fontId="2" fillId="6" borderId="12" xfId="0" applyFont="1" applyFill="1" applyBorder="1" applyAlignment="1">
      <alignment horizontal="left" vertical="top"/>
    </xf>
    <xf numFmtId="0" fontId="3" fillId="4" borderId="13" xfId="0" applyFont="1" applyFill="1" applyBorder="1" applyAlignment="1">
      <alignment horizontal="center" vertical="center" wrapText="1"/>
    </xf>
    <xf numFmtId="0" fontId="10" fillId="5" borderId="9" xfId="0" applyFont="1" applyFill="1" applyBorder="1" applyAlignment="1">
      <alignment horizontal="left" vertical="center"/>
    </xf>
    <xf numFmtId="0" fontId="3" fillId="2" borderId="9" xfId="0" applyFont="1" applyFill="1" applyBorder="1" applyAlignment="1">
      <alignment horizontal="left" vertical="top" wrapText="1"/>
    </xf>
    <xf numFmtId="0" fontId="4" fillId="0" borderId="9" xfId="0" applyFont="1" applyFill="1" applyBorder="1" applyAlignment="1">
      <alignment horizontal="left" vertical="top" wrapText="1"/>
    </xf>
    <xf numFmtId="0" fontId="2" fillId="0" borderId="9" xfId="0" applyFont="1" applyFill="1" applyBorder="1" applyAlignment="1">
      <alignment horizontal="left" vertical="top" wrapText="1"/>
    </xf>
    <xf numFmtId="0" fontId="5" fillId="0" borderId="36" xfId="0" applyFont="1" applyFill="1" applyBorder="1" applyAlignment="1">
      <alignment horizontal="center" vertical="center"/>
    </xf>
    <xf numFmtId="0" fontId="5" fillId="0" borderId="35" xfId="0" applyFont="1" applyFill="1" applyBorder="1" applyAlignment="1">
      <alignment horizontal="center" vertical="center"/>
    </xf>
    <xf numFmtId="0" fontId="5" fillId="0" borderId="37"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18" xfId="0" applyFont="1" applyFill="1" applyBorder="1" applyAlignment="1">
      <alignment horizontal="center" vertical="center"/>
    </xf>
    <xf numFmtId="0" fontId="5" fillId="0" borderId="31" xfId="0" applyFont="1" applyFill="1" applyBorder="1" applyAlignment="1">
      <alignment horizontal="center" vertical="center"/>
    </xf>
    <xf numFmtId="0" fontId="2" fillId="0" borderId="27" xfId="0" applyFont="1" applyFill="1" applyBorder="1" applyAlignment="1">
      <alignment horizontal="center" vertical="top"/>
    </xf>
    <xf numFmtId="0" fontId="2" fillId="0" borderId="28" xfId="0" applyFont="1" applyFill="1" applyBorder="1" applyAlignment="1">
      <alignment horizontal="center" vertical="top"/>
    </xf>
    <xf numFmtId="0" fontId="2" fillId="0" borderId="29" xfId="0" applyFont="1" applyFill="1" applyBorder="1" applyAlignment="1">
      <alignment horizontal="center" vertical="top"/>
    </xf>
    <xf numFmtId="0" fontId="2" fillId="0" borderId="16" xfId="0" applyFont="1" applyFill="1" applyBorder="1" applyAlignment="1">
      <alignment horizontal="center" vertical="top"/>
    </xf>
    <xf numFmtId="0" fontId="2" fillId="0" borderId="17" xfId="0" applyFont="1" applyFill="1" applyBorder="1" applyAlignment="1">
      <alignment horizontal="center" vertical="top"/>
    </xf>
    <xf numFmtId="0" fontId="2" fillId="0" borderId="18" xfId="0" applyFont="1" applyFill="1" applyBorder="1" applyAlignment="1">
      <alignment horizontal="center" vertical="top"/>
    </xf>
    <xf numFmtId="0" fontId="2" fillId="0" borderId="20" xfId="0" applyFont="1" applyFill="1" applyBorder="1" applyAlignment="1">
      <alignment horizontal="center" vertical="top"/>
    </xf>
    <xf numFmtId="0" fontId="2" fillId="0" borderId="21" xfId="0" applyFont="1" applyFill="1" applyBorder="1" applyAlignment="1">
      <alignment horizontal="center" vertical="top"/>
    </xf>
    <xf numFmtId="0" fontId="2" fillId="0" borderId="22" xfId="0" applyFont="1" applyFill="1" applyBorder="1" applyAlignment="1">
      <alignment horizontal="center" vertical="top"/>
    </xf>
    <xf numFmtId="0" fontId="2" fillId="0" borderId="30" xfId="0" applyFont="1" applyFill="1" applyBorder="1" applyAlignment="1">
      <alignment horizontal="center" vertical="top"/>
    </xf>
    <xf numFmtId="0" fontId="2" fillId="0" borderId="23" xfId="0" applyFont="1" applyFill="1" applyBorder="1" applyAlignment="1">
      <alignment horizontal="center" vertical="top"/>
    </xf>
    <xf numFmtId="0" fontId="2" fillId="0" borderId="25" xfId="0" applyFont="1" applyFill="1" applyBorder="1" applyAlignment="1">
      <alignment horizontal="center" vertical="top"/>
    </xf>
    <xf numFmtId="0" fontId="2" fillId="18" borderId="0" xfId="0" applyFont="1" applyFill="1" applyBorder="1" applyAlignment="1">
      <alignment horizontal="center" vertical="center"/>
    </xf>
    <xf numFmtId="0" fontId="2" fillId="19" borderId="0" xfId="0" applyFont="1" applyFill="1" applyBorder="1" applyAlignment="1">
      <alignment horizontal="center" vertical="center"/>
    </xf>
    <xf numFmtId="0" fontId="2" fillId="19" borderId="12" xfId="0" applyFont="1" applyFill="1" applyBorder="1" applyAlignment="1">
      <alignment horizontal="center" vertical="center"/>
    </xf>
    <xf numFmtId="0" fontId="2" fillId="10" borderId="0" xfId="0" applyFont="1" applyFill="1" applyBorder="1" applyAlignment="1">
      <alignment horizontal="center" vertical="center"/>
    </xf>
    <xf numFmtId="0" fontId="2" fillId="0" borderId="15" xfId="0" applyFont="1" applyFill="1" applyBorder="1" applyAlignment="1">
      <alignment horizontal="center" vertical="top"/>
    </xf>
    <xf numFmtId="0" fontId="12" fillId="17" borderId="0" xfId="3" applyFill="1" applyBorder="1" applyAlignment="1">
      <alignment horizontal="center" vertical="center"/>
    </xf>
    <xf numFmtId="0" fontId="2" fillId="10" borderId="0" xfId="0" applyFont="1" applyFill="1" applyBorder="1" applyAlignment="1">
      <alignment horizontal="center" vertical="center" wrapText="1"/>
    </xf>
    <xf numFmtId="0" fontId="2" fillId="18" borderId="0" xfId="0" applyFont="1" applyFill="1" applyBorder="1" applyAlignment="1">
      <alignment horizontal="center" vertical="center" wrapText="1"/>
    </xf>
    <xf numFmtId="0" fontId="2" fillId="19" borderId="0" xfId="0" applyFont="1" applyFill="1" applyBorder="1" applyAlignment="1">
      <alignment horizontal="center" vertical="center" wrapText="1"/>
    </xf>
    <xf numFmtId="0" fontId="2" fillId="19" borderId="38" xfId="0" applyFont="1" applyFill="1" applyBorder="1" applyAlignment="1">
      <alignment horizontal="center" vertical="center"/>
    </xf>
    <xf numFmtId="0" fontId="2" fillId="5" borderId="39" xfId="0" applyFont="1" applyFill="1" applyBorder="1" applyAlignment="1">
      <alignment horizontal="center" vertical="top"/>
    </xf>
    <xf numFmtId="0" fontId="2" fillId="5" borderId="40" xfId="0" applyFont="1" applyFill="1" applyBorder="1" applyAlignment="1">
      <alignment horizontal="center" vertical="top"/>
    </xf>
    <xf numFmtId="0" fontId="2" fillId="5" borderId="33" xfId="0" applyFont="1" applyFill="1" applyBorder="1" applyAlignment="1">
      <alignment horizontal="center" vertical="top"/>
    </xf>
    <xf numFmtId="0" fontId="2" fillId="5" borderId="41" xfId="0" applyFont="1" applyFill="1" applyBorder="1" applyAlignment="1">
      <alignment horizontal="center" vertical="top"/>
    </xf>
    <xf numFmtId="0" fontId="2" fillId="5" borderId="32" xfId="0" applyFont="1" applyFill="1" applyBorder="1" applyAlignment="1">
      <alignment horizontal="center" vertical="top"/>
    </xf>
    <xf numFmtId="0" fontId="2" fillId="5" borderId="34" xfId="0" applyFont="1" applyFill="1" applyBorder="1" applyAlignment="1">
      <alignment horizontal="center" vertical="top"/>
    </xf>
    <xf numFmtId="0" fontId="2" fillId="5" borderId="9" xfId="0" applyFont="1" applyFill="1" applyBorder="1" applyAlignment="1">
      <alignment horizontal="center" vertical="top"/>
    </xf>
    <xf numFmtId="0" fontId="2" fillId="5" borderId="0" xfId="0" applyFont="1" applyFill="1" applyBorder="1" applyAlignment="1">
      <alignment horizontal="center" vertical="top"/>
    </xf>
    <xf numFmtId="0" fontId="2" fillId="5" borderId="10" xfId="0" applyFont="1" applyFill="1" applyBorder="1" applyAlignment="1">
      <alignment horizontal="center" vertical="top"/>
    </xf>
    <xf numFmtId="0" fontId="2" fillId="5" borderId="43" xfId="0" applyFont="1" applyFill="1" applyBorder="1" applyAlignment="1">
      <alignment horizontal="center" vertical="top"/>
    </xf>
    <xf numFmtId="0" fontId="2" fillId="5" borderId="38" xfId="0" applyFont="1" applyFill="1" applyBorder="1" applyAlignment="1">
      <alignment horizontal="center" vertical="top"/>
    </xf>
    <xf numFmtId="0" fontId="2" fillId="5" borderId="44" xfId="0" applyFont="1" applyFill="1" applyBorder="1" applyAlignment="1">
      <alignment horizontal="center" vertical="top"/>
    </xf>
    <xf numFmtId="0" fontId="2" fillId="0" borderId="24" xfId="0" applyFont="1" applyFill="1" applyBorder="1" applyAlignment="1">
      <alignment horizontal="center" vertical="top"/>
    </xf>
    <xf numFmtId="0" fontId="12" fillId="5" borderId="45"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28" xfId="0" applyFont="1" applyFill="1" applyBorder="1" applyAlignment="1">
      <alignment horizontal="center" vertical="center" wrapText="1"/>
    </xf>
    <xf numFmtId="0" fontId="2" fillId="0" borderId="0" xfId="0" applyFont="1" applyFill="1" applyBorder="1" applyAlignment="1">
      <alignment horizontal="center" vertical="top"/>
    </xf>
    <xf numFmtId="0" fontId="2" fillId="0" borderId="12" xfId="0" applyFont="1" applyFill="1" applyBorder="1" applyAlignment="1">
      <alignment horizontal="center" vertical="top"/>
    </xf>
    <xf numFmtId="0" fontId="12" fillId="5" borderId="36" xfId="0" applyFont="1" applyFill="1" applyBorder="1" applyAlignment="1">
      <alignment horizontal="center" vertical="center" wrapText="1"/>
    </xf>
    <xf numFmtId="0" fontId="12" fillId="5" borderId="35" xfId="0" applyFont="1" applyFill="1" applyBorder="1" applyAlignment="1">
      <alignment horizontal="center" vertical="center" wrapText="1"/>
    </xf>
    <xf numFmtId="0" fontId="12" fillId="5" borderId="37" xfId="0" applyFont="1" applyFill="1" applyBorder="1" applyAlignment="1">
      <alignment horizontal="center" vertical="center" wrapText="1"/>
    </xf>
    <xf numFmtId="0" fontId="2" fillId="0" borderId="0" xfId="0" applyFont="1" applyFill="1" applyBorder="1" applyAlignment="1">
      <alignment horizontal="center" vertical="top" wrapText="1"/>
    </xf>
    <xf numFmtId="0" fontId="2"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4" fillId="0" borderId="13" xfId="0" applyFont="1" applyFill="1" applyBorder="1" applyAlignment="1">
      <alignment horizontal="center" vertical="top" wrapText="1"/>
    </xf>
    <xf numFmtId="0" fontId="10" fillId="5" borderId="12" xfId="0" applyFont="1" applyFill="1" applyBorder="1" applyAlignment="1">
      <alignment horizontal="left" vertical="center"/>
    </xf>
    <xf numFmtId="0" fontId="9" fillId="5" borderId="6" xfId="0" applyFont="1" applyFill="1" applyBorder="1" applyAlignment="1">
      <alignment horizontal="center" vertical="center"/>
    </xf>
    <xf numFmtId="0" fontId="9" fillId="5" borderId="7" xfId="0" applyFont="1" applyFill="1" applyBorder="1" applyAlignment="1">
      <alignment horizontal="center" vertical="center"/>
    </xf>
    <xf numFmtId="0" fontId="2" fillId="0" borderId="10" xfId="0" applyFont="1" applyFill="1" applyBorder="1" applyAlignment="1">
      <alignment horizontal="center" vertical="top" wrapText="1"/>
    </xf>
    <xf numFmtId="0" fontId="2" fillId="0" borderId="13" xfId="0" applyFont="1" applyFill="1" applyBorder="1" applyAlignment="1">
      <alignment horizontal="center" vertical="top" wrapText="1"/>
    </xf>
    <xf numFmtId="0" fontId="2" fillId="0" borderId="10" xfId="0" applyFont="1" applyFill="1" applyBorder="1" applyAlignment="1">
      <alignment horizontal="center" vertical="top"/>
    </xf>
    <xf numFmtId="0" fontId="2" fillId="0" borderId="13" xfId="0" applyFont="1" applyFill="1" applyBorder="1" applyAlignment="1">
      <alignment horizontal="center" vertical="top"/>
    </xf>
    <xf numFmtId="0" fontId="4" fillId="0" borderId="0"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0" xfId="0" applyFont="1" applyFill="1" applyBorder="1" applyAlignment="1">
      <alignment horizontal="center" vertical="top" wrapText="1"/>
    </xf>
    <xf numFmtId="0" fontId="4" fillId="0" borderId="12" xfId="0" applyFont="1" applyFill="1" applyBorder="1" applyAlignment="1">
      <alignment horizontal="center" vertical="top" wrapText="1"/>
    </xf>
    <xf numFmtId="0" fontId="3" fillId="6" borderId="0" xfId="0" applyFont="1" applyFill="1" applyBorder="1" applyAlignment="1">
      <alignment horizontal="center" vertical="top" wrapText="1"/>
    </xf>
    <xf numFmtId="0" fontId="3" fillId="6" borderId="0" xfId="0" applyFont="1" applyFill="1" applyBorder="1" applyAlignment="1">
      <alignment horizontal="right" vertical="top" wrapText="1"/>
    </xf>
    <xf numFmtId="0" fontId="3" fillId="6" borderId="10" xfId="0" applyFont="1" applyFill="1" applyBorder="1" applyAlignment="1">
      <alignment horizontal="right" vertical="top" wrapText="1"/>
    </xf>
    <xf numFmtId="0" fontId="3" fillId="6" borderId="7" xfId="0" applyFont="1" applyFill="1" applyBorder="1" applyAlignment="1">
      <alignment horizontal="center" vertical="top" wrapText="1"/>
    </xf>
    <xf numFmtId="0" fontId="3" fillId="6" borderId="7" xfId="0" applyFont="1" applyFill="1" applyBorder="1" applyAlignment="1">
      <alignment horizontal="right" vertical="top" wrapText="1"/>
    </xf>
    <xf numFmtId="0" fontId="3" fillId="6" borderId="8" xfId="0" applyFont="1" applyFill="1" applyBorder="1" applyAlignment="1">
      <alignment horizontal="right" vertical="top" wrapText="1"/>
    </xf>
    <xf numFmtId="0" fontId="3" fillId="6" borderId="12" xfId="0" applyFont="1" applyFill="1" applyBorder="1" applyAlignment="1">
      <alignment horizontal="center" vertical="top" wrapText="1"/>
    </xf>
    <xf numFmtId="0" fontId="3" fillId="6" borderId="12" xfId="0" applyFont="1" applyFill="1" applyBorder="1" applyAlignment="1">
      <alignment horizontal="right" vertical="top" wrapText="1"/>
    </xf>
    <xf numFmtId="0" fontId="3" fillId="6" borderId="13" xfId="0" applyFont="1" applyFill="1" applyBorder="1" applyAlignment="1">
      <alignment horizontal="right" vertical="top" wrapText="1"/>
    </xf>
    <xf numFmtId="0" fontId="2" fillId="0" borderId="0" xfId="0" applyFont="1" applyFill="1" applyBorder="1" applyAlignment="1">
      <alignment horizontal="left" vertical="top"/>
    </xf>
    <xf numFmtId="0" fontId="4" fillId="10" borderId="0" xfId="0" applyFont="1" applyFill="1" applyBorder="1" applyAlignment="1">
      <alignment horizontal="center" vertical="top" wrapText="1"/>
    </xf>
    <xf numFmtId="0" fontId="9" fillId="5" borderId="8" xfId="0" applyFont="1" applyFill="1" applyBorder="1" applyAlignment="1">
      <alignment horizontal="center" vertical="center"/>
    </xf>
    <xf numFmtId="0" fontId="4" fillId="0" borderId="11" xfId="0" applyFont="1" applyFill="1" applyBorder="1" applyAlignment="1">
      <alignment horizontal="center" vertical="center" wrapText="1"/>
    </xf>
    <xf numFmtId="0" fontId="2" fillId="0" borderId="12" xfId="0" applyFont="1" applyFill="1" applyBorder="1" applyAlignment="1">
      <alignment horizontal="left" vertical="top"/>
    </xf>
    <xf numFmtId="0" fontId="4" fillId="10" borderId="12" xfId="0" applyFont="1" applyFill="1" applyBorder="1" applyAlignment="1">
      <alignment horizontal="center" vertical="top" wrapText="1"/>
    </xf>
    <xf numFmtId="0" fontId="4" fillId="0" borderId="12" xfId="0" applyFont="1" applyFill="1" applyBorder="1" applyAlignment="1">
      <alignment horizontal="center" vertical="center" wrapText="1"/>
    </xf>
    <xf numFmtId="0" fontId="12" fillId="5" borderId="48" xfId="0" applyFont="1" applyFill="1" applyBorder="1" applyAlignment="1">
      <alignment horizontal="center" vertical="center" wrapText="1"/>
    </xf>
    <xf numFmtId="0" fontId="12" fillId="5" borderId="46" xfId="0" applyFont="1" applyFill="1" applyBorder="1" applyAlignment="1">
      <alignment horizontal="center" vertical="center" wrapText="1"/>
    </xf>
    <xf numFmtId="0" fontId="12" fillId="5" borderId="47" xfId="0" applyFont="1" applyFill="1" applyBorder="1" applyAlignment="1">
      <alignment horizontal="center" vertical="center" wrapText="1"/>
    </xf>
    <xf numFmtId="0" fontId="10" fillId="5" borderId="6" xfId="0" applyFont="1" applyFill="1" applyBorder="1" applyAlignment="1">
      <alignment horizontal="left" vertical="center"/>
    </xf>
    <xf numFmtId="0" fontId="10" fillId="5" borderId="7" xfId="0" applyFont="1" applyFill="1" applyBorder="1" applyAlignment="1">
      <alignment horizontal="left" vertical="center"/>
    </xf>
    <xf numFmtId="0" fontId="10" fillId="5" borderId="8" xfId="0" applyFont="1" applyFill="1" applyBorder="1" applyAlignment="1">
      <alignment horizontal="left" vertical="center"/>
    </xf>
    <xf numFmtId="0" fontId="3" fillId="6" borderId="6" xfId="0" applyFont="1" applyFill="1" applyBorder="1" applyAlignment="1">
      <alignment horizontal="center" vertical="top" wrapText="1"/>
    </xf>
    <xf numFmtId="0" fontId="3" fillId="6" borderId="9" xfId="0" applyFont="1" applyFill="1" applyBorder="1" applyAlignment="1">
      <alignment horizontal="center" vertical="top" wrapText="1"/>
    </xf>
    <xf numFmtId="0" fontId="3" fillId="6" borderId="11" xfId="0" applyFont="1" applyFill="1" applyBorder="1" applyAlignment="1">
      <alignment horizontal="center" vertical="top" wrapText="1"/>
    </xf>
    <xf numFmtId="0" fontId="2" fillId="0" borderId="9" xfId="0" applyFont="1" applyFill="1" applyBorder="1" applyAlignment="1">
      <alignment horizontal="left" vertical="top"/>
    </xf>
    <xf numFmtId="0" fontId="4" fillId="0" borderId="44" xfId="0" applyFont="1" applyFill="1" applyBorder="1" applyAlignment="1">
      <alignment horizontal="center" vertical="top" wrapText="1"/>
    </xf>
    <xf numFmtId="0" fontId="9" fillId="5" borderId="0" xfId="0" applyFont="1" applyFill="1" applyBorder="1" applyAlignment="1">
      <alignment horizontal="center" vertical="center"/>
    </xf>
    <xf numFmtId="0" fontId="9" fillId="5" borderId="10" xfId="0" applyFont="1" applyFill="1" applyBorder="1" applyAlignment="1">
      <alignment horizontal="center" vertical="center"/>
    </xf>
    <xf numFmtId="0" fontId="12" fillId="5" borderId="49" xfId="0" applyFont="1" applyFill="1" applyBorder="1" applyAlignment="1">
      <alignment horizontal="center" vertical="center" wrapText="1"/>
    </xf>
    <xf numFmtId="0" fontId="12" fillId="5" borderId="39" xfId="0" applyFont="1" applyFill="1" applyBorder="1" applyAlignment="1">
      <alignment horizontal="center" vertical="center" wrapText="1"/>
    </xf>
    <xf numFmtId="0" fontId="12" fillId="5" borderId="40" xfId="0" applyFont="1" applyFill="1" applyBorder="1" applyAlignment="1">
      <alignment horizontal="center" vertical="center" wrapText="1"/>
    </xf>
    <xf numFmtId="0" fontId="12" fillId="5" borderId="41" xfId="0" applyFont="1" applyFill="1" applyBorder="1" applyAlignment="1">
      <alignment horizontal="center" vertical="center"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4" xfId="0" applyFont="1" applyFill="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6" fillId="0" borderId="0" xfId="0" applyFont="1" applyFill="1" applyBorder="1" applyAlignment="1">
      <alignment horizontal="left" wrapText="1"/>
    </xf>
    <xf numFmtId="0" fontId="4" fillId="0" borderId="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3" xfId="0" applyFont="1" applyFill="1" applyBorder="1" applyAlignment="1">
      <alignment horizontal="left" vertical="top" wrapText="1"/>
    </xf>
    <xf numFmtId="0" fontId="2" fillId="0" borderId="26" xfId="0" applyFont="1" applyFill="1" applyBorder="1" applyAlignment="1">
      <alignment horizontal="left" vertical="top"/>
    </xf>
    <xf numFmtId="0" fontId="2" fillId="0" borderId="19" xfId="0" applyFont="1" applyFill="1" applyBorder="1" applyAlignment="1">
      <alignment horizontal="left" vertical="top"/>
    </xf>
    <xf numFmtId="0" fontId="4" fillId="0" borderId="9"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cellXfs>
  <cellStyles count="4">
    <cellStyle name="Calculation" xfId="1" builtinId="22"/>
    <cellStyle name="Check Cell" xfId="3" builtinId="23"/>
    <cellStyle name="Hyperlink" xfId="2" builtinId="8"/>
    <cellStyle name="Normal" xfId="0" builtinId="0"/>
  </cellStyles>
  <dxfs count="10518">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patternType="lightGray">
          <fgColor rgb="FF00B050"/>
          <bgColor theme="0"/>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strike val="0"/>
        <color rgb="FFFF0000"/>
      </font>
      <fill>
        <patternFill patternType="none">
          <bgColor auto="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patternType="lightGray">
          <fgColor rgb="FF92D050"/>
        </patternFill>
      </fill>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patternType="lightGray">
          <fgColor rgb="FF92D050"/>
          <bgColor theme="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adobe.com/devnet-"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cyber.gov.au/acsc/view-all-content/publications/essential-eight-maturity-mode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adobe.com/devnet-" TargetMode="External"/><Relationship Id="rId2" Type="http://schemas.openxmlformats.org/officeDocument/2006/relationships/hyperlink" Target="http://www.adobe.com/devnet-" TargetMode="External"/><Relationship Id="rId1" Type="http://schemas.openxmlformats.org/officeDocument/2006/relationships/hyperlink" Target="http://www.adobe.com/devnet-"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199AA-E27C-4FE0-A569-625C07DCA810}">
  <dimension ref="A1:AE133"/>
  <sheetViews>
    <sheetView tabSelected="1" zoomScaleNormal="100" workbookViewId="0">
      <selection activeCell="C3" sqref="C3"/>
    </sheetView>
  </sheetViews>
  <sheetFormatPr defaultColWidth="9.33203125" defaultRowHeight="12.75" outlineLevelRow="2" outlineLevelCol="1" x14ac:dyDescent="0.2"/>
  <cols>
    <col min="1" max="2" width="2.83203125" style="34" customWidth="1"/>
    <col min="3" max="3" width="9.33203125" style="20"/>
    <col min="4" max="4" width="41.83203125" style="20" customWidth="1"/>
    <col min="5" max="5" width="11.5" style="20" customWidth="1"/>
    <col min="6" max="6" width="1.1640625" style="110" hidden="1" customWidth="1" outlineLevel="1"/>
    <col min="7" max="7" width="31.83203125" style="110" hidden="1" customWidth="1" outlineLevel="1"/>
    <col min="8" max="8" width="2.5" style="110" customWidth="1" collapsed="1"/>
    <col min="9" max="9" width="11" style="20" hidden="1" customWidth="1" outlineLevel="1"/>
    <col min="10" max="12" width="19.83203125" style="16" hidden="1" customWidth="1" outlineLevel="1"/>
    <col min="13" max="13" width="3.5" style="104" customWidth="1" collapsed="1"/>
    <col min="14" max="14" width="6.5" style="20" hidden="1" customWidth="1"/>
    <col min="15" max="15" width="7.5" style="20" hidden="1" customWidth="1"/>
    <col min="16" max="16" width="6.1640625" style="20" hidden="1" customWidth="1"/>
    <col min="17" max="17" width="8.1640625" style="20" hidden="1" customWidth="1"/>
    <col min="18" max="19" width="6.1640625" style="20" hidden="1" customWidth="1"/>
    <col min="20" max="23" width="25.83203125" style="20" customWidth="1"/>
    <col min="24" max="24" width="3.5" style="20" customWidth="1"/>
    <col min="25" max="29" width="30.83203125" style="20" hidden="1" customWidth="1" outlineLevel="1"/>
    <col min="30" max="30" width="3.33203125" style="20" customWidth="1" collapsed="1"/>
    <col min="31" max="31" width="3.33203125" style="20" customWidth="1"/>
    <col min="32" max="16384" width="9.33203125" style="20"/>
  </cols>
  <sheetData>
    <row r="1" spans="1:31" s="34" customFormat="1" ht="13.5" thickBot="1" x14ac:dyDescent="0.25">
      <c r="A1" s="75"/>
      <c r="B1" s="75"/>
      <c r="C1" s="75"/>
      <c r="D1" s="75"/>
      <c r="E1" s="75"/>
      <c r="F1" s="75"/>
      <c r="G1" s="75"/>
      <c r="H1" s="75"/>
      <c r="I1" s="75"/>
      <c r="J1" s="76"/>
      <c r="K1" s="76"/>
      <c r="L1" s="76"/>
      <c r="M1" s="75"/>
      <c r="N1" s="75"/>
      <c r="O1" s="75"/>
      <c r="P1" s="75"/>
      <c r="Q1" s="75"/>
      <c r="R1" s="75"/>
      <c r="S1" s="75"/>
      <c r="T1" s="75"/>
      <c r="U1" s="75"/>
      <c r="V1" s="75"/>
      <c r="W1" s="75"/>
      <c r="X1" s="75"/>
      <c r="Y1" s="75"/>
      <c r="Z1" s="75"/>
      <c r="AA1" s="75"/>
      <c r="AB1" s="75"/>
      <c r="AC1" s="75"/>
      <c r="AD1" s="75"/>
      <c r="AE1" s="75"/>
    </row>
    <row r="2" spans="1:31" s="34" customFormat="1" ht="13.5" thickBot="1" x14ac:dyDescent="0.25">
      <c r="A2" s="75"/>
      <c r="B2" s="91"/>
      <c r="C2" s="92"/>
      <c r="D2" s="92"/>
      <c r="E2" s="92"/>
      <c r="F2" s="92"/>
      <c r="G2" s="92"/>
      <c r="H2" s="92"/>
      <c r="I2" s="92"/>
      <c r="J2" s="93"/>
      <c r="K2" s="93"/>
      <c r="L2" s="93"/>
      <c r="M2" s="92"/>
      <c r="N2" s="92"/>
      <c r="O2" s="92"/>
      <c r="P2" s="92"/>
      <c r="Q2" s="92"/>
      <c r="R2" s="92"/>
      <c r="S2" s="92"/>
      <c r="T2" s="92"/>
      <c r="U2" s="92"/>
      <c r="V2" s="92"/>
      <c r="W2" s="92"/>
      <c r="X2" s="92"/>
      <c r="Y2" s="92"/>
      <c r="Z2" s="92"/>
      <c r="AA2" s="92"/>
      <c r="AB2" s="92"/>
      <c r="AC2" s="92"/>
      <c r="AD2" s="94"/>
      <c r="AE2" s="75"/>
    </row>
    <row r="3" spans="1:31" ht="15.75" x14ac:dyDescent="0.2">
      <c r="A3" s="75"/>
      <c r="B3" s="95"/>
      <c r="C3" s="77" t="s">
        <v>767</v>
      </c>
      <c r="D3" s="35"/>
      <c r="E3" s="35"/>
      <c r="F3" s="35"/>
      <c r="G3" s="35"/>
      <c r="H3" s="35"/>
      <c r="I3" s="35"/>
      <c r="J3" s="78"/>
      <c r="K3" s="79"/>
      <c r="L3" s="79"/>
      <c r="M3" s="36"/>
      <c r="N3" s="36"/>
      <c r="O3" s="36"/>
      <c r="P3" s="36"/>
      <c r="Q3" s="36"/>
      <c r="R3" s="36"/>
      <c r="S3" s="36"/>
      <c r="T3" s="36"/>
      <c r="U3" s="36"/>
      <c r="V3" s="36"/>
      <c r="W3" s="36"/>
      <c r="X3" s="80"/>
      <c r="Y3" s="36"/>
      <c r="Z3" s="36"/>
      <c r="AA3" s="36"/>
      <c r="AB3" s="36"/>
      <c r="AC3" s="80"/>
      <c r="AD3" s="96"/>
      <c r="AE3" s="75"/>
    </row>
    <row r="4" spans="1:31" ht="38.25" customHeight="1" x14ac:dyDescent="0.2">
      <c r="A4" s="75"/>
      <c r="B4" s="95"/>
      <c r="C4" s="81" t="s">
        <v>743</v>
      </c>
      <c r="D4" s="61" t="s">
        <v>744</v>
      </c>
      <c r="E4" s="61" t="s">
        <v>761</v>
      </c>
      <c r="F4" s="61"/>
      <c r="G4" s="61" t="s">
        <v>781</v>
      </c>
      <c r="H4" s="61"/>
      <c r="I4" s="61" t="s">
        <v>753</v>
      </c>
      <c r="J4" s="62" t="s">
        <v>673</v>
      </c>
      <c r="K4" s="62" t="s">
        <v>1</v>
      </c>
      <c r="L4" s="62" t="s">
        <v>2</v>
      </c>
      <c r="M4" s="70"/>
      <c r="N4" s="62" t="s">
        <v>708</v>
      </c>
      <c r="O4" s="62" t="s">
        <v>709</v>
      </c>
      <c r="P4" s="62" t="s">
        <v>710</v>
      </c>
      <c r="Q4" s="62" t="s">
        <v>705</v>
      </c>
      <c r="R4" s="62" t="s">
        <v>706</v>
      </c>
      <c r="S4" s="62" t="s">
        <v>707</v>
      </c>
      <c r="T4" s="57" t="s">
        <v>701</v>
      </c>
      <c r="U4" s="57" t="s">
        <v>702</v>
      </c>
      <c r="V4" s="57" t="s">
        <v>703</v>
      </c>
      <c r="W4" s="57" t="s">
        <v>704</v>
      </c>
      <c r="X4" s="118"/>
      <c r="Y4" s="117" t="s">
        <v>756</v>
      </c>
      <c r="Z4" s="58" t="s">
        <v>757</v>
      </c>
      <c r="AA4" s="59" t="s">
        <v>758</v>
      </c>
      <c r="AB4" s="60" t="s">
        <v>759</v>
      </c>
      <c r="AC4" s="82" t="s">
        <v>760</v>
      </c>
      <c r="AD4" s="96"/>
      <c r="AE4" s="75"/>
    </row>
    <row r="5" spans="1:31" ht="25.5" customHeight="1" x14ac:dyDescent="0.2">
      <c r="A5" s="75"/>
      <c r="B5" s="95"/>
      <c r="C5" s="148">
        <v>1</v>
      </c>
      <c r="D5" s="151" t="s">
        <v>697</v>
      </c>
      <c r="E5" s="135" t="s">
        <v>721</v>
      </c>
      <c r="F5" s="138"/>
      <c r="G5" s="134"/>
      <c r="H5" s="137"/>
      <c r="I5" s="72"/>
      <c r="J5" s="73"/>
      <c r="K5" s="73"/>
      <c r="L5" s="73"/>
      <c r="M5" s="71"/>
      <c r="N5" s="110"/>
      <c r="O5" s="110"/>
      <c r="P5" s="110"/>
      <c r="Q5" s="110">
        <f>AVERAGE(Q7:Q17)</f>
        <v>0</v>
      </c>
      <c r="R5" s="110">
        <f>AVERAGE(R7:R17)</f>
        <v>0</v>
      </c>
      <c r="S5" s="110">
        <f>AVERAGE(S7:S17)</f>
        <v>0</v>
      </c>
      <c r="T5" s="54"/>
      <c r="U5" s="54"/>
      <c r="V5" s="54"/>
      <c r="W5" s="54"/>
      <c r="X5" s="119"/>
      <c r="Y5" s="256"/>
      <c r="Z5" s="54"/>
      <c r="AA5" s="54"/>
      <c r="AB5" s="54"/>
      <c r="AC5" s="257"/>
      <c r="AD5" s="96"/>
      <c r="AE5" s="75"/>
    </row>
    <row r="6" spans="1:31" ht="24" customHeight="1" outlineLevel="1" x14ac:dyDescent="0.2">
      <c r="A6" s="75"/>
      <c r="B6" s="95"/>
      <c r="C6" s="149"/>
      <c r="D6" s="152"/>
      <c r="E6" s="170" t="s">
        <v>712</v>
      </c>
      <c r="F6" s="105"/>
      <c r="G6" s="173"/>
      <c r="H6" s="130"/>
      <c r="I6" s="67"/>
      <c r="J6" s="68"/>
      <c r="K6" s="68"/>
      <c r="L6" s="68"/>
      <c r="M6" s="71"/>
      <c r="N6" s="110"/>
      <c r="O6" s="110"/>
      <c r="P6" s="110"/>
      <c r="Q6" s="110">
        <f>Q7</f>
        <v>0</v>
      </c>
      <c r="R6" s="110">
        <f>R7</f>
        <v>0</v>
      </c>
      <c r="S6" s="110">
        <f>S7</f>
        <v>0</v>
      </c>
      <c r="T6" s="158"/>
      <c r="U6" s="158"/>
      <c r="V6" s="158"/>
      <c r="W6" s="158"/>
      <c r="X6" s="119"/>
      <c r="Y6" s="155"/>
      <c r="Z6" s="158"/>
      <c r="AA6" s="158"/>
      <c r="AB6" s="158"/>
      <c r="AC6" s="161"/>
      <c r="AD6" s="96"/>
      <c r="AE6" s="75"/>
    </row>
    <row r="7" spans="1:31" ht="15" hidden="1" outlineLevel="2" x14ac:dyDescent="0.2">
      <c r="A7" s="75"/>
      <c r="B7" s="95"/>
      <c r="C7" s="149"/>
      <c r="D7" s="152"/>
      <c r="E7" s="170"/>
      <c r="F7" s="105"/>
      <c r="G7" s="170"/>
      <c r="H7" s="105"/>
      <c r="I7" s="69">
        <v>1</v>
      </c>
      <c r="J7" s="22" t="str">
        <f>IF($N7=1,"Implemented","Not Implemented")</f>
        <v>Not Implemented</v>
      </c>
      <c r="K7" s="22" t="str">
        <f>IF($O7=1,"Effective","Ineffective")</f>
        <v>Ineffective</v>
      </c>
      <c r="L7" s="22" t="str">
        <f>IF($P7=1,"Pass","Fail")</f>
        <v>Fail</v>
      </c>
      <c r="M7" s="71"/>
      <c r="N7" s="56">
        <f>'1. Application Control'!L4</f>
        <v>0</v>
      </c>
      <c r="O7" s="56">
        <f>'1. Application Control'!M4</f>
        <v>0</v>
      </c>
      <c r="P7" s="56">
        <f>'1. Application Control'!N4</f>
        <v>0</v>
      </c>
      <c r="Q7" s="172">
        <f>'1. Application Control'!O4</f>
        <v>0</v>
      </c>
      <c r="R7" s="172">
        <f>'1. Application Control'!P5</f>
        <v>0</v>
      </c>
      <c r="S7" s="172">
        <f>'1. Application Control'!Q6</f>
        <v>0</v>
      </c>
      <c r="T7" s="159"/>
      <c r="U7" s="159"/>
      <c r="V7" s="159"/>
      <c r="W7" s="159"/>
      <c r="X7" s="119"/>
      <c r="Y7" s="156"/>
      <c r="Z7" s="159"/>
      <c r="AA7" s="159"/>
      <c r="AB7" s="159"/>
      <c r="AC7" s="162"/>
      <c r="AD7" s="96"/>
      <c r="AE7" s="75"/>
    </row>
    <row r="8" spans="1:31" ht="15" hidden="1" outlineLevel="2" x14ac:dyDescent="0.2">
      <c r="A8" s="75"/>
      <c r="B8" s="95"/>
      <c r="C8" s="149"/>
      <c r="D8" s="152"/>
      <c r="E8" s="170"/>
      <c r="F8" s="105"/>
      <c r="G8" s="170"/>
      <c r="H8" s="105"/>
      <c r="I8" s="69">
        <v>2</v>
      </c>
      <c r="J8" s="22" t="str">
        <f>IF($N8=1,"Implemented","Not Implemented")</f>
        <v>Not Implemented</v>
      </c>
      <c r="K8" s="22" t="str">
        <f>IF($O8=1,"Effective","Ineffective")</f>
        <v>Ineffective</v>
      </c>
      <c r="L8" s="22" t="str">
        <f>IF($P8=1,"Pass","Fail")</f>
        <v>Fail</v>
      </c>
      <c r="M8" s="71"/>
      <c r="N8" s="56">
        <f>'1. Application Control'!L5</f>
        <v>0</v>
      </c>
      <c r="O8" s="56">
        <f>'1. Application Control'!M5</f>
        <v>0</v>
      </c>
      <c r="P8" s="56">
        <f>'1. Application Control'!N5</f>
        <v>0</v>
      </c>
      <c r="Q8" s="172"/>
      <c r="R8" s="172"/>
      <c r="S8" s="172"/>
      <c r="T8" s="159"/>
      <c r="U8" s="159"/>
      <c r="V8" s="159"/>
      <c r="W8" s="159"/>
      <c r="X8" s="119"/>
      <c r="Y8" s="156"/>
      <c r="Z8" s="159"/>
      <c r="AA8" s="159"/>
      <c r="AB8" s="159"/>
      <c r="AC8" s="162"/>
      <c r="AD8" s="96"/>
      <c r="AE8" s="75"/>
    </row>
    <row r="9" spans="1:31" ht="15" hidden="1" outlineLevel="2" x14ac:dyDescent="0.2">
      <c r="A9" s="75"/>
      <c r="B9" s="95"/>
      <c r="C9" s="149"/>
      <c r="D9" s="152"/>
      <c r="E9" s="170"/>
      <c r="F9" s="105"/>
      <c r="G9" s="170"/>
      <c r="H9" s="105"/>
      <c r="I9" s="69">
        <v>3</v>
      </c>
      <c r="J9" s="22" t="str">
        <f>IF($N9=1,"Implemented","Not Implemented")</f>
        <v>Not Implemented</v>
      </c>
      <c r="K9" s="22" t="str">
        <f>IF($O9=1,"Effective","Ineffective")</f>
        <v>Ineffective</v>
      </c>
      <c r="L9" s="22" t="str">
        <f>IF($P9=1,"Pass","Fail")</f>
        <v>Fail</v>
      </c>
      <c r="M9" s="71"/>
      <c r="N9" s="56">
        <f>'1. Application Control'!L6</f>
        <v>0</v>
      </c>
      <c r="O9" s="56">
        <f>'1. Application Control'!M6</f>
        <v>0</v>
      </c>
      <c r="P9" s="56">
        <f>'1. Application Control'!N6</f>
        <v>0</v>
      </c>
      <c r="Q9" s="172"/>
      <c r="R9" s="172"/>
      <c r="S9" s="172"/>
      <c r="T9" s="160"/>
      <c r="U9" s="160"/>
      <c r="V9" s="160"/>
      <c r="W9" s="160"/>
      <c r="X9" s="119"/>
      <c r="Y9" s="157"/>
      <c r="Z9" s="160"/>
      <c r="AA9" s="160"/>
      <c r="AB9" s="160"/>
      <c r="AC9" s="163"/>
      <c r="AD9" s="96"/>
      <c r="AE9" s="75"/>
    </row>
    <row r="10" spans="1:31" ht="24.6" customHeight="1" outlineLevel="1" collapsed="1" x14ac:dyDescent="0.2">
      <c r="A10" s="75"/>
      <c r="B10" s="95"/>
      <c r="C10" s="149"/>
      <c r="D10" s="152"/>
      <c r="E10" s="167" t="s">
        <v>713</v>
      </c>
      <c r="F10" s="106"/>
      <c r="G10" s="174"/>
      <c r="H10" s="131"/>
      <c r="I10" s="65"/>
      <c r="J10" s="66"/>
      <c r="K10" s="66"/>
      <c r="L10" s="66"/>
      <c r="M10" s="71"/>
      <c r="N10" s="110"/>
      <c r="O10" s="110"/>
      <c r="P10" s="110"/>
      <c r="Q10" s="110">
        <f>Q11</f>
        <v>0</v>
      </c>
      <c r="R10" s="110">
        <f>R12</f>
        <v>0</v>
      </c>
      <c r="S10" s="110">
        <f>S13</f>
        <v>0</v>
      </c>
      <c r="T10" s="158"/>
      <c r="U10" s="158"/>
      <c r="V10" s="158"/>
      <c r="W10" s="158"/>
      <c r="X10" s="119"/>
      <c r="Y10" s="155"/>
      <c r="Z10" s="158"/>
      <c r="AA10" s="158"/>
      <c r="AB10" s="158"/>
      <c r="AC10" s="161"/>
      <c r="AD10" s="96"/>
      <c r="AE10" s="75"/>
    </row>
    <row r="11" spans="1:31" ht="15" hidden="1" outlineLevel="2" x14ac:dyDescent="0.2">
      <c r="A11" s="75"/>
      <c r="B11" s="95"/>
      <c r="C11" s="149"/>
      <c r="D11" s="152"/>
      <c r="E11" s="167"/>
      <c r="F11" s="106"/>
      <c r="G11" s="167"/>
      <c r="H11" s="106"/>
      <c r="I11" s="65">
        <v>1</v>
      </c>
      <c r="J11" s="22" t="str">
        <f>IF($N11=1,"Implemented","Not Implemented")</f>
        <v>Not Implemented</v>
      </c>
      <c r="K11" s="22" t="str">
        <f>IF($O11=1,"Effective","Ineffective")</f>
        <v>Ineffective</v>
      </c>
      <c r="L11" s="22" t="str">
        <f>IF($P11=1,"Pass","Fail")</f>
        <v>Fail</v>
      </c>
      <c r="M11" s="71"/>
      <c r="N11" s="56">
        <f>'1. Application Control'!X4</f>
        <v>0</v>
      </c>
      <c r="O11" s="56">
        <f>'1. Application Control'!Y4</f>
        <v>0</v>
      </c>
      <c r="P11" s="56">
        <f>'1. Application Control'!Z4</f>
        <v>0</v>
      </c>
      <c r="Q11" s="56">
        <f>'1. Application Control'!AA4</f>
        <v>0</v>
      </c>
      <c r="R11" s="56"/>
      <c r="S11" s="56"/>
      <c r="T11" s="159"/>
      <c r="U11" s="159"/>
      <c r="V11" s="159"/>
      <c r="W11" s="159"/>
      <c r="X11" s="119"/>
      <c r="Y11" s="156"/>
      <c r="Z11" s="159"/>
      <c r="AA11" s="159"/>
      <c r="AB11" s="159"/>
      <c r="AC11" s="162"/>
      <c r="AD11" s="96"/>
      <c r="AE11" s="75"/>
    </row>
    <row r="12" spans="1:31" ht="15" hidden="1" outlineLevel="2" x14ac:dyDescent="0.2">
      <c r="A12" s="75"/>
      <c r="B12" s="95"/>
      <c r="C12" s="149"/>
      <c r="D12" s="152"/>
      <c r="E12" s="167"/>
      <c r="F12" s="106"/>
      <c r="G12" s="167"/>
      <c r="H12" s="106"/>
      <c r="I12" s="65">
        <v>2</v>
      </c>
      <c r="J12" s="22" t="str">
        <f>IF($N12=1,"Implemented","Not Implemented")</f>
        <v>Not Implemented</v>
      </c>
      <c r="K12" s="22" t="str">
        <f>IF($O12=1,"Effective","Ineffective")</f>
        <v>Ineffective</v>
      </c>
      <c r="L12" s="22" t="str">
        <f>IF($P12=1,"Pass","Fail")</f>
        <v>Fail</v>
      </c>
      <c r="M12" s="71"/>
      <c r="N12" s="56">
        <f>'1. Application Control'!X5</f>
        <v>0</v>
      </c>
      <c r="O12" s="56">
        <f>'1. Application Control'!Y5</f>
        <v>0</v>
      </c>
      <c r="P12" s="56">
        <f>'1. Application Control'!Z5</f>
        <v>0</v>
      </c>
      <c r="Q12" s="56"/>
      <c r="R12" s="56">
        <f>'1. Application Control'!AB5</f>
        <v>0</v>
      </c>
      <c r="S12" s="56"/>
      <c r="T12" s="159"/>
      <c r="U12" s="159"/>
      <c r="V12" s="159"/>
      <c r="W12" s="159"/>
      <c r="X12" s="119"/>
      <c r="Y12" s="156"/>
      <c r="Z12" s="159"/>
      <c r="AA12" s="159"/>
      <c r="AB12" s="159"/>
      <c r="AC12" s="162"/>
      <c r="AD12" s="96"/>
      <c r="AE12" s="75"/>
    </row>
    <row r="13" spans="1:31" ht="15" hidden="1" outlineLevel="2" x14ac:dyDescent="0.2">
      <c r="A13" s="75"/>
      <c r="B13" s="95"/>
      <c r="C13" s="149"/>
      <c r="D13" s="152"/>
      <c r="E13" s="167"/>
      <c r="F13" s="106"/>
      <c r="G13" s="167"/>
      <c r="H13" s="106"/>
      <c r="I13" s="65">
        <v>3</v>
      </c>
      <c r="J13" s="22" t="str">
        <f>IF($N13=1,"Implemented","Not Implemented")</f>
        <v>Not Implemented</v>
      </c>
      <c r="K13" s="22" t="str">
        <f>IF($O13=1,"Effective","Ineffective")</f>
        <v>Ineffective</v>
      </c>
      <c r="L13" s="22" t="str">
        <f>IF($P13=1,"Pass","Fail")</f>
        <v>Fail</v>
      </c>
      <c r="M13" s="71"/>
      <c r="N13" s="56">
        <f>'1. Application Control'!X6</f>
        <v>0</v>
      </c>
      <c r="O13" s="56">
        <f>'1. Application Control'!Y6</f>
        <v>0</v>
      </c>
      <c r="P13" s="56">
        <f>'1. Application Control'!Z6</f>
        <v>0</v>
      </c>
      <c r="Q13" s="56"/>
      <c r="R13" s="56"/>
      <c r="S13" s="56">
        <f>'1. Application Control'!AC6</f>
        <v>0</v>
      </c>
      <c r="T13" s="160"/>
      <c r="U13" s="160"/>
      <c r="V13" s="160"/>
      <c r="W13" s="160"/>
      <c r="X13" s="119"/>
      <c r="Y13" s="157"/>
      <c r="Z13" s="160"/>
      <c r="AA13" s="160"/>
      <c r="AB13" s="160"/>
      <c r="AC13" s="163"/>
      <c r="AD13" s="96"/>
      <c r="AE13" s="75"/>
    </row>
    <row r="14" spans="1:31" ht="24.6" customHeight="1" outlineLevel="1" collapsed="1" x14ac:dyDescent="0.2">
      <c r="A14" s="75"/>
      <c r="B14" s="95"/>
      <c r="C14" s="149"/>
      <c r="D14" s="152"/>
      <c r="E14" s="168" t="s">
        <v>714</v>
      </c>
      <c r="F14" s="107"/>
      <c r="G14" s="175"/>
      <c r="H14" s="132"/>
      <c r="I14" s="63"/>
      <c r="J14" s="64"/>
      <c r="K14" s="64"/>
      <c r="L14" s="64"/>
      <c r="M14" s="71"/>
      <c r="N14" s="110"/>
      <c r="O14" s="110"/>
      <c r="P14" s="110"/>
      <c r="Q14" s="110">
        <f>Q15</f>
        <v>0</v>
      </c>
      <c r="R14" s="110">
        <f>R16</f>
        <v>0</v>
      </c>
      <c r="S14" s="110">
        <f>S17</f>
        <v>0</v>
      </c>
      <c r="T14" s="158"/>
      <c r="U14" s="158"/>
      <c r="V14" s="158"/>
      <c r="W14" s="158"/>
      <c r="X14" s="119"/>
      <c r="Y14" s="155"/>
      <c r="Z14" s="158"/>
      <c r="AA14" s="158"/>
      <c r="AB14" s="158"/>
      <c r="AC14" s="161"/>
      <c r="AD14" s="96"/>
      <c r="AE14" s="75"/>
    </row>
    <row r="15" spans="1:31" ht="15" hidden="1" outlineLevel="2" x14ac:dyDescent="0.2">
      <c r="A15" s="75"/>
      <c r="B15" s="95"/>
      <c r="C15" s="149"/>
      <c r="D15" s="152"/>
      <c r="E15" s="168"/>
      <c r="F15" s="107"/>
      <c r="G15" s="168"/>
      <c r="H15" s="107"/>
      <c r="I15" s="63">
        <v>1</v>
      </c>
      <c r="J15" s="22" t="str">
        <f>IF($N15=1,"Implemented","Not Implemented")</f>
        <v>Not Implemented</v>
      </c>
      <c r="K15" s="22" t="str">
        <f>IF($O15=1,"Effective","Ineffective")</f>
        <v>Ineffective</v>
      </c>
      <c r="L15" s="22" t="str">
        <f>IF($P15=1,"Pass","Fail")</f>
        <v>Fail</v>
      </c>
      <c r="M15" s="71"/>
      <c r="N15" s="56">
        <f>'1. Application Control'!AJ4</f>
        <v>0</v>
      </c>
      <c r="O15" s="56">
        <f>'1. Application Control'!AK4</f>
        <v>0</v>
      </c>
      <c r="P15" s="56">
        <f>'1. Application Control'!AL4</f>
        <v>0</v>
      </c>
      <c r="Q15" s="56">
        <f>'1. Application Control'!AM4</f>
        <v>0</v>
      </c>
      <c r="R15" s="56"/>
      <c r="S15" s="56"/>
      <c r="T15" s="159"/>
      <c r="U15" s="159"/>
      <c r="V15" s="159"/>
      <c r="W15" s="159"/>
      <c r="X15" s="119"/>
      <c r="Y15" s="156"/>
      <c r="Z15" s="159"/>
      <c r="AA15" s="159"/>
      <c r="AB15" s="159"/>
      <c r="AC15" s="162"/>
      <c r="AD15" s="96"/>
      <c r="AE15" s="75"/>
    </row>
    <row r="16" spans="1:31" ht="15" hidden="1" outlineLevel="2" x14ac:dyDescent="0.2">
      <c r="A16" s="75"/>
      <c r="B16" s="95"/>
      <c r="C16" s="149"/>
      <c r="D16" s="152"/>
      <c r="E16" s="168"/>
      <c r="F16" s="107"/>
      <c r="G16" s="168"/>
      <c r="H16" s="107"/>
      <c r="I16" s="63">
        <v>2</v>
      </c>
      <c r="J16" s="22" t="str">
        <f>IF($N16=1,"Implemented","Not Implemented")</f>
        <v>Not Implemented</v>
      </c>
      <c r="K16" s="22" t="str">
        <f>IF($O16=1,"Effective","Ineffective")</f>
        <v>Ineffective</v>
      </c>
      <c r="L16" s="22" t="str">
        <f>IF($P16=1,"Pass","Fail")</f>
        <v>Fail</v>
      </c>
      <c r="M16" s="71"/>
      <c r="N16" s="56">
        <f>'1. Application Control'!AJ5</f>
        <v>0</v>
      </c>
      <c r="O16" s="56">
        <f>'1. Application Control'!AK5</f>
        <v>0</v>
      </c>
      <c r="P16" s="56">
        <f>'1. Application Control'!AL5</f>
        <v>0</v>
      </c>
      <c r="Q16" s="56"/>
      <c r="R16" s="56">
        <f>'1. Application Control'!AN5</f>
        <v>0</v>
      </c>
      <c r="S16" s="56"/>
      <c r="T16" s="159"/>
      <c r="U16" s="159"/>
      <c r="V16" s="159"/>
      <c r="W16" s="159"/>
      <c r="X16" s="119"/>
      <c r="Y16" s="156"/>
      <c r="Z16" s="159"/>
      <c r="AA16" s="159"/>
      <c r="AB16" s="159"/>
      <c r="AC16" s="162"/>
      <c r="AD16" s="96"/>
      <c r="AE16" s="75"/>
    </row>
    <row r="17" spans="1:31" ht="15" hidden="1" outlineLevel="2" x14ac:dyDescent="0.2">
      <c r="A17" s="75"/>
      <c r="B17" s="95"/>
      <c r="C17" s="150"/>
      <c r="D17" s="153"/>
      <c r="E17" s="168"/>
      <c r="F17" s="107"/>
      <c r="G17" s="176"/>
      <c r="H17" s="107"/>
      <c r="I17" s="63">
        <v>3</v>
      </c>
      <c r="J17" s="22" t="str">
        <f>IF($N17=1,"Implemented","Not Implemented")</f>
        <v>Not Implemented</v>
      </c>
      <c r="K17" s="22" t="str">
        <f>IF($O17=1,"Effective","Ineffective")</f>
        <v>Ineffective</v>
      </c>
      <c r="L17" s="22" t="str">
        <f>IF($P17=1,"Pass","Fail")</f>
        <v>Fail</v>
      </c>
      <c r="M17" s="71"/>
      <c r="N17" s="56">
        <f>'1. Application Control'!AJ6</f>
        <v>0</v>
      </c>
      <c r="O17" s="56">
        <f>'1. Application Control'!AK6</f>
        <v>0</v>
      </c>
      <c r="P17" s="56">
        <f>'1. Application Control'!AL6</f>
        <v>0</v>
      </c>
      <c r="Q17" s="56"/>
      <c r="R17" s="56"/>
      <c r="S17" s="56">
        <f>'1. Application Control'!AO6</f>
        <v>0</v>
      </c>
      <c r="T17" s="160"/>
      <c r="U17" s="160"/>
      <c r="V17" s="160"/>
      <c r="W17" s="160"/>
      <c r="X17" s="119"/>
      <c r="Y17" s="157"/>
      <c r="Z17" s="160"/>
      <c r="AA17" s="160"/>
      <c r="AB17" s="160"/>
      <c r="AC17" s="163"/>
      <c r="AD17" s="96"/>
      <c r="AE17" s="75"/>
    </row>
    <row r="18" spans="1:31" s="110" customFormat="1" outlineLevel="1" collapsed="1" x14ac:dyDescent="0.2">
      <c r="A18" s="75"/>
      <c r="B18" s="95"/>
      <c r="C18" s="177"/>
      <c r="D18" s="178"/>
      <c r="E18" s="179"/>
      <c r="F18" s="179"/>
      <c r="G18" s="179"/>
      <c r="H18" s="179"/>
      <c r="I18" s="178"/>
      <c r="J18" s="178"/>
      <c r="K18" s="178"/>
      <c r="L18" s="178"/>
      <c r="M18" s="178"/>
      <c r="N18" s="178"/>
      <c r="O18" s="178"/>
      <c r="P18" s="178"/>
      <c r="Q18" s="178"/>
      <c r="R18" s="178"/>
      <c r="S18" s="178"/>
      <c r="T18" s="178"/>
      <c r="U18" s="178"/>
      <c r="V18" s="178"/>
      <c r="W18" s="178"/>
      <c r="X18" s="180"/>
      <c r="Y18" s="126"/>
      <c r="Z18" s="126"/>
      <c r="AA18" s="126"/>
      <c r="AB18" s="126"/>
      <c r="AC18" s="126"/>
      <c r="AD18" s="96"/>
      <c r="AE18" s="75"/>
    </row>
    <row r="19" spans="1:31" ht="25.5" customHeight="1" x14ac:dyDescent="0.2">
      <c r="A19" s="75"/>
      <c r="B19" s="95"/>
      <c r="C19" s="148">
        <v>2</v>
      </c>
      <c r="D19" s="151" t="s">
        <v>699</v>
      </c>
      <c r="E19" s="135" t="s">
        <v>721</v>
      </c>
      <c r="F19" s="138"/>
      <c r="G19" s="134"/>
      <c r="H19" s="137"/>
      <c r="I19" s="72"/>
      <c r="J19" s="13"/>
      <c r="K19" s="13"/>
      <c r="L19" s="13"/>
      <c r="M19" s="71"/>
      <c r="N19" s="110"/>
      <c r="O19" s="110"/>
      <c r="P19" s="110"/>
      <c r="Q19" s="110">
        <f>AVERAGE(Q21:Q31)</f>
        <v>0</v>
      </c>
      <c r="R19" s="110">
        <f>AVERAGE(R21:R31)</f>
        <v>0</v>
      </c>
      <c r="S19" s="110">
        <f>AVERAGE(S21:S31)</f>
        <v>0</v>
      </c>
      <c r="T19" s="54"/>
      <c r="U19" s="54"/>
      <c r="V19" s="54"/>
      <c r="W19" s="54"/>
      <c r="X19" s="119"/>
      <c r="Y19" s="256"/>
      <c r="Z19" s="54"/>
      <c r="AA19" s="54"/>
      <c r="AB19" s="54"/>
      <c r="AC19" s="257"/>
      <c r="AD19" s="96"/>
      <c r="AE19" s="75"/>
    </row>
    <row r="20" spans="1:31" ht="15" outlineLevel="1" x14ac:dyDescent="0.2">
      <c r="A20" s="75"/>
      <c r="B20" s="95"/>
      <c r="C20" s="149"/>
      <c r="D20" s="152"/>
      <c r="E20" s="170" t="s">
        <v>712</v>
      </c>
      <c r="F20" s="105"/>
      <c r="G20" s="170"/>
      <c r="H20" s="105"/>
      <c r="I20" s="67"/>
      <c r="J20" s="68"/>
      <c r="K20" s="68"/>
      <c r="L20" s="68"/>
      <c r="M20" s="71"/>
      <c r="N20" s="110"/>
      <c r="O20" s="110"/>
      <c r="P20" s="110"/>
      <c r="Q20" s="110">
        <f>Q21</f>
        <v>0</v>
      </c>
      <c r="R20" s="110">
        <f>R22</f>
        <v>0</v>
      </c>
      <c r="S20" s="110">
        <f>S23</f>
        <v>0</v>
      </c>
      <c r="T20" s="158"/>
      <c r="U20" s="158"/>
      <c r="V20" s="158"/>
      <c r="W20" s="158"/>
      <c r="X20" s="119"/>
      <c r="Y20" s="155"/>
      <c r="Z20" s="158"/>
      <c r="AA20" s="158"/>
      <c r="AB20" s="158"/>
      <c r="AC20" s="161"/>
      <c r="AD20" s="96"/>
      <c r="AE20" s="75"/>
    </row>
    <row r="21" spans="1:31" ht="15" hidden="1" outlineLevel="2" x14ac:dyDescent="0.2">
      <c r="A21" s="75"/>
      <c r="B21" s="95"/>
      <c r="C21" s="149"/>
      <c r="D21" s="152"/>
      <c r="E21" s="170"/>
      <c r="F21" s="105"/>
      <c r="G21" s="170"/>
      <c r="H21" s="105"/>
      <c r="I21" s="69">
        <v>1</v>
      </c>
      <c r="J21" s="68" t="str">
        <f>IF($N21=1,"Implemented","Not Implemented")</f>
        <v>Not Implemented</v>
      </c>
      <c r="K21" s="68" t="str">
        <f>IF($O21=1,"Effective","Ineffective")</f>
        <v>Ineffective</v>
      </c>
      <c r="L21" s="68" t="str">
        <f>IF($P21=1,"Pass","Fail")</f>
        <v>Fail</v>
      </c>
      <c r="M21" s="71"/>
      <c r="N21" s="56">
        <f>'2. Patch Applications'!L4</f>
        <v>0</v>
      </c>
      <c r="O21" s="56">
        <f>'2. Patch Applications'!M4</f>
        <v>0</v>
      </c>
      <c r="P21" s="56">
        <f>'2. Patch Applications'!N4</f>
        <v>0</v>
      </c>
      <c r="Q21" s="56">
        <f>'2. Patch Applications'!O4</f>
        <v>0</v>
      </c>
      <c r="R21" s="56"/>
      <c r="S21" s="56"/>
      <c r="T21" s="159"/>
      <c r="U21" s="159"/>
      <c r="V21" s="159"/>
      <c r="W21" s="159"/>
      <c r="X21" s="119"/>
      <c r="Y21" s="156"/>
      <c r="Z21" s="159"/>
      <c r="AA21" s="159"/>
      <c r="AB21" s="159"/>
      <c r="AC21" s="162"/>
      <c r="AD21" s="96"/>
      <c r="AE21" s="75"/>
    </row>
    <row r="22" spans="1:31" ht="15" hidden="1" outlineLevel="2" x14ac:dyDescent="0.2">
      <c r="A22" s="75"/>
      <c r="B22" s="95"/>
      <c r="C22" s="149"/>
      <c r="D22" s="152"/>
      <c r="E22" s="170"/>
      <c r="F22" s="105"/>
      <c r="G22" s="170"/>
      <c r="H22" s="105"/>
      <c r="I22" s="69">
        <v>2</v>
      </c>
      <c r="J22" s="68" t="str">
        <f>IF($N22=1,"Implemented","Not Implemented")</f>
        <v>Not Implemented</v>
      </c>
      <c r="K22" s="68" t="str">
        <f>IF($O22=1,"Effective","Ineffective")</f>
        <v>Ineffective</v>
      </c>
      <c r="L22" s="68" t="str">
        <f>IF($P22=1,"Pass","Fail")</f>
        <v>Fail</v>
      </c>
      <c r="M22" s="71"/>
      <c r="N22" s="56">
        <f>'2. Patch Applications'!L5</f>
        <v>0</v>
      </c>
      <c r="O22" s="56">
        <f>'2. Patch Applications'!M5</f>
        <v>0</v>
      </c>
      <c r="P22" s="56">
        <f>'2. Patch Applications'!N5</f>
        <v>0</v>
      </c>
      <c r="Q22" s="56"/>
      <c r="R22" s="56">
        <f>'2. Patch Applications'!P5</f>
        <v>0</v>
      </c>
      <c r="S22" s="56"/>
      <c r="T22" s="159"/>
      <c r="U22" s="159"/>
      <c r="V22" s="159"/>
      <c r="W22" s="159"/>
      <c r="X22" s="119"/>
      <c r="Y22" s="156"/>
      <c r="Z22" s="159"/>
      <c r="AA22" s="159"/>
      <c r="AB22" s="159"/>
      <c r="AC22" s="162"/>
      <c r="AD22" s="96"/>
      <c r="AE22" s="75"/>
    </row>
    <row r="23" spans="1:31" ht="15" hidden="1" outlineLevel="2" x14ac:dyDescent="0.2">
      <c r="A23" s="75"/>
      <c r="B23" s="95"/>
      <c r="C23" s="149"/>
      <c r="D23" s="152"/>
      <c r="E23" s="170"/>
      <c r="F23" s="105"/>
      <c r="G23" s="170"/>
      <c r="H23" s="105"/>
      <c r="I23" s="69">
        <v>3</v>
      </c>
      <c r="J23" s="68" t="str">
        <f>IF($N23=1,"Implemented","Not Implemented")</f>
        <v>Not Implemented</v>
      </c>
      <c r="K23" s="68" t="str">
        <f>IF($O23=1,"Effective","Ineffective")</f>
        <v>Ineffective</v>
      </c>
      <c r="L23" s="68" t="str">
        <f>IF($P23=1,"Pass","Fail")</f>
        <v>Fail</v>
      </c>
      <c r="M23" s="71"/>
      <c r="N23" s="56">
        <f>'2. Patch Applications'!L6</f>
        <v>0</v>
      </c>
      <c r="O23" s="56">
        <f>'2. Patch Applications'!M6</f>
        <v>0</v>
      </c>
      <c r="P23" s="56">
        <f>'2. Patch Applications'!N6</f>
        <v>0</v>
      </c>
      <c r="Q23" s="56"/>
      <c r="R23" s="56"/>
      <c r="S23" s="56">
        <f>'2. Patch Applications'!Q6</f>
        <v>0</v>
      </c>
      <c r="T23" s="160"/>
      <c r="U23" s="160"/>
      <c r="V23" s="160"/>
      <c r="W23" s="160"/>
      <c r="X23" s="119"/>
      <c r="Y23" s="157"/>
      <c r="Z23" s="160"/>
      <c r="AA23" s="160"/>
      <c r="AB23" s="160"/>
      <c r="AC23" s="163"/>
      <c r="AD23" s="96"/>
      <c r="AE23" s="75"/>
    </row>
    <row r="24" spans="1:31" ht="15" outlineLevel="1" collapsed="1" x14ac:dyDescent="0.2">
      <c r="A24" s="75"/>
      <c r="B24" s="95"/>
      <c r="C24" s="149"/>
      <c r="D24" s="152"/>
      <c r="E24" s="167" t="s">
        <v>713</v>
      </c>
      <c r="F24" s="106"/>
      <c r="G24" s="167"/>
      <c r="H24" s="106"/>
      <c r="I24" s="65"/>
      <c r="J24" s="66"/>
      <c r="K24" s="66"/>
      <c r="L24" s="66"/>
      <c r="M24" s="71"/>
      <c r="N24" s="110"/>
      <c r="O24" s="110"/>
      <c r="P24" s="110"/>
      <c r="Q24" s="110">
        <f>Q25</f>
        <v>0</v>
      </c>
      <c r="R24" s="110">
        <f>R26</f>
        <v>0</v>
      </c>
      <c r="S24" s="110">
        <f>S27</f>
        <v>0</v>
      </c>
      <c r="T24" s="158"/>
      <c r="U24" s="158"/>
      <c r="V24" s="158"/>
      <c r="W24" s="158"/>
      <c r="X24" s="119"/>
      <c r="Y24" s="155"/>
      <c r="Z24" s="158"/>
      <c r="AA24" s="158"/>
      <c r="AB24" s="158"/>
      <c r="AC24" s="161"/>
      <c r="AD24" s="96"/>
      <c r="AE24" s="75"/>
    </row>
    <row r="25" spans="1:31" ht="15" hidden="1" outlineLevel="2" x14ac:dyDescent="0.2">
      <c r="A25" s="75"/>
      <c r="B25" s="95"/>
      <c r="C25" s="149"/>
      <c r="D25" s="152"/>
      <c r="E25" s="167"/>
      <c r="F25" s="106"/>
      <c r="G25" s="167"/>
      <c r="H25" s="106"/>
      <c r="I25" s="65">
        <v>1</v>
      </c>
      <c r="J25" s="66" t="str">
        <f>IF($N25=1,"Implemented","Not Implemented")</f>
        <v>Not Implemented</v>
      </c>
      <c r="K25" s="66" t="str">
        <f>IF($O25=1,"Effective","Ineffective")</f>
        <v>Ineffective</v>
      </c>
      <c r="L25" s="66" t="str">
        <f>IF($P25=1,"Pass","Fail")</f>
        <v>Fail</v>
      </c>
      <c r="M25" s="71"/>
      <c r="N25" s="56">
        <f>'2. Patch Applications'!X4</f>
        <v>0</v>
      </c>
      <c r="O25" s="56">
        <f>'2. Patch Applications'!Y4</f>
        <v>0</v>
      </c>
      <c r="P25" s="56">
        <f>'2. Patch Applications'!Z4</f>
        <v>0</v>
      </c>
      <c r="Q25" s="56">
        <f>'2. Patch Applications'!AA4</f>
        <v>0</v>
      </c>
      <c r="R25" s="56"/>
      <c r="S25" s="56"/>
      <c r="T25" s="159"/>
      <c r="U25" s="159"/>
      <c r="V25" s="159"/>
      <c r="W25" s="159"/>
      <c r="X25" s="119"/>
      <c r="Y25" s="156"/>
      <c r="Z25" s="159"/>
      <c r="AA25" s="159"/>
      <c r="AB25" s="159"/>
      <c r="AC25" s="162"/>
      <c r="AD25" s="96"/>
      <c r="AE25" s="75"/>
    </row>
    <row r="26" spans="1:31" ht="15" hidden="1" outlineLevel="2" x14ac:dyDescent="0.2">
      <c r="A26" s="75"/>
      <c r="B26" s="95"/>
      <c r="C26" s="149"/>
      <c r="D26" s="152"/>
      <c r="E26" s="167"/>
      <c r="F26" s="106"/>
      <c r="G26" s="167"/>
      <c r="H26" s="106"/>
      <c r="I26" s="65">
        <v>2</v>
      </c>
      <c r="J26" s="66" t="str">
        <f>IF($N26=1,"Implemented","Not Implemented")</f>
        <v>Not Implemented</v>
      </c>
      <c r="K26" s="66" t="str">
        <f>IF($O26=1,"Effective","Ineffective")</f>
        <v>Ineffective</v>
      </c>
      <c r="L26" s="66" t="str">
        <f>IF($P26=1,"Pass","Fail")</f>
        <v>Fail</v>
      </c>
      <c r="M26" s="71"/>
      <c r="N26" s="56">
        <f>'2. Patch Applications'!X5</f>
        <v>0</v>
      </c>
      <c r="O26" s="56">
        <f>'2. Patch Applications'!Y5</f>
        <v>0</v>
      </c>
      <c r="P26" s="56">
        <f>'2. Patch Applications'!Z5</f>
        <v>0</v>
      </c>
      <c r="Q26" s="56"/>
      <c r="R26" s="56">
        <f>'2. Patch Applications'!AB5</f>
        <v>0</v>
      </c>
      <c r="S26" s="56"/>
      <c r="T26" s="159"/>
      <c r="U26" s="159"/>
      <c r="V26" s="159"/>
      <c r="W26" s="159"/>
      <c r="X26" s="119"/>
      <c r="Y26" s="156"/>
      <c r="Z26" s="159"/>
      <c r="AA26" s="159"/>
      <c r="AB26" s="159"/>
      <c r="AC26" s="162"/>
      <c r="AD26" s="96"/>
      <c r="AE26" s="75"/>
    </row>
    <row r="27" spans="1:31" ht="15" hidden="1" outlineLevel="2" x14ac:dyDescent="0.2">
      <c r="A27" s="75"/>
      <c r="B27" s="95"/>
      <c r="C27" s="149"/>
      <c r="D27" s="152"/>
      <c r="E27" s="167"/>
      <c r="F27" s="106"/>
      <c r="G27" s="167"/>
      <c r="H27" s="106"/>
      <c r="I27" s="65">
        <v>3</v>
      </c>
      <c r="J27" s="66" t="str">
        <f>IF($N27=1,"Implemented","Not Implemented")</f>
        <v>Not Implemented</v>
      </c>
      <c r="K27" s="66" t="str">
        <f>IF($O27=1,"Effective","Ineffective")</f>
        <v>Ineffective</v>
      </c>
      <c r="L27" s="66" t="str">
        <f>IF($P27=1,"Pass","Fail")</f>
        <v>Fail</v>
      </c>
      <c r="M27" s="71"/>
      <c r="N27" s="56">
        <f>'2. Patch Applications'!X6</f>
        <v>0</v>
      </c>
      <c r="O27" s="56">
        <f>'2. Patch Applications'!Y6</f>
        <v>0</v>
      </c>
      <c r="P27" s="56">
        <f>'2. Patch Applications'!Z6</f>
        <v>0</v>
      </c>
      <c r="Q27" s="56"/>
      <c r="R27" s="56"/>
      <c r="S27" s="56">
        <f>'2. Patch Applications'!AC6</f>
        <v>0</v>
      </c>
      <c r="T27" s="160"/>
      <c r="U27" s="160"/>
      <c r="V27" s="160"/>
      <c r="W27" s="160"/>
      <c r="X27" s="119"/>
      <c r="Y27" s="157"/>
      <c r="Z27" s="160"/>
      <c r="AA27" s="160"/>
      <c r="AB27" s="160"/>
      <c r="AC27" s="163"/>
      <c r="AD27" s="96"/>
      <c r="AE27" s="75"/>
    </row>
    <row r="28" spans="1:31" ht="15" outlineLevel="1" collapsed="1" x14ac:dyDescent="0.2">
      <c r="A28" s="75"/>
      <c r="B28" s="95"/>
      <c r="C28" s="149"/>
      <c r="D28" s="152"/>
      <c r="E28" s="168" t="s">
        <v>714</v>
      </c>
      <c r="F28" s="107"/>
      <c r="G28" s="168"/>
      <c r="H28" s="107"/>
      <c r="I28" s="63"/>
      <c r="J28" s="64"/>
      <c r="K28" s="64"/>
      <c r="L28" s="64"/>
      <c r="M28" s="71"/>
      <c r="N28" s="110"/>
      <c r="O28" s="110"/>
      <c r="P28" s="110"/>
      <c r="Q28" s="110">
        <f>Q29</f>
        <v>0</v>
      </c>
      <c r="R28" s="110">
        <f>R30</f>
        <v>0</v>
      </c>
      <c r="S28" s="110">
        <f>S31</f>
        <v>0</v>
      </c>
      <c r="T28" s="158"/>
      <c r="U28" s="158"/>
      <c r="V28" s="158"/>
      <c r="W28" s="158"/>
      <c r="X28" s="119"/>
      <c r="Y28" s="155"/>
      <c r="Z28" s="158"/>
      <c r="AA28" s="158"/>
      <c r="AB28" s="158"/>
      <c r="AC28" s="161"/>
      <c r="AD28" s="96"/>
      <c r="AE28" s="75"/>
    </row>
    <row r="29" spans="1:31" ht="15" hidden="1" outlineLevel="2" x14ac:dyDescent="0.2">
      <c r="A29" s="75"/>
      <c r="B29" s="95"/>
      <c r="C29" s="149"/>
      <c r="D29" s="152"/>
      <c r="E29" s="168"/>
      <c r="F29" s="107"/>
      <c r="G29" s="168"/>
      <c r="H29" s="107"/>
      <c r="I29" s="63">
        <v>1</v>
      </c>
      <c r="J29" s="64" t="str">
        <f>IF($N29=1,"Implemented","Not Implemented")</f>
        <v>Not Implemented</v>
      </c>
      <c r="K29" s="64" t="str">
        <f>IF($O29=1,"Effective","Ineffective")</f>
        <v>Ineffective</v>
      </c>
      <c r="L29" s="64" t="str">
        <f>IF($P29=1,"Pass","Fail")</f>
        <v>Fail</v>
      </c>
      <c r="M29" s="71"/>
      <c r="N29" s="56">
        <f>'2. Patch Applications'!AJ4</f>
        <v>0</v>
      </c>
      <c r="O29" s="56">
        <f>'2. Patch Applications'!AK4</f>
        <v>0</v>
      </c>
      <c r="P29" s="56">
        <f>'2. Patch Applications'!AL4</f>
        <v>0</v>
      </c>
      <c r="Q29" s="56">
        <f>'2. Patch Applications'!AM4</f>
        <v>0</v>
      </c>
      <c r="R29" s="56"/>
      <c r="S29" s="56"/>
      <c r="T29" s="159"/>
      <c r="U29" s="159"/>
      <c r="V29" s="159"/>
      <c r="W29" s="159"/>
      <c r="X29" s="119"/>
      <c r="Y29" s="156"/>
      <c r="Z29" s="159"/>
      <c r="AA29" s="159"/>
      <c r="AB29" s="159"/>
      <c r="AC29" s="162"/>
      <c r="AD29" s="96"/>
      <c r="AE29" s="75"/>
    </row>
    <row r="30" spans="1:31" ht="15" hidden="1" outlineLevel="2" x14ac:dyDescent="0.2">
      <c r="A30" s="75"/>
      <c r="B30" s="95"/>
      <c r="C30" s="149"/>
      <c r="D30" s="152"/>
      <c r="E30" s="168"/>
      <c r="F30" s="107"/>
      <c r="G30" s="168"/>
      <c r="H30" s="107"/>
      <c r="I30" s="63">
        <v>2</v>
      </c>
      <c r="J30" s="64" t="str">
        <f>IF($N30=1,"Implemented","Not Implemented")</f>
        <v>Not Implemented</v>
      </c>
      <c r="K30" s="64" t="str">
        <f>IF($O30=1,"Effective","Ineffective")</f>
        <v>Ineffective</v>
      </c>
      <c r="L30" s="64" t="str">
        <f>IF($P30=1,"Pass","Fail")</f>
        <v>Fail</v>
      </c>
      <c r="M30" s="71"/>
      <c r="N30" s="56">
        <f>'2. Patch Applications'!AJ5</f>
        <v>0</v>
      </c>
      <c r="O30" s="56">
        <f>'2. Patch Applications'!AK5</f>
        <v>0</v>
      </c>
      <c r="P30" s="56">
        <f>'2. Patch Applications'!AL5</f>
        <v>0</v>
      </c>
      <c r="Q30" s="56"/>
      <c r="R30" s="56">
        <f>'2. Patch Applications'!AN5</f>
        <v>0</v>
      </c>
      <c r="S30" s="56"/>
      <c r="T30" s="159"/>
      <c r="U30" s="159"/>
      <c r="V30" s="159"/>
      <c r="W30" s="159"/>
      <c r="X30" s="119"/>
      <c r="Y30" s="156"/>
      <c r="Z30" s="159"/>
      <c r="AA30" s="159"/>
      <c r="AB30" s="159"/>
      <c r="AC30" s="162"/>
      <c r="AD30" s="96"/>
      <c r="AE30" s="75"/>
    </row>
    <row r="31" spans="1:31" ht="15" hidden="1" outlineLevel="2" x14ac:dyDescent="0.2">
      <c r="A31" s="75"/>
      <c r="B31" s="95"/>
      <c r="C31" s="150"/>
      <c r="D31" s="153"/>
      <c r="E31" s="168"/>
      <c r="F31" s="107"/>
      <c r="G31" s="176"/>
      <c r="H31" s="107"/>
      <c r="I31" s="63">
        <v>3</v>
      </c>
      <c r="J31" s="64" t="str">
        <f>IF($N31=1,"Implemented","Not Implemented")</f>
        <v>Not Implemented</v>
      </c>
      <c r="K31" s="64" t="str">
        <f>IF($O31=1,"Effective","Ineffective")</f>
        <v>Ineffective</v>
      </c>
      <c r="L31" s="64" t="str">
        <f>IF($P31=1,"Pass","Fail")</f>
        <v>Fail</v>
      </c>
      <c r="M31" s="71"/>
      <c r="N31" s="56">
        <f>'2. Patch Applications'!AJ6</f>
        <v>0</v>
      </c>
      <c r="O31" s="56">
        <f>'2. Patch Applications'!AK6</f>
        <v>0</v>
      </c>
      <c r="P31" s="56">
        <f>'2. Patch Applications'!AL6</f>
        <v>0</v>
      </c>
      <c r="Q31" s="56"/>
      <c r="R31" s="56"/>
      <c r="S31" s="56">
        <f>'2. Patch Applications'!AO6</f>
        <v>0</v>
      </c>
      <c r="T31" s="160"/>
      <c r="U31" s="160"/>
      <c r="V31" s="160"/>
      <c r="W31" s="160"/>
      <c r="X31" s="119"/>
      <c r="Y31" s="157"/>
      <c r="Z31" s="160"/>
      <c r="AA31" s="160"/>
      <c r="AB31" s="160"/>
      <c r="AC31" s="163"/>
      <c r="AD31" s="96"/>
      <c r="AE31" s="75"/>
    </row>
    <row r="32" spans="1:31" s="110" customFormat="1" outlineLevel="1" collapsed="1" x14ac:dyDescent="0.2">
      <c r="A32" s="75"/>
      <c r="B32" s="95"/>
      <c r="C32" s="177"/>
      <c r="D32" s="178"/>
      <c r="E32" s="179"/>
      <c r="F32" s="179"/>
      <c r="G32" s="179"/>
      <c r="H32" s="179"/>
      <c r="I32" s="178"/>
      <c r="J32" s="178"/>
      <c r="K32" s="178"/>
      <c r="L32" s="178"/>
      <c r="M32" s="178"/>
      <c r="N32" s="178"/>
      <c r="O32" s="178"/>
      <c r="P32" s="178"/>
      <c r="Q32" s="178"/>
      <c r="R32" s="178"/>
      <c r="S32" s="178"/>
      <c r="T32" s="178"/>
      <c r="U32" s="178"/>
      <c r="V32" s="178"/>
      <c r="W32" s="178"/>
      <c r="X32" s="180"/>
      <c r="Y32" s="126"/>
      <c r="Z32" s="126"/>
      <c r="AA32" s="126"/>
      <c r="AB32" s="126"/>
      <c r="AC32" s="126"/>
      <c r="AD32" s="96"/>
      <c r="AE32" s="75"/>
    </row>
    <row r="33" spans="1:31" ht="25.5" customHeight="1" x14ac:dyDescent="0.2">
      <c r="A33" s="75"/>
      <c r="B33" s="95"/>
      <c r="C33" s="148">
        <v>3</v>
      </c>
      <c r="D33" s="151" t="s">
        <v>163</v>
      </c>
      <c r="E33" s="135" t="s">
        <v>721</v>
      </c>
      <c r="F33" s="138"/>
      <c r="G33" s="134"/>
      <c r="H33" s="137"/>
      <c r="I33" s="74"/>
      <c r="J33" s="13"/>
      <c r="K33" s="13"/>
      <c r="L33" s="13"/>
      <c r="M33" s="71"/>
      <c r="N33" s="110"/>
      <c r="O33" s="110"/>
      <c r="P33" s="110"/>
      <c r="Q33" s="110">
        <f>AVERAGE(Q35:Q45)</f>
        <v>0</v>
      </c>
      <c r="R33" s="110">
        <f>AVERAGE(R35:R45)</f>
        <v>0</v>
      </c>
      <c r="S33" s="110">
        <f>AVERAGE(S35:S45)</f>
        <v>0</v>
      </c>
      <c r="T33" s="54"/>
      <c r="U33" s="54"/>
      <c r="V33" s="54"/>
      <c r="W33" s="54"/>
      <c r="X33" s="119"/>
      <c r="Y33" s="256"/>
      <c r="Z33" s="54"/>
      <c r="AA33" s="54"/>
      <c r="AB33" s="54"/>
      <c r="AC33" s="257"/>
      <c r="AD33" s="96"/>
      <c r="AE33" s="75"/>
    </row>
    <row r="34" spans="1:31" ht="15" outlineLevel="1" x14ac:dyDescent="0.2">
      <c r="A34" s="75"/>
      <c r="B34" s="95"/>
      <c r="C34" s="149"/>
      <c r="D34" s="152"/>
      <c r="E34" s="170" t="s">
        <v>712</v>
      </c>
      <c r="F34" s="105"/>
      <c r="G34" s="170"/>
      <c r="H34" s="105"/>
      <c r="I34" s="67"/>
      <c r="J34" s="68"/>
      <c r="K34" s="68"/>
      <c r="L34" s="68"/>
      <c r="M34" s="71"/>
      <c r="N34" s="110"/>
      <c r="O34" s="110"/>
      <c r="P34" s="110"/>
      <c r="Q34" s="110">
        <f>Q35</f>
        <v>0</v>
      </c>
      <c r="R34" s="110">
        <f>R36</f>
        <v>0</v>
      </c>
      <c r="S34" s="110">
        <f>S37</f>
        <v>0</v>
      </c>
      <c r="T34" s="158"/>
      <c r="U34" s="158"/>
      <c r="V34" s="158"/>
      <c r="W34" s="158"/>
      <c r="X34" s="119"/>
      <c r="Y34" s="155"/>
      <c r="Z34" s="158"/>
      <c r="AA34" s="158"/>
      <c r="AB34" s="158"/>
      <c r="AC34" s="161"/>
      <c r="AD34" s="96"/>
      <c r="AE34" s="75"/>
    </row>
    <row r="35" spans="1:31" ht="15" hidden="1" outlineLevel="2" x14ac:dyDescent="0.2">
      <c r="A35" s="75"/>
      <c r="B35" s="95"/>
      <c r="C35" s="149"/>
      <c r="D35" s="152"/>
      <c r="E35" s="170"/>
      <c r="F35" s="105"/>
      <c r="G35" s="170"/>
      <c r="H35" s="105"/>
      <c r="I35" s="69">
        <v>1</v>
      </c>
      <c r="J35" s="68" t="str">
        <f>IF($N35=1,"Implemented","Not Implemented")</f>
        <v>Not Implemented</v>
      </c>
      <c r="K35" s="68" t="str">
        <f>IF($O35=1,"Effective","Ineffective")</f>
        <v>Ineffective</v>
      </c>
      <c r="L35" s="68" t="str">
        <f>IF($P35=1,"Pass","Fail")</f>
        <v>Fail</v>
      </c>
      <c r="M35" s="71"/>
      <c r="N35" s="56">
        <f>'3. Macro Settings'!L4</f>
        <v>0</v>
      </c>
      <c r="O35" s="56">
        <f>'3. Macro Settings'!M4</f>
        <v>0</v>
      </c>
      <c r="P35" s="56">
        <f>'3. Macro Settings'!N4</f>
        <v>0</v>
      </c>
      <c r="Q35" s="56">
        <f>'3. Macro Settings'!O4</f>
        <v>0</v>
      </c>
      <c r="R35" s="56"/>
      <c r="S35" s="56"/>
      <c r="T35" s="159"/>
      <c r="U35" s="159"/>
      <c r="V35" s="159"/>
      <c r="W35" s="159"/>
      <c r="X35" s="119"/>
      <c r="Y35" s="156"/>
      <c r="Z35" s="159"/>
      <c r="AA35" s="159"/>
      <c r="AB35" s="159"/>
      <c r="AC35" s="162"/>
      <c r="AD35" s="96"/>
      <c r="AE35" s="75"/>
    </row>
    <row r="36" spans="1:31" ht="15" hidden="1" outlineLevel="2" x14ac:dyDescent="0.2">
      <c r="A36" s="75"/>
      <c r="B36" s="95"/>
      <c r="C36" s="149"/>
      <c r="D36" s="152"/>
      <c r="E36" s="170"/>
      <c r="F36" s="105"/>
      <c r="G36" s="170"/>
      <c r="H36" s="105"/>
      <c r="I36" s="69">
        <v>2</v>
      </c>
      <c r="J36" s="68" t="str">
        <f>IF($N36=1,"Implemented","Not Implemented")</f>
        <v>Not Implemented</v>
      </c>
      <c r="K36" s="68" t="str">
        <f>IF($O36=1,"Effective","Ineffective")</f>
        <v>Ineffective</v>
      </c>
      <c r="L36" s="68" t="str">
        <f>IF($P36=1,"Pass","Fail")</f>
        <v>Fail</v>
      </c>
      <c r="M36" s="71"/>
      <c r="N36" s="56">
        <f>'3. Macro Settings'!L5</f>
        <v>0</v>
      </c>
      <c r="O36" s="56">
        <f>'3. Macro Settings'!M5</f>
        <v>0</v>
      </c>
      <c r="P36" s="56">
        <f>'3. Macro Settings'!N5</f>
        <v>0</v>
      </c>
      <c r="Q36" s="56"/>
      <c r="R36" s="56">
        <f>'3. Macro Settings'!P5</f>
        <v>0</v>
      </c>
      <c r="S36" s="56"/>
      <c r="T36" s="159"/>
      <c r="U36" s="159"/>
      <c r="V36" s="159"/>
      <c r="W36" s="159"/>
      <c r="X36" s="119"/>
      <c r="Y36" s="156"/>
      <c r="Z36" s="159"/>
      <c r="AA36" s="159"/>
      <c r="AB36" s="159"/>
      <c r="AC36" s="162"/>
      <c r="AD36" s="96"/>
      <c r="AE36" s="75"/>
    </row>
    <row r="37" spans="1:31" ht="15" hidden="1" outlineLevel="2" x14ac:dyDescent="0.2">
      <c r="A37" s="75"/>
      <c r="B37" s="95"/>
      <c r="C37" s="149"/>
      <c r="D37" s="152"/>
      <c r="E37" s="170"/>
      <c r="F37" s="105"/>
      <c r="G37" s="170"/>
      <c r="H37" s="105"/>
      <c r="I37" s="69">
        <v>3</v>
      </c>
      <c r="J37" s="68" t="str">
        <f>IF($N37=1,"Implemented","Not Implemented")</f>
        <v>Not Implemented</v>
      </c>
      <c r="K37" s="68" t="str">
        <f>IF($O37=1,"Effective","Ineffective")</f>
        <v>Ineffective</v>
      </c>
      <c r="L37" s="68" t="str">
        <f>IF($P37=1,"Pass","Fail")</f>
        <v>Fail</v>
      </c>
      <c r="M37" s="71"/>
      <c r="N37" s="56">
        <f>'3. Macro Settings'!L6</f>
        <v>0</v>
      </c>
      <c r="O37" s="56">
        <f>'3. Macro Settings'!M6</f>
        <v>0</v>
      </c>
      <c r="P37" s="56">
        <f>'3. Macro Settings'!N6</f>
        <v>0</v>
      </c>
      <c r="Q37" s="56"/>
      <c r="R37" s="56"/>
      <c r="S37" s="56">
        <f>'3. Macro Settings'!Q6</f>
        <v>0</v>
      </c>
      <c r="T37" s="160"/>
      <c r="U37" s="160"/>
      <c r="V37" s="160"/>
      <c r="W37" s="160"/>
      <c r="X37" s="119"/>
      <c r="Y37" s="157"/>
      <c r="Z37" s="160"/>
      <c r="AA37" s="160"/>
      <c r="AB37" s="160"/>
      <c r="AC37" s="163"/>
      <c r="AD37" s="96"/>
      <c r="AE37" s="75"/>
    </row>
    <row r="38" spans="1:31" ht="15" outlineLevel="1" collapsed="1" x14ac:dyDescent="0.2">
      <c r="A38" s="75"/>
      <c r="B38" s="95"/>
      <c r="C38" s="149"/>
      <c r="D38" s="152"/>
      <c r="E38" s="167" t="s">
        <v>713</v>
      </c>
      <c r="F38" s="106"/>
      <c r="G38" s="167"/>
      <c r="H38" s="106"/>
      <c r="I38" s="65"/>
      <c r="J38" s="66"/>
      <c r="K38" s="66"/>
      <c r="L38" s="66"/>
      <c r="M38" s="71"/>
      <c r="N38" s="110"/>
      <c r="O38" s="110"/>
      <c r="P38" s="110"/>
      <c r="Q38" s="110">
        <f>Q39</f>
        <v>0</v>
      </c>
      <c r="R38" s="110">
        <f>R40</f>
        <v>0</v>
      </c>
      <c r="S38" s="110">
        <f>S41</f>
        <v>0</v>
      </c>
      <c r="T38" s="158"/>
      <c r="U38" s="158"/>
      <c r="V38" s="158"/>
      <c r="W38" s="158"/>
      <c r="X38" s="119"/>
      <c r="Y38" s="155"/>
      <c r="Z38" s="158"/>
      <c r="AA38" s="158"/>
      <c r="AB38" s="158"/>
      <c r="AC38" s="161"/>
      <c r="AD38" s="96"/>
      <c r="AE38" s="75"/>
    </row>
    <row r="39" spans="1:31" ht="15" hidden="1" outlineLevel="2" x14ac:dyDescent="0.2">
      <c r="A39" s="75"/>
      <c r="B39" s="95"/>
      <c r="C39" s="149"/>
      <c r="D39" s="152"/>
      <c r="E39" s="167"/>
      <c r="F39" s="106"/>
      <c r="G39" s="167"/>
      <c r="H39" s="106"/>
      <c r="I39" s="65">
        <v>1</v>
      </c>
      <c r="J39" s="66" t="str">
        <f>IF($N39=1,"Implemented","Not Implemented")</f>
        <v>Not Implemented</v>
      </c>
      <c r="K39" s="66" t="str">
        <f>IF($O39=1,"Effective","Ineffective")</f>
        <v>Ineffective</v>
      </c>
      <c r="L39" s="66" t="str">
        <f>IF($P39=1,"Pass","Fail")</f>
        <v>Fail</v>
      </c>
      <c r="M39" s="71"/>
      <c r="N39" s="56">
        <f>'3. Macro Settings'!X4</f>
        <v>0</v>
      </c>
      <c r="O39" s="56">
        <f>'3. Macro Settings'!Y4</f>
        <v>0</v>
      </c>
      <c r="P39" s="56">
        <f>'3. Macro Settings'!Z4</f>
        <v>0</v>
      </c>
      <c r="Q39" s="56">
        <f>'3. Macro Settings'!AA4</f>
        <v>0</v>
      </c>
      <c r="R39" s="56"/>
      <c r="S39" s="56"/>
      <c r="T39" s="159"/>
      <c r="U39" s="159"/>
      <c r="V39" s="159"/>
      <c r="W39" s="159"/>
      <c r="X39" s="119"/>
      <c r="Y39" s="156"/>
      <c r="Z39" s="159"/>
      <c r="AA39" s="159"/>
      <c r="AB39" s="159"/>
      <c r="AC39" s="162"/>
      <c r="AD39" s="96"/>
      <c r="AE39" s="75"/>
    </row>
    <row r="40" spans="1:31" ht="15" hidden="1" outlineLevel="2" x14ac:dyDescent="0.2">
      <c r="A40" s="75"/>
      <c r="B40" s="95"/>
      <c r="C40" s="149"/>
      <c r="D40" s="152"/>
      <c r="E40" s="167"/>
      <c r="F40" s="106"/>
      <c r="G40" s="167"/>
      <c r="H40" s="106"/>
      <c r="I40" s="65">
        <v>2</v>
      </c>
      <c r="J40" s="66" t="str">
        <f>IF($N40=1,"Implemented","Not Implemented")</f>
        <v>Not Implemented</v>
      </c>
      <c r="K40" s="66" t="str">
        <f>IF($O40=1,"Effective","Ineffective")</f>
        <v>Ineffective</v>
      </c>
      <c r="L40" s="66" t="str">
        <f>IF($P40=1,"Pass","Fail")</f>
        <v>Fail</v>
      </c>
      <c r="M40" s="71"/>
      <c r="N40" s="56">
        <f>'3. Macro Settings'!X5</f>
        <v>0</v>
      </c>
      <c r="O40" s="56">
        <f>'3. Macro Settings'!Y5</f>
        <v>0</v>
      </c>
      <c r="P40" s="56">
        <f>'3. Macro Settings'!Z5</f>
        <v>0</v>
      </c>
      <c r="Q40" s="56"/>
      <c r="R40" s="56">
        <f>'3. Macro Settings'!AB5</f>
        <v>0</v>
      </c>
      <c r="S40" s="56"/>
      <c r="T40" s="159"/>
      <c r="U40" s="159"/>
      <c r="V40" s="159"/>
      <c r="W40" s="159"/>
      <c r="X40" s="119"/>
      <c r="Y40" s="156"/>
      <c r="Z40" s="159"/>
      <c r="AA40" s="159"/>
      <c r="AB40" s="159"/>
      <c r="AC40" s="162"/>
      <c r="AD40" s="96"/>
      <c r="AE40" s="75"/>
    </row>
    <row r="41" spans="1:31" ht="15" hidden="1" outlineLevel="2" x14ac:dyDescent="0.2">
      <c r="A41" s="75"/>
      <c r="B41" s="95"/>
      <c r="C41" s="149"/>
      <c r="D41" s="152"/>
      <c r="E41" s="167"/>
      <c r="F41" s="106"/>
      <c r="G41" s="167"/>
      <c r="H41" s="106"/>
      <c r="I41" s="65">
        <v>3</v>
      </c>
      <c r="J41" s="66" t="str">
        <f>IF($N41=1,"Implemented","Not Implemented")</f>
        <v>Not Implemented</v>
      </c>
      <c r="K41" s="66" t="str">
        <f>IF($O41=1,"Effective","Ineffective")</f>
        <v>Ineffective</v>
      </c>
      <c r="L41" s="66" t="str">
        <f>IF($P41=1,"Pass","Fail")</f>
        <v>Fail</v>
      </c>
      <c r="M41" s="71"/>
      <c r="N41" s="56">
        <f>'3. Macro Settings'!X6</f>
        <v>0</v>
      </c>
      <c r="O41" s="56">
        <f>'3. Macro Settings'!Y6</f>
        <v>0</v>
      </c>
      <c r="P41" s="56">
        <f>'3. Macro Settings'!Z6</f>
        <v>0</v>
      </c>
      <c r="Q41" s="56"/>
      <c r="R41" s="56"/>
      <c r="S41" s="56">
        <f>'3. Macro Settings'!AC6</f>
        <v>0</v>
      </c>
      <c r="T41" s="160"/>
      <c r="U41" s="160"/>
      <c r="V41" s="160"/>
      <c r="W41" s="160"/>
      <c r="X41" s="119"/>
      <c r="Y41" s="157"/>
      <c r="Z41" s="160"/>
      <c r="AA41" s="160"/>
      <c r="AB41" s="160"/>
      <c r="AC41" s="163"/>
      <c r="AD41" s="96"/>
      <c r="AE41" s="75"/>
    </row>
    <row r="42" spans="1:31" ht="15" outlineLevel="1" collapsed="1" x14ac:dyDescent="0.2">
      <c r="A42" s="75"/>
      <c r="B42" s="95"/>
      <c r="C42" s="149"/>
      <c r="D42" s="152"/>
      <c r="E42" s="168" t="s">
        <v>714</v>
      </c>
      <c r="F42" s="107"/>
      <c r="G42" s="168"/>
      <c r="H42" s="107"/>
      <c r="I42" s="63"/>
      <c r="J42" s="64"/>
      <c r="K42" s="64"/>
      <c r="L42" s="64"/>
      <c r="M42" s="71"/>
      <c r="N42" s="110"/>
      <c r="O42" s="110"/>
      <c r="P42" s="110"/>
      <c r="Q42" s="110">
        <f>Q43</f>
        <v>0</v>
      </c>
      <c r="R42" s="110">
        <f>R44</f>
        <v>0</v>
      </c>
      <c r="S42" s="110">
        <f>S45</f>
        <v>0</v>
      </c>
      <c r="T42" s="158"/>
      <c r="U42" s="158"/>
      <c r="V42" s="158"/>
      <c r="W42" s="158"/>
      <c r="X42" s="119"/>
      <c r="Y42" s="155"/>
      <c r="Z42" s="158"/>
      <c r="AA42" s="158"/>
      <c r="AB42" s="158"/>
      <c r="AC42" s="161"/>
      <c r="AD42" s="96"/>
      <c r="AE42" s="75"/>
    </row>
    <row r="43" spans="1:31" ht="15" hidden="1" outlineLevel="2" x14ac:dyDescent="0.2">
      <c r="A43" s="75"/>
      <c r="B43" s="95"/>
      <c r="C43" s="149"/>
      <c r="D43" s="152"/>
      <c r="E43" s="168"/>
      <c r="F43" s="107"/>
      <c r="G43" s="168"/>
      <c r="H43" s="107"/>
      <c r="I43" s="63">
        <v>1</v>
      </c>
      <c r="J43" s="64" t="str">
        <f>IF($N43=1,"Implemented","Not Implemented")</f>
        <v>Not Implemented</v>
      </c>
      <c r="K43" s="64" t="str">
        <f>IF($O43=1,"Effective","Ineffective")</f>
        <v>Ineffective</v>
      </c>
      <c r="L43" s="64" t="str">
        <f>IF($P43=1,"Pass","Fail")</f>
        <v>Fail</v>
      </c>
      <c r="M43" s="71"/>
      <c r="N43" s="56">
        <f>'3. Macro Settings'!AJ4</f>
        <v>0</v>
      </c>
      <c r="O43" s="56">
        <f>'3. Macro Settings'!AK4</f>
        <v>0</v>
      </c>
      <c r="P43" s="56">
        <f>'3. Macro Settings'!AL4</f>
        <v>0</v>
      </c>
      <c r="Q43" s="56">
        <f>'3. Macro Settings'!AM4</f>
        <v>0</v>
      </c>
      <c r="R43" s="56"/>
      <c r="S43" s="56"/>
      <c r="T43" s="159"/>
      <c r="U43" s="159"/>
      <c r="V43" s="159"/>
      <c r="W43" s="159"/>
      <c r="X43" s="119"/>
      <c r="Y43" s="156"/>
      <c r="Z43" s="159"/>
      <c r="AA43" s="159"/>
      <c r="AB43" s="159"/>
      <c r="AC43" s="162"/>
      <c r="AD43" s="96"/>
      <c r="AE43" s="75"/>
    </row>
    <row r="44" spans="1:31" ht="15" hidden="1" outlineLevel="2" x14ac:dyDescent="0.2">
      <c r="A44" s="75"/>
      <c r="B44" s="95"/>
      <c r="C44" s="149"/>
      <c r="D44" s="152"/>
      <c r="E44" s="168"/>
      <c r="F44" s="107"/>
      <c r="G44" s="168"/>
      <c r="H44" s="107"/>
      <c r="I44" s="63">
        <v>2</v>
      </c>
      <c r="J44" s="64" t="str">
        <f>IF($N44=1,"Implemented","Not Implemented")</f>
        <v>Not Implemented</v>
      </c>
      <c r="K44" s="64" t="str">
        <f>IF($O44=1,"Effective","Ineffective")</f>
        <v>Ineffective</v>
      </c>
      <c r="L44" s="64" t="str">
        <f>IF($P44=1,"Pass","Fail")</f>
        <v>Fail</v>
      </c>
      <c r="M44" s="71"/>
      <c r="N44" s="56">
        <f>'3. Macro Settings'!AJ5</f>
        <v>0</v>
      </c>
      <c r="O44" s="56">
        <f>'3. Macro Settings'!AK5</f>
        <v>0</v>
      </c>
      <c r="P44" s="56">
        <f>'3. Macro Settings'!AL5</f>
        <v>0</v>
      </c>
      <c r="Q44" s="56"/>
      <c r="R44" s="56">
        <f>'3. Macro Settings'!AN5</f>
        <v>0</v>
      </c>
      <c r="S44" s="56"/>
      <c r="T44" s="159"/>
      <c r="U44" s="159"/>
      <c r="V44" s="159"/>
      <c r="W44" s="159"/>
      <c r="X44" s="119"/>
      <c r="Y44" s="156"/>
      <c r="Z44" s="159"/>
      <c r="AA44" s="159"/>
      <c r="AB44" s="159"/>
      <c r="AC44" s="162"/>
      <c r="AD44" s="96"/>
      <c r="AE44" s="75"/>
    </row>
    <row r="45" spans="1:31" ht="15" hidden="1" outlineLevel="2" x14ac:dyDescent="0.2">
      <c r="A45" s="75"/>
      <c r="B45" s="95"/>
      <c r="C45" s="150"/>
      <c r="D45" s="153"/>
      <c r="E45" s="168"/>
      <c r="F45" s="107"/>
      <c r="G45" s="176"/>
      <c r="H45" s="107"/>
      <c r="I45" s="63">
        <v>3</v>
      </c>
      <c r="J45" s="64" t="str">
        <f>IF($N45=1,"Implemented","Not Implemented")</f>
        <v>Not Implemented</v>
      </c>
      <c r="K45" s="64" t="str">
        <f>IF($O45=1,"Effective","Ineffective")</f>
        <v>Ineffective</v>
      </c>
      <c r="L45" s="64" t="str">
        <f>IF($P45=1,"Pass","Fail")</f>
        <v>Fail</v>
      </c>
      <c r="M45" s="71"/>
      <c r="N45" s="56">
        <f>'3. Macro Settings'!AJ6</f>
        <v>0</v>
      </c>
      <c r="O45" s="56">
        <f>'3. Macro Settings'!AK6</f>
        <v>0</v>
      </c>
      <c r="P45" s="56">
        <f>'3. Macro Settings'!AL6</f>
        <v>0</v>
      </c>
      <c r="Q45" s="56"/>
      <c r="R45" s="56"/>
      <c r="S45" s="56">
        <f>'3. Macro Settings'!AO6</f>
        <v>0</v>
      </c>
      <c r="T45" s="160"/>
      <c r="U45" s="160"/>
      <c r="V45" s="160"/>
      <c r="W45" s="160"/>
      <c r="X45" s="119"/>
      <c r="Y45" s="157"/>
      <c r="Z45" s="160"/>
      <c r="AA45" s="160"/>
      <c r="AB45" s="160"/>
      <c r="AC45" s="163"/>
      <c r="AD45" s="96"/>
      <c r="AE45" s="75"/>
    </row>
    <row r="46" spans="1:31" s="110" customFormat="1" outlineLevel="1" collapsed="1" x14ac:dyDescent="0.2">
      <c r="A46" s="75"/>
      <c r="B46" s="95"/>
      <c r="C46" s="177"/>
      <c r="D46" s="178"/>
      <c r="E46" s="179"/>
      <c r="F46" s="179"/>
      <c r="G46" s="179"/>
      <c r="H46" s="179"/>
      <c r="I46" s="178"/>
      <c r="J46" s="178"/>
      <c r="K46" s="178"/>
      <c r="L46" s="178"/>
      <c r="M46" s="178"/>
      <c r="N46" s="178"/>
      <c r="O46" s="178"/>
      <c r="P46" s="178"/>
      <c r="Q46" s="178"/>
      <c r="R46" s="178"/>
      <c r="S46" s="178"/>
      <c r="T46" s="178"/>
      <c r="U46" s="178"/>
      <c r="V46" s="178"/>
      <c r="W46" s="178"/>
      <c r="X46" s="180"/>
      <c r="Y46" s="126"/>
      <c r="Z46" s="126"/>
      <c r="AA46" s="126"/>
      <c r="AB46" s="126"/>
      <c r="AC46" s="126"/>
      <c r="AD46" s="96"/>
      <c r="AE46" s="75"/>
    </row>
    <row r="47" spans="1:31" ht="25.5" customHeight="1" x14ac:dyDescent="0.2">
      <c r="A47" s="75"/>
      <c r="B47" s="95"/>
      <c r="C47" s="148">
        <v>4</v>
      </c>
      <c r="D47" s="151" t="s">
        <v>747</v>
      </c>
      <c r="E47" s="135" t="s">
        <v>721</v>
      </c>
      <c r="F47" s="138"/>
      <c r="G47" s="134"/>
      <c r="H47" s="137"/>
      <c r="I47" s="74"/>
      <c r="J47" s="13"/>
      <c r="K47" s="13"/>
      <c r="L47" s="13"/>
      <c r="M47" s="71"/>
      <c r="N47" s="110"/>
      <c r="O47" s="110"/>
      <c r="P47" s="110"/>
      <c r="Q47" s="110">
        <f>AVERAGE(Q49:Q59)</f>
        <v>0</v>
      </c>
      <c r="R47" s="110">
        <f>AVERAGE(R49:R59)</f>
        <v>0</v>
      </c>
      <c r="S47" s="110">
        <f>AVERAGE(S49:S59)</f>
        <v>0</v>
      </c>
      <c r="T47" s="54"/>
      <c r="U47" s="54"/>
      <c r="V47" s="54"/>
      <c r="W47" s="54"/>
      <c r="X47" s="119"/>
      <c r="Y47" s="256"/>
      <c r="Z47" s="54"/>
      <c r="AA47" s="54"/>
      <c r="AB47" s="54"/>
      <c r="AC47" s="257"/>
      <c r="AD47" s="96"/>
      <c r="AE47" s="75"/>
    </row>
    <row r="48" spans="1:31" ht="15" outlineLevel="1" x14ac:dyDescent="0.2">
      <c r="A48" s="75"/>
      <c r="B48" s="95"/>
      <c r="C48" s="149"/>
      <c r="D48" s="152"/>
      <c r="E48" s="170" t="s">
        <v>712</v>
      </c>
      <c r="F48" s="105"/>
      <c r="G48" s="170"/>
      <c r="H48" s="105"/>
      <c r="I48" s="67"/>
      <c r="J48" s="68"/>
      <c r="K48" s="68"/>
      <c r="L48" s="68"/>
      <c r="M48" s="71"/>
      <c r="N48" s="110"/>
      <c r="O48" s="110"/>
      <c r="P48" s="110"/>
      <c r="Q48" s="110">
        <f>Q49</f>
        <v>0</v>
      </c>
      <c r="R48" s="110">
        <f>R50</f>
        <v>0</v>
      </c>
      <c r="S48" s="110">
        <f>S51</f>
        <v>0</v>
      </c>
      <c r="T48" s="158"/>
      <c r="U48" s="158"/>
      <c r="V48" s="158"/>
      <c r="W48" s="158"/>
      <c r="X48" s="119"/>
      <c r="Y48" s="155"/>
      <c r="Z48" s="158"/>
      <c r="AA48" s="158"/>
      <c r="AB48" s="158"/>
      <c r="AC48" s="161"/>
      <c r="AD48" s="96"/>
      <c r="AE48" s="75"/>
    </row>
    <row r="49" spans="1:31" ht="15" hidden="1" outlineLevel="2" x14ac:dyDescent="0.2">
      <c r="A49" s="75"/>
      <c r="B49" s="95"/>
      <c r="C49" s="149"/>
      <c r="D49" s="152"/>
      <c r="E49" s="170"/>
      <c r="F49" s="105"/>
      <c r="G49" s="170"/>
      <c r="H49" s="105"/>
      <c r="I49" s="69">
        <v>1</v>
      </c>
      <c r="J49" s="68" t="str">
        <f>IF($N49=1,"Implemented","Not Implemented")</f>
        <v>Not Implemented</v>
      </c>
      <c r="K49" s="68" t="str">
        <f>IF($O49=1,"Effective","Ineffective")</f>
        <v>Ineffective</v>
      </c>
      <c r="L49" s="68" t="str">
        <f>IF($P49=1,"Pass","Fail")</f>
        <v>Fail</v>
      </c>
      <c r="M49" s="71"/>
      <c r="N49" s="56">
        <f>'4. User App Hardening'!L4</f>
        <v>0</v>
      </c>
      <c r="O49" s="56">
        <f>'4. User App Hardening'!M4</f>
        <v>0</v>
      </c>
      <c r="P49" s="56">
        <f>'4. User App Hardening'!N4</f>
        <v>0</v>
      </c>
      <c r="Q49" s="56">
        <f>'4. User App Hardening'!O4</f>
        <v>0</v>
      </c>
      <c r="R49" s="56"/>
      <c r="S49" s="56"/>
      <c r="T49" s="159"/>
      <c r="U49" s="159"/>
      <c r="V49" s="159"/>
      <c r="W49" s="159"/>
      <c r="X49" s="119"/>
      <c r="Y49" s="156"/>
      <c r="Z49" s="159"/>
      <c r="AA49" s="159"/>
      <c r="AB49" s="159"/>
      <c r="AC49" s="162"/>
      <c r="AD49" s="96"/>
      <c r="AE49" s="75"/>
    </row>
    <row r="50" spans="1:31" ht="15" hidden="1" outlineLevel="2" x14ac:dyDescent="0.2">
      <c r="A50" s="75"/>
      <c r="B50" s="95"/>
      <c r="C50" s="149"/>
      <c r="D50" s="152"/>
      <c r="E50" s="170"/>
      <c r="F50" s="105"/>
      <c r="G50" s="170"/>
      <c r="H50" s="105"/>
      <c r="I50" s="69">
        <v>2</v>
      </c>
      <c r="J50" s="68" t="str">
        <f>IF($N50=1,"Implemented","Not Implemented")</f>
        <v>Not Implemented</v>
      </c>
      <c r="K50" s="68" t="str">
        <f>IF($O50=1,"Effective","Ineffective")</f>
        <v>Ineffective</v>
      </c>
      <c r="L50" s="68" t="str">
        <f>IF($P50=1,"Pass","Fail")</f>
        <v>Fail</v>
      </c>
      <c r="M50" s="71"/>
      <c r="N50" s="56">
        <f>'4. User App Hardening'!L5</f>
        <v>0</v>
      </c>
      <c r="O50" s="56">
        <f>'4. User App Hardening'!M5</f>
        <v>0</v>
      </c>
      <c r="P50" s="56">
        <f>'4. User App Hardening'!N5</f>
        <v>0</v>
      </c>
      <c r="Q50" s="56"/>
      <c r="R50" s="56">
        <f>'4. User App Hardening'!P5</f>
        <v>0</v>
      </c>
      <c r="S50" s="56"/>
      <c r="T50" s="159"/>
      <c r="U50" s="159"/>
      <c r="V50" s="159"/>
      <c r="W50" s="159"/>
      <c r="X50" s="119"/>
      <c r="Y50" s="156"/>
      <c r="Z50" s="159"/>
      <c r="AA50" s="159"/>
      <c r="AB50" s="159"/>
      <c r="AC50" s="162"/>
      <c r="AD50" s="96"/>
      <c r="AE50" s="75"/>
    </row>
    <row r="51" spans="1:31" ht="15" hidden="1" outlineLevel="2" x14ac:dyDescent="0.2">
      <c r="A51" s="75"/>
      <c r="B51" s="95"/>
      <c r="C51" s="149"/>
      <c r="D51" s="152"/>
      <c r="E51" s="170"/>
      <c r="F51" s="105"/>
      <c r="G51" s="170"/>
      <c r="H51" s="105"/>
      <c r="I51" s="69">
        <v>3</v>
      </c>
      <c r="J51" s="68" t="str">
        <f>IF($N51=1,"Implemented","Not Implemented")</f>
        <v>Not Implemented</v>
      </c>
      <c r="K51" s="68" t="str">
        <f>IF($O51=1,"Effective","Ineffective")</f>
        <v>Ineffective</v>
      </c>
      <c r="L51" s="68" t="str">
        <f>IF($P51=1,"Pass","Fail")</f>
        <v>Fail</v>
      </c>
      <c r="M51" s="71"/>
      <c r="N51" s="56">
        <f>'4. User App Hardening'!L6</f>
        <v>0</v>
      </c>
      <c r="O51" s="56">
        <f>'4. User App Hardening'!M6</f>
        <v>0</v>
      </c>
      <c r="P51" s="56">
        <f>'4. User App Hardening'!N6</f>
        <v>0</v>
      </c>
      <c r="Q51" s="56"/>
      <c r="R51" s="56"/>
      <c r="S51" s="56">
        <f>'4. User App Hardening'!Q6</f>
        <v>0</v>
      </c>
      <c r="T51" s="160"/>
      <c r="U51" s="160"/>
      <c r="V51" s="160"/>
      <c r="W51" s="160"/>
      <c r="X51" s="119"/>
      <c r="Y51" s="157"/>
      <c r="Z51" s="160"/>
      <c r="AA51" s="160"/>
      <c r="AB51" s="160"/>
      <c r="AC51" s="163"/>
      <c r="AD51" s="96"/>
      <c r="AE51" s="75"/>
    </row>
    <row r="52" spans="1:31" ht="15" outlineLevel="1" collapsed="1" x14ac:dyDescent="0.2">
      <c r="A52" s="75"/>
      <c r="B52" s="95"/>
      <c r="C52" s="149"/>
      <c r="D52" s="152"/>
      <c r="E52" s="167" t="s">
        <v>713</v>
      </c>
      <c r="F52" s="106"/>
      <c r="G52" s="167"/>
      <c r="H52" s="106"/>
      <c r="I52" s="65"/>
      <c r="J52" s="66"/>
      <c r="K52" s="66"/>
      <c r="L52" s="66"/>
      <c r="M52" s="71"/>
      <c r="N52" s="110"/>
      <c r="O52" s="110"/>
      <c r="P52" s="110"/>
      <c r="Q52" s="110">
        <f>Q53</f>
        <v>0</v>
      </c>
      <c r="R52" s="110">
        <f>R54</f>
        <v>0</v>
      </c>
      <c r="S52" s="110">
        <f>S55</f>
        <v>0</v>
      </c>
      <c r="T52" s="158"/>
      <c r="U52" s="158"/>
      <c r="V52" s="158"/>
      <c r="W52" s="158"/>
      <c r="X52" s="119"/>
      <c r="Y52" s="155"/>
      <c r="Z52" s="158"/>
      <c r="AA52" s="158"/>
      <c r="AB52" s="158"/>
      <c r="AC52" s="161"/>
      <c r="AD52" s="96"/>
      <c r="AE52" s="75"/>
    </row>
    <row r="53" spans="1:31" ht="15" hidden="1" outlineLevel="2" x14ac:dyDescent="0.2">
      <c r="A53" s="75"/>
      <c r="B53" s="95"/>
      <c r="C53" s="149"/>
      <c r="D53" s="152"/>
      <c r="E53" s="167"/>
      <c r="F53" s="106"/>
      <c r="G53" s="167"/>
      <c r="H53" s="106"/>
      <c r="I53" s="65">
        <v>1</v>
      </c>
      <c r="J53" s="66" t="str">
        <f>IF($N53=1,"Implemented","Not Implemented")</f>
        <v>Not Implemented</v>
      </c>
      <c r="K53" s="66" t="str">
        <f>IF($O53=1,"Effective","Ineffective")</f>
        <v>Ineffective</v>
      </c>
      <c r="L53" s="66" t="str">
        <f>IF($P53=1,"Pass","Fail")</f>
        <v>Fail</v>
      </c>
      <c r="M53" s="71"/>
      <c r="N53" s="56">
        <f>'4. User App Hardening'!X4</f>
        <v>0</v>
      </c>
      <c r="O53" s="56">
        <f>'4. User App Hardening'!Y4</f>
        <v>0</v>
      </c>
      <c r="P53" s="56">
        <f>'4. User App Hardening'!Z4</f>
        <v>0</v>
      </c>
      <c r="Q53" s="56">
        <f>'4. User App Hardening'!AA4</f>
        <v>0</v>
      </c>
      <c r="R53" s="56"/>
      <c r="S53" s="56"/>
      <c r="T53" s="159"/>
      <c r="U53" s="159"/>
      <c r="V53" s="159"/>
      <c r="W53" s="159"/>
      <c r="X53" s="119"/>
      <c r="Y53" s="156"/>
      <c r="Z53" s="159"/>
      <c r="AA53" s="159"/>
      <c r="AB53" s="159"/>
      <c r="AC53" s="162"/>
      <c r="AD53" s="96"/>
      <c r="AE53" s="75"/>
    </row>
    <row r="54" spans="1:31" ht="15" hidden="1" outlineLevel="2" x14ac:dyDescent="0.2">
      <c r="A54" s="75"/>
      <c r="B54" s="95"/>
      <c r="C54" s="149"/>
      <c r="D54" s="152"/>
      <c r="E54" s="167"/>
      <c r="F54" s="106"/>
      <c r="G54" s="167"/>
      <c r="H54" s="106"/>
      <c r="I54" s="65">
        <v>2</v>
      </c>
      <c r="J54" s="66" t="str">
        <f>IF($N54=1,"Implemented","Not Implemented")</f>
        <v>Not Implemented</v>
      </c>
      <c r="K54" s="66" t="str">
        <f>IF($O54=1,"Effective","Ineffective")</f>
        <v>Ineffective</v>
      </c>
      <c r="L54" s="66" t="str">
        <f>IF($P54=1,"Pass","Fail")</f>
        <v>Fail</v>
      </c>
      <c r="M54" s="71"/>
      <c r="N54" s="56">
        <f>'4. User App Hardening'!X5</f>
        <v>0</v>
      </c>
      <c r="O54" s="56">
        <f>'4. User App Hardening'!Y5</f>
        <v>0</v>
      </c>
      <c r="P54" s="56">
        <f>'4. User App Hardening'!Z5</f>
        <v>0</v>
      </c>
      <c r="Q54" s="56"/>
      <c r="R54" s="56">
        <f>'4. User App Hardening'!AB5</f>
        <v>0</v>
      </c>
      <c r="S54" s="56"/>
      <c r="T54" s="159"/>
      <c r="U54" s="159"/>
      <c r="V54" s="159"/>
      <c r="W54" s="159"/>
      <c r="X54" s="119"/>
      <c r="Y54" s="156"/>
      <c r="Z54" s="159"/>
      <c r="AA54" s="159"/>
      <c r="AB54" s="159"/>
      <c r="AC54" s="162"/>
      <c r="AD54" s="96"/>
      <c r="AE54" s="75"/>
    </row>
    <row r="55" spans="1:31" ht="15" hidden="1" outlineLevel="2" x14ac:dyDescent="0.2">
      <c r="A55" s="75"/>
      <c r="B55" s="95"/>
      <c r="C55" s="149"/>
      <c r="D55" s="152"/>
      <c r="E55" s="167"/>
      <c r="F55" s="106"/>
      <c r="G55" s="167"/>
      <c r="H55" s="106"/>
      <c r="I55" s="65">
        <v>3</v>
      </c>
      <c r="J55" s="66" t="str">
        <f>IF($N55=1,"Implemented","Not Implemented")</f>
        <v>Not Implemented</v>
      </c>
      <c r="K55" s="66" t="str">
        <f>IF($O55=1,"Effective","Ineffective")</f>
        <v>Ineffective</v>
      </c>
      <c r="L55" s="66" t="str">
        <f>IF($P55=1,"Pass","Fail")</f>
        <v>Fail</v>
      </c>
      <c r="M55" s="71"/>
      <c r="N55" s="56">
        <f>'4. User App Hardening'!X6</f>
        <v>0</v>
      </c>
      <c r="O55" s="56">
        <f>'4. User App Hardening'!Y6</f>
        <v>0</v>
      </c>
      <c r="P55" s="56">
        <f>'4. User App Hardening'!Z6</f>
        <v>0</v>
      </c>
      <c r="Q55" s="56"/>
      <c r="R55" s="56"/>
      <c r="S55" s="56">
        <f>'4. User App Hardening'!AC6</f>
        <v>0</v>
      </c>
      <c r="T55" s="160"/>
      <c r="U55" s="160"/>
      <c r="V55" s="160"/>
      <c r="W55" s="160"/>
      <c r="X55" s="119"/>
      <c r="Y55" s="157"/>
      <c r="Z55" s="160"/>
      <c r="AA55" s="160"/>
      <c r="AB55" s="160"/>
      <c r="AC55" s="163"/>
      <c r="AD55" s="96"/>
      <c r="AE55" s="75"/>
    </row>
    <row r="56" spans="1:31" ht="15" outlineLevel="1" collapsed="1" x14ac:dyDescent="0.2">
      <c r="A56" s="75"/>
      <c r="B56" s="95"/>
      <c r="C56" s="149"/>
      <c r="D56" s="152"/>
      <c r="E56" s="168" t="s">
        <v>714</v>
      </c>
      <c r="F56" s="107"/>
      <c r="G56" s="168"/>
      <c r="H56" s="107"/>
      <c r="I56" s="63"/>
      <c r="J56" s="64"/>
      <c r="K56" s="64"/>
      <c r="L56" s="64"/>
      <c r="M56" s="71"/>
      <c r="N56" s="110"/>
      <c r="O56" s="110"/>
      <c r="P56" s="110"/>
      <c r="Q56" s="110">
        <f>Q57</f>
        <v>0</v>
      </c>
      <c r="R56" s="110">
        <f>R58</f>
        <v>0</v>
      </c>
      <c r="S56" s="110">
        <f>S59</f>
        <v>0</v>
      </c>
      <c r="T56" s="158"/>
      <c r="U56" s="158"/>
      <c r="V56" s="158"/>
      <c r="W56" s="158"/>
      <c r="X56" s="119"/>
      <c r="Y56" s="155"/>
      <c r="Z56" s="158"/>
      <c r="AA56" s="158"/>
      <c r="AB56" s="158"/>
      <c r="AC56" s="161"/>
      <c r="AD56" s="96"/>
      <c r="AE56" s="75"/>
    </row>
    <row r="57" spans="1:31" ht="15" hidden="1" outlineLevel="2" x14ac:dyDescent="0.2">
      <c r="A57" s="75"/>
      <c r="B57" s="95"/>
      <c r="C57" s="149"/>
      <c r="D57" s="152"/>
      <c r="E57" s="168"/>
      <c r="F57" s="107"/>
      <c r="G57" s="168"/>
      <c r="H57" s="107"/>
      <c r="I57" s="63">
        <v>1</v>
      </c>
      <c r="J57" s="64" t="str">
        <f>IF($N57=1,"Implemented","Not Implemented")</f>
        <v>Not Implemented</v>
      </c>
      <c r="K57" s="64" t="str">
        <f>IF($O57=1,"Effective","Ineffective")</f>
        <v>Ineffective</v>
      </c>
      <c r="L57" s="64" t="str">
        <f>IF($P57=1,"Pass","Fail")</f>
        <v>Fail</v>
      </c>
      <c r="M57" s="71"/>
      <c r="N57" s="56">
        <f>'4. User App Hardening'!AJ4</f>
        <v>0</v>
      </c>
      <c r="O57" s="56">
        <f>'4. User App Hardening'!AK4</f>
        <v>0</v>
      </c>
      <c r="P57" s="56">
        <f>'4. User App Hardening'!AL4</f>
        <v>0</v>
      </c>
      <c r="Q57" s="56">
        <f>'4. User App Hardening'!AM4</f>
        <v>0</v>
      </c>
      <c r="R57" s="56"/>
      <c r="S57" s="56"/>
      <c r="T57" s="159"/>
      <c r="U57" s="159"/>
      <c r="V57" s="159"/>
      <c r="W57" s="159"/>
      <c r="X57" s="119"/>
      <c r="Y57" s="156"/>
      <c r="Z57" s="159"/>
      <c r="AA57" s="159"/>
      <c r="AB57" s="159"/>
      <c r="AC57" s="162"/>
      <c r="AD57" s="96"/>
      <c r="AE57" s="75"/>
    </row>
    <row r="58" spans="1:31" ht="15" hidden="1" outlineLevel="2" x14ac:dyDescent="0.2">
      <c r="A58" s="75"/>
      <c r="B58" s="95"/>
      <c r="C58" s="149"/>
      <c r="D58" s="152"/>
      <c r="E58" s="168"/>
      <c r="F58" s="107"/>
      <c r="G58" s="168"/>
      <c r="H58" s="107"/>
      <c r="I58" s="63">
        <v>2</v>
      </c>
      <c r="J58" s="64" t="str">
        <f>IF($N58=1,"Implemented","Not Implemented")</f>
        <v>Not Implemented</v>
      </c>
      <c r="K58" s="64" t="str">
        <f>IF($O58=1,"Effective","Ineffective")</f>
        <v>Ineffective</v>
      </c>
      <c r="L58" s="64" t="str">
        <f>IF($P58=1,"Pass","Fail")</f>
        <v>Fail</v>
      </c>
      <c r="M58" s="71"/>
      <c r="N58" s="56">
        <f>'4. User App Hardening'!AJ5</f>
        <v>0</v>
      </c>
      <c r="O58" s="56">
        <f>'4. User App Hardening'!AK5</f>
        <v>0</v>
      </c>
      <c r="P58" s="56">
        <f>'4. User App Hardening'!AL5</f>
        <v>0</v>
      </c>
      <c r="Q58" s="56"/>
      <c r="R58" s="56">
        <f>'4. User App Hardening'!AN5</f>
        <v>0</v>
      </c>
      <c r="S58" s="56"/>
      <c r="T58" s="159"/>
      <c r="U58" s="159"/>
      <c r="V58" s="159"/>
      <c r="W58" s="159"/>
      <c r="X58" s="119"/>
      <c r="Y58" s="156"/>
      <c r="Z58" s="159"/>
      <c r="AA58" s="159"/>
      <c r="AB58" s="159"/>
      <c r="AC58" s="162"/>
      <c r="AD58" s="96"/>
      <c r="AE58" s="75"/>
    </row>
    <row r="59" spans="1:31" ht="15" hidden="1" outlineLevel="2" x14ac:dyDescent="0.2">
      <c r="A59" s="75"/>
      <c r="B59" s="95"/>
      <c r="C59" s="150"/>
      <c r="D59" s="153"/>
      <c r="E59" s="168"/>
      <c r="F59" s="107"/>
      <c r="G59" s="176"/>
      <c r="H59" s="107"/>
      <c r="I59" s="63">
        <v>3</v>
      </c>
      <c r="J59" s="64" t="str">
        <f>IF($N59=1,"Implemented","Not Implemented")</f>
        <v>Not Implemented</v>
      </c>
      <c r="K59" s="64" t="str">
        <f>IF($O59=1,"Effective","Ineffective")</f>
        <v>Ineffective</v>
      </c>
      <c r="L59" s="64" t="str">
        <f>IF($P59=1,"Pass","Fail")</f>
        <v>Fail</v>
      </c>
      <c r="M59" s="71"/>
      <c r="N59" s="56">
        <f>'4. User App Hardening'!AJ6</f>
        <v>0</v>
      </c>
      <c r="O59" s="56">
        <f>'4. User App Hardening'!AK6</f>
        <v>0</v>
      </c>
      <c r="P59" s="56">
        <f>'4. User App Hardening'!AL6</f>
        <v>0</v>
      </c>
      <c r="Q59" s="56"/>
      <c r="R59" s="56"/>
      <c r="S59" s="56">
        <f>'4. User App Hardening'!AO6</f>
        <v>0</v>
      </c>
      <c r="T59" s="160"/>
      <c r="U59" s="160"/>
      <c r="V59" s="160"/>
      <c r="W59" s="160"/>
      <c r="X59" s="119"/>
      <c r="Y59" s="157"/>
      <c r="Z59" s="160"/>
      <c r="AA59" s="160"/>
      <c r="AB59" s="160"/>
      <c r="AC59" s="163"/>
      <c r="AD59" s="96"/>
      <c r="AE59" s="75"/>
    </row>
    <row r="60" spans="1:31" s="110" customFormat="1" outlineLevel="1" collapsed="1" x14ac:dyDescent="0.2">
      <c r="A60" s="75"/>
      <c r="B60" s="95"/>
      <c r="C60" s="177"/>
      <c r="D60" s="178"/>
      <c r="E60" s="179"/>
      <c r="F60" s="179"/>
      <c r="G60" s="179"/>
      <c r="H60" s="179"/>
      <c r="I60" s="178"/>
      <c r="J60" s="178"/>
      <c r="K60" s="178"/>
      <c r="L60" s="178"/>
      <c r="M60" s="178"/>
      <c r="N60" s="178"/>
      <c r="O60" s="178"/>
      <c r="P60" s="178"/>
      <c r="Q60" s="178"/>
      <c r="R60" s="178"/>
      <c r="S60" s="178"/>
      <c r="T60" s="178"/>
      <c r="U60" s="178"/>
      <c r="V60" s="178"/>
      <c r="W60" s="178"/>
      <c r="X60" s="180"/>
      <c r="Y60" s="126"/>
      <c r="Z60" s="126"/>
      <c r="AA60" s="126"/>
      <c r="AB60" s="126"/>
      <c r="AC60" s="126"/>
      <c r="AD60" s="96"/>
      <c r="AE60" s="75"/>
    </row>
    <row r="61" spans="1:31" ht="25.5" customHeight="1" x14ac:dyDescent="0.2">
      <c r="A61" s="75"/>
      <c r="B61" s="95"/>
      <c r="C61" s="148">
        <v>5</v>
      </c>
      <c r="D61" s="151" t="s">
        <v>748</v>
      </c>
      <c r="E61" s="135" t="s">
        <v>721</v>
      </c>
      <c r="F61" s="139"/>
      <c r="G61" s="134"/>
      <c r="H61" s="137"/>
      <c r="I61" s="74"/>
      <c r="J61" s="13"/>
      <c r="K61" s="13"/>
      <c r="L61" s="13"/>
      <c r="M61" s="71"/>
      <c r="N61" s="110"/>
      <c r="O61" s="110"/>
      <c r="P61" s="110"/>
      <c r="Q61" s="110">
        <f>AVERAGE(Q63:Q73)</f>
        <v>0</v>
      </c>
      <c r="R61" s="110">
        <f>AVERAGE(R63:R73)</f>
        <v>0</v>
      </c>
      <c r="S61" s="110">
        <f>AVERAGE(S63:S73)</f>
        <v>0</v>
      </c>
      <c r="T61" s="54"/>
      <c r="U61" s="54"/>
      <c r="V61" s="54"/>
      <c r="W61" s="54"/>
      <c r="X61" s="119"/>
      <c r="Y61" s="256"/>
      <c r="Z61" s="54"/>
      <c r="AA61" s="54"/>
      <c r="AB61" s="54"/>
      <c r="AC61" s="257"/>
      <c r="AD61" s="96"/>
      <c r="AE61" s="75"/>
    </row>
    <row r="62" spans="1:31" ht="15" outlineLevel="1" x14ac:dyDescent="0.2">
      <c r="A62" s="75"/>
      <c r="B62" s="95"/>
      <c r="C62" s="149"/>
      <c r="D62" s="152"/>
      <c r="E62" s="170" t="s">
        <v>712</v>
      </c>
      <c r="F62" s="105"/>
      <c r="G62" s="170"/>
      <c r="H62" s="105"/>
      <c r="I62" s="67"/>
      <c r="J62" s="68"/>
      <c r="K62" s="68"/>
      <c r="L62" s="68"/>
      <c r="M62" s="71"/>
      <c r="N62" s="110"/>
      <c r="O62" s="110"/>
      <c r="P62" s="110"/>
      <c r="Q62" s="110">
        <f>Q63</f>
        <v>0</v>
      </c>
      <c r="R62" s="110">
        <f>R64</f>
        <v>0</v>
      </c>
      <c r="S62" s="110">
        <f>S65</f>
        <v>0</v>
      </c>
      <c r="T62" s="158"/>
      <c r="U62" s="158"/>
      <c r="V62" s="158"/>
      <c r="W62" s="158"/>
      <c r="X62" s="119"/>
      <c r="Y62" s="155"/>
      <c r="Z62" s="158"/>
      <c r="AA62" s="158"/>
      <c r="AB62" s="158"/>
      <c r="AC62" s="161"/>
      <c r="AD62" s="96"/>
      <c r="AE62" s="75"/>
    </row>
    <row r="63" spans="1:31" ht="15" hidden="1" outlineLevel="2" x14ac:dyDescent="0.2">
      <c r="A63" s="75"/>
      <c r="B63" s="95"/>
      <c r="C63" s="149"/>
      <c r="D63" s="152"/>
      <c r="E63" s="170"/>
      <c r="F63" s="105"/>
      <c r="G63" s="170"/>
      <c r="H63" s="105"/>
      <c r="I63" s="69">
        <v>1</v>
      </c>
      <c r="J63" s="68" t="str">
        <f>IF($N63=1,"Implemented","Not Implemented")</f>
        <v>Not Implemented</v>
      </c>
      <c r="K63" s="68" t="str">
        <f>IF($O63=1,"Effective","Ineffective")</f>
        <v>Ineffective</v>
      </c>
      <c r="L63" s="68" t="str">
        <f>IF($P63=1,"Pass","Fail")</f>
        <v>Fail</v>
      </c>
      <c r="M63" s="71"/>
      <c r="N63" s="56">
        <f>'5. Restrict Admin Priv'!L4</f>
        <v>0</v>
      </c>
      <c r="O63" s="56">
        <f>'5. Restrict Admin Priv'!M4</f>
        <v>0</v>
      </c>
      <c r="P63" s="56">
        <f>'5. Restrict Admin Priv'!N4</f>
        <v>0</v>
      </c>
      <c r="Q63" s="56">
        <f>'5. Restrict Admin Priv'!O4</f>
        <v>0</v>
      </c>
      <c r="R63" s="56"/>
      <c r="S63" s="56"/>
      <c r="T63" s="159"/>
      <c r="U63" s="159"/>
      <c r="V63" s="159"/>
      <c r="W63" s="159"/>
      <c r="X63" s="119"/>
      <c r="Y63" s="156"/>
      <c r="Z63" s="159"/>
      <c r="AA63" s="159"/>
      <c r="AB63" s="159"/>
      <c r="AC63" s="162"/>
      <c r="AD63" s="96"/>
      <c r="AE63" s="75"/>
    </row>
    <row r="64" spans="1:31" ht="15" hidden="1" outlineLevel="2" x14ac:dyDescent="0.2">
      <c r="A64" s="75"/>
      <c r="B64" s="95"/>
      <c r="C64" s="149"/>
      <c r="D64" s="152"/>
      <c r="E64" s="170"/>
      <c r="F64" s="105"/>
      <c r="G64" s="170"/>
      <c r="H64" s="105"/>
      <c r="I64" s="69">
        <v>2</v>
      </c>
      <c r="J64" s="68" t="str">
        <f>IF($N64=1,"Implemented","Not Implemented")</f>
        <v>Not Implemented</v>
      </c>
      <c r="K64" s="68" t="str">
        <f>IF($O64=1,"Effective","Ineffective")</f>
        <v>Ineffective</v>
      </c>
      <c r="L64" s="68" t="str">
        <f>IF($P64=1,"Pass","Fail")</f>
        <v>Fail</v>
      </c>
      <c r="M64" s="71"/>
      <c r="N64" s="56">
        <f>'5. Restrict Admin Priv'!L5</f>
        <v>0</v>
      </c>
      <c r="O64" s="56">
        <f>'5. Restrict Admin Priv'!M5</f>
        <v>0</v>
      </c>
      <c r="P64" s="56">
        <f>'5. Restrict Admin Priv'!N5</f>
        <v>0</v>
      </c>
      <c r="Q64" s="56"/>
      <c r="R64" s="56">
        <f>'5. Restrict Admin Priv'!P5</f>
        <v>0</v>
      </c>
      <c r="S64" s="56"/>
      <c r="T64" s="159"/>
      <c r="U64" s="159"/>
      <c r="V64" s="159"/>
      <c r="W64" s="159"/>
      <c r="X64" s="119"/>
      <c r="Y64" s="156"/>
      <c r="Z64" s="159"/>
      <c r="AA64" s="159"/>
      <c r="AB64" s="159"/>
      <c r="AC64" s="162"/>
      <c r="AD64" s="96"/>
      <c r="AE64" s="75"/>
    </row>
    <row r="65" spans="1:31" ht="15" hidden="1" outlineLevel="2" x14ac:dyDescent="0.2">
      <c r="A65" s="75"/>
      <c r="B65" s="95"/>
      <c r="C65" s="149"/>
      <c r="D65" s="152"/>
      <c r="E65" s="170"/>
      <c r="F65" s="105"/>
      <c r="G65" s="170"/>
      <c r="H65" s="105"/>
      <c r="I65" s="69">
        <v>3</v>
      </c>
      <c r="J65" s="68" t="str">
        <f>IF($N65=1,"Implemented","Not Implemented")</f>
        <v>Not Implemented</v>
      </c>
      <c r="K65" s="68" t="str">
        <f>IF($O65=1,"Effective","Ineffective")</f>
        <v>Ineffective</v>
      </c>
      <c r="L65" s="68" t="str">
        <f>IF($P65=1,"Pass","Fail")</f>
        <v>Fail</v>
      </c>
      <c r="M65" s="71"/>
      <c r="N65" s="56">
        <f>'5. Restrict Admin Priv'!L6</f>
        <v>0</v>
      </c>
      <c r="O65" s="56">
        <f>'5. Restrict Admin Priv'!M6</f>
        <v>0</v>
      </c>
      <c r="P65" s="56">
        <f>'5. Restrict Admin Priv'!N6</f>
        <v>0</v>
      </c>
      <c r="Q65" s="56"/>
      <c r="R65" s="56"/>
      <c r="S65" s="56">
        <f>'5. Restrict Admin Priv'!Q6</f>
        <v>0</v>
      </c>
      <c r="T65" s="160"/>
      <c r="U65" s="160"/>
      <c r="V65" s="160"/>
      <c r="W65" s="160"/>
      <c r="X65" s="119"/>
      <c r="Y65" s="157"/>
      <c r="Z65" s="160"/>
      <c r="AA65" s="160"/>
      <c r="AB65" s="160"/>
      <c r="AC65" s="163"/>
      <c r="AD65" s="96"/>
      <c r="AE65" s="75"/>
    </row>
    <row r="66" spans="1:31" ht="15" outlineLevel="1" collapsed="1" x14ac:dyDescent="0.2">
      <c r="A66" s="75"/>
      <c r="B66" s="95"/>
      <c r="C66" s="149"/>
      <c r="D66" s="152"/>
      <c r="E66" s="167" t="s">
        <v>713</v>
      </c>
      <c r="F66" s="106"/>
      <c r="G66" s="167"/>
      <c r="H66" s="106"/>
      <c r="I66" s="65"/>
      <c r="J66" s="66"/>
      <c r="K66" s="66"/>
      <c r="L66" s="66"/>
      <c r="M66" s="71"/>
      <c r="N66" s="110"/>
      <c r="O66" s="110"/>
      <c r="P66" s="110"/>
      <c r="Q66" s="110">
        <f>Q67</f>
        <v>0</v>
      </c>
      <c r="R66" s="110">
        <f>R68</f>
        <v>0</v>
      </c>
      <c r="S66" s="110">
        <f>S69</f>
        <v>0</v>
      </c>
      <c r="T66" s="158"/>
      <c r="U66" s="158"/>
      <c r="V66" s="158"/>
      <c r="W66" s="158"/>
      <c r="X66" s="119"/>
      <c r="Y66" s="155"/>
      <c r="Z66" s="158"/>
      <c r="AA66" s="158"/>
      <c r="AB66" s="158"/>
      <c r="AC66" s="161"/>
      <c r="AD66" s="96"/>
      <c r="AE66" s="75"/>
    </row>
    <row r="67" spans="1:31" ht="15" hidden="1" outlineLevel="2" x14ac:dyDescent="0.2">
      <c r="A67" s="75"/>
      <c r="B67" s="95"/>
      <c r="C67" s="149"/>
      <c r="D67" s="152"/>
      <c r="E67" s="167"/>
      <c r="F67" s="106"/>
      <c r="G67" s="167"/>
      <c r="H67" s="106"/>
      <c r="I67" s="65">
        <v>1</v>
      </c>
      <c r="J67" s="66" t="str">
        <f>IF($N67=1,"Implemented","Not Implemented")</f>
        <v>Not Implemented</v>
      </c>
      <c r="K67" s="66" t="str">
        <f>IF($O67=1,"Effective","Ineffective")</f>
        <v>Ineffective</v>
      </c>
      <c r="L67" s="66" t="str">
        <f>IF($P67=1,"Pass","Fail")</f>
        <v>Fail</v>
      </c>
      <c r="M67" s="71"/>
      <c r="N67" s="56">
        <f>'5. Restrict Admin Priv'!X4</f>
        <v>0</v>
      </c>
      <c r="O67" s="56">
        <f>'5. Restrict Admin Priv'!Y4</f>
        <v>0</v>
      </c>
      <c r="P67" s="56">
        <f>'5. Restrict Admin Priv'!Z4</f>
        <v>0</v>
      </c>
      <c r="Q67" s="56">
        <f>'5. Restrict Admin Priv'!AA4</f>
        <v>0</v>
      </c>
      <c r="R67" s="56"/>
      <c r="S67" s="56"/>
      <c r="T67" s="159"/>
      <c r="U67" s="159"/>
      <c r="V67" s="159"/>
      <c r="W67" s="159"/>
      <c r="X67" s="119"/>
      <c r="Y67" s="156"/>
      <c r="Z67" s="159"/>
      <c r="AA67" s="159"/>
      <c r="AB67" s="159"/>
      <c r="AC67" s="162"/>
      <c r="AD67" s="96"/>
      <c r="AE67" s="75"/>
    </row>
    <row r="68" spans="1:31" ht="15" hidden="1" outlineLevel="2" x14ac:dyDescent="0.2">
      <c r="A68" s="75"/>
      <c r="B68" s="95"/>
      <c r="C68" s="149"/>
      <c r="D68" s="152"/>
      <c r="E68" s="167"/>
      <c r="F68" s="106"/>
      <c r="G68" s="167"/>
      <c r="H68" s="106"/>
      <c r="I68" s="65">
        <v>2</v>
      </c>
      <c r="J68" s="66" t="str">
        <f>IF($N68=1,"Implemented","Not Implemented")</f>
        <v>Not Implemented</v>
      </c>
      <c r="K68" s="66" t="str">
        <f>IF($O68=1,"Effective","Ineffective")</f>
        <v>Ineffective</v>
      </c>
      <c r="L68" s="66" t="str">
        <f>IF($P68=1,"Pass","Fail")</f>
        <v>Fail</v>
      </c>
      <c r="M68" s="71"/>
      <c r="N68" s="56">
        <f>'5. Restrict Admin Priv'!X5</f>
        <v>0</v>
      </c>
      <c r="O68" s="56">
        <f>'5. Restrict Admin Priv'!Y5</f>
        <v>0</v>
      </c>
      <c r="P68" s="56">
        <f>'5. Restrict Admin Priv'!Z5</f>
        <v>0</v>
      </c>
      <c r="Q68" s="56"/>
      <c r="R68" s="56">
        <f>'5. Restrict Admin Priv'!AB5</f>
        <v>0</v>
      </c>
      <c r="S68" s="56"/>
      <c r="T68" s="159"/>
      <c r="U68" s="159"/>
      <c r="V68" s="159"/>
      <c r="W68" s="159"/>
      <c r="X68" s="119"/>
      <c r="Y68" s="156"/>
      <c r="Z68" s="159"/>
      <c r="AA68" s="159"/>
      <c r="AB68" s="159"/>
      <c r="AC68" s="162"/>
      <c r="AD68" s="96"/>
      <c r="AE68" s="75"/>
    </row>
    <row r="69" spans="1:31" ht="15" hidden="1" outlineLevel="2" x14ac:dyDescent="0.2">
      <c r="A69" s="75"/>
      <c r="B69" s="95"/>
      <c r="C69" s="149"/>
      <c r="D69" s="152"/>
      <c r="E69" s="167"/>
      <c r="F69" s="106"/>
      <c r="G69" s="167"/>
      <c r="H69" s="106"/>
      <c r="I69" s="65">
        <v>3</v>
      </c>
      <c r="J69" s="66" t="str">
        <f>IF($N69=1,"Implemented","Not Implemented")</f>
        <v>Not Implemented</v>
      </c>
      <c r="K69" s="66" t="str">
        <f>IF($O69=1,"Effective","Ineffective")</f>
        <v>Ineffective</v>
      </c>
      <c r="L69" s="66" t="str">
        <f>IF($P69=1,"Pass","Fail")</f>
        <v>Fail</v>
      </c>
      <c r="M69" s="71"/>
      <c r="N69" s="56">
        <f>'5. Restrict Admin Priv'!X6</f>
        <v>0</v>
      </c>
      <c r="O69" s="56">
        <f>'5. Restrict Admin Priv'!Y6</f>
        <v>0</v>
      </c>
      <c r="P69" s="56">
        <f>'5. Restrict Admin Priv'!Z6</f>
        <v>0</v>
      </c>
      <c r="Q69" s="56"/>
      <c r="R69" s="56"/>
      <c r="S69" s="56">
        <f>'5. Restrict Admin Priv'!AC6</f>
        <v>0</v>
      </c>
      <c r="T69" s="160"/>
      <c r="U69" s="160"/>
      <c r="V69" s="160"/>
      <c r="W69" s="160"/>
      <c r="X69" s="119"/>
      <c r="Y69" s="157"/>
      <c r="Z69" s="160"/>
      <c r="AA69" s="160"/>
      <c r="AB69" s="160"/>
      <c r="AC69" s="163"/>
      <c r="AD69" s="96"/>
      <c r="AE69" s="75"/>
    </row>
    <row r="70" spans="1:31" ht="15" outlineLevel="1" collapsed="1" x14ac:dyDescent="0.2">
      <c r="A70" s="75"/>
      <c r="B70" s="95"/>
      <c r="C70" s="149"/>
      <c r="D70" s="152"/>
      <c r="E70" s="168" t="s">
        <v>714</v>
      </c>
      <c r="F70" s="107"/>
      <c r="G70" s="168"/>
      <c r="H70" s="107"/>
      <c r="I70" s="63"/>
      <c r="J70" s="64"/>
      <c r="K70" s="64"/>
      <c r="L70" s="64"/>
      <c r="M70" s="71"/>
      <c r="N70" s="110"/>
      <c r="O70" s="110"/>
      <c r="P70" s="110"/>
      <c r="Q70" s="110">
        <f>Q71</f>
        <v>0</v>
      </c>
      <c r="R70" s="110">
        <f>R72</f>
        <v>0</v>
      </c>
      <c r="S70" s="110">
        <f>S73</f>
        <v>0</v>
      </c>
      <c r="T70" s="158"/>
      <c r="U70" s="158"/>
      <c r="V70" s="158"/>
      <c r="W70" s="158"/>
      <c r="X70" s="119"/>
      <c r="Y70" s="155"/>
      <c r="Z70" s="158"/>
      <c r="AA70" s="158"/>
      <c r="AB70" s="158"/>
      <c r="AC70" s="161"/>
      <c r="AD70" s="96"/>
      <c r="AE70" s="75"/>
    </row>
    <row r="71" spans="1:31" ht="15" hidden="1" outlineLevel="2" x14ac:dyDescent="0.2">
      <c r="A71" s="75"/>
      <c r="B71" s="95"/>
      <c r="C71" s="149"/>
      <c r="D71" s="152"/>
      <c r="E71" s="168"/>
      <c r="F71" s="107"/>
      <c r="G71" s="168"/>
      <c r="H71" s="107"/>
      <c r="I71" s="63">
        <v>1</v>
      </c>
      <c r="J71" s="64" t="str">
        <f>IF($N71=1,"Implemented","Not Implemented")</f>
        <v>Not Implemented</v>
      </c>
      <c r="K71" s="64" t="str">
        <f>IF($O71=1,"Effective","Ineffective")</f>
        <v>Ineffective</v>
      </c>
      <c r="L71" s="64" t="str">
        <f>IF($P71=1,"Pass","Fail")</f>
        <v>Fail</v>
      </c>
      <c r="M71" s="71"/>
      <c r="N71" s="56">
        <f>'5. Restrict Admin Priv'!AJ4</f>
        <v>0</v>
      </c>
      <c r="O71" s="56">
        <f>'5. Restrict Admin Priv'!AK4</f>
        <v>0</v>
      </c>
      <c r="P71" s="56">
        <f>'5. Restrict Admin Priv'!AL4</f>
        <v>0</v>
      </c>
      <c r="Q71" s="56">
        <f>'5. Restrict Admin Priv'!AM4</f>
        <v>0</v>
      </c>
      <c r="R71" s="56"/>
      <c r="S71" s="56"/>
      <c r="T71" s="159"/>
      <c r="U71" s="159"/>
      <c r="V71" s="159"/>
      <c r="W71" s="159"/>
      <c r="X71" s="119"/>
      <c r="Y71" s="156"/>
      <c r="Z71" s="159"/>
      <c r="AA71" s="159"/>
      <c r="AB71" s="159"/>
      <c r="AC71" s="162"/>
      <c r="AD71" s="96"/>
      <c r="AE71" s="75"/>
    </row>
    <row r="72" spans="1:31" ht="15" hidden="1" outlineLevel="2" x14ac:dyDescent="0.2">
      <c r="A72" s="75"/>
      <c r="B72" s="95"/>
      <c r="C72" s="149"/>
      <c r="D72" s="152"/>
      <c r="E72" s="168"/>
      <c r="F72" s="107"/>
      <c r="G72" s="168"/>
      <c r="H72" s="107"/>
      <c r="I72" s="63">
        <v>2</v>
      </c>
      <c r="J72" s="64" t="str">
        <f>IF($N72=1,"Implemented","Not Implemented")</f>
        <v>Not Implemented</v>
      </c>
      <c r="K72" s="64" t="str">
        <f>IF($O72=1,"Effective","Ineffective")</f>
        <v>Ineffective</v>
      </c>
      <c r="L72" s="64" t="str">
        <f>IF($P72=1,"Pass","Fail")</f>
        <v>Fail</v>
      </c>
      <c r="M72" s="71"/>
      <c r="N72" s="56">
        <f>'5. Restrict Admin Priv'!AJ5</f>
        <v>0</v>
      </c>
      <c r="O72" s="56">
        <f>'5. Restrict Admin Priv'!AK5</f>
        <v>0</v>
      </c>
      <c r="P72" s="56">
        <f>'5. Restrict Admin Priv'!AL5</f>
        <v>0</v>
      </c>
      <c r="Q72" s="56"/>
      <c r="R72" s="56">
        <f>'5. Restrict Admin Priv'!AN5</f>
        <v>0</v>
      </c>
      <c r="S72" s="56"/>
      <c r="T72" s="159"/>
      <c r="U72" s="159"/>
      <c r="V72" s="159"/>
      <c r="W72" s="159"/>
      <c r="X72" s="119"/>
      <c r="Y72" s="156"/>
      <c r="Z72" s="159"/>
      <c r="AA72" s="159"/>
      <c r="AB72" s="159"/>
      <c r="AC72" s="162"/>
      <c r="AD72" s="96"/>
      <c r="AE72" s="75"/>
    </row>
    <row r="73" spans="1:31" ht="15" hidden="1" outlineLevel="2" x14ac:dyDescent="0.2">
      <c r="A73" s="75"/>
      <c r="B73" s="95"/>
      <c r="C73" s="150"/>
      <c r="D73" s="153"/>
      <c r="E73" s="168"/>
      <c r="F73" s="107"/>
      <c r="G73" s="176"/>
      <c r="H73" s="107"/>
      <c r="I73" s="63">
        <v>3</v>
      </c>
      <c r="J73" s="64" t="str">
        <f>IF($N73=1,"Implemented","Not Implemented")</f>
        <v>Not Implemented</v>
      </c>
      <c r="K73" s="64" t="str">
        <f>IF($O73=1,"Effective","Ineffective")</f>
        <v>Ineffective</v>
      </c>
      <c r="L73" s="64" t="str">
        <f>IF($P73=1,"Pass","Fail")</f>
        <v>Fail</v>
      </c>
      <c r="M73" s="71"/>
      <c r="N73" s="56">
        <f>'5. Restrict Admin Priv'!AJ6</f>
        <v>0</v>
      </c>
      <c r="O73" s="56">
        <f>'5. Restrict Admin Priv'!AK6</f>
        <v>0</v>
      </c>
      <c r="P73" s="56">
        <f>'5. Restrict Admin Priv'!AL6</f>
        <v>0</v>
      </c>
      <c r="Q73" s="56"/>
      <c r="R73" s="56"/>
      <c r="S73" s="56">
        <f>'5. Restrict Admin Priv'!AO6</f>
        <v>0</v>
      </c>
      <c r="T73" s="160"/>
      <c r="U73" s="160"/>
      <c r="V73" s="160"/>
      <c r="W73" s="160"/>
      <c r="X73" s="119"/>
      <c r="Y73" s="157"/>
      <c r="Z73" s="160"/>
      <c r="AA73" s="160"/>
      <c r="AB73" s="160"/>
      <c r="AC73" s="163"/>
      <c r="AD73" s="96"/>
      <c r="AE73" s="75"/>
    </row>
    <row r="74" spans="1:31" s="110" customFormat="1" outlineLevel="1" collapsed="1" x14ac:dyDescent="0.2">
      <c r="A74" s="75"/>
      <c r="B74" s="95"/>
      <c r="C74" s="177"/>
      <c r="D74" s="178"/>
      <c r="E74" s="179"/>
      <c r="F74" s="179"/>
      <c r="G74" s="179"/>
      <c r="H74" s="179"/>
      <c r="I74" s="178"/>
      <c r="J74" s="178"/>
      <c r="K74" s="178"/>
      <c r="L74" s="178"/>
      <c r="M74" s="178"/>
      <c r="N74" s="178"/>
      <c r="O74" s="178"/>
      <c r="P74" s="178"/>
      <c r="Q74" s="178"/>
      <c r="R74" s="178"/>
      <c r="S74" s="178"/>
      <c r="T74" s="178"/>
      <c r="U74" s="178"/>
      <c r="V74" s="178"/>
      <c r="W74" s="178"/>
      <c r="X74" s="180"/>
      <c r="Y74" s="126"/>
      <c r="Z74" s="126"/>
      <c r="AA74" s="126"/>
      <c r="AB74" s="126"/>
      <c r="AC74" s="126"/>
      <c r="AD74" s="96"/>
      <c r="AE74" s="75"/>
    </row>
    <row r="75" spans="1:31" ht="25.5" customHeight="1" x14ac:dyDescent="0.2">
      <c r="A75" s="75"/>
      <c r="B75" s="95"/>
      <c r="C75" s="148">
        <v>6</v>
      </c>
      <c r="D75" s="151" t="s">
        <v>745</v>
      </c>
      <c r="E75" s="135" t="s">
        <v>721</v>
      </c>
      <c r="F75" s="139"/>
      <c r="G75" s="134"/>
      <c r="H75" s="137"/>
      <c r="I75" s="74"/>
      <c r="J75" s="13"/>
      <c r="K75" s="13"/>
      <c r="L75" s="13"/>
      <c r="M75" s="71"/>
      <c r="N75" s="110"/>
      <c r="O75" s="110"/>
      <c r="P75" s="110"/>
      <c r="Q75" s="110">
        <f>AVERAGE(Q77:Q87)</f>
        <v>0</v>
      </c>
      <c r="R75" s="110">
        <f>AVERAGE(R77:R87)</f>
        <v>0</v>
      </c>
      <c r="S75" s="110">
        <f>AVERAGE(S77:S87)</f>
        <v>0</v>
      </c>
      <c r="T75" s="54"/>
      <c r="U75" s="54"/>
      <c r="V75" s="54"/>
      <c r="W75" s="54"/>
      <c r="X75" s="119"/>
      <c r="Y75" s="256"/>
      <c r="Z75" s="54"/>
      <c r="AA75" s="54"/>
      <c r="AB75" s="54"/>
      <c r="AC75" s="257"/>
      <c r="AD75" s="96"/>
      <c r="AE75" s="75"/>
    </row>
    <row r="76" spans="1:31" ht="15" outlineLevel="1" x14ac:dyDescent="0.2">
      <c r="A76" s="75"/>
      <c r="B76" s="95"/>
      <c r="C76" s="149"/>
      <c r="D76" s="152"/>
      <c r="E76" s="170" t="s">
        <v>712</v>
      </c>
      <c r="F76" s="105"/>
      <c r="G76" s="170"/>
      <c r="H76" s="105"/>
      <c r="I76" s="67"/>
      <c r="J76" s="68"/>
      <c r="K76" s="68"/>
      <c r="L76" s="68"/>
      <c r="M76" s="71"/>
      <c r="N76" s="110"/>
      <c r="O76" s="110"/>
      <c r="P76" s="110"/>
      <c r="Q76" s="110">
        <f>Q77</f>
        <v>0</v>
      </c>
      <c r="R76" s="110">
        <f>R78</f>
        <v>0</v>
      </c>
      <c r="S76" s="110">
        <f>S79</f>
        <v>0</v>
      </c>
      <c r="T76" s="158"/>
      <c r="U76" s="158"/>
      <c r="V76" s="158"/>
      <c r="W76" s="158"/>
      <c r="X76" s="119"/>
      <c r="Y76" s="155"/>
      <c r="Z76" s="158"/>
      <c r="AA76" s="158"/>
      <c r="AB76" s="158"/>
      <c r="AC76" s="161"/>
      <c r="AD76" s="96"/>
      <c r="AE76" s="75"/>
    </row>
    <row r="77" spans="1:31" ht="15" hidden="1" outlineLevel="2" x14ac:dyDescent="0.2">
      <c r="A77" s="75"/>
      <c r="B77" s="95"/>
      <c r="C77" s="149"/>
      <c r="D77" s="152"/>
      <c r="E77" s="170"/>
      <c r="F77" s="105"/>
      <c r="G77" s="170"/>
      <c r="H77" s="105"/>
      <c r="I77" s="69">
        <v>1</v>
      </c>
      <c r="J77" s="68" t="str">
        <f>IF($N77=1,"Implemented","Not Implemented")</f>
        <v>Not Implemented</v>
      </c>
      <c r="K77" s="68" t="str">
        <f>IF($O77=1,"Effective","Ineffective")</f>
        <v>Ineffective</v>
      </c>
      <c r="L77" s="68" t="str">
        <f>IF($P77=1,"Pass","Fail")</f>
        <v>Fail</v>
      </c>
      <c r="M77" s="71"/>
      <c r="N77" s="56">
        <f>'6. Patch OS'!L4</f>
        <v>0</v>
      </c>
      <c r="O77" s="56">
        <f>'6. Patch OS'!M4</f>
        <v>0</v>
      </c>
      <c r="P77" s="56">
        <f>'6. Patch OS'!N4</f>
        <v>0</v>
      </c>
      <c r="Q77" s="56">
        <f>'6. Patch OS'!O4</f>
        <v>0</v>
      </c>
      <c r="R77" s="56"/>
      <c r="S77" s="56"/>
      <c r="T77" s="159"/>
      <c r="U77" s="159"/>
      <c r="V77" s="159"/>
      <c r="W77" s="159"/>
      <c r="X77" s="119"/>
      <c r="Y77" s="156"/>
      <c r="Z77" s="159"/>
      <c r="AA77" s="159"/>
      <c r="AB77" s="159"/>
      <c r="AC77" s="162"/>
      <c r="AD77" s="96"/>
      <c r="AE77" s="75"/>
    </row>
    <row r="78" spans="1:31" ht="15" hidden="1" outlineLevel="2" x14ac:dyDescent="0.2">
      <c r="A78" s="75"/>
      <c r="B78" s="95"/>
      <c r="C78" s="149"/>
      <c r="D78" s="152"/>
      <c r="E78" s="170"/>
      <c r="F78" s="105"/>
      <c r="G78" s="170"/>
      <c r="H78" s="105"/>
      <c r="I78" s="69">
        <v>2</v>
      </c>
      <c r="J78" s="68" t="str">
        <f>IF($N78=1,"Implemented","Not Implemented")</f>
        <v>Not Implemented</v>
      </c>
      <c r="K78" s="68" t="str">
        <f>IF($O78=1,"Effective","Ineffective")</f>
        <v>Ineffective</v>
      </c>
      <c r="L78" s="68" t="str">
        <f>IF($P78=1,"Pass","Fail")</f>
        <v>Fail</v>
      </c>
      <c r="M78" s="71"/>
      <c r="N78" s="56">
        <f>'6. Patch OS'!L5</f>
        <v>0</v>
      </c>
      <c r="O78" s="56">
        <f>'6. Patch OS'!M5</f>
        <v>0</v>
      </c>
      <c r="P78" s="56">
        <f>'6. Patch OS'!N5</f>
        <v>0</v>
      </c>
      <c r="Q78" s="56"/>
      <c r="R78" s="56">
        <f>'6. Patch OS'!P5</f>
        <v>0</v>
      </c>
      <c r="S78" s="56"/>
      <c r="T78" s="159"/>
      <c r="U78" s="159"/>
      <c r="V78" s="159"/>
      <c r="W78" s="159"/>
      <c r="X78" s="119"/>
      <c r="Y78" s="156"/>
      <c r="Z78" s="159"/>
      <c r="AA78" s="159"/>
      <c r="AB78" s="159"/>
      <c r="AC78" s="162"/>
      <c r="AD78" s="96"/>
      <c r="AE78" s="75"/>
    </row>
    <row r="79" spans="1:31" ht="15" hidden="1" outlineLevel="2" x14ac:dyDescent="0.2">
      <c r="A79" s="75"/>
      <c r="B79" s="95"/>
      <c r="C79" s="149"/>
      <c r="D79" s="152"/>
      <c r="E79" s="170"/>
      <c r="F79" s="105"/>
      <c r="G79" s="170"/>
      <c r="H79" s="105"/>
      <c r="I79" s="69">
        <v>3</v>
      </c>
      <c r="J79" s="68" t="str">
        <f>IF($N79=1,"Implemented","Not Implemented")</f>
        <v>Not Implemented</v>
      </c>
      <c r="K79" s="68" t="str">
        <f>IF($O79=1,"Effective","Ineffective")</f>
        <v>Ineffective</v>
      </c>
      <c r="L79" s="68" t="str">
        <f>IF($P79=1,"Pass","Fail")</f>
        <v>Fail</v>
      </c>
      <c r="M79" s="71"/>
      <c r="N79" s="56">
        <f>'6. Patch OS'!L6</f>
        <v>0</v>
      </c>
      <c r="O79" s="56">
        <f>'6. Patch OS'!M6</f>
        <v>0</v>
      </c>
      <c r="P79" s="56">
        <f>'6. Patch OS'!N6</f>
        <v>0</v>
      </c>
      <c r="Q79" s="56"/>
      <c r="R79" s="56"/>
      <c r="S79" s="56">
        <f>'6. Patch OS'!Q6</f>
        <v>0</v>
      </c>
      <c r="T79" s="160"/>
      <c r="U79" s="160"/>
      <c r="V79" s="160"/>
      <c r="W79" s="160"/>
      <c r="X79" s="119"/>
      <c r="Y79" s="157"/>
      <c r="Z79" s="160"/>
      <c r="AA79" s="160"/>
      <c r="AB79" s="160"/>
      <c r="AC79" s="163"/>
      <c r="AD79" s="96"/>
      <c r="AE79" s="75"/>
    </row>
    <row r="80" spans="1:31" ht="15" outlineLevel="1" collapsed="1" x14ac:dyDescent="0.2">
      <c r="A80" s="75"/>
      <c r="B80" s="95"/>
      <c r="C80" s="149"/>
      <c r="D80" s="152"/>
      <c r="E80" s="167" t="s">
        <v>713</v>
      </c>
      <c r="F80" s="106"/>
      <c r="G80" s="167"/>
      <c r="H80" s="106"/>
      <c r="I80" s="65"/>
      <c r="J80" s="66"/>
      <c r="K80" s="66"/>
      <c r="L80" s="66"/>
      <c r="M80" s="71"/>
      <c r="N80" s="110"/>
      <c r="O80" s="110"/>
      <c r="P80" s="110"/>
      <c r="Q80" s="110">
        <f>Q81</f>
        <v>0</v>
      </c>
      <c r="R80" s="110">
        <f>R82</f>
        <v>0</v>
      </c>
      <c r="S80" s="110">
        <f>S83</f>
        <v>0</v>
      </c>
      <c r="T80" s="158"/>
      <c r="U80" s="158"/>
      <c r="V80" s="158"/>
      <c r="W80" s="158"/>
      <c r="X80" s="119"/>
      <c r="Y80" s="155"/>
      <c r="Z80" s="158"/>
      <c r="AA80" s="158"/>
      <c r="AB80" s="158"/>
      <c r="AC80" s="161"/>
      <c r="AD80" s="96"/>
      <c r="AE80" s="75"/>
    </row>
    <row r="81" spans="1:31" ht="15" hidden="1" outlineLevel="2" x14ac:dyDescent="0.2">
      <c r="A81" s="75"/>
      <c r="B81" s="95"/>
      <c r="C81" s="149"/>
      <c r="D81" s="152"/>
      <c r="E81" s="167"/>
      <c r="F81" s="106"/>
      <c r="G81" s="167"/>
      <c r="H81" s="106"/>
      <c r="I81" s="65">
        <v>1</v>
      </c>
      <c r="J81" s="66" t="str">
        <f>IF($N81=1,"Implemented","Not Implemented")</f>
        <v>Not Implemented</v>
      </c>
      <c r="K81" s="66" t="str">
        <f>IF($O81=1,"Effective","Ineffective")</f>
        <v>Ineffective</v>
      </c>
      <c r="L81" s="66" t="str">
        <f>IF($P81=1,"Pass","Fail")</f>
        <v>Fail</v>
      </c>
      <c r="M81" s="71"/>
      <c r="N81" s="56">
        <f>'6. Patch OS'!X4</f>
        <v>0</v>
      </c>
      <c r="O81" s="56">
        <f>'6. Patch OS'!Y4</f>
        <v>0</v>
      </c>
      <c r="P81" s="56">
        <f>'6. Patch OS'!Z4</f>
        <v>0</v>
      </c>
      <c r="Q81" s="56">
        <f>'6. Patch OS'!AA4</f>
        <v>0</v>
      </c>
      <c r="R81" s="56"/>
      <c r="S81" s="56"/>
      <c r="T81" s="159"/>
      <c r="U81" s="159"/>
      <c r="V81" s="159"/>
      <c r="W81" s="159"/>
      <c r="X81" s="119"/>
      <c r="Y81" s="156"/>
      <c r="Z81" s="159"/>
      <c r="AA81" s="159"/>
      <c r="AB81" s="159"/>
      <c r="AC81" s="162"/>
      <c r="AD81" s="96"/>
      <c r="AE81" s="75"/>
    </row>
    <row r="82" spans="1:31" ht="15" hidden="1" outlineLevel="2" x14ac:dyDescent="0.2">
      <c r="A82" s="75"/>
      <c r="B82" s="95"/>
      <c r="C82" s="149"/>
      <c r="D82" s="152"/>
      <c r="E82" s="167"/>
      <c r="F82" s="106"/>
      <c r="G82" s="167"/>
      <c r="H82" s="106"/>
      <c r="I82" s="65">
        <v>2</v>
      </c>
      <c r="J82" s="66" t="str">
        <f>IF($N82=1,"Implemented","Not Implemented")</f>
        <v>Not Implemented</v>
      </c>
      <c r="K82" s="66" t="str">
        <f>IF($O82=1,"Effective","Ineffective")</f>
        <v>Ineffective</v>
      </c>
      <c r="L82" s="66" t="str">
        <f>IF($P82=1,"Pass","Fail")</f>
        <v>Fail</v>
      </c>
      <c r="M82" s="71"/>
      <c r="N82" s="56">
        <f>'6. Patch OS'!X5</f>
        <v>0</v>
      </c>
      <c r="O82" s="56">
        <f>'6. Patch OS'!Y5</f>
        <v>0</v>
      </c>
      <c r="P82" s="56">
        <f>'6. Patch OS'!Z5</f>
        <v>0</v>
      </c>
      <c r="Q82" s="56"/>
      <c r="R82" s="56">
        <f>'6. Patch OS'!AB5</f>
        <v>0</v>
      </c>
      <c r="S82" s="56"/>
      <c r="T82" s="159"/>
      <c r="U82" s="159"/>
      <c r="V82" s="159"/>
      <c r="W82" s="159"/>
      <c r="X82" s="119"/>
      <c r="Y82" s="156"/>
      <c r="Z82" s="159"/>
      <c r="AA82" s="159"/>
      <c r="AB82" s="159"/>
      <c r="AC82" s="162"/>
      <c r="AD82" s="96"/>
      <c r="AE82" s="75"/>
    </row>
    <row r="83" spans="1:31" ht="15" hidden="1" outlineLevel="2" x14ac:dyDescent="0.2">
      <c r="A83" s="75"/>
      <c r="B83" s="95"/>
      <c r="C83" s="149"/>
      <c r="D83" s="152"/>
      <c r="E83" s="167"/>
      <c r="F83" s="106"/>
      <c r="G83" s="167"/>
      <c r="H83" s="106"/>
      <c r="I83" s="65">
        <v>3</v>
      </c>
      <c r="J83" s="66" t="str">
        <f>IF($N83=1,"Implemented","Not Implemented")</f>
        <v>Not Implemented</v>
      </c>
      <c r="K83" s="66" t="str">
        <f>IF($O83=1,"Effective","Ineffective")</f>
        <v>Ineffective</v>
      </c>
      <c r="L83" s="66" t="str">
        <f>IF($P83=1,"Pass","Fail")</f>
        <v>Fail</v>
      </c>
      <c r="M83" s="71"/>
      <c r="N83" s="56">
        <f>'6. Patch OS'!X6</f>
        <v>0</v>
      </c>
      <c r="O83" s="56">
        <f>'6. Patch OS'!Y6</f>
        <v>0</v>
      </c>
      <c r="P83" s="56">
        <f>'6. Patch OS'!Z6</f>
        <v>0</v>
      </c>
      <c r="Q83" s="56"/>
      <c r="R83" s="56"/>
      <c r="S83" s="56">
        <f>'6. Patch OS'!AC6</f>
        <v>0</v>
      </c>
      <c r="T83" s="160"/>
      <c r="U83" s="160"/>
      <c r="V83" s="160"/>
      <c r="W83" s="160"/>
      <c r="X83" s="119"/>
      <c r="Y83" s="157"/>
      <c r="Z83" s="160"/>
      <c r="AA83" s="160"/>
      <c r="AB83" s="160"/>
      <c r="AC83" s="163"/>
      <c r="AD83" s="96"/>
      <c r="AE83" s="75"/>
    </row>
    <row r="84" spans="1:31" ht="15" outlineLevel="1" collapsed="1" x14ac:dyDescent="0.2">
      <c r="A84" s="75"/>
      <c r="B84" s="95"/>
      <c r="C84" s="149"/>
      <c r="D84" s="152"/>
      <c r="E84" s="168" t="s">
        <v>714</v>
      </c>
      <c r="F84" s="107"/>
      <c r="G84" s="168"/>
      <c r="H84" s="107"/>
      <c r="I84" s="63"/>
      <c r="J84" s="64"/>
      <c r="K84" s="64"/>
      <c r="L84" s="64"/>
      <c r="M84" s="71"/>
      <c r="N84" s="110"/>
      <c r="O84" s="110"/>
      <c r="P84" s="110"/>
      <c r="Q84" s="110">
        <f>Q85</f>
        <v>0</v>
      </c>
      <c r="R84" s="110">
        <f>R86</f>
        <v>0</v>
      </c>
      <c r="S84" s="110">
        <f>S87</f>
        <v>0</v>
      </c>
      <c r="T84" s="158"/>
      <c r="U84" s="158"/>
      <c r="V84" s="158"/>
      <c r="W84" s="158"/>
      <c r="X84" s="119"/>
      <c r="Y84" s="155"/>
      <c r="Z84" s="158"/>
      <c r="AA84" s="158"/>
      <c r="AB84" s="158"/>
      <c r="AC84" s="161"/>
      <c r="AD84" s="96"/>
      <c r="AE84" s="75"/>
    </row>
    <row r="85" spans="1:31" ht="15" hidden="1" outlineLevel="2" x14ac:dyDescent="0.2">
      <c r="A85" s="75"/>
      <c r="B85" s="95"/>
      <c r="C85" s="149"/>
      <c r="D85" s="152"/>
      <c r="E85" s="168"/>
      <c r="F85" s="107"/>
      <c r="G85" s="168"/>
      <c r="H85" s="107"/>
      <c r="I85" s="63">
        <v>1</v>
      </c>
      <c r="J85" s="64" t="str">
        <f>IF($N85=1,"Implemented","Not Implemented")</f>
        <v>Not Implemented</v>
      </c>
      <c r="K85" s="64" t="str">
        <f>IF($O85=1,"Effective","Ineffective")</f>
        <v>Ineffective</v>
      </c>
      <c r="L85" s="64" t="str">
        <f>IF($P85=1,"Pass","Fail")</f>
        <v>Fail</v>
      </c>
      <c r="M85" s="71"/>
      <c r="N85" s="56">
        <f>'6. Patch OS'!AJ4</f>
        <v>0</v>
      </c>
      <c r="O85" s="56">
        <f>'6. Patch OS'!AK4</f>
        <v>0</v>
      </c>
      <c r="P85" s="56">
        <f>'6. Patch OS'!AL4</f>
        <v>0</v>
      </c>
      <c r="Q85" s="56">
        <f>'6. Patch OS'!AM4</f>
        <v>0</v>
      </c>
      <c r="R85" s="56"/>
      <c r="S85" s="56"/>
      <c r="T85" s="159"/>
      <c r="U85" s="159"/>
      <c r="V85" s="159"/>
      <c r="W85" s="159"/>
      <c r="X85" s="119"/>
      <c r="Y85" s="156"/>
      <c r="Z85" s="159"/>
      <c r="AA85" s="159"/>
      <c r="AB85" s="159"/>
      <c r="AC85" s="162"/>
      <c r="AD85" s="96"/>
      <c r="AE85" s="75"/>
    </row>
    <row r="86" spans="1:31" ht="15" hidden="1" outlineLevel="2" x14ac:dyDescent="0.2">
      <c r="A86" s="75"/>
      <c r="B86" s="95"/>
      <c r="C86" s="149"/>
      <c r="D86" s="152"/>
      <c r="E86" s="168"/>
      <c r="F86" s="107"/>
      <c r="G86" s="168"/>
      <c r="H86" s="107"/>
      <c r="I86" s="63">
        <v>2</v>
      </c>
      <c r="J86" s="64" t="str">
        <f>IF($N86=1,"Implemented","Not Implemented")</f>
        <v>Not Implemented</v>
      </c>
      <c r="K86" s="64" t="str">
        <f>IF($O86=1,"Effective","Ineffective")</f>
        <v>Ineffective</v>
      </c>
      <c r="L86" s="64" t="str">
        <f>IF($P86=1,"Pass","Fail")</f>
        <v>Fail</v>
      </c>
      <c r="M86" s="71"/>
      <c r="N86" s="56">
        <f>'6. Patch OS'!AJ5</f>
        <v>0</v>
      </c>
      <c r="O86" s="56">
        <f>'6. Patch OS'!AK5</f>
        <v>0</v>
      </c>
      <c r="P86" s="56">
        <f>'6. Patch OS'!AL5</f>
        <v>0</v>
      </c>
      <c r="Q86" s="56"/>
      <c r="R86" s="56">
        <f>'6. Patch OS'!AN5</f>
        <v>0</v>
      </c>
      <c r="S86" s="56"/>
      <c r="T86" s="159"/>
      <c r="U86" s="159"/>
      <c r="V86" s="159"/>
      <c r="W86" s="159"/>
      <c r="X86" s="119"/>
      <c r="Y86" s="156"/>
      <c r="Z86" s="159"/>
      <c r="AA86" s="159"/>
      <c r="AB86" s="159"/>
      <c r="AC86" s="162"/>
      <c r="AD86" s="96"/>
      <c r="AE86" s="75"/>
    </row>
    <row r="87" spans="1:31" ht="15" hidden="1" outlineLevel="2" x14ac:dyDescent="0.2">
      <c r="A87" s="75"/>
      <c r="B87" s="95"/>
      <c r="C87" s="150"/>
      <c r="D87" s="153"/>
      <c r="E87" s="168"/>
      <c r="F87" s="107"/>
      <c r="G87" s="176"/>
      <c r="H87" s="107"/>
      <c r="I87" s="63">
        <v>3</v>
      </c>
      <c r="J87" s="64" t="str">
        <f>IF($N87=1,"Implemented","Not Implemented")</f>
        <v>Not Implemented</v>
      </c>
      <c r="K87" s="64" t="str">
        <f>IF($O87=1,"Effective","Ineffective")</f>
        <v>Ineffective</v>
      </c>
      <c r="L87" s="64" t="str">
        <f>IF($P87=1,"Pass","Fail")</f>
        <v>Fail</v>
      </c>
      <c r="M87" s="71"/>
      <c r="N87" s="56">
        <f>'6. Patch OS'!AJ6</f>
        <v>0</v>
      </c>
      <c r="O87" s="56">
        <f>'6. Patch OS'!AK6</f>
        <v>0</v>
      </c>
      <c r="P87" s="56">
        <f>'6. Patch OS'!AL6</f>
        <v>0</v>
      </c>
      <c r="Q87" s="56"/>
      <c r="R87" s="56"/>
      <c r="S87" s="56">
        <f>'6. Patch OS'!AO6</f>
        <v>0</v>
      </c>
      <c r="T87" s="160"/>
      <c r="U87" s="160"/>
      <c r="V87" s="160"/>
      <c r="W87" s="160"/>
      <c r="X87" s="119"/>
      <c r="Y87" s="157"/>
      <c r="Z87" s="160"/>
      <c r="AA87" s="160"/>
      <c r="AB87" s="160"/>
      <c r="AC87" s="163"/>
      <c r="AD87" s="96"/>
      <c r="AE87" s="75"/>
    </row>
    <row r="88" spans="1:31" s="110" customFormat="1" outlineLevel="1" collapsed="1" x14ac:dyDescent="0.2">
      <c r="A88" s="75"/>
      <c r="B88" s="95"/>
      <c r="C88" s="181"/>
      <c r="D88" s="179"/>
      <c r="E88" s="179"/>
      <c r="F88" s="179"/>
      <c r="G88" s="179"/>
      <c r="H88" s="179"/>
      <c r="I88" s="179"/>
      <c r="J88" s="179"/>
      <c r="K88" s="179"/>
      <c r="L88" s="179"/>
      <c r="M88" s="179"/>
      <c r="N88" s="179"/>
      <c r="O88" s="179"/>
      <c r="P88" s="179"/>
      <c r="Q88" s="179"/>
      <c r="R88" s="179"/>
      <c r="S88" s="179"/>
      <c r="T88" s="179"/>
      <c r="U88" s="179"/>
      <c r="V88" s="179"/>
      <c r="W88" s="179"/>
      <c r="X88" s="182"/>
      <c r="Y88" s="126"/>
      <c r="Z88" s="126"/>
      <c r="AA88" s="126"/>
      <c r="AB88" s="126"/>
      <c r="AC88" s="126"/>
      <c r="AD88" s="96"/>
      <c r="AE88" s="75"/>
    </row>
    <row r="89" spans="1:31" ht="25.5" customHeight="1" x14ac:dyDescent="0.2">
      <c r="A89" s="75"/>
      <c r="B89" s="95"/>
      <c r="C89" s="148">
        <v>7</v>
      </c>
      <c r="D89" s="151" t="s">
        <v>746</v>
      </c>
      <c r="E89" s="135" t="s">
        <v>721</v>
      </c>
      <c r="F89" s="139"/>
      <c r="G89" s="134"/>
      <c r="H89" s="137"/>
      <c r="I89" s="74"/>
      <c r="J89" s="13"/>
      <c r="K89" s="13"/>
      <c r="L89" s="136"/>
      <c r="M89" s="71"/>
      <c r="N89" s="110"/>
      <c r="O89" s="110"/>
      <c r="P89" s="110"/>
      <c r="Q89" s="110">
        <f>AVERAGE(Q91:Q101)</f>
        <v>0</v>
      </c>
      <c r="R89" s="110">
        <f>AVERAGE(R91:R101)</f>
        <v>0</v>
      </c>
      <c r="S89" s="110">
        <f>AVERAGE(S91:S101)</f>
        <v>0</v>
      </c>
      <c r="T89" s="54"/>
      <c r="U89" s="54"/>
      <c r="V89" s="54"/>
      <c r="W89" s="54"/>
      <c r="X89" s="119"/>
      <c r="Y89" s="256"/>
      <c r="Z89" s="54"/>
      <c r="AA89" s="54"/>
      <c r="AB89" s="54"/>
      <c r="AC89" s="257"/>
      <c r="AD89" s="96"/>
      <c r="AE89" s="75"/>
    </row>
    <row r="90" spans="1:31" ht="15" outlineLevel="1" x14ac:dyDescent="0.2">
      <c r="A90" s="75"/>
      <c r="B90" s="95"/>
      <c r="C90" s="149"/>
      <c r="D90" s="152"/>
      <c r="E90" s="170" t="s">
        <v>712</v>
      </c>
      <c r="F90" s="105"/>
      <c r="G90" s="170"/>
      <c r="H90" s="105"/>
      <c r="I90" s="67"/>
      <c r="J90" s="68"/>
      <c r="K90" s="68"/>
      <c r="L90" s="68"/>
      <c r="M90" s="71"/>
      <c r="N90" s="110"/>
      <c r="O90" s="110"/>
      <c r="P90" s="110"/>
      <c r="Q90" s="110">
        <f>Q91</f>
        <v>0</v>
      </c>
      <c r="R90" s="110">
        <f>R92</f>
        <v>0</v>
      </c>
      <c r="S90" s="110">
        <f>S93</f>
        <v>0</v>
      </c>
      <c r="T90" s="158"/>
      <c r="U90" s="158"/>
      <c r="V90" s="158"/>
      <c r="W90" s="158"/>
      <c r="X90" s="119"/>
      <c r="Y90" s="155"/>
      <c r="Z90" s="158"/>
      <c r="AA90" s="158"/>
      <c r="AB90" s="158"/>
      <c r="AC90" s="161"/>
      <c r="AD90" s="96"/>
      <c r="AE90" s="75"/>
    </row>
    <row r="91" spans="1:31" ht="15" hidden="1" outlineLevel="2" x14ac:dyDescent="0.2">
      <c r="A91" s="75"/>
      <c r="B91" s="95"/>
      <c r="C91" s="149"/>
      <c r="D91" s="152"/>
      <c r="E91" s="170"/>
      <c r="F91" s="105"/>
      <c r="G91" s="170"/>
      <c r="H91" s="105"/>
      <c r="I91" s="69">
        <v>1</v>
      </c>
      <c r="J91" s="68" t="str">
        <f>IF($N91=1,"Implemented","Not Implemented")</f>
        <v>Not Implemented</v>
      </c>
      <c r="K91" s="68" t="str">
        <f>IF($O91=1,"Effective","Ineffective")</f>
        <v>Ineffective</v>
      </c>
      <c r="L91" s="68" t="str">
        <f>IF($P91=1,"Pass","Fail")</f>
        <v>Fail</v>
      </c>
      <c r="M91" s="71"/>
      <c r="N91" s="56">
        <f>'7. MFA'!L4</f>
        <v>0</v>
      </c>
      <c r="O91" s="56">
        <f>'7. MFA'!M4</f>
        <v>0</v>
      </c>
      <c r="P91" s="56">
        <f>'7. MFA'!N4</f>
        <v>0</v>
      </c>
      <c r="Q91" s="56">
        <f>'7. MFA'!O4</f>
        <v>0</v>
      </c>
      <c r="R91" s="56"/>
      <c r="S91" s="56"/>
      <c r="T91" s="159"/>
      <c r="U91" s="159"/>
      <c r="V91" s="159"/>
      <c r="W91" s="159"/>
      <c r="X91" s="119"/>
      <c r="Y91" s="156"/>
      <c r="Z91" s="159"/>
      <c r="AA91" s="159"/>
      <c r="AB91" s="159"/>
      <c r="AC91" s="162"/>
      <c r="AD91" s="96"/>
      <c r="AE91" s="75"/>
    </row>
    <row r="92" spans="1:31" ht="15" hidden="1" outlineLevel="2" x14ac:dyDescent="0.2">
      <c r="A92" s="75"/>
      <c r="B92" s="95"/>
      <c r="C92" s="149"/>
      <c r="D92" s="152"/>
      <c r="E92" s="170"/>
      <c r="F92" s="105"/>
      <c r="G92" s="170"/>
      <c r="H92" s="105"/>
      <c r="I92" s="69">
        <v>2</v>
      </c>
      <c r="J92" s="68" t="str">
        <f>IF($N92=1,"Implemented","Not Implemented")</f>
        <v>Not Implemented</v>
      </c>
      <c r="K92" s="68" t="str">
        <f>IF($O92=1,"Effective","Ineffective")</f>
        <v>Ineffective</v>
      </c>
      <c r="L92" s="68" t="str">
        <f>IF($P92=1,"Pass","Fail")</f>
        <v>Fail</v>
      </c>
      <c r="M92" s="71"/>
      <c r="N92" s="56">
        <f>'7. MFA'!L5</f>
        <v>0</v>
      </c>
      <c r="O92" s="56">
        <f>'7. MFA'!M5</f>
        <v>0</v>
      </c>
      <c r="P92" s="56">
        <f>'7. MFA'!N5</f>
        <v>0</v>
      </c>
      <c r="Q92" s="56"/>
      <c r="R92" s="56">
        <f>'7. MFA'!P5</f>
        <v>0</v>
      </c>
      <c r="S92" s="56"/>
      <c r="T92" s="159"/>
      <c r="U92" s="159"/>
      <c r="V92" s="159"/>
      <c r="W92" s="159"/>
      <c r="X92" s="119"/>
      <c r="Y92" s="156"/>
      <c r="Z92" s="159"/>
      <c r="AA92" s="159"/>
      <c r="AB92" s="159"/>
      <c r="AC92" s="162"/>
      <c r="AD92" s="96"/>
      <c r="AE92" s="75"/>
    </row>
    <row r="93" spans="1:31" ht="15" hidden="1" outlineLevel="2" x14ac:dyDescent="0.2">
      <c r="A93" s="75"/>
      <c r="B93" s="95"/>
      <c r="C93" s="149"/>
      <c r="D93" s="152"/>
      <c r="E93" s="170"/>
      <c r="F93" s="105"/>
      <c r="G93" s="170"/>
      <c r="H93" s="105"/>
      <c r="I93" s="69">
        <v>3</v>
      </c>
      <c r="J93" s="68" t="str">
        <f>IF($N93=1,"Implemented","Not Implemented")</f>
        <v>Not Implemented</v>
      </c>
      <c r="K93" s="68" t="str">
        <f>IF($O93=1,"Effective","Ineffective")</f>
        <v>Ineffective</v>
      </c>
      <c r="L93" s="68" t="str">
        <f>IF($P93=1,"Pass","Fail")</f>
        <v>Fail</v>
      </c>
      <c r="M93" s="71"/>
      <c r="N93" s="56">
        <f>'7. MFA'!L6</f>
        <v>0</v>
      </c>
      <c r="O93" s="56">
        <f>'7. MFA'!M6</f>
        <v>0</v>
      </c>
      <c r="P93" s="56">
        <f>'7. MFA'!N6</f>
        <v>0</v>
      </c>
      <c r="Q93" s="56"/>
      <c r="R93" s="56"/>
      <c r="S93" s="56">
        <f>'7. MFA'!Q6</f>
        <v>0</v>
      </c>
      <c r="T93" s="160"/>
      <c r="U93" s="160"/>
      <c r="V93" s="160"/>
      <c r="W93" s="160"/>
      <c r="X93" s="119"/>
      <c r="Y93" s="157"/>
      <c r="Z93" s="160"/>
      <c r="AA93" s="160"/>
      <c r="AB93" s="160"/>
      <c r="AC93" s="163"/>
      <c r="AD93" s="96"/>
      <c r="AE93" s="75"/>
    </row>
    <row r="94" spans="1:31" ht="15" outlineLevel="1" collapsed="1" x14ac:dyDescent="0.2">
      <c r="A94" s="75"/>
      <c r="B94" s="95"/>
      <c r="C94" s="149"/>
      <c r="D94" s="152"/>
      <c r="E94" s="167" t="s">
        <v>713</v>
      </c>
      <c r="F94" s="106"/>
      <c r="G94" s="167"/>
      <c r="H94" s="106"/>
      <c r="I94" s="65"/>
      <c r="J94" s="66"/>
      <c r="K94" s="66"/>
      <c r="L94" s="66"/>
      <c r="M94" s="71"/>
      <c r="N94" s="110"/>
      <c r="O94" s="110"/>
      <c r="P94" s="110"/>
      <c r="Q94" s="110">
        <f>Q95</f>
        <v>0</v>
      </c>
      <c r="R94" s="110">
        <f>R96</f>
        <v>0</v>
      </c>
      <c r="S94" s="110">
        <f>S97</f>
        <v>0</v>
      </c>
      <c r="T94" s="158"/>
      <c r="U94" s="158"/>
      <c r="V94" s="158"/>
      <c r="W94" s="158"/>
      <c r="X94" s="119"/>
      <c r="Y94" s="155"/>
      <c r="Z94" s="158"/>
      <c r="AA94" s="158"/>
      <c r="AB94" s="158"/>
      <c r="AC94" s="161"/>
      <c r="AD94" s="96"/>
      <c r="AE94" s="75"/>
    </row>
    <row r="95" spans="1:31" ht="15" hidden="1" outlineLevel="2" x14ac:dyDescent="0.2">
      <c r="A95" s="75"/>
      <c r="B95" s="95"/>
      <c r="C95" s="149"/>
      <c r="D95" s="152"/>
      <c r="E95" s="167"/>
      <c r="F95" s="106"/>
      <c r="G95" s="167"/>
      <c r="H95" s="106"/>
      <c r="I95" s="65">
        <v>1</v>
      </c>
      <c r="J95" s="66" t="str">
        <f>IF($N95=1,"Implemented","Not Implemented")</f>
        <v>Not Implemented</v>
      </c>
      <c r="K95" s="66" t="str">
        <f>IF($O95=1,"Effective","Ineffective")</f>
        <v>Ineffective</v>
      </c>
      <c r="L95" s="66" t="str">
        <f>IF($P95=1,"Pass","Fail")</f>
        <v>Fail</v>
      </c>
      <c r="M95" s="71"/>
      <c r="N95" s="56">
        <f>'7. MFA'!X4</f>
        <v>0</v>
      </c>
      <c r="O95" s="56">
        <f>'7. MFA'!Y4</f>
        <v>0</v>
      </c>
      <c r="P95" s="56">
        <f>'7. MFA'!Z4</f>
        <v>0</v>
      </c>
      <c r="Q95" s="56">
        <f>'7. MFA'!AA4</f>
        <v>0</v>
      </c>
      <c r="R95" s="56"/>
      <c r="S95" s="56"/>
      <c r="T95" s="159"/>
      <c r="U95" s="159"/>
      <c r="V95" s="159"/>
      <c r="W95" s="159"/>
      <c r="X95" s="119"/>
      <c r="Y95" s="156"/>
      <c r="Z95" s="159"/>
      <c r="AA95" s="159"/>
      <c r="AB95" s="159"/>
      <c r="AC95" s="162"/>
      <c r="AD95" s="96"/>
      <c r="AE95" s="75"/>
    </row>
    <row r="96" spans="1:31" ht="15" hidden="1" outlineLevel="2" x14ac:dyDescent="0.2">
      <c r="A96" s="75"/>
      <c r="B96" s="95"/>
      <c r="C96" s="149"/>
      <c r="D96" s="152"/>
      <c r="E96" s="167"/>
      <c r="F96" s="106"/>
      <c r="G96" s="167"/>
      <c r="H96" s="106"/>
      <c r="I96" s="65">
        <v>2</v>
      </c>
      <c r="J96" s="66" t="str">
        <f>IF($N96=1,"Implemented","Not Implemented")</f>
        <v>Not Implemented</v>
      </c>
      <c r="K96" s="66" t="str">
        <f>IF($O96=1,"Effective","Ineffective")</f>
        <v>Ineffective</v>
      </c>
      <c r="L96" s="66" t="str">
        <f>IF($P96=1,"Pass","Fail")</f>
        <v>Fail</v>
      </c>
      <c r="M96" s="71"/>
      <c r="N96" s="56">
        <f>'7. MFA'!X5</f>
        <v>0</v>
      </c>
      <c r="O96" s="56">
        <f>'7. MFA'!Y5</f>
        <v>0</v>
      </c>
      <c r="P96" s="56">
        <f>'7. MFA'!Z5</f>
        <v>0</v>
      </c>
      <c r="Q96" s="56"/>
      <c r="R96" s="56">
        <f>'7. MFA'!AB5</f>
        <v>0</v>
      </c>
      <c r="S96" s="56"/>
      <c r="T96" s="159"/>
      <c r="U96" s="159"/>
      <c r="V96" s="159"/>
      <c r="W96" s="159"/>
      <c r="X96" s="119"/>
      <c r="Y96" s="156"/>
      <c r="Z96" s="159"/>
      <c r="AA96" s="159"/>
      <c r="AB96" s="159"/>
      <c r="AC96" s="162"/>
      <c r="AD96" s="96"/>
      <c r="AE96" s="75"/>
    </row>
    <row r="97" spans="1:31" ht="15" hidden="1" outlineLevel="2" x14ac:dyDescent="0.2">
      <c r="A97" s="75"/>
      <c r="B97" s="95"/>
      <c r="C97" s="149"/>
      <c r="D97" s="152"/>
      <c r="E97" s="167"/>
      <c r="F97" s="106"/>
      <c r="G97" s="167"/>
      <c r="H97" s="106"/>
      <c r="I97" s="65">
        <v>3</v>
      </c>
      <c r="J97" s="66" t="str">
        <f>IF($N97=1,"Implemented","Not Implemented")</f>
        <v>Not Implemented</v>
      </c>
      <c r="K97" s="66" t="str">
        <f>IF($O97=1,"Effective","Ineffective")</f>
        <v>Ineffective</v>
      </c>
      <c r="L97" s="66" t="str">
        <f>IF($P97=1,"Pass","Fail")</f>
        <v>Fail</v>
      </c>
      <c r="M97" s="71"/>
      <c r="N97" s="56">
        <f>'7. MFA'!X6</f>
        <v>0</v>
      </c>
      <c r="O97" s="56">
        <f>'7. MFA'!Y6</f>
        <v>0</v>
      </c>
      <c r="P97" s="56">
        <f>'7. MFA'!Z6</f>
        <v>0</v>
      </c>
      <c r="Q97" s="56"/>
      <c r="R97" s="56"/>
      <c r="S97" s="56">
        <f>'7. MFA'!AC6</f>
        <v>0</v>
      </c>
      <c r="T97" s="160"/>
      <c r="U97" s="160"/>
      <c r="V97" s="160"/>
      <c r="W97" s="160"/>
      <c r="X97" s="119"/>
      <c r="Y97" s="157"/>
      <c r="Z97" s="160"/>
      <c r="AA97" s="160"/>
      <c r="AB97" s="160"/>
      <c r="AC97" s="163"/>
      <c r="AD97" s="96"/>
      <c r="AE97" s="75"/>
    </row>
    <row r="98" spans="1:31" ht="15" outlineLevel="1" collapsed="1" x14ac:dyDescent="0.2">
      <c r="A98" s="75"/>
      <c r="B98" s="95"/>
      <c r="C98" s="149"/>
      <c r="D98" s="152"/>
      <c r="E98" s="168" t="s">
        <v>714</v>
      </c>
      <c r="F98" s="107"/>
      <c r="G98" s="168"/>
      <c r="H98" s="107"/>
      <c r="I98" s="63"/>
      <c r="J98" s="64"/>
      <c r="K98" s="64"/>
      <c r="L98" s="64"/>
      <c r="M98" s="71"/>
      <c r="N98" s="110"/>
      <c r="O98" s="110"/>
      <c r="P98" s="110"/>
      <c r="Q98" s="110">
        <f>Q99</f>
        <v>0</v>
      </c>
      <c r="R98" s="110">
        <f>R100</f>
        <v>0</v>
      </c>
      <c r="S98" s="110">
        <f>S101</f>
        <v>0</v>
      </c>
      <c r="T98" s="158"/>
      <c r="U98" s="158"/>
      <c r="V98" s="158"/>
      <c r="W98" s="158"/>
      <c r="X98" s="119"/>
      <c r="Y98" s="155"/>
      <c r="Z98" s="158"/>
      <c r="AA98" s="158"/>
      <c r="AB98" s="158"/>
      <c r="AC98" s="161"/>
      <c r="AD98" s="96"/>
      <c r="AE98" s="75"/>
    </row>
    <row r="99" spans="1:31" ht="15" hidden="1" outlineLevel="2" x14ac:dyDescent="0.2">
      <c r="A99" s="75"/>
      <c r="B99" s="95"/>
      <c r="C99" s="149"/>
      <c r="D99" s="152"/>
      <c r="E99" s="168"/>
      <c r="F99" s="107"/>
      <c r="G99" s="168"/>
      <c r="H99" s="107"/>
      <c r="I99" s="63">
        <v>1</v>
      </c>
      <c r="J99" s="64" t="str">
        <f>IF($N99=1,"Implemented","Not Implemented")</f>
        <v>Not Implemented</v>
      </c>
      <c r="K99" s="64" t="str">
        <f>IF($O99=1,"Effective","Ineffective")</f>
        <v>Ineffective</v>
      </c>
      <c r="L99" s="64" t="str">
        <f>IF($P99=1,"Pass","Fail")</f>
        <v>Fail</v>
      </c>
      <c r="M99" s="71"/>
      <c r="N99" s="56">
        <f>'7. MFA'!AJ4</f>
        <v>0</v>
      </c>
      <c r="O99" s="56">
        <f>'7. MFA'!AK4</f>
        <v>0</v>
      </c>
      <c r="P99" s="56">
        <f>'7. MFA'!AL4</f>
        <v>0</v>
      </c>
      <c r="Q99" s="56">
        <f>'7. MFA'!AM4</f>
        <v>0</v>
      </c>
      <c r="R99" s="56"/>
      <c r="S99" s="56"/>
      <c r="T99" s="159"/>
      <c r="U99" s="159"/>
      <c r="V99" s="159"/>
      <c r="W99" s="159"/>
      <c r="X99" s="119"/>
      <c r="Y99" s="156"/>
      <c r="Z99" s="159"/>
      <c r="AA99" s="159"/>
      <c r="AB99" s="159"/>
      <c r="AC99" s="162"/>
      <c r="AD99" s="96"/>
      <c r="AE99" s="75"/>
    </row>
    <row r="100" spans="1:31" ht="15" hidden="1" outlineLevel="2" x14ac:dyDescent="0.2">
      <c r="A100" s="75"/>
      <c r="B100" s="95"/>
      <c r="C100" s="149"/>
      <c r="D100" s="152"/>
      <c r="E100" s="168"/>
      <c r="F100" s="107"/>
      <c r="G100" s="168"/>
      <c r="H100" s="107"/>
      <c r="I100" s="63">
        <v>2</v>
      </c>
      <c r="J100" s="64" t="str">
        <f>IF($N100=1,"Implemented","Not Implemented")</f>
        <v>Not Implemented</v>
      </c>
      <c r="K100" s="64" t="str">
        <f>IF($O100=1,"Effective","Ineffective")</f>
        <v>Ineffective</v>
      </c>
      <c r="L100" s="64" t="str">
        <f>IF($P100=1,"Pass","Fail")</f>
        <v>Fail</v>
      </c>
      <c r="M100" s="71"/>
      <c r="N100" s="56">
        <f>'7. MFA'!AJ5</f>
        <v>0</v>
      </c>
      <c r="O100" s="56">
        <f>'7. MFA'!AK5</f>
        <v>0</v>
      </c>
      <c r="P100" s="56">
        <f>'7. MFA'!AL5</f>
        <v>0</v>
      </c>
      <c r="Q100" s="56"/>
      <c r="R100" s="56">
        <f>'7. MFA'!AN5</f>
        <v>0</v>
      </c>
      <c r="S100" s="56"/>
      <c r="T100" s="159"/>
      <c r="U100" s="159"/>
      <c r="V100" s="159"/>
      <c r="W100" s="159"/>
      <c r="X100" s="119"/>
      <c r="Y100" s="156"/>
      <c r="Z100" s="159"/>
      <c r="AA100" s="159"/>
      <c r="AB100" s="159"/>
      <c r="AC100" s="162"/>
      <c r="AD100" s="96"/>
      <c r="AE100" s="75"/>
    </row>
    <row r="101" spans="1:31" ht="15" hidden="1" outlineLevel="2" x14ac:dyDescent="0.2">
      <c r="A101" s="75"/>
      <c r="B101" s="95"/>
      <c r="C101" s="150"/>
      <c r="D101" s="153"/>
      <c r="E101" s="168"/>
      <c r="F101" s="107"/>
      <c r="G101" s="168"/>
      <c r="H101" s="107"/>
      <c r="I101" s="63">
        <v>3</v>
      </c>
      <c r="J101" s="64" t="str">
        <f>IF($N101=1,"Implemented","Not Implemented")</f>
        <v>Not Implemented</v>
      </c>
      <c r="K101" s="64" t="str">
        <f>IF($O101=1,"Effective","Ineffective")</f>
        <v>Ineffective</v>
      </c>
      <c r="L101" s="64" t="str">
        <f>IF($P101=1,"Pass","Fail")</f>
        <v>Fail</v>
      </c>
      <c r="M101" s="71"/>
      <c r="N101" s="56">
        <f>'7. MFA'!AJ6</f>
        <v>0</v>
      </c>
      <c r="O101" s="56">
        <f>'7. MFA'!AK6</f>
        <v>0</v>
      </c>
      <c r="P101" s="56">
        <f>'7. MFA'!AL6</f>
        <v>0</v>
      </c>
      <c r="Q101" s="56"/>
      <c r="R101" s="56"/>
      <c r="S101" s="56">
        <f>'7. MFA'!AO6</f>
        <v>0</v>
      </c>
      <c r="T101" s="160"/>
      <c r="U101" s="160"/>
      <c r="V101" s="160"/>
      <c r="W101" s="160"/>
      <c r="X101" s="119"/>
      <c r="Y101" s="157"/>
      <c r="Z101" s="160"/>
      <c r="AA101" s="160"/>
      <c r="AB101" s="160"/>
      <c r="AC101" s="163"/>
      <c r="AD101" s="96"/>
      <c r="AE101" s="75"/>
    </row>
    <row r="102" spans="1:31" s="110" customFormat="1" outlineLevel="1" collapsed="1" x14ac:dyDescent="0.2">
      <c r="A102" s="75"/>
      <c r="B102" s="95"/>
      <c r="C102" s="183"/>
      <c r="D102" s="184"/>
      <c r="E102" s="184"/>
      <c r="F102" s="184"/>
      <c r="G102" s="184"/>
      <c r="H102" s="184"/>
      <c r="I102" s="184"/>
      <c r="J102" s="184"/>
      <c r="K102" s="184"/>
      <c r="L102" s="184"/>
      <c r="M102" s="184"/>
      <c r="N102" s="184"/>
      <c r="O102" s="184"/>
      <c r="P102" s="184"/>
      <c r="Q102" s="184"/>
      <c r="R102" s="184"/>
      <c r="S102" s="184"/>
      <c r="T102" s="184"/>
      <c r="U102" s="184"/>
      <c r="V102" s="184"/>
      <c r="W102" s="184"/>
      <c r="X102" s="185"/>
      <c r="Y102" s="126"/>
      <c r="Z102" s="126"/>
      <c r="AA102" s="126"/>
      <c r="AB102" s="126"/>
      <c r="AC102" s="126"/>
      <c r="AD102" s="96"/>
      <c r="AE102" s="75"/>
    </row>
    <row r="103" spans="1:31" ht="25.5" customHeight="1" x14ac:dyDescent="0.2">
      <c r="A103" s="75"/>
      <c r="B103" s="95"/>
      <c r="C103" s="148">
        <v>8</v>
      </c>
      <c r="D103" s="151" t="s">
        <v>749</v>
      </c>
      <c r="E103" s="135" t="s">
        <v>721</v>
      </c>
      <c r="F103" s="139"/>
      <c r="G103" s="134"/>
      <c r="H103" s="137"/>
      <c r="I103" s="74"/>
      <c r="J103" s="13"/>
      <c r="K103" s="13"/>
      <c r="L103" s="13"/>
      <c r="M103" s="121"/>
      <c r="N103" s="122"/>
      <c r="O103" s="122"/>
      <c r="P103" s="122"/>
      <c r="Q103" s="122">
        <f>AVERAGE(Q105:Q115)</f>
        <v>0</v>
      </c>
      <c r="R103" s="122">
        <f>AVERAGE(R105:R115)</f>
        <v>0</v>
      </c>
      <c r="S103" s="122">
        <f>AVERAGE(S105:S115)</f>
        <v>0</v>
      </c>
      <c r="T103" s="54"/>
      <c r="U103" s="54"/>
      <c r="V103" s="54"/>
      <c r="W103" s="54"/>
      <c r="X103" s="123"/>
      <c r="Y103" s="256"/>
      <c r="Z103" s="54"/>
      <c r="AA103" s="54"/>
      <c r="AB103" s="54"/>
      <c r="AC103" s="257"/>
      <c r="AD103" s="96"/>
      <c r="AE103" s="75"/>
    </row>
    <row r="104" spans="1:31" ht="15" outlineLevel="1" x14ac:dyDescent="0.2">
      <c r="A104" s="75"/>
      <c r="B104" s="95"/>
      <c r="C104" s="149"/>
      <c r="D104" s="152"/>
      <c r="E104" s="170" t="s">
        <v>712</v>
      </c>
      <c r="F104" s="105"/>
      <c r="G104" s="170"/>
      <c r="H104" s="105"/>
      <c r="I104" s="67"/>
      <c r="J104" s="68"/>
      <c r="K104" s="68"/>
      <c r="L104" s="68"/>
      <c r="M104" s="12"/>
      <c r="N104" s="110"/>
      <c r="O104" s="110"/>
      <c r="P104" s="110"/>
      <c r="Q104" s="110">
        <f>Q105</f>
        <v>0</v>
      </c>
      <c r="R104" s="110">
        <f>R106</f>
        <v>0</v>
      </c>
      <c r="S104" s="110">
        <f>S107</f>
        <v>0</v>
      </c>
      <c r="T104" s="171"/>
      <c r="U104" s="171"/>
      <c r="V104" s="171"/>
      <c r="W104" s="171"/>
      <c r="X104" s="120"/>
      <c r="Y104" s="155"/>
      <c r="Z104" s="158"/>
      <c r="AA104" s="158"/>
      <c r="AB104" s="158"/>
      <c r="AC104" s="161"/>
      <c r="AD104" s="96"/>
      <c r="AE104" s="75"/>
    </row>
    <row r="105" spans="1:31" ht="15" hidden="1" outlineLevel="2" x14ac:dyDescent="0.2">
      <c r="A105" s="75"/>
      <c r="B105" s="95"/>
      <c r="C105" s="149"/>
      <c r="D105" s="152"/>
      <c r="E105" s="170"/>
      <c r="F105" s="105"/>
      <c r="G105" s="170"/>
      <c r="H105" s="105"/>
      <c r="I105" s="69">
        <v>1</v>
      </c>
      <c r="J105" s="68" t="str">
        <f>IF($N105=1,"Implemented","Not Implemented")</f>
        <v>Not Implemented</v>
      </c>
      <c r="K105" s="68" t="str">
        <f>IF($O105=1,"Effective","Ineffective")</f>
        <v>Ineffective</v>
      </c>
      <c r="L105" s="68" t="str">
        <f>IF($P105=1,"Pass","Fail")</f>
        <v>Fail</v>
      </c>
      <c r="M105" s="12"/>
      <c r="N105" s="56">
        <f>'8. Backups'!L4</f>
        <v>0</v>
      </c>
      <c r="O105" s="56">
        <f>'8. Backups'!M4</f>
        <v>0</v>
      </c>
      <c r="P105" s="56">
        <f>'8. Backups'!N4</f>
        <v>0</v>
      </c>
      <c r="Q105" s="56">
        <f>'8. Backups'!O4</f>
        <v>0</v>
      </c>
      <c r="R105" s="56"/>
      <c r="S105" s="56"/>
      <c r="T105" s="171"/>
      <c r="U105" s="171"/>
      <c r="V105" s="171"/>
      <c r="W105" s="171"/>
      <c r="X105" s="120"/>
      <c r="Y105" s="156"/>
      <c r="Z105" s="159"/>
      <c r="AA105" s="159"/>
      <c r="AB105" s="159"/>
      <c r="AC105" s="162"/>
      <c r="AD105" s="96"/>
      <c r="AE105" s="75"/>
    </row>
    <row r="106" spans="1:31" ht="15" hidden="1" outlineLevel="2" x14ac:dyDescent="0.2">
      <c r="A106" s="75"/>
      <c r="B106" s="95"/>
      <c r="C106" s="149"/>
      <c r="D106" s="152"/>
      <c r="E106" s="170"/>
      <c r="F106" s="105"/>
      <c r="G106" s="170"/>
      <c r="H106" s="105"/>
      <c r="I106" s="69">
        <v>2</v>
      </c>
      <c r="J106" s="68" t="str">
        <f>IF($N106=1,"Implemented","Not Implemented")</f>
        <v>Not Implemented</v>
      </c>
      <c r="K106" s="68" t="str">
        <f>IF($O106=1,"Effective","Ineffective")</f>
        <v>Ineffective</v>
      </c>
      <c r="L106" s="68" t="str">
        <f>IF($P106=1,"Pass","Fail")</f>
        <v>Fail</v>
      </c>
      <c r="M106" s="12"/>
      <c r="N106" s="56">
        <f>'8. Backups'!L5</f>
        <v>0</v>
      </c>
      <c r="O106" s="56">
        <f>'8. Backups'!M5</f>
        <v>0</v>
      </c>
      <c r="P106" s="56">
        <f>'8. Backups'!N5</f>
        <v>0</v>
      </c>
      <c r="Q106" s="56"/>
      <c r="R106" s="56">
        <f>'8. Backups'!P5</f>
        <v>0</v>
      </c>
      <c r="S106" s="56"/>
      <c r="T106" s="171"/>
      <c r="U106" s="171"/>
      <c r="V106" s="171"/>
      <c r="W106" s="171"/>
      <c r="X106" s="120"/>
      <c r="Y106" s="156"/>
      <c r="Z106" s="159"/>
      <c r="AA106" s="159"/>
      <c r="AB106" s="159"/>
      <c r="AC106" s="162"/>
      <c r="AD106" s="96"/>
      <c r="AE106" s="75"/>
    </row>
    <row r="107" spans="1:31" ht="15" hidden="1" outlineLevel="2" x14ac:dyDescent="0.2">
      <c r="A107" s="75"/>
      <c r="B107" s="95"/>
      <c r="C107" s="149"/>
      <c r="D107" s="152"/>
      <c r="E107" s="170"/>
      <c r="F107" s="105"/>
      <c r="G107" s="170"/>
      <c r="H107" s="105"/>
      <c r="I107" s="69">
        <v>3</v>
      </c>
      <c r="J107" s="68" t="str">
        <f>IF($N107=1,"Implemented","Not Implemented")</f>
        <v>Not Implemented</v>
      </c>
      <c r="K107" s="68" t="str">
        <f>IF($O107=1,"Effective","Ineffective")</f>
        <v>Ineffective</v>
      </c>
      <c r="L107" s="68" t="str">
        <f>IF($P107=1,"Pass","Fail")</f>
        <v>Fail</v>
      </c>
      <c r="M107" s="12"/>
      <c r="N107" s="56">
        <f>'8. Backups'!L6</f>
        <v>0</v>
      </c>
      <c r="O107" s="56">
        <f>'8. Backups'!M6</f>
        <v>0</v>
      </c>
      <c r="P107" s="56">
        <f>'8. Backups'!N6</f>
        <v>0</v>
      </c>
      <c r="Q107" s="56"/>
      <c r="R107" s="56"/>
      <c r="S107" s="56">
        <f>'8. Backups'!Q6</f>
        <v>0</v>
      </c>
      <c r="T107" s="171"/>
      <c r="U107" s="171"/>
      <c r="V107" s="171"/>
      <c r="W107" s="171"/>
      <c r="X107" s="120"/>
      <c r="Y107" s="157"/>
      <c r="Z107" s="160"/>
      <c r="AA107" s="160"/>
      <c r="AB107" s="160"/>
      <c r="AC107" s="163"/>
      <c r="AD107" s="96"/>
      <c r="AE107" s="75"/>
    </row>
    <row r="108" spans="1:31" ht="15" outlineLevel="1" collapsed="1" x14ac:dyDescent="0.2">
      <c r="A108" s="75"/>
      <c r="B108" s="95"/>
      <c r="C108" s="149"/>
      <c r="D108" s="152"/>
      <c r="E108" s="167" t="s">
        <v>713</v>
      </c>
      <c r="F108" s="106"/>
      <c r="G108" s="167"/>
      <c r="H108" s="106"/>
      <c r="I108" s="65"/>
      <c r="J108" s="66"/>
      <c r="K108" s="66"/>
      <c r="L108" s="66"/>
      <c r="M108" s="12"/>
      <c r="N108" s="110"/>
      <c r="O108" s="110"/>
      <c r="P108" s="110"/>
      <c r="Q108" s="110">
        <f>Q109</f>
        <v>0</v>
      </c>
      <c r="R108" s="110">
        <f>R110</f>
        <v>0</v>
      </c>
      <c r="S108" s="110">
        <f>S111</f>
        <v>0</v>
      </c>
      <c r="T108" s="171"/>
      <c r="U108" s="171"/>
      <c r="V108" s="171"/>
      <c r="W108" s="171"/>
      <c r="X108" s="120"/>
      <c r="Y108" s="155"/>
      <c r="Z108" s="158"/>
      <c r="AA108" s="158"/>
      <c r="AB108" s="158"/>
      <c r="AC108" s="161"/>
      <c r="AD108" s="96"/>
      <c r="AE108" s="75"/>
    </row>
    <row r="109" spans="1:31" ht="15" hidden="1" outlineLevel="2" x14ac:dyDescent="0.2">
      <c r="A109" s="75"/>
      <c r="B109" s="95"/>
      <c r="C109" s="149"/>
      <c r="D109" s="152"/>
      <c r="E109" s="167"/>
      <c r="F109" s="106"/>
      <c r="G109" s="167"/>
      <c r="H109" s="106"/>
      <c r="I109" s="65">
        <v>1</v>
      </c>
      <c r="J109" s="66" t="str">
        <f>IF($N109=1,"Implemented","Not Implemented")</f>
        <v>Not Implemented</v>
      </c>
      <c r="K109" s="66" t="str">
        <f>IF($O109=1,"Effective","Ineffective")</f>
        <v>Ineffective</v>
      </c>
      <c r="L109" s="66" t="str">
        <f>IF($P109=1,"Pass","Fail")</f>
        <v>Fail</v>
      </c>
      <c r="M109" s="12"/>
      <c r="N109" s="56">
        <f>'8. Backups'!X4</f>
        <v>0</v>
      </c>
      <c r="O109" s="56">
        <f>'8. Backups'!Y4</f>
        <v>0</v>
      </c>
      <c r="P109" s="56">
        <f>'8. Backups'!Z4</f>
        <v>0</v>
      </c>
      <c r="Q109" s="56">
        <f>'8. Backups'!AA4</f>
        <v>0</v>
      </c>
      <c r="R109" s="56"/>
      <c r="S109" s="56"/>
      <c r="T109" s="171"/>
      <c r="U109" s="171"/>
      <c r="V109" s="171"/>
      <c r="W109" s="171"/>
      <c r="X109" s="120"/>
      <c r="Y109" s="156"/>
      <c r="Z109" s="159"/>
      <c r="AA109" s="159"/>
      <c r="AB109" s="159"/>
      <c r="AC109" s="162"/>
      <c r="AD109" s="96"/>
      <c r="AE109" s="75"/>
    </row>
    <row r="110" spans="1:31" ht="15" hidden="1" outlineLevel="2" x14ac:dyDescent="0.2">
      <c r="A110" s="75"/>
      <c r="B110" s="95"/>
      <c r="C110" s="149"/>
      <c r="D110" s="152"/>
      <c r="E110" s="167"/>
      <c r="F110" s="106"/>
      <c r="G110" s="167"/>
      <c r="H110" s="106"/>
      <c r="I110" s="65">
        <v>2</v>
      </c>
      <c r="J110" s="66" t="str">
        <f>IF($N110=1,"Implemented","Not Implemented")</f>
        <v>Not Implemented</v>
      </c>
      <c r="K110" s="66" t="str">
        <f>IF($O110=1,"Effective","Ineffective")</f>
        <v>Ineffective</v>
      </c>
      <c r="L110" s="66" t="str">
        <f>IF($P110=1,"Pass","Fail")</f>
        <v>Fail</v>
      </c>
      <c r="M110" s="12"/>
      <c r="N110" s="56">
        <f>'8. Backups'!X5</f>
        <v>0</v>
      </c>
      <c r="O110" s="56">
        <f>'8. Backups'!Y5</f>
        <v>0</v>
      </c>
      <c r="P110" s="56">
        <f>'8. Backups'!Z5</f>
        <v>0</v>
      </c>
      <c r="Q110" s="56"/>
      <c r="R110" s="56">
        <f>'8. Backups'!AB5</f>
        <v>0</v>
      </c>
      <c r="S110" s="56"/>
      <c r="T110" s="171"/>
      <c r="U110" s="171"/>
      <c r="V110" s="171"/>
      <c r="W110" s="171"/>
      <c r="X110" s="120"/>
      <c r="Y110" s="156"/>
      <c r="Z110" s="159"/>
      <c r="AA110" s="159"/>
      <c r="AB110" s="159"/>
      <c r="AC110" s="162"/>
      <c r="AD110" s="96"/>
      <c r="AE110" s="75"/>
    </row>
    <row r="111" spans="1:31" ht="15" hidden="1" outlineLevel="2" x14ac:dyDescent="0.2">
      <c r="A111" s="75"/>
      <c r="B111" s="95"/>
      <c r="C111" s="149"/>
      <c r="D111" s="152"/>
      <c r="E111" s="167"/>
      <c r="F111" s="106"/>
      <c r="G111" s="167"/>
      <c r="H111" s="106"/>
      <c r="I111" s="65">
        <v>3</v>
      </c>
      <c r="J111" s="66" t="str">
        <f>IF($N111=1,"Implemented","Not Implemented")</f>
        <v>Not Implemented</v>
      </c>
      <c r="K111" s="66" t="str">
        <f>IF($O111=1,"Effective","Ineffective")</f>
        <v>Ineffective</v>
      </c>
      <c r="L111" s="66" t="str">
        <f>IF($P111=1,"Pass","Fail")</f>
        <v>Fail</v>
      </c>
      <c r="M111" s="12"/>
      <c r="N111" s="56">
        <f>'8. Backups'!X6</f>
        <v>0</v>
      </c>
      <c r="O111" s="56">
        <f>'8. Backups'!Y6</f>
        <v>0</v>
      </c>
      <c r="P111" s="56">
        <f>'8. Backups'!Z6</f>
        <v>0</v>
      </c>
      <c r="Q111" s="56"/>
      <c r="R111" s="56"/>
      <c r="S111" s="56">
        <f>'8. Backups'!AC6</f>
        <v>0</v>
      </c>
      <c r="T111" s="171"/>
      <c r="U111" s="171"/>
      <c r="V111" s="171"/>
      <c r="W111" s="171"/>
      <c r="X111" s="120"/>
      <c r="Y111" s="157"/>
      <c r="Z111" s="160"/>
      <c r="AA111" s="160"/>
      <c r="AB111" s="160"/>
      <c r="AC111" s="163"/>
      <c r="AD111" s="96"/>
      <c r="AE111" s="75"/>
    </row>
    <row r="112" spans="1:31" ht="15" outlineLevel="1" collapsed="1" x14ac:dyDescent="0.2">
      <c r="A112" s="75"/>
      <c r="B112" s="95"/>
      <c r="C112" s="149"/>
      <c r="D112" s="152"/>
      <c r="E112" s="168" t="s">
        <v>714</v>
      </c>
      <c r="F112" s="107"/>
      <c r="G112" s="168"/>
      <c r="H112" s="107"/>
      <c r="I112" s="63"/>
      <c r="J112" s="64"/>
      <c r="K112" s="64"/>
      <c r="L112" s="64"/>
      <c r="M112" s="12"/>
      <c r="N112" s="110"/>
      <c r="O112" s="110"/>
      <c r="P112" s="110"/>
      <c r="Q112" s="110">
        <f>Q113</f>
        <v>0</v>
      </c>
      <c r="R112" s="110">
        <f>R114</f>
        <v>0</v>
      </c>
      <c r="S112" s="110">
        <f>S115</f>
        <v>0</v>
      </c>
      <c r="T112" s="171"/>
      <c r="U112" s="171"/>
      <c r="V112" s="171"/>
      <c r="W112" s="171"/>
      <c r="X112" s="120"/>
      <c r="Y112" s="155"/>
      <c r="Z112" s="158"/>
      <c r="AA112" s="158"/>
      <c r="AB112" s="158"/>
      <c r="AC112" s="161"/>
      <c r="AD112" s="96"/>
      <c r="AE112" s="75"/>
    </row>
    <row r="113" spans="1:31" ht="15" hidden="1" outlineLevel="2" x14ac:dyDescent="0.2">
      <c r="A113" s="75"/>
      <c r="B113" s="95"/>
      <c r="C113" s="149"/>
      <c r="D113" s="152"/>
      <c r="E113" s="168"/>
      <c r="F113" s="107"/>
      <c r="G113" s="168"/>
      <c r="H113" s="107"/>
      <c r="I113" s="63">
        <v>1</v>
      </c>
      <c r="J113" s="64" t="str">
        <f>IF($N113=1,"Implemented","Not Implemented")</f>
        <v>Not Implemented</v>
      </c>
      <c r="K113" s="64" t="str">
        <f>IF($O113=1,"Effective","Ineffective")</f>
        <v>Ineffective</v>
      </c>
      <c r="L113" s="64" t="str">
        <f>IF($P113=1,"Pass","Fail")</f>
        <v>Fail</v>
      </c>
      <c r="M113" s="12"/>
      <c r="N113" s="56">
        <f>'8. Backups'!AJ4</f>
        <v>0</v>
      </c>
      <c r="O113" s="56">
        <f>'8. Backups'!AK4</f>
        <v>0</v>
      </c>
      <c r="P113" s="56">
        <f>'8. Backups'!AL4</f>
        <v>0</v>
      </c>
      <c r="Q113" s="56">
        <f>'8. Backups'!AM4</f>
        <v>0</v>
      </c>
      <c r="R113" s="56"/>
      <c r="S113" s="56"/>
      <c r="T113" s="171"/>
      <c r="U113" s="171"/>
      <c r="V113" s="171"/>
      <c r="W113" s="171"/>
      <c r="X113" s="120"/>
      <c r="Y113" s="156"/>
      <c r="Z113" s="159"/>
      <c r="AA113" s="159"/>
      <c r="AB113" s="159"/>
      <c r="AC113" s="162"/>
      <c r="AD113" s="96"/>
      <c r="AE113" s="75"/>
    </row>
    <row r="114" spans="1:31" ht="15" hidden="1" outlineLevel="2" x14ac:dyDescent="0.2">
      <c r="A114" s="75"/>
      <c r="B114" s="95"/>
      <c r="C114" s="149"/>
      <c r="D114" s="152"/>
      <c r="E114" s="168"/>
      <c r="F114" s="107"/>
      <c r="G114" s="168"/>
      <c r="H114" s="107"/>
      <c r="I114" s="63">
        <v>2</v>
      </c>
      <c r="J114" s="64" t="str">
        <f>IF($N114=1,"Implemented","Not Implemented")</f>
        <v>Not Implemented</v>
      </c>
      <c r="K114" s="64" t="str">
        <f>IF($O114=1,"Effective","Ineffective")</f>
        <v>Ineffective</v>
      </c>
      <c r="L114" s="64" t="str">
        <f>IF($P114=1,"Pass","Fail")</f>
        <v>Fail</v>
      </c>
      <c r="M114" s="12"/>
      <c r="N114" s="56">
        <f>'8. Backups'!AJ5</f>
        <v>0</v>
      </c>
      <c r="O114" s="56">
        <f>'8. Backups'!AK5</f>
        <v>0</v>
      </c>
      <c r="P114" s="56">
        <f>'8. Backups'!AL5</f>
        <v>0</v>
      </c>
      <c r="Q114" s="56"/>
      <c r="R114" s="56">
        <f>'8. Backups'!AN5</f>
        <v>0</v>
      </c>
      <c r="S114" s="56"/>
      <c r="T114" s="171"/>
      <c r="U114" s="171"/>
      <c r="V114" s="171"/>
      <c r="W114" s="171"/>
      <c r="X114" s="120"/>
      <c r="Y114" s="156"/>
      <c r="Z114" s="159"/>
      <c r="AA114" s="159"/>
      <c r="AB114" s="159"/>
      <c r="AC114" s="162"/>
      <c r="AD114" s="96"/>
      <c r="AE114" s="75"/>
    </row>
    <row r="115" spans="1:31" ht="15.75" hidden="1" outlineLevel="2" thickBot="1" x14ac:dyDescent="0.25">
      <c r="A115" s="75"/>
      <c r="B115" s="95"/>
      <c r="C115" s="154"/>
      <c r="D115" s="153"/>
      <c r="E115" s="169"/>
      <c r="F115" s="108"/>
      <c r="G115" s="169"/>
      <c r="H115" s="108"/>
      <c r="I115" s="83">
        <v>3</v>
      </c>
      <c r="J115" s="84" t="str">
        <f>IF($N115=1,"Implemented","Not Implemented")</f>
        <v>Not Implemented</v>
      </c>
      <c r="K115" s="84" t="str">
        <f>IF($O115=1,"Effective","Ineffective")</f>
        <v>Ineffective</v>
      </c>
      <c r="L115" s="84" t="str">
        <f>IF($P115=1,"Pass","Fail")</f>
        <v>Fail</v>
      </c>
      <c r="M115" s="124"/>
      <c r="N115" s="85">
        <f>'8. Backups'!AJ6</f>
        <v>0</v>
      </c>
      <c r="O115" s="85">
        <f>'8. Backups'!AK6</f>
        <v>0</v>
      </c>
      <c r="P115" s="85">
        <f>'8. Backups'!AL6</f>
        <v>0</v>
      </c>
      <c r="Q115" s="85"/>
      <c r="R115" s="85"/>
      <c r="S115" s="85">
        <f>'8. Backups'!AO6</f>
        <v>0</v>
      </c>
      <c r="T115" s="189"/>
      <c r="U115" s="189"/>
      <c r="V115" s="189"/>
      <c r="W115" s="189"/>
      <c r="X115" s="125"/>
      <c r="Y115" s="164"/>
      <c r="Z115" s="165"/>
      <c r="AA115" s="165"/>
      <c r="AB115" s="165"/>
      <c r="AC115" s="166"/>
      <c r="AD115" s="96"/>
      <c r="AE115" s="75"/>
    </row>
    <row r="116" spans="1:31" s="110" customFormat="1" outlineLevel="1" collapsed="1" x14ac:dyDescent="0.2">
      <c r="A116" s="75"/>
      <c r="B116" s="95"/>
      <c r="C116" s="186"/>
      <c r="D116" s="187"/>
      <c r="E116" s="187"/>
      <c r="F116" s="187"/>
      <c r="G116" s="187"/>
      <c r="H116" s="187"/>
      <c r="I116" s="187"/>
      <c r="J116" s="187"/>
      <c r="K116" s="187"/>
      <c r="L116" s="187"/>
      <c r="M116" s="187"/>
      <c r="N116" s="187"/>
      <c r="O116" s="187"/>
      <c r="P116" s="187"/>
      <c r="Q116" s="187"/>
      <c r="R116" s="187"/>
      <c r="S116" s="187"/>
      <c r="T116" s="187"/>
      <c r="U116" s="187"/>
      <c r="V116" s="187"/>
      <c r="W116" s="187"/>
      <c r="X116" s="188"/>
      <c r="Y116" s="126"/>
      <c r="Z116" s="126"/>
      <c r="AA116" s="126"/>
      <c r="AB116" s="126"/>
      <c r="AC116" s="126"/>
      <c r="AD116" s="96"/>
      <c r="AE116" s="75"/>
    </row>
    <row r="117" spans="1:31" ht="15" x14ac:dyDescent="0.2">
      <c r="A117" s="75"/>
      <c r="B117" s="95"/>
      <c r="C117" s="127"/>
      <c r="D117" s="127"/>
      <c r="E117" s="127"/>
      <c r="F117" s="127"/>
      <c r="G117" s="127"/>
      <c r="H117" s="127"/>
      <c r="I117" s="128"/>
      <c r="J117" s="129"/>
      <c r="K117" s="129"/>
      <c r="L117" s="129"/>
      <c r="M117" s="127"/>
      <c r="N117" s="127"/>
      <c r="O117" s="127"/>
      <c r="P117" s="127"/>
      <c r="Q117" s="127"/>
      <c r="R117" s="127"/>
      <c r="S117" s="127"/>
      <c r="T117" s="127"/>
      <c r="U117" s="127"/>
      <c r="V117" s="127"/>
      <c r="W117" s="127"/>
      <c r="X117" s="127"/>
      <c r="Y117" s="75"/>
      <c r="Z117" s="75"/>
      <c r="AA117" s="75"/>
      <c r="AB117" s="75"/>
      <c r="AC117" s="75"/>
      <c r="AD117" s="96"/>
      <c r="AE117" s="75"/>
    </row>
    <row r="118" spans="1:31" x14ac:dyDescent="0.2">
      <c r="A118" s="75"/>
      <c r="B118" s="95"/>
      <c r="C118" s="75"/>
      <c r="E118" s="75"/>
      <c r="F118" s="75"/>
      <c r="G118" s="75"/>
      <c r="H118" s="75"/>
      <c r="I118" s="75"/>
      <c r="J118" s="76" t="s">
        <v>768</v>
      </c>
      <c r="K118" s="76"/>
      <c r="L118" s="76"/>
      <c r="M118" s="75"/>
      <c r="N118" s="75"/>
      <c r="O118" s="75"/>
      <c r="P118" s="75"/>
      <c r="Q118" s="75"/>
      <c r="R118" s="75"/>
      <c r="S118" s="75"/>
      <c r="T118" s="75"/>
      <c r="U118" s="89" t="s">
        <v>762</v>
      </c>
      <c r="V118" s="88" t="s">
        <v>766</v>
      </c>
      <c r="W118" s="75"/>
      <c r="X118" s="75"/>
      <c r="Y118" s="75"/>
      <c r="Z118" s="87" t="s">
        <v>763</v>
      </c>
      <c r="AA118" s="75"/>
      <c r="AB118" s="75"/>
      <c r="AC118" s="75"/>
      <c r="AD118" s="96"/>
      <c r="AE118" s="75"/>
    </row>
    <row r="119" spans="1:31" ht="15.75" x14ac:dyDescent="0.2">
      <c r="A119" s="75"/>
      <c r="B119" s="95"/>
      <c r="C119" s="75"/>
      <c r="D119" s="111" t="s">
        <v>783</v>
      </c>
      <c r="E119" s="111" t="s">
        <v>782</v>
      </c>
      <c r="F119" s="75"/>
      <c r="G119" s="75"/>
      <c r="H119" s="75"/>
      <c r="I119" s="75"/>
      <c r="J119" s="103"/>
      <c r="K119" s="76"/>
      <c r="L119" s="76"/>
      <c r="M119" s="75"/>
      <c r="N119" s="75"/>
      <c r="O119" s="75"/>
      <c r="P119" s="75"/>
      <c r="Q119" s="75"/>
      <c r="R119" s="75"/>
      <c r="S119" s="75"/>
      <c r="T119" s="75"/>
      <c r="U119" s="90" t="s">
        <v>765</v>
      </c>
      <c r="V119" s="75"/>
      <c r="W119" s="75"/>
      <c r="X119" s="75"/>
      <c r="Y119" s="75"/>
      <c r="Z119" s="88" t="s">
        <v>764</v>
      </c>
      <c r="AA119" s="75"/>
      <c r="AB119" s="75"/>
      <c r="AC119" s="75"/>
      <c r="AD119" s="96"/>
      <c r="AE119" s="75"/>
    </row>
    <row r="120" spans="1:31" ht="13.5" thickBot="1" x14ac:dyDescent="0.25">
      <c r="A120" s="75"/>
      <c r="B120" s="97"/>
      <c r="C120" s="98"/>
      <c r="D120" s="98"/>
      <c r="E120" s="98"/>
      <c r="F120" s="98"/>
      <c r="G120" s="98"/>
      <c r="H120" s="98"/>
      <c r="I120" s="98"/>
      <c r="J120" s="99"/>
      <c r="K120" s="99"/>
      <c r="L120" s="99"/>
      <c r="M120" s="98"/>
      <c r="N120" s="98"/>
      <c r="O120" s="98"/>
      <c r="P120" s="98"/>
      <c r="Q120" s="98"/>
      <c r="R120" s="98"/>
      <c r="S120" s="98"/>
      <c r="T120" s="98"/>
      <c r="U120" s="98"/>
      <c r="V120" s="98"/>
      <c r="W120" s="98"/>
      <c r="X120" s="98"/>
      <c r="Y120" s="98"/>
      <c r="Z120" s="98"/>
      <c r="AA120" s="98"/>
      <c r="AB120" s="98"/>
      <c r="AC120" s="98"/>
      <c r="AD120" s="100"/>
      <c r="AE120" s="75"/>
    </row>
    <row r="121" spans="1:31" x14ac:dyDescent="0.2">
      <c r="A121" s="75"/>
      <c r="B121" s="75"/>
      <c r="C121" s="75"/>
      <c r="D121" s="75"/>
      <c r="E121" s="75"/>
      <c r="F121" s="75"/>
      <c r="G121" s="75"/>
      <c r="H121" s="75"/>
      <c r="I121" s="75"/>
      <c r="J121" s="76"/>
      <c r="K121" s="76"/>
      <c r="L121" s="76"/>
      <c r="M121" s="75"/>
      <c r="N121" s="75"/>
      <c r="O121" s="75"/>
      <c r="P121" s="75"/>
      <c r="Q121" s="75"/>
      <c r="R121" s="75"/>
      <c r="S121" s="75"/>
      <c r="T121" s="75"/>
      <c r="U121" s="75"/>
      <c r="V121" s="75"/>
      <c r="W121" s="75"/>
      <c r="X121" s="75"/>
      <c r="Y121" s="75"/>
      <c r="Z121" s="75"/>
      <c r="AA121" s="75"/>
      <c r="AB121" s="75"/>
      <c r="AC121" s="75"/>
      <c r="AD121" s="75"/>
      <c r="AE121" s="75"/>
    </row>
    <row r="123" spans="1:31" x14ac:dyDescent="0.2">
      <c r="E123" s="110"/>
      <c r="I123" s="110"/>
      <c r="J123" s="109"/>
      <c r="K123" s="109"/>
      <c r="L123" s="109"/>
      <c r="M123" s="110"/>
      <c r="N123" s="110"/>
      <c r="O123" s="110"/>
      <c r="P123" s="110"/>
      <c r="Q123" s="110"/>
      <c r="R123" s="110"/>
      <c r="S123" s="110"/>
      <c r="T123" s="110"/>
    </row>
    <row r="124" spans="1:31" x14ac:dyDescent="0.2">
      <c r="E124" s="110"/>
      <c r="G124" s="11"/>
      <c r="H124" s="133"/>
      <c r="I124" s="110"/>
      <c r="J124" s="109"/>
      <c r="K124" s="109"/>
      <c r="L124" s="109"/>
      <c r="M124" s="110"/>
      <c r="N124" s="110"/>
      <c r="O124" s="110"/>
      <c r="P124" s="110"/>
      <c r="Q124" s="110"/>
      <c r="R124" s="110"/>
      <c r="S124" s="110"/>
      <c r="T124" s="110"/>
    </row>
    <row r="125" spans="1:31" x14ac:dyDescent="0.2">
      <c r="D125" s="20" t="s">
        <v>779</v>
      </c>
      <c r="E125" s="110"/>
      <c r="I125" s="110"/>
      <c r="J125" s="109"/>
      <c r="K125" s="109"/>
      <c r="L125" s="109"/>
      <c r="M125" s="110"/>
      <c r="N125" s="110"/>
      <c r="O125" s="110"/>
      <c r="P125" s="110"/>
      <c r="Q125" s="110"/>
      <c r="R125" s="110"/>
      <c r="S125" s="110"/>
      <c r="T125" s="110"/>
    </row>
    <row r="126" spans="1:31" x14ac:dyDescent="0.2">
      <c r="E126" s="110"/>
      <c r="I126" s="110"/>
      <c r="J126" s="109"/>
      <c r="K126" s="109"/>
      <c r="L126" s="109"/>
      <c r="M126" s="110"/>
      <c r="N126" s="110"/>
      <c r="O126" s="110"/>
      <c r="P126" s="110"/>
      <c r="Q126" s="110"/>
      <c r="R126" s="110"/>
      <c r="S126" s="110"/>
      <c r="T126" s="110"/>
    </row>
    <row r="127" spans="1:31" x14ac:dyDescent="0.2">
      <c r="E127" s="110"/>
      <c r="I127" s="110"/>
      <c r="J127" s="109"/>
      <c r="K127" s="109"/>
      <c r="L127" s="109"/>
      <c r="M127" s="110"/>
      <c r="N127" s="110"/>
      <c r="O127" s="110"/>
      <c r="P127" s="110"/>
      <c r="Q127" s="110"/>
      <c r="R127" s="110"/>
      <c r="S127" s="110"/>
      <c r="T127" s="110"/>
    </row>
    <row r="128" spans="1:31" x14ac:dyDescent="0.2">
      <c r="T128" s="34"/>
      <c r="U128" s="34"/>
      <c r="V128" s="34"/>
      <c r="W128" s="34"/>
      <c r="X128" s="34"/>
      <c r="Y128" s="34"/>
    </row>
    <row r="129" spans="13:26" x14ac:dyDescent="0.2">
      <c r="T129" s="34"/>
      <c r="U129" s="34"/>
      <c r="V129" s="34"/>
      <c r="W129" s="34"/>
      <c r="X129" s="34"/>
      <c r="Y129" s="34"/>
    </row>
    <row r="130" spans="13:26" x14ac:dyDescent="0.2">
      <c r="T130" s="34"/>
      <c r="U130" s="34"/>
      <c r="V130" s="34"/>
      <c r="W130" s="34"/>
      <c r="X130" s="34"/>
      <c r="Y130" s="34"/>
    </row>
    <row r="131" spans="13:26" ht="15" x14ac:dyDescent="0.25">
      <c r="M131" s="102"/>
      <c r="T131" s="101"/>
      <c r="U131" s="102"/>
      <c r="V131" s="101"/>
      <c r="W131" s="101"/>
      <c r="X131" s="102"/>
      <c r="Y131" s="101"/>
      <c r="Z131" s="86"/>
    </row>
    <row r="132" spans="13:26" ht="15" x14ac:dyDescent="0.25">
      <c r="M132" s="102"/>
      <c r="T132" s="101"/>
      <c r="U132" s="102"/>
      <c r="V132" s="101"/>
      <c r="W132" s="101"/>
      <c r="X132" s="102"/>
      <c r="Y132" s="101"/>
      <c r="Z132" s="86"/>
    </row>
    <row r="133" spans="13:26" x14ac:dyDescent="0.2">
      <c r="T133" s="34"/>
      <c r="U133" s="34"/>
      <c r="V133" s="34"/>
      <c r="W133" s="34"/>
      <c r="X133" s="34"/>
      <c r="Y133" s="34"/>
    </row>
  </sheetData>
  <sheetProtection sheet="1" objects="1" scenarios="1" formatColumns="0" formatRows="0"/>
  <protectedRanges>
    <protectedRange sqref="E119" name="Range3"/>
    <protectedRange sqref="Y5:AC17 Y19:AC31 Y33:AC45 Y47:AC59 Y61:AC73 Y75:AC87 Y89:AC101 Y103:AC115" name="Range2"/>
    <protectedRange sqref="G5:G17 G19:G31 G33:G45 G47:G59 G61:G73 G75:G87 G89:G101 G103:G115" name="Range1"/>
  </protectedRanges>
  <mergeCells count="291">
    <mergeCell ref="G98:G101"/>
    <mergeCell ref="G104:G107"/>
    <mergeCell ref="G108:G111"/>
    <mergeCell ref="G112:G115"/>
    <mergeCell ref="C88:X88"/>
    <mergeCell ref="C102:X102"/>
    <mergeCell ref="C116:X116"/>
    <mergeCell ref="C74:X74"/>
    <mergeCell ref="C60:X60"/>
    <mergeCell ref="G84:G87"/>
    <mergeCell ref="G90:G93"/>
    <mergeCell ref="G94:G97"/>
    <mergeCell ref="T112:T115"/>
    <mergeCell ref="V84:V87"/>
    <mergeCell ref="W84:W87"/>
    <mergeCell ref="U108:U111"/>
    <mergeCell ref="V108:V111"/>
    <mergeCell ref="W108:W111"/>
    <mergeCell ref="U112:U115"/>
    <mergeCell ref="V112:V115"/>
    <mergeCell ref="W112:W115"/>
    <mergeCell ref="U98:U101"/>
    <mergeCell ref="V98:V101"/>
    <mergeCell ref="W98:W101"/>
    <mergeCell ref="G56:G59"/>
    <mergeCell ref="G62:G65"/>
    <mergeCell ref="G66:G69"/>
    <mergeCell ref="G70:G73"/>
    <mergeCell ref="G76:G79"/>
    <mergeCell ref="G80:G83"/>
    <mergeCell ref="T24:T27"/>
    <mergeCell ref="U24:U27"/>
    <mergeCell ref="V24:V27"/>
    <mergeCell ref="T28:T31"/>
    <mergeCell ref="U28:U31"/>
    <mergeCell ref="V28:V31"/>
    <mergeCell ref="U48:U51"/>
    <mergeCell ref="U52:U55"/>
    <mergeCell ref="U56:U59"/>
    <mergeCell ref="V48:V51"/>
    <mergeCell ref="V52:V55"/>
    <mergeCell ref="G24:G27"/>
    <mergeCell ref="G28:G31"/>
    <mergeCell ref="G34:G37"/>
    <mergeCell ref="G38:G41"/>
    <mergeCell ref="G42:G45"/>
    <mergeCell ref="G48:G51"/>
    <mergeCell ref="G52:G55"/>
    <mergeCell ref="C46:X46"/>
    <mergeCell ref="C32:X32"/>
    <mergeCell ref="W24:W27"/>
    <mergeCell ref="W28:W31"/>
    <mergeCell ref="W48:W51"/>
    <mergeCell ref="W52:W55"/>
    <mergeCell ref="V14:V17"/>
    <mergeCell ref="W14:W17"/>
    <mergeCell ref="T20:T23"/>
    <mergeCell ref="U20:U23"/>
    <mergeCell ref="V20:V23"/>
    <mergeCell ref="W20:W23"/>
    <mergeCell ref="E6:E9"/>
    <mergeCell ref="T6:T9"/>
    <mergeCell ref="U6:U9"/>
    <mergeCell ref="V6:V9"/>
    <mergeCell ref="T10:T13"/>
    <mergeCell ref="U10:U13"/>
    <mergeCell ref="V10:V13"/>
    <mergeCell ref="Q7:Q9"/>
    <mergeCell ref="R7:R9"/>
    <mergeCell ref="S7:S9"/>
    <mergeCell ref="G6:G9"/>
    <mergeCell ref="G10:G13"/>
    <mergeCell ref="G14:G17"/>
    <mergeCell ref="G20:G23"/>
    <mergeCell ref="C18:X18"/>
    <mergeCell ref="U90:U93"/>
    <mergeCell ref="V90:V93"/>
    <mergeCell ref="W90:W93"/>
    <mergeCell ref="U94:U97"/>
    <mergeCell ref="V94:V97"/>
    <mergeCell ref="W94:W97"/>
    <mergeCell ref="U80:U83"/>
    <mergeCell ref="V80:V83"/>
    <mergeCell ref="W80:W83"/>
    <mergeCell ref="U84:U87"/>
    <mergeCell ref="T84:T87"/>
    <mergeCell ref="T90:T93"/>
    <mergeCell ref="T94:T97"/>
    <mergeCell ref="T98:T101"/>
    <mergeCell ref="T104:T107"/>
    <mergeCell ref="T108:T111"/>
    <mergeCell ref="T56:T59"/>
    <mergeCell ref="T62:T65"/>
    <mergeCell ref="T66:T69"/>
    <mergeCell ref="T70:T73"/>
    <mergeCell ref="T76:T79"/>
    <mergeCell ref="T80:T83"/>
    <mergeCell ref="T48:T51"/>
    <mergeCell ref="T52:T55"/>
    <mergeCell ref="U70:U73"/>
    <mergeCell ref="V70:V73"/>
    <mergeCell ref="W70:W73"/>
    <mergeCell ref="U76:U79"/>
    <mergeCell ref="V76:V79"/>
    <mergeCell ref="W76:W79"/>
    <mergeCell ref="U62:U65"/>
    <mergeCell ref="V62:V65"/>
    <mergeCell ref="W62:W65"/>
    <mergeCell ref="U66:U69"/>
    <mergeCell ref="V66:V69"/>
    <mergeCell ref="W66:W69"/>
    <mergeCell ref="V56:V59"/>
    <mergeCell ref="W56:W59"/>
    <mergeCell ref="W6:W9"/>
    <mergeCell ref="E10:E13"/>
    <mergeCell ref="E14:E17"/>
    <mergeCell ref="E20:E23"/>
    <mergeCell ref="E24:E27"/>
    <mergeCell ref="E28:E31"/>
    <mergeCell ref="T42:T45"/>
    <mergeCell ref="U42:U45"/>
    <mergeCell ref="V42:V45"/>
    <mergeCell ref="W42:W45"/>
    <mergeCell ref="T34:T37"/>
    <mergeCell ref="U34:U37"/>
    <mergeCell ref="V34:V37"/>
    <mergeCell ref="W34:W37"/>
    <mergeCell ref="T38:T41"/>
    <mergeCell ref="U38:U41"/>
    <mergeCell ref="V38:V41"/>
    <mergeCell ref="W38:W41"/>
    <mergeCell ref="E34:E37"/>
    <mergeCell ref="E38:E41"/>
    <mergeCell ref="E42:E45"/>
    <mergeCell ref="W10:W13"/>
    <mergeCell ref="T14:T17"/>
    <mergeCell ref="U14:U17"/>
    <mergeCell ref="E108:E111"/>
    <mergeCell ref="E112:E115"/>
    <mergeCell ref="E62:E65"/>
    <mergeCell ref="E66:E69"/>
    <mergeCell ref="E70:E73"/>
    <mergeCell ref="E76:E79"/>
    <mergeCell ref="E80:E83"/>
    <mergeCell ref="E84:E87"/>
    <mergeCell ref="AB14:AB17"/>
    <mergeCell ref="AB34:AB37"/>
    <mergeCell ref="AB52:AB55"/>
    <mergeCell ref="AB70:AB73"/>
    <mergeCell ref="AB90:AB93"/>
    <mergeCell ref="AB108:AB111"/>
    <mergeCell ref="U104:U107"/>
    <mergeCell ref="V104:V107"/>
    <mergeCell ref="W104:W107"/>
    <mergeCell ref="E48:E51"/>
    <mergeCell ref="E52:E55"/>
    <mergeCell ref="E56:E59"/>
    <mergeCell ref="E90:E93"/>
    <mergeCell ref="E94:E97"/>
    <mergeCell ref="E98:E101"/>
    <mergeCell ref="E104:E107"/>
    <mergeCell ref="AC14:AC17"/>
    <mergeCell ref="Y20:Y23"/>
    <mergeCell ref="Z20:Z23"/>
    <mergeCell ref="AA20:AA23"/>
    <mergeCell ref="AB20:AB23"/>
    <mergeCell ref="AC20:AC23"/>
    <mergeCell ref="Y6:Y9"/>
    <mergeCell ref="Z6:Z9"/>
    <mergeCell ref="AA6:AA9"/>
    <mergeCell ref="AB6:AB9"/>
    <mergeCell ref="AC6:AC9"/>
    <mergeCell ref="Y10:Y13"/>
    <mergeCell ref="Z10:Z13"/>
    <mergeCell ref="AA10:AA13"/>
    <mergeCell ref="AB10:AB13"/>
    <mergeCell ref="AC10:AC13"/>
    <mergeCell ref="AC34:AC37"/>
    <mergeCell ref="Y38:Y41"/>
    <mergeCell ref="Z38:Z41"/>
    <mergeCell ref="AA38:AA41"/>
    <mergeCell ref="AB38:AB41"/>
    <mergeCell ref="AC38:AC41"/>
    <mergeCell ref="Y24:Y27"/>
    <mergeCell ref="Z24:Z27"/>
    <mergeCell ref="AA24:AA27"/>
    <mergeCell ref="AB24:AB27"/>
    <mergeCell ref="AC24:AC27"/>
    <mergeCell ref="Y28:Y31"/>
    <mergeCell ref="Z28:Z31"/>
    <mergeCell ref="AA28:AA31"/>
    <mergeCell ref="AB28:AB31"/>
    <mergeCell ref="AC28:AC31"/>
    <mergeCell ref="AC52:AC55"/>
    <mergeCell ref="Y56:Y59"/>
    <mergeCell ref="Z56:Z59"/>
    <mergeCell ref="AA56:AA59"/>
    <mergeCell ref="AB56:AB59"/>
    <mergeCell ref="AC56:AC59"/>
    <mergeCell ref="Y42:Y45"/>
    <mergeCell ref="Z42:Z45"/>
    <mergeCell ref="AA42:AA45"/>
    <mergeCell ref="AB42:AB45"/>
    <mergeCell ref="AC42:AC45"/>
    <mergeCell ref="Y48:Y51"/>
    <mergeCell ref="Z48:Z51"/>
    <mergeCell ref="AA48:AA51"/>
    <mergeCell ref="AB48:AB51"/>
    <mergeCell ref="AC48:AC51"/>
    <mergeCell ref="AC70:AC73"/>
    <mergeCell ref="Y76:Y79"/>
    <mergeCell ref="Z76:Z79"/>
    <mergeCell ref="AA76:AA79"/>
    <mergeCell ref="AB76:AB79"/>
    <mergeCell ref="AC76:AC79"/>
    <mergeCell ref="Y62:Y65"/>
    <mergeCell ref="Z62:Z65"/>
    <mergeCell ref="AA62:AA65"/>
    <mergeCell ref="AB62:AB65"/>
    <mergeCell ref="AC62:AC65"/>
    <mergeCell ref="Y66:Y69"/>
    <mergeCell ref="Z66:Z69"/>
    <mergeCell ref="AA66:AA69"/>
    <mergeCell ref="AB66:AB69"/>
    <mergeCell ref="AC66:AC69"/>
    <mergeCell ref="AC90:AC93"/>
    <mergeCell ref="Y94:Y97"/>
    <mergeCell ref="Z94:Z97"/>
    <mergeCell ref="AA94:AA97"/>
    <mergeCell ref="AB94:AB97"/>
    <mergeCell ref="AC94:AC97"/>
    <mergeCell ref="Y80:Y83"/>
    <mergeCell ref="Z80:Z83"/>
    <mergeCell ref="AA80:AA83"/>
    <mergeCell ref="AB80:AB83"/>
    <mergeCell ref="AC80:AC83"/>
    <mergeCell ref="Y84:Y87"/>
    <mergeCell ref="Z84:Z87"/>
    <mergeCell ref="AA84:AA87"/>
    <mergeCell ref="AB84:AB87"/>
    <mergeCell ref="AC84:AC87"/>
    <mergeCell ref="AC108:AC111"/>
    <mergeCell ref="Y112:Y115"/>
    <mergeCell ref="Z112:Z115"/>
    <mergeCell ref="AA112:AA115"/>
    <mergeCell ref="AB112:AB115"/>
    <mergeCell ref="AC112:AC115"/>
    <mergeCell ref="Y98:Y101"/>
    <mergeCell ref="Z98:Z101"/>
    <mergeCell ref="AA98:AA101"/>
    <mergeCell ref="AB98:AB101"/>
    <mergeCell ref="AC98:AC101"/>
    <mergeCell ref="Y104:Y107"/>
    <mergeCell ref="Z104:Z107"/>
    <mergeCell ref="AA104:AA107"/>
    <mergeCell ref="AB104:AB107"/>
    <mergeCell ref="AC104:AC107"/>
    <mergeCell ref="D5:D17"/>
    <mergeCell ref="C5:C17"/>
    <mergeCell ref="C19:C31"/>
    <mergeCell ref="D19:D31"/>
    <mergeCell ref="D33:D45"/>
    <mergeCell ref="C33:C45"/>
    <mergeCell ref="Y108:Y111"/>
    <mergeCell ref="Z108:Z111"/>
    <mergeCell ref="AA108:AA111"/>
    <mergeCell ref="Y90:Y93"/>
    <mergeCell ref="Z90:Z93"/>
    <mergeCell ref="AA90:AA93"/>
    <mergeCell ref="Y70:Y73"/>
    <mergeCell ref="Z70:Z73"/>
    <mergeCell ref="AA70:AA73"/>
    <mergeCell ref="Y52:Y55"/>
    <mergeCell ref="Z52:Z55"/>
    <mergeCell ref="AA52:AA55"/>
    <mergeCell ref="Y34:Y37"/>
    <mergeCell ref="Z34:Z37"/>
    <mergeCell ref="AA34:AA37"/>
    <mergeCell ref="Y14:Y17"/>
    <mergeCell ref="Z14:Z17"/>
    <mergeCell ref="AA14:AA17"/>
    <mergeCell ref="C89:C101"/>
    <mergeCell ref="D89:D101"/>
    <mergeCell ref="C103:C115"/>
    <mergeCell ref="D103:D115"/>
    <mergeCell ref="C47:C59"/>
    <mergeCell ref="D47:D59"/>
    <mergeCell ref="C61:C73"/>
    <mergeCell ref="D61:D73"/>
    <mergeCell ref="C75:C87"/>
    <mergeCell ref="D75:D87"/>
  </mergeCells>
  <conditionalFormatting sqref="J5:L17">
    <cfRule type="containsText" dxfId="10517" priority="474" stopIfTrue="1" operator="containsText" text="Not Implemented">
      <formula>NOT(ISERROR(SEARCH("Not Implemented",J5)))</formula>
    </cfRule>
    <cfRule type="containsText" dxfId="10516" priority="475" stopIfTrue="1" operator="containsText" text="Ineffective">
      <formula>NOT(ISERROR(SEARCH("Ineffective",J5)))</formula>
    </cfRule>
    <cfRule type="containsText" dxfId="10515" priority="476" stopIfTrue="1" operator="containsText" text="Fail">
      <formula>NOT(ISERROR(SEARCH("Fail",J5)))</formula>
    </cfRule>
    <cfRule type="containsText" dxfId="10514" priority="477" stopIfTrue="1" operator="containsText" text="Implemented">
      <formula>NOT(ISERROR(SEARCH("Implemented",J5)))</formula>
    </cfRule>
    <cfRule type="containsText" dxfId="10513" priority="478" stopIfTrue="1" operator="containsText" text="Effective">
      <formula>NOT(ISERROR(SEARCH("Effective",J5)))</formula>
    </cfRule>
    <cfRule type="containsText" dxfId="10512" priority="479" stopIfTrue="1" operator="containsText" text="Pass">
      <formula>NOT(ISERROR(SEARCH("Pass",J5)))</formula>
    </cfRule>
  </conditionalFormatting>
  <conditionalFormatting sqref="T5">
    <cfRule type="expression" dxfId="10511" priority="473">
      <formula>OR($Q5&gt;0,$R5&gt;0,$S5&gt;0)</formula>
    </cfRule>
  </conditionalFormatting>
  <conditionalFormatting sqref="U5">
    <cfRule type="expression" dxfId="10510" priority="285" stopIfTrue="1">
      <formula>$Q5=1</formula>
    </cfRule>
    <cfRule type="expression" dxfId="10509" priority="472">
      <formula>$Q5&gt;0.8</formula>
    </cfRule>
  </conditionalFormatting>
  <conditionalFormatting sqref="V5">
    <cfRule type="expression" dxfId="10508" priority="283" stopIfTrue="1">
      <formula>AND($Q5&lt;1,$R5=1)</formula>
    </cfRule>
    <cfRule type="expression" dxfId="10507" priority="284" stopIfTrue="1">
      <formula>AND($Q5=1,$R5=1)</formula>
    </cfRule>
    <cfRule type="expression" dxfId="10506" priority="471" stopIfTrue="1">
      <formula>AND($Q5=1,$R5&gt;0.8)</formula>
    </cfRule>
  </conditionalFormatting>
  <conditionalFormatting sqref="W5">
    <cfRule type="expression" dxfId="10505" priority="281" stopIfTrue="1">
      <formula>AND(OR($Q5&lt;1,$R5&lt;1),$S5=1)</formula>
    </cfRule>
    <cfRule type="expression" dxfId="10504" priority="282" stopIfTrue="1">
      <formula>AND($Q5=1,$R5=1,$S5=1)</formula>
    </cfRule>
    <cfRule type="expression" dxfId="10503" priority="470" stopIfTrue="1">
      <formula>AND($Q5=1,$R5=1,$S5&gt;0.8)</formula>
    </cfRule>
  </conditionalFormatting>
  <conditionalFormatting sqref="J20:L31">
    <cfRule type="containsText" dxfId="10502" priority="464" stopIfTrue="1" operator="containsText" text="Not Implemented">
      <formula>NOT(ISERROR(SEARCH("Not Implemented",J20)))</formula>
    </cfRule>
    <cfRule type="containsText" dxfId="10501" priority="465" stopIfTrue="1" operator="containsText" text="Ineffective">
      <formula>NOT(ISERROR(SEARCH("Ineffective",J20)))</formula>
    </cfRule>
    <cfRule type="containsText" dxfId="10500" priority="466" stopIfTrue="1" operator="containsText" text="Fail">
      <formula>NOT(ISERROR(SEARCH("Fail",J20)))</formula>
    </cfRule>
    <cfRule type="containsText" dxfId="10499" priority="467" stopIfTrue="1" operator="containsText" text="Implemented">
      <formula>NOT(ISERROR(SEARCH("Implemented",J20)))</formula>
    </cfRule>
    <cfRule type="containsText" dxfId="10498" priority="468" stopIfTrue="1" operator="containsText" text="Effective">
      <formula>NOT(ISERROR(SEARCH("Effective",J20)))</formula>
    </cfRule>
    <cfRule type="containsText" dxfId="10497" priority="469" stopIfTrue="1" operator="containsText" text="Pass">
      <formula>NOT(ISERROR(SEARCH("Pass",J20)))</formula>
    </cfRule>
  </conditionalFormatting>
  <conditionalFormatting sqref="J34:L45">
    <cfRule type="containsText" dxfId="10496" priority="458" stopIfTrue="1" operator="containsText" text="Not Implemented">
      <formula>NOT(ISERROR(SEARCH("Not Implemented",J34)))</formula>
    </cfRule>
    <cfRule type="containsText" dxfId="10495" priority="459" stopIfTrue="1" operator="containsText" text="Ineffective">
      <formula>NOT(ISERROR(SEARCH("Ineffective",J34)))</formula>
    </cfRule>
    <cfRule type="containsText" dxfId="10494" priority="460" stopIfTrue="1" operator="containsText" text="Fail">
      <formula>NOT(ISERROR(SEARCH("Fail",J34)))</formula>
    </cfRule>
    <cfRule type="containsText" dxfId="10493" priority="461" stopIfTrue="1" operator="containsText" text="Implemented">
      <formula>NOT(ISERROR(SEARCH("Implemented",J34)))</formula>
    </cfRule>
    <cfRule type="containsText" dxfId="10492" priority="462" stopIfTrue="1" operator="containsText" text="Effective">
      <formula>NOT(ISERROR(SEARCH("Effective",J34)))</formula>
    </cfRule>
    <cfRule type="containsText" dxfId="10491" priority="463" stopIfTrue="1" operator="containsText" text="Pass">
      <formula>NOT(ISERROR(SEARCH("Pass",J34)))</formula>
    </cfRule>
  </conditionalFormatting>
  <conditionalFormatting sqref="J48:L59">
    <cfRule type="containsText" dxfId="10490" priority="452" stopIfTrue="1" operator="containsText" text="Not Implemented">
      <formula>NOT(ISERROR(SEARCH("Not Implemented",J48)))</formula>
    </cfRule>
    <cfRule type="containsText" dxfId="10489" priority="453" stopIfTrue="1" operator="containsText" text="Ineffective">
      <formula>NOT(ISERROR(SEARCH("Ineffective",J48)))</formula>
    </cfRule>
    <cfRule type="containsText" dxfId="10488" priority="454" stopIfTrue="1" operator="containsText" text="Fail">
      <formula>NOT(ISERROR(SEARCH("Fail",J48)))</formula>
    </cfRule>
    <cfRule type="containsText" dxfId="10487" priority="455" stopIfTrue="1" operator="containsText" text="Implemented">
      <formula>NOT(ISERROR(SEARCH("Implemented",J48)))</formula>
    </cfRule>
    <cfRule type="containsText" dxfId="10486" priority="456" stopIfTrue="1" operator="containsText" text="Effective">
      <formula>NOT(ISERROR(SEARCH("Effective",J48)))</formula>
    </cfRule>
    <cfRule type="containsText" dxfId="10485" priority="457" stopIfTrue="1" operator="containsText" text="Pass">
      <formula>NOT(ISERROR(SEARCH("Pass",J48)))</formula>
    </cfRule>
  </conditionalFormatting>
  <conditionalFormatting sqref="J62:L73">
    <cfRule type="containsText" dxfId="10484" priority="446" stopIfTrue="1" operator="containsText" text="Not Implemented">
      <formula>NOT(ISERROR(SEARCH("Not Implemented",J62)))</formula>
    </cfRule>
    <cfRule type="containsText" dxfId="10483" priority="447" stopIfTrue="1" operator="containsText" text="Ineffective">
      <formula>NOT(ISERROR(SEARCH("Ineffective",J62)))</formula>
    </cfRule>
    <cfRule type="containsText" dxfId="10482" priority="448" stopIfTrue="1" operator="containsText" text="Fail">
      <formula>NOT(ISERROR(SEARCH("Fail",J62)))</formula>
    </cfRule>
    <cfRule type="containsText" dxfId="10481" priority="449" stopIfTrue="1" operator="containsText" text="Implemented">
      <formula>NOT(ISERROR(SEARCH("Implemented",J62)))</formula>
    </cfRule>
    <cfRule type="containsText" dxfId="10480" priority="450" stopIfTrue="1" operator="containsText" text="Effective">
      <formula>NOT(ISERROR(SEARCH("Effective",J62)))</formula>
    </cfRule>
    <cfRule type="containsText" dxfId="10479" priority="451" stopIfTrue="1" operator="containsText" text="Pass">
      <formula>NOT(ISERROR(SEARCH("Pass",J62)))</formula>
    </cfRule>
  </conditionalFormatting>
  <conditionalFormatting sqref="J76:L87">
    <cfRule type="containsText" dxfId="10478" priority="440" stopIfTrue="1" operator="containsText" text="Not Implemented">
      <formula>NOT(ISERROR(SEARCH("Not Implemented",J76)))</formula>
    </cfRule>
    <cfRule type="containsText" dxfId="10477" priority="441" stopIfTrue="1" operator="containsText" text="Ineffective">
      <formula>NOT(ISERROR(SEARCH("Ineffective",J76)))</formula>
    </cfRule>
    <cfRule type="containsText" dxfId="10476" priority="442" stopIfTrue="1" operator="containsText" text="Fail">
      <formula>NOT(ISERROR(SEARCH("Fail",J76)))</formula>
    </cfRule>
    <cfRule type="containsText" dxfId="10475" priority="443" stopIfTrue="1" operator="containsText" text="Implemented">
      <formula>NOT(ISERROR(SEARCH("Implemented",J76)))</formula>
    </cfRule>
    <cfRule type="containsText" dxfId="10474" priority="444" stopIfTrue="1" operator="containsText" text="Effective">
      <formula>NOT(ISERROR(SEARCH("Effective",J76)))</formula>
    </cfRule>
    <cfRule type="containsText" dxfId="10473" priority="445" stopIfTrue="1" operator="containsText" text="Pass">
      <formula>NOT(ISERROR(SEARCH("Pass",J76)))</formula>
    </cfRule>
  </conditionalFormatting>
  <conditionalFormatting sqref="J90:L101">
    <cfRule type="containsText" dxfId="10472" priority="434" stopIfTrue="1" operator="containsText" text="Not Implemented">
      <formula>NOT(ISERROR(SEARCH("Not Implemented",J90)))</formula>
    </cfRule>
    <cfRule type="containsText" dxfId="10471" priority="435" stopIfTrue="1" operator="containsText" text="Ineffective">
      <formula>NOT(ISERROR(SEARCH("Ineffective",J90)))</formula>
    </cfRule>
    <cfRule type="containsText" dxfId="10470" priority="436" stopIfTrue="1" operator="containsText" text="Fail">
      <formula>NOT(ISERROR(SEARCH("Fail",J90)))</formula>
    </cfRule>
    <cfRule type="containsText" dxfId="10469" priority="437" stopIfTrue="1" operator="containsText" text="Implemented">
      <formula>NOT(ISERROR(SEARCH("Implemented",J90)))</formula>
    </cfRule>
    <cfRule type="containsText" dxfId="10468" priority="438" stopIfTrue="1" operator="containsText" text="Effective">
      <formula>NOT(ISERROR(SEARCH("Effective",J90)))</formula>
    </cfRule>
    <cfRule type="containsText" dxfId="10467" priority="439" stopIfTrue="1" operator="containsText" text="Pass">
      <formula>NOT(ISERROR(SEARCH("Pass",J90)))</formula>
    </cfRule>
  </conditionalFormatting>
  <conditionalFormatting sqref="J104:L115 J117:L117">
    <cfRule type="containsText" dxfId="10466" priority="428" stopIfTrue="1" operator="containsText" text="Not Implemented">
      <formula>NOT(ISERROR(SEARCH("Not Implemented",J104)))</formula>
    </cfRule>
    <cfRule type="containsText" dxfId="10465" priority="429" stopIfTrue="1" operator="containsText" text="Ineffective">
      <formula>NOT(ISERROR(SEARCH("Ineffective",J104)))</formula>
    </cfRule>
    <cfRule type="containsText" dxfId="10464" priority="430" stopIfTrue="1" operator="containsText" text="Fail">
      <formula>NOT(ISERROR(SEARCH("Fail",J104)))</formula>
    </cfRule>
    <cfRule type="containsText" dxfId="10463" priority="431" stopIfTrue="1" operator="containsText" text="Implemented">
      <formula>NOT(ISERROR(SEARCH("Implemented",J104)))</formula>
    </cfRule>
    <cfRule type="containsText" dxfId="10462" priority="432" stopIfTrue="1" operator="containsText" text="Effective">
      <formula>NOT(ISERROR(SEARCH("Effective",J104)))</formula>
    </cfRule>
    <cfRule type="containsText" dxfId="10461" priority="433" stopIfTrue="1" operator="containsText" text="Pass">
      <formula>NOT(ISERROR(SEARCH("Pass",J104)))</formula>
    </cfRule>
  </conditionalFormatting>
  <conditionalFormatting sqref="T6">
    <cfRule type="expression" dxfId="10460" priority="280">
      <formula>OR($Q6&gt;0,$R6&gt;0,$S6&gt;0)</formula>
    </cfRule>
  </conditionalFormatting>
  <conditionalFormatting sqref="U6">
    <cfRule type="expression" dxfId="10459" priority="276" stopIfTrue="1">
      <formula>$Q6=1</formula>
    </cfRule>
    <cfRule type="expression" dxfId="10458" priority="279">
      <formula>$Q6&gt;0.8</formula>
    </cfRule>
  </conditionalFormatting>
  <conditionalFormatting sqref="V6">
    <cfRule type="expression" dxfId="10457" priority="274" stopIfTrue="1">
      <formula>AND($Q6&lt;1,$R6=1)</formula>
    </cfRule>
    <cfRule type="expression" dxfId="10456" priority="275" stopIfTrue="1">
      <formula>AND($Q6=1,$R6=1)</formula>
    </cfRule>
    <cfRule type="expression" dxfId="10455" priority="278" stopIfTrue="1">
      <formula>AND($Q6=1,$R6&gt;0.8)</formula>
    </cfRule>
  </conditionalFormatting>
  <conditionalFormatting sqref="W6">
    <cfRule type="expression" dxfId="10454" priority="272" stopIfTrue="1">
      <formula>AND(OR($Q6&lt;1,$R6&lt;1),$S6=1)</formula>
    </cfRule>
    <cfRule type="expression" dxfId="10453" priority="273" stopIfTrue="1">
      <formula>AND($Q6=1,$R6=1,$S6=1)</formula>
    </cfRule>
    <cfRule type="expression" dxfId="10452" priority="277" stopIfTrue="1">
      <formula>AND($Q6=1,$R6=1,$S6&gt;0.8)</formula>
    </cfRule>
  </conditionalFormatting>
  <conditionalFormatting sqref="T19">
    <cfRule type="expression" dxfId="10451" priority="271">
      <formula>OR($Q19&gt;0,$R19&gt;0,$S19&gt;0)</formula>
    </cfRule>
  </conditionalFormatting>
  <conditionalFormatting sqref="U19">
    <cfRule type="expression" dxfId="10450" priority="267" stopIfTrue="1">
      <formula>$Q19=1</formula>
    </cfRule>
    <cfRule type="expression" dxfId="10449" priority="270">
      <formula>$Q19&gt;0.8</formula>
    </cfRule>
  </conditionalFormatting>
  <conditionalFormatting sqref="V19">
    <cfRule type="expression" dxfId="10448" priority="265" stopIfTrue="1">
      <formula>AND($Q19&lt;1,$R19=1)</formula>
    </cfRule>
    <cfRule type="expression" dxfId="10447" priority="266" stopIfTrue="1">
      <formula>AND($Q19=1,$R19=1)</formula>
    </cfRule>
    <cfRule type="expression" dxfId="10446" priority="269" stopIfTrue="1">
      <formula>AND($Q19=1,$R19&gt;0.8)</formula>
    </cfRule>
  </conditionalFormatting>
  <conditionalFormatting sqref="W19">
    <cfRule type="expression" dxfId="10445" priority="263" stopIfTrue="1">
      <formula>AND(OR($Q19&lt;1,$R19&lt;1),$S19=1)</formula>
    </cfRule>
    <cfRule type="expression" dxfId="10444" priority="264" stopIfTrue="1">
      <formula>AND($Q19=1,$R19=1,$S19=1)</formula>
    </cfRule>
    <cfRule type="expression" dxfId="10443" priority="268" stopIfTrue="1">
      <formula>AND($Q19=1,$R19=1,$S19&gt;0.8)</formula>
    </cfRule>
  </conditionalFormatting>
  <conditionalFormatting sqref="T33">
    <cfRule type="expression" dxfId="10442" priority="262">
      <formula>OR($Q33&gt;0,$R33&gt;0,$S33&gt;0)</formula>
    </cfRule>
  </conditionalFormatting>
  <conditionalFormatting sqref="U33">
    <cfRule type="expression" dxfId="10441" priority="258" stopIfTrue="1">
      <formula>$Q33=1</formula>
    </cfRule>
    <cfRule type="expression" dxfId="10440" priority="261">
      <formula>$Q33&gt;0.8</formula>
    </cfRule>
  </conditionalFormatting>
  <conditionalFormatting sqref="V33">
    <cfRule type="expression" dxfId="10439" priority="256" stopIfTrue="1">
      <formula>AND($Q33&lt;1,$R33=1)</formula>
    </cfRule>
    <cfRule type="expression" dxfId="10438" priority="257" stopIfTrue="1">
      <formula>AND($Q33=1,$R33=1)</formula>
    </cfRule>
    <cfRule type="expression" dxfId="10437" priority="260" stopIfTrue="1">
      <formula>AND($Q33=1,$R33&gt;0.8)</formula>
    </cfRule>
  </conditionalFormatting>
  <conditionalFormatting sqref="W33">
    <cfRule type="expression" dxfId="10436" priority="254" stopIfTrue="1">
      <formula>AND(OR($Q33&lt;1,$R33&lt;1),$S33=1)</formula>
    </cfRule>
    <cfRule type="expression" dxfId="10435" priority="255" stopIfTrue="1">
      <formula>AND($Q33=1,$R33=1,$S33=1)</formula>
    </cfRule>
    <cfRule type="expression" dxfId="10434" priority="259" stopIfTrue="1">
      <formula>AND($Q33=1,$R33=1,$S33&gt;0.8)</formula>
    </cfRule>
  </conditionalFormatting>
  <conditionalFormatting sqref="T47">
    <cfRule type="expression" dxfId="10433" priority="253">
      <formula>OR($Q47&gt;0,$R47&gt;0,$S47&gt;0)</formula>
    </cfRule>
  </conditionalFormatting>
  <conditionalFormatting sqref="U47">
    <cfRule type="expression" dxfId="10432" priority="249" stopIfTrue="1">
      <formula>$Q47=1</formula>
    </cfRule>
    <cfRule type="expression" dxfId="10431" priority="252">
      <formula>$Q47&gt;0.8</formula>
    </cfRule>
  </conditionalFormatting>
  <conditionalFormatting sqref="V47">
    <cfRule type="expression" dxfId="10430" priority="247" stopIfTrue="1">
      <formula>AND($Q47&lt;1,$R47=1)</formula>
    </cfRule>
    <cfRule type="expression" dxfId="10429" priority="248" stopIfTrue="1">
      <formula>AND($Q47=1,$R47=1)</formula>
    </cfRule>
    <cfRule type="expression" dxfId="10428" priority="251" stopIfTrue="1">
      <formula>AND($Q47=1,$R47&gt;0.8)</formula>
    </cfRule>
  </conditionalFormatting>
  <conditionalFormatting sqref="W47">
    <cfRule type="expression" dxfId="10427" priority="245" stopIfTrue="1">
      <formula>AND(OR($Q47&lt;1,$R47&lt;1),$S47=1)</formula>
    </cfRule>
    <cfRule type="expression" dxfId="10426" priority="246" stopIfTrue="1">
      <formula>AND($Q47=1,$R47=1,$S47=1)</formula>
    </cfRule>
    <cfRule type="expression" dxfId="10425" priority="250" stopIfTrue="1">
      <formula>AND($Q47=1,$R47=1,$S47&gt;0.8)</formula>
    </cfRule>
  </conditionalFormatting>
  <conditionalFormatting sqref="T61">
    <cfRule type="expression" dxfId="10424" priority="244">
      <formula>OR($Q61&gt;0,$R61&gt;0,$S61&gt;0)</formula>
    </cfRule>
  </conditionalFormatting>
  <conditionalFormatting sqref="U61">
    <cfRule type="expression" dxfId="10423" priority="240" stopIfTrue="1">
      <formula>$Q61=1</formula>
    </cfRule>
    <cfRule type="expression" dxfId="10422" priority="243">
      <formula>$Q61&gt;0.8</formula>
    </cfRule>
  </conditionalFormatting>
  <conditionalFormatting sqref="V61">
    <cfRule type="expression" dxfId="10421" priority="238" stopIfTrue="1">
      <formula>AND($Q61&lt;1,$R61=1)</formula>
    </cfRule>
    <cfRule type="expression" dxfId="10420" priority="239" stopIfTrue="1">
      <formula>AND($Q61=1,$R61=1)</formula>
    </cfRule>
    <cfRule type="expression" dxfId="10419" priority="242" stopIfTrue="1">
      <formula>AND($Q61=1,$R61&gt;0.8)</formula>
    </cfRule>
  </conditionalFormatting>
  <conditionalFormatting sqref="W61">
    <cfRule type="expression" dxfId="10418" priority="236" stopIfTrue="1">
      <formula>AND(OR($Q61&lt;1,$R61&lt;1),$S61=1)</formula>
    </cfRule>
    <cfRule type="expression" dxfId="10417" priority="237" stopIfTrue="1">
      <formula>AND($Q61=1,$R61=1,$S61=1)</formula>
    </cfRule>
    <cfRule type="expression" dxfId="10416" priority="241" stopIfTrue="1">
      <formula>AND($Q61=1,$R61=1,$S61&gt;0.8)</formula>
    </cfRule>
  </conditionalFormatting>
  <conditionalFormatting sqref="T75">
    <cfRule type="expression" dxfId="10415" priority="235">
      <formula>OR($Q75&gt;0,$R75&gt;0,$S75&gt;0)</formula>
    </cfRule>
  </conditionalFormatting>
  <conditionalFormatting sqref="U75">
    <cfRule type="expression" dxfId="10414" priority="231" stopIfTrue="1">
      <formula>$Q75=1</formula>
    </cfRule>
    <cfRule type="expression" dxfId="10413" priority="234">
      <formula>$Q75&gt;0.8</formula>
    </cfRule>
  </conditionalFormatting>
  <conditionalFormatting sqref="V75">
    <cfRule type="expression" dxfId="10412" priority="229" stopIfTrue="1">
      <formula>AND($Q75&lt;1,$R75=1)</formula>
    </cfRule>
    <cfRule type="expression" dxfId="10411" priority="230" stopIfTrue="1">
      <formula>AND($Q75=1,$R75=1)</formula>
    </cfRule>
    <cfRule type="expression" dxfId="10410" priority="233" stopIfTrue="1">
      <formula>AND($Q75=1,$R75&gt;0.8)</formula>
    </cfRule>
  </conditionalFormatting>
  <conditionalFormatting sqref="W75">
    <cfRule type="expression" dxfId="10409" priority="227" stopIfTrue="1">
      <formula>AND(OR($Q75&lt;1,$R75&lt;1),$S75=1)</formula>
    </cfRule>
    <cfRule type="expression" dxfId="10408" priority="228" stopIfTrue="1">
      <formula>AND($Q75=1,$R75=1,$S75=1)</formula>
    </cfRule>
    <cfRule type="expression" dxfId="10407" priority="232" stopIfTrue="1">
      <formula>AND($Q75=1,$R75=1,$S75&gt;0.8)</formula>
    </cfRule>
  </conditionalFormatting>
  <conditionalFormatting sqref="T89">
    <cfRule type="expression" dxfId="10406" priority="226">
      <formula>OR($Q89&gt;0,$R89&gt;0,$S89&gt;0)</formula>
    </cfRule>
  </conditionalFormatting>
  <conditionalFormatting sqref="U89">
    <cfRule type="expression" dxfId="10405" priority="222" stopIfTrue="1">
      <formula>$Q89=1</formula>
    </cfRule>
    <cfRule type="expression" dxfId="10404" priority="225">
      <formula>$Q89&gt;0.8</formula>
    </cfRule>
  </conditionalFormatting>
  <conditionalFormatting sqref="V89">
    <cfRule type="expression" dxfId="10403" priority="220" stopIfTrue="1">
      <formula>AND($Q89&lt;1,$R89=1)</formula>
    </cfRule>
    <cfRule type="expression" dxfId="10402" priority="221" stopIfTrue="1">
      <formula>AND($Q89=1,$R89=1)</formula>
    </cfRule>
    <cfRule type="expression" dxfId="10401" priority="224" stopIfTrue="1">
      <formula>AND($Q89=1,$R89&gt;0.8)</formula>
    </cfRule>
  </conditionalFormatting>
  <conditionalFormatting sqref="W89">
    <cfRule type="expression" dxfId="10400" priority="218" stopIfTrue="1">
      <formula>AND(OR($Q89&lt;1,$R89&lt;1),$S89=1)</formula>
    </cfRule>
    <cfRule type="expression" dxfId="10399" priority="219" stopIfTrue="1">
      <formula>AND($Q89=1,$R89=1,$S89=1)</formula>
    </cfRule>
    <cfRule type="expression" dxfId="10398" priority="223" stopIfTrue="1">
      <formula>AND($Q89=1,$R89=1,$S89&gt;0.8)</formula>
    </cfRule>
  </conditionalFormatting>
  <conditionalFormatting sqref="T103">
    <cfRule type="expression" dxfId="10397" priority="217">
      <formula>OR($Q103&gt;0,$R103&gt;0,$S103&gt;0)</formula>
    </cfRule>
  </conditionalFormatting>
  <conditionalFormatting sqref="U103">
    <cfRule type="expression" dxfId="10396" priority="213" stopIfTrue="1">
      <formula>$Q103=1</formula>
    </cfRule>
    <cfRule type="expression" dxfId="10395" priority="216">
      <formula>$Q103&gt;0.8</formula>
    </cfRule>
  </conditionalFormatting>
  <conditionalFormatting sqref="V103">
    <cfRule type="expression" dxfId="10394" priority="211" stopIfTrue="1">
      <formula>AND($Q103&lt;1,$R103=1)</formula>
    </cfRule>
    <cfRule type="expression" dxfId="10393" priority="212" stopIfTrue="1">
      <formula>AND($Q103=1,$R103=1)</formula>
    </cfRule>
    <cfRule type="expression" dxfId="10392" priority="215" stopIfTrue="1">
      <formula>AND($Q103=1,$R103&gt;0.8)</formula>
    </cfRule>
  </conditionalFormatting>
  <conditionalFormatting sqref="W103">
    <cfRule type="expression" dxfId="10391" priority="209" stopIfTrue="1">
      <formula>AND(OR($Q103&lt;1,$R103&lt;1),$S103=1)</formula>
    </cfRule>
    <cfRule type="expression" dxfId="10390" priority="210" stopIfTrue="1">
      <formula>AND($Q103=1,$R103=1,$S103=1)</formula>
    </cfRule>
    <cfRule type="expression" dxfId="10389" priority="214" stopIfTrue="1">
      <formula>AND($Q103=1,$R103=1,$S103&gt;0.8)</formula>
    </cfRule>
  </conditionalFormatting>
  <conditionalFormatting sqref="T10">
    <cfRule type="expression" dxfId="10388" priority="208">
      <formula>OR($Q10&gt;0,$R10&gt;0,$S10&gt;0)</formula>
    </cfRule>
  </conditionalFormatting>
  <conditionalFormatting sqref="U10">
    <cfRule type="expression" dxfId="10387" priority="204" stopIfTrue="1">
      <formula>$Q10=1</formula>
    </cfRule>
    <cfRule type="expression" dxfId="10386" priority="207">
      <formula>$Q10&gt;0.8</formula>
    </cfRule>
  </conditionalFormatting>
  <conditionalFormatting sqref="V10">
    <cfRule type="expression" dxfId="10385" priority="202" stopIfTrue="1">
      <formula>AND($Q10&lt;1,$R10=1)</formula>
    </cfRule>
    <cfRule type="expression" dxfId="10384" priority="203" stopIfTrue="1">
      <formula>AND($Q10=1,$R10=1)</formula>
    </cfRule>
    <cfRule type="expression" dxfId="10383" priority="206" stopIfTrue="1">
      <formula>AND($Q10=1,$R10&gt;0.8)</formula>
    </cfRule>
  </conditionalFormatting>
  <conditionalFormatting sqref="W10">
    <cfRule type="expression" dxfId="10382" priority="200" stopIfTrue="1">
      <formula>AND(OR($Q10&lt;1,$R10&lt;1),$S10=1)</formula>
    </cfRule>
    <cfRule type="expression" dxfId="10381" priority="201" stopIfTrue="1">
      <formula>AND($Q10=1,$R10=1,$S10=1)</formula>
    </cfRule>
    <cfRule type="expression" dxfId="10380" priority="205" stopIfTrue="1">
      <formula>AND($Q10=1,$R10=1,$S10&gt;0.8)</formula>
    </cfRule>
  </conditionalFormatting>
  <conditionalFormatting sqref="T14">
    <cfRule type="expression" dxfId="10379" priority="199">
      <formula>OR($Q14&gt;0,$R14&gt;0,$S14&gt;0)</formula>
    </cfRule>
  </conditionalFormatting>
  <conditionalFormatting sqref="U14">
    <cfRule type="expression" dxfId="10378" priority="195" stopIfTrue="1">
      <formula>$Q14=1</formula>
    </cfRule>
    <cfRule type="expression" dxfId="10377" priority="198">
      <formula>$Q14&gt;0.8</formula>
    </cfRule>
  </conditionalFormatting>
  <conditionalFormatting sqref="V14">
    <cfRule type="expression" dxfId="10376" priority="193" stopIfTrue="1">
      <formula>AND($Q14&lt;1,$R14=1)</formula>
    </cfRule>
    <cfRule type="expression" dxfId="10375" priority="194" stopIfTrue="1">
      <formula>AND($Q14=1,$R14=1)</formula>
    </cfRule>
    <cfRule type="expression" dxfId="10374" priority="197" stopIfTrue="1">
      <formula>AND($Q14=1,$R14&gt;0.8)</formula>
    </cfRule>
  </conditionalFormatting>
  <conditionalFormatting sqref="W14">
    <cfRule type="expression" dxfId="10373" priority="191" stopIfTrue="1">
      <formula>AND(OR($Q14&lt;1,$R14&lt;1),$S14=1)</formula>
    </cfRule>
    <cfRule type="expression" dxfId="10372" priority="192" stopIfTrue="1">
      <formula>AND($Q14=1,$R14=1,$S14=1)</formula>
    </cfRule>
    <cfRule type="expression" dxfId="10371" priority="196" stopIfTrue="1">
      <formula>AND($Q14=1,$R14=1,$S14&gt;0.8)</formula>
    </cfRule>
  </conditionalFormatting>
  <conditionalFormatting sqref="T20">
    <cfRule type="expression" dxfId="10370" priority="190">
      <formula>OR($Q20&gt;0,$R20&gt;0,$S20&gt;0)</formula>
    </cfRule>
  </conditionalFormatting>
  <conditionalFormatting sqref="U20">
    <cfRule type="expression" dxfId="10369" priority="186" stopIfTrue="1">
      <formula>$Q20=1</formula>
    </cfRule>
    <cfRule type="expression" dxfId="10368" priority="189">
      <formula>$Q20&gt;0.8</formula>
    </cfRule>
  </conditionalFormatting>
  <conditionalFormatting sqref="V20">
    <cfRule type="expression" dxfId="10367" priority="184" stopIfTrue="1">
      <formula>AND($Q20&lt;1,$R20=1)</formula>
    </cfRule>
    <cfRule type="expression" dxfId="10366" priority="185" stopIfTrue="1">
      <formula>AND($Q20=1,$R20=1)</formula>
    </cfRule>
    <cfRule type="expression" dxfId="10365" priority="188" stopIfTrue="1">
      <formula>AND($Q20=1,$R20&gt;0.8)</formula>
    </cfRule>
  </conditionalFormatting>
  <conditionalFormatting sqref="W20">
    <cfRule type="expression" dxfId="10364" priority="182" stopIfTrue="1">
      <formula>AND(OR($Q20&lt;1,$R20&lt;1),$S20=1)</formula>
    </cfRule>
    <cfRule type="expression" dxfId="10363" priority="183" stopIfTrue="1">
      <formula>AND($Q20=1,$R20=1,$S20=1)</formula>
    </cfRule>
    <cfRule type="expression" dxfId="10362" priority="187" stopIfTrue="1">
      <formula>AND($Q20=1,$R20=1,$S20&gt;0.8)</formula>
    </cfRule>
  </conditionalFormatting>
  <conditionalFormatting sqref="T24">
    <cfRule type="expression" dxfId="10361" priority="181">
      <formula>OR($Q24&gt;0,$R24&gt;0,$S24&gt;0)</formula>
    </cfRule>
  </conditionalFormatting>
  <conditionalFormatting sqref="U24">
    <cfRule type="expression" dxfId="10360" priority="177" stopIfTrue="1">
      <formula>$Q24=1</formula>
    </cfRule>
    <cfRule type="expression" dxfId="10359" priority="180">
      <formula>$Q24&gt;0.8</formula>
    </cfRule>
  </conditionalFormatting>
  <conditionalFormatting sqref="V24">
    <cfRule type="expression" dxfId="10358" priority="175" stopIfTrue="1">
      <formula>AND($Q24&lt;1,$R24=1)</formula>
    </cfRule>
    <cfRule type="expression" dxfId="10357" priority="176" stopIfTrue="1">
      <formula>AND($Q24=1,$R24=1)</formula>
    </cfRule>
    <cfRule type="expression" dxfId="10356" priority="179" stopIfTrue="1">
      <formula>AND($Q24=1,$R24&gt;0.8)</formula>
    </cfRule>
  </conditionalFormatting>
  <conditionalFormatting sqref="W24">
    <cfRule type="expression" dxfId="10355" priority="173" stopIfTrue="1">
      <formula>AND(OR($Q24&lt;1,$R24&lt;1),$S24=1)</formula>
    </cfRule>
    <cfRule type="expression" dxfId="10354" priority="174" stopIfTrue="1">
      <formula>AND($Q24=1,$R24=1,$S24=1)</formula>
    </cfRule>
    <cfRule type="expression" dxfId="10353" priority="178" stopIfTrue="1">
      <formula>AND($Q24=1,$R24=1,$S24&gt;0.8)</formula>
    </cfRule>
  </conditionalFormatting>
  <conditionalFormatting sqref="T28">
    <cfRule type="expression" dxfId="10352" priority="172">
      <formula>OR($Q28&gt;0,$R28&gt;0,$S28&gt;0)</formula>
    </cfRule>
  </conditionalFormatting>
  <conditionalFormatting sqref="U28">
    <cfRule type="expression" dxfId="10351" priority="168" stopIfTrue="1">
      <formula>$Q28=1</formula>
    </cfRule>
    <cfRule type="expression" dxfId="10350" priority="171">
      <formula>$Q28&gt;0.8</formula>
    </cfRule>
  </conditionalFormatting>
  <conditionalFormatting sqref="V28">
    <cfRule type="expression" dxfId="10349" priority="166" stopIfTrue="1">
      <formula>AND($Q28&lt;1,$R28=1)</formula>
    </cfRule>
    <cfRule type="expression" dxfId="10348" priority="167" stopIfTrue="1">
      <formula>AND($Q28=1,$R28=1)</formula>
    </cfRule>
    <cfRule type="expression" dxfId="10347" priority="170" stopIfTrue="1">
      <formula>AND($Q28=1,$R28&gt;0.8)</formula>
    </cfRule>
  </conditionalFormatting>
  <conditionalFormatting sqref="W28">
    <cfRule type="expression" dxfId="10346" priority="164" stopIfTrue="1">
      <formula>AND(OR($Q28&lt;1,$R28&lt;1),$S28=1)</formula>
    </cfRule>
    <cfRule type="expression" dxfId="10345" priority="165" stopIfTrue="1">
      <formula>AND($Q28=1,$R28=1,$S28=1)</formula>
    </cfRule>
    <cfRule type="expression" dxfId="10344" priority="169" stopIfTrue="1">
      <formula>AND($Q28=1,$R28=1,$S28&gt;0.8)</formula>
    </cfRule>
  </conditionalFormatting>
  <conditionalFormatting sqref="T34">
    <cfRule type="expression" dxfId="10343" priority="163">
      <formula>OR($Q34&gt;0,$R34&gt;0,$S34&gt;0)</formula>
    </cfRule>
  </conditionalFormatting>
  <conditionalFormatting sqref="U34">
    <cfRule type="expression" dxfId="10342" priority="159" stopIfTrue="1">
      <formula>$Q34=1</formula>
    </cfRule>
    <cfRule type="expression" dxfId="10341" priority="162">
      <formula>$Q34&gt;0.8</formula>
    </cfRule>
  </conditionalFormatting>
  <conditionalFormatting sqref="V34">
    <cfRule type="expression" dxfId="10340" priority="157" stopIfTrue="1">
      <formula>AND($Q34&lt;1,$R34=1)</formula>
    </cfRule>
    <cfRule type="expression" dxfId="10339" priority="158" stopIfTrue="1">
      <formula>AND($Q34=1,$R34=1)</formula>
    </cfRule>
    <cfRule type="expression" dxfId="10338" priority="161" stopIfTrue="1">
      <formula>AND($Q34=1,$R34&gt;0.8)</formula>
    </cfRule>
  </conditionalFormatting>
  <conditionalFormatting sqref="W34">
    <cfRule type="expression" dxfId="10337" priority="155" stopIfTrue="1">
      <formula>AND(OR($Q34&lt;1,$R34&lt;1),$S34=1)</formula>
    </cfRule>
    <cfRule type="expression" dxfId="10336" priority="156" stopIfTrue="1">
      <formula>AND($Q34=1,$R34=1,$S34=1)</formula>
    </cfRule>
    <cfRule type="expression" dxfId="10335" priority="160" stopIfTrue="1">
      <formula>AND($Q34=1,$R34=1,$S34&gt;0.8)</formula>
    </cfRule>
  </conditionalFormatting>
  <conditionalFormatting sqref="T38">
    <cfRule type="expression" dxfId="10334" priority="154">
      <formula>OR($Q38&gt;0,$R38&gt;0,$S38&gt;0)</formula>
    </cfRule>
  </conditionalFormatting>
  <conditionalFormatting sqref="U38">
    <cfRule type="expression" dxfId="10333" priority="150" stopIfTrue="1">
      <formula>$Q38=1</formula>
    </cfRule>
    <cfRule type="expression" dxfId="10332" priority="153">
      <formula>$Q38&gt;0.8</formula>
    </cfRule>
  </conditionalFormatting>
  <conditionalFormatting sqref="V38">
    <cfRule type="expression" dxfId="10331" priority="148" stopIfTrue="1">
      <formula>AND($Q38&lt;1,$R38=1)</formula>
    </cfRule>
    <cfRule type="expression" dxfId="10330" priority="149" stopIfTrue="1">
      <formula>AND($Q38=1,$R38=1)</formula>
    </cfRule>
    <cfRule type="expression" dxfId="10329" priority="152" stopIfTrue="1">
      <formula>AND($Q38=1,$R38&gt;0.8)</formula>
    </cfRule>
  </conditionalFormatting>
  <conditionalFormatting sqref="W38">
    <cfRule type="expression" dxfId="10328" priority="146" stopIfTrue="1">
      <formula>AND(OR($Q38&lt;1,$R38&lt;1),$S38=1)</formula>
    </cfRule>
    <cfRule type="expression" dxfId="10327" priority="147" stopIfTrue="1">
      <formula>AND($Q38=1,$R38=1,$S38=1)</formula>
    </cfRule>
    <cfRule type="expression" dxfId="10326" priority="151" stopIfTrue="1">
      <formula>AND($Q38=1,$R38=1,$S38&gt;0.8)</formula>
    </cfRule>
  </conditionalFormatting>
  <conditionalFormatting sqref="T42">
    <cfRule type="expression" dxfId="10325" priority="145">
      <formula>OR($Q42&gt;0,$R42&gt;0,$S42&gt;0)</formula>
    </cfRule>
  </conditionalFormatting>
  <conditionalFormatting sqref="U42">
    <cfRule type="expression" dxfId="10324" priority="141" stopIfTrue="1">
      <formula>$Q42=1</formula>
    </cfRule>
    <cfRule type="expression" dxfId="10323" priority="144">
      <formula>$Q42&gt;0.8</formula>
    </cfRule>
  </conditionalFormatting>
  <conditionalFormatting sqref="V42">
    <cfRule type="expression" dxfId="10322" priority="139" stopIfTrue="1">
      <formula>AND($Q42&lt;1,$R42=1)</formula>
    </cfRule>
    <cfRule type="expression" dxfId="10321" priority="140" stopIfTrue="1">
      <formula>AND($Q42=1,$R42=1)</formula>
    </cfRule>
    <cfRule type="expression" dxfId="10320" priority="143" stopIfTrue="1">
      <formula>AND($Q42=1,$R42&gt;0.8)</formula>
    </cfRule>
  </conditionalFormatting>
  <conditionalFormatting sqref="W42">
    <cfRule type="expression" dxfId="10319" priority="137" stopIfTrue="1">
      <formula>AND(OR($Q42&lt;1,$R42&lt;1),$S42=1)</formula>
    </cfRule>
    <cfRule type="expression" dxfId="10318" priority="138" stopIfTrue="1">
      <formula>AND($Q42=1,$R42=1,$S42=1)</formula>
    </cfRule>
    <cfRule type="expression" dxfId="10317" priority="142" stopIfTrue="1">
      <formula>AND($Q42=1,$R42=1,$S42&gt;0.8)</formula>
    </cfRule>
  </conditionalFormatting>
  <conditionalFormatting sqref="T48">
    <cfRule type="expression" dxfId="10316" priority="136">
      <formula>OR($Q48&gt;0,$R48&gt;0,$S48&gt;0)</formula>
    </cfRule>
  </conditionalFormatting>
  <conditionalFormatting sqref="U48">
    <cfRule type="expression" dxfId="10315" priority="132" stopIfTrue="1">
      <formula>$Q48=1</formula>
    </cfRule>
    <cfRule type="expression" dxfId="10314" priority="135">
      <formula>$Q48&gt;0.8</formula>
    </cfRule>
  </conditionalFormatting>
  <conditionalFormatting sqref="V48">
    <cfRule type="expression" dxfId="10313" priority="130" stopIfTrue="1">
      <formula>AND($Q48&lt;1,$R48=1)</formula>
    </cfRule>
    <cfRule type="expression" dxfId="10312" priority="131" stopIfTrue="1">
      <formula>AND($Q48=1,$R48=1)</formula>
    </cfRule>
    <cfRule type="expression" dxfId="10311" priority="134" stopIfTrue="1">
      <formula>AND($Q48=1,$R48&gt;0.8)</formula>
    </cfRule>
  </conditionalFormatting>
  <conditionalFormatting sqref="W48">
    <cfRule type="expression" dxfId="10310" priority="128" stopIfTrue="1">
      <formula>AND(OR($Q48&lt;1,$R48&lt;1),$S48=1)</formula>
    </cfRule>
    <cfRule type="expression" dxfId="10309" priority="129" stopIfTrue="1">
      <formula>AND($Q48=1,$R48=1,$S48=1)</formula>
    </cfRule>
    <cfRule type="expression" dxfId="10308" priority="133" stopIfTrue="1">
      <formula>AND($Q48=1,$R48=1,$S48&gt;0.8)</formula>
    </cfRule>
  </conditionalFormatting>
  <conditionalFormatting sqref="T52">
    <cfRule type="expression" dxfId="10307" priority="127">
      <formula>OR($Q52&gt;0,$R52&gt;0,$S52&gt;0)</formula>
    </cfRule>
  </conditionalFormatting>
  <conditionalFormatting sqref="U52">
    <cfRule type="expression" dxfId="10306" priority="123" stopIfTrue="1">
      <formula>$Q52=1</formula>
    </cfRule>
    <cfRule type="expression" dxfId="10305" priority="126">
      <formula>$Q52&gt;0.8</formula>
    </cfRule>
  </conditionalFormatting>
  <conditionalFormatting sqref="V52">
    <cfRule type="expression" dxfId="10304" priority="121" stopIfTrue="1">
      <formula>AND($Q52&lt;1,$R52=1)</formula>
    </cfRule>
    <cfRule type="expression" dxfId="10303" priority="122" stopIfTrue="1">
      <formula>AND($Q52=1,$R52=1)</formula>
    </cfRule>
    <cfRule type="expression" dxfId="10302" priority="125" stopIfTrue="1">
      <formula>AND($Q52=1,$R52&gt;0.8)</formula>
    </cfRule>
  </conditionalFormatting>
  <conditionalFormatting sqref="W52">
    <cfRule type="expression" dxfId="10301" priority="119" stopIfTrue="1">
      <formula>AND(OR($Q52&lt;1,$R52&lt;1),$S52=1)</formula>
    </cfRule>
    <cfRule type="expression" dxfId="10300" priority="120" stopIfTrue="1">
      <formula>AND($Q52=1,$R52=1,$S52=1)</formula>
    </cfRule>
    <cfRule type="expression" dxfId="10299" priority="124" stopIfTrue="1">
      <formula>AND($Q52=1,$R52=1,$S52&gt;0.8)</formula>
    </cfRule>
  </conditionalFormatting>
  <conditionalFormatting sqref="T56">
    <cfRule type="expression" dxfId="10298" priority="118">
      <formula>OR($Q56&gt;0,$R56&gt;0,$S56&gt;0)</formula>
    </cfRule>
  </conditionalFormatting>
  <conditionalFormatting sqref="U56">
    <cfRule type="expression" dxfId="10297" priority="114" stopIfTrue="1">
      <formula>$Q56=1</formula>
    </cfRule>
    <cfRule type="expression" dxfId="10296" priority="117">
      <formula>$Q56&gt;0.8</formula>
    </cfRule>
  </conditionalFormatting>
  <conditionalFormatting sqref="V56">
    <cfRule type="expression" dxfId="10295" priority="112" stopIfTrue="1">
      <formula>AND($Q56&lt;1,$R56=1)</formula>
    </cfRule>
    <cfRule type="expression" dxfId="10294" priority="113" stopIfTrue="1">
      <formula>AND($Q56=1,$R56=1)</formula>
    </cfRule>
    <cfRule type="expression" dxfId="10293" priority="116" stopIfTrue="1">
      <formula>AND($Q56=1,$R56&gt;0.8)</formula>
    </cfRule>
  </conditionalFormatting>
  <conditionalFormatting sqref="W56">
    <cfRule type="expression" dxfId="10292" priority="110" stopIfTrue="1">
      <formula>AND(OR($Q56&lt;1,$R56&lt;1),$S56=1)</formula>
    </cfRule>
    <cfRule type="expression" dxfId="10291" priority="111" stopIfTrue="1">
      <formula>AND($Q56=1,$R56=1,$S56=1)</formula>
    </cfRule>
    <cfRule type="expression" dxfId="10290" priority="115" stopIfTrue="1">
      <formula>AND($Q56=1,$R56=1,$S56&gt;0.8)</formula>
    </cfRule>
  </conditionalFormatting>
  <conditionalFormatting sqref="T62">
    <cfRule type="expression" dxfId="10289" priority="109">
      <formula>OR($Q62&gt;0,$R62&gt;0,$S62&gt;0)</formula>
    </cfRule>
  </conditionalFormatting>
  <conditionalFormatting sqref="U62">
    <cfRule type="expression" dxfId="10288" priority="105" stopIfTrue="1">
      <formula>$Q62=1</formula>
    </cfRule>
    <cfRule type="expression" dxfId="10287" priority="108">
      <formula>$Q62&gt;0.8</formula>
    </cfRule>
  </conditionalFormatting>
  <conditionalFormatting sqref="V62">
    <cfRule type="expression" dxfId="10286" priority="103" stopIfTrue="1">
      <formula>AND($Q62&lt;1,$R62=1)</formula>
    </cfRule>
    <cfRule type="expression" dxfId="10285" priority="104" stopIfTrue="1">
      <formula>AND($Q62=1,$R62=1)</formula>
    </cfRule>
    <cfRule type="expression" dxfId="10284" priority="107" stopIfTrue="1">
      <formula>AND($Q62=1,$R62&gt;0.8)</formula>
    </cfRule>
  </conditionalFormatting>
  <conditionalFormatting sqref="W62">
    <cfRule type="expression" dxfId="10283" priority="101" stopIfTrue="1">
      <formula>AND(OR($Q62&lt;1,$R62&lt;1),$S62=1)</formula>
    </cfRule>
    <cfRule type="expression" dxfId="10282" priority="102" stopIfTrue="1">
      <formula>AND($Q62=1,$R62=1,$S62=1)</formula>
    </cfRule>
    <cfRule type="expression" dxfId="10281" priority="106" stopIfTrue="1">
      <formula>AND($Q62=1,$R62=1,$S62&gt;0.8)</formula>
    </cfRule>
  </conditionalFormatting>
  <conditionalFormatting sqref="T66">
    <cfRule type="expression" dxfId="10280" priority="100">
      <formula>OR($Q66&gt;0,$R66&gt;0,$S66&gt;0)</formula>
    </cfRule>
  </conditionalFormatting>
  <conditionalFormatting sqref="U66">
    <cfRule type="expression" dxfId="10279" priority="96" stopIfTrue="1">
      <formula>$Q66=1</formula>
    </cfRule>
    <cfRule type="expression" dxfId="10278" priority="99">
      <formula>$Q66&gt;0.8</formula>
    </cfRule>
  </conditionalFormatting>
  <conditionalFormatting sqref="V66">
    <cfRule type="expression" dxfId="10277" priority="94" stopIfTrue="1">
      <formula>AND($Q66&lt;1,$R66=1)</formula>
    </cfRule>
    <cfRule type="expression" dxfId="10276" priority="95" stopIfTrue="1">
      <formula>AND($Q66=1,$R66=1)</formula>
    </cfRule>
    <cfRule type="expression" dxfId="10275" priority="98" stopIfTrue="1">
      <formula>AND($Q66=1,$R66&gt;0.8)</formula>
    </cfRule>
  </conditionalFormatting>
  <conditionalFormatting sqref="W66">
    <cfRule type="expression" dxfId="10274" priority="92" stopIfTrue="1">
      <formula>AND(OR($Q66&lt;1,$R66&lt;1),$S66=1)</formula>
    </cfRule>
    <cfRule type="expression" dxfId="10273" priority="93" stopIfTrue="1">
      <formula>AND($Q66=1,$R66=1,$S66=1)</formula>
    </cfRule>
    <cfRule type="expression" dxfId="10272" priority="97" stopIfTrue="1">
      <formula>AND($Q66=1,$R66=1,$S66&gt;0.8)</formula>
    </cfRule>
  </conditionalFormatting>
  <conditionalFormatting sqref="T70">
    <cfRule type="expression" dxfId="10271" priority="91">
      <formula>OR($Q70&gt;0,$R70&gt;0,$S70&gt;0)</formula>
    </cfRule>
  </conditionalFormatting>
  <conditionalFormatting sqref="U70">
    <cfRule type="expression" dxfId="10270" priority="87" stopIfTrue="1">
      <formula>$Q70=1</formula>
    </cfRule>
    <cfRule type="expression" dxfId="10269" priority="90">
      <formula>$Q70&gt;0.8</formula>
    </cfRule>
  </conditionalFormatting>
  <conditionalFormatting sqref="V70">
    <cfRule type="expression" dxfId="10268" priority="85" stopIfTrue="1">
      <formula>AND($Q70&lt;1,$R70=1)</formula>
    </cfRule>
    <cfRule type="expression" dxfId="10267" priority="86" stopIfTrue="1">
      <formula>AND($Q70=1,$R70=1)</formula>
    </cfRule>
    <cfRule type="expression" dxfId="10266" priority="89" stopIfTrue="1">
      <formula>AND($Q70=1,$R70&gt;0.8)</formula>
    </cfRule>
  </conditionalFormatting>
  <conditionalFormatting sqref="W70">
    <cfRule type="expression" dxfId="10265" priority="83" stopIfTrue="1">
      <formula>AND(OR($Q70&lt;1,$R70&lt;1),$S70=1)</formula>
    </cfRule>
    <cfRule type="expression" dxfId="10264" priority="84" stopIfTrue="1">
      <formula>AND($Q70=1,$R70=1,$S70=1)</formula>
    </cfRule>
    <cfRule type="expression" dxfId="10263" priority="88" stopIfTrue="1">
      <formula>AND($Q70=1,$R70=1,$S70&gt;0.8)</formula>
    </cfRule>
  </conditionalFormatting>
  <conditionalFormatting sqref="T76">
    <cfRule type="expression" dxfId="10262" priority="82">
      <formula>OR($Q76&gt;0,$R76&gt;0,$S76&gt;0)</formula>
    </cfRule>
  </conditionalFormatting>
  <conditionalFormatting sqref="U76">
    <cfRule type="expression" dxfId="10261" priority="78" stopIfTrue="1">
      <formula>$Q76=1</formula>
    </cfRule>
    <cfRule type="expression" dxfId="10260" priority="81">
      <formula>$Q76&gt;0.8</formula>
    </cfRule>
  </conditionalFormatting>
  <conditionalFormatting sqref="V76">
    <cfRule type="expression" dxfId="10259" priority="76" stopIfTrue="1">
      <formula>AND($Q76&lt;1,$R76=1)</formula>
    </cfRule>
    <cfRule type="expression" dxfId="10258" priority="77" stopIfTrue="1">
      <formula>AND($Q76=1,$R76=1)</formula>
    </cfRule>
    <cfRule type="expression" dxfId="10257" priority="80" stopIfTrue="1">
      <formula>AND($Q76=1,$R76&gt;0.8)</formula>
    </cfRule>
  </conditionalFormatting>
  <conditionalFormatting sqref="W76">
    <cfRule type="expression" dxfId="10256" priority="74" stopIfTrue="1">
      <formula>AND(OR($Q76&lt;1,$R76&lt;1),$S76=1)</formula>
    </cfRule>
    <cfRule type="expression" dxfId="10255" priority="75" stopIfTrue="1">
      <formula>AND($Q76=1,$R76=1,$S76=1)</formula>
    </cfRule>
    <cfRule type="expression" dxfId="10254" priority="79" stopIfTrue="1">
      <formula>AND($Q76=1,$R76=1,$S76&gt;0.8)</formula>
    </cfRule>
  </conditionalFormatting>
  <conditionalFormatting sqref="T80">
    <cfRule type="expression" dxfId="10253" priority="73">
      <formula>OR($Q80&gt;0,$R80&gt;0,$S80&gt;0)</formula>
    </cfRule>
  </conditionalFormatting>
  <conditionalFormatting sqref="U80">
    <cfRule type="expression" dxfId="10252" priority="69" stopIfTrue="1">
      <formula>$Q80=1</formula>
    </cfRule>
    <cfRule type="expression" dxfId="10251" priority="72">
      <formula>$Q80&gt;0.8</formula>
    </cfRule>
  </conditionalFormatting>
  <conditionalFormatting sqref="V80">
    <cfRule type="expression" dxfId="10250" priority="67" stopIfTrue="1">
      <formula>AND($Q80&lt;1,$R80=1)</formula>
    </cfRule>
    <cfRule type="expression" dxfId="10249" priority="68" stopIfTrue="1">
      <formula>AND($Q80=1,$R80=1)</formula>
    </cfRule>
    <cfRule type="expression" dxfId="10248" priority="71" stopIfTrue="1">
      <formula>AND($Q80=1,$R80&gt;0.8)</formula>
    </cfRule>
  </conditionalFormatting>
  <conditionalFormatting sqref="W80">
    <cfRule type="expression" dxfId="10247" priority="65" stopIfTrue="1">
      <formula>AND(OR($Q80&lt;1,$R80&lt;1),$S80=1)</formula>
    </cfRule>
    <cfRule type="expression" dxfId="10246" priority="66" stopIfTrue="1">
      <formula>AND($Q80=1,$R80=1,$S80=1)</formula>
    </cfRule>
    <cfRule type="expression" dxfId="10245" priority="70" stopIfTrue="1">
      <formula>AND($Q80=1,$R80=1,$S80&gt;0.8)</formula>
    </cfRule>
  </conditionalFormatting>
  <conditionalFormatting sqref="T84">
    <cfRule type="expression" dxfId="10244" priority="64">
      <formula>OR($Q84&gt;0,$R84&gt;0,$S84&gt;0)</formula>
    </cfRule>
  </conditionalFormatting>
  <conditionalFormatting sqref="U84">
    <cfRule type="expression" dxfId="10243" priority="60" stopIfTrue="1">
      <formula>$Q84=1</formula>
    </cfRule>
    <cfRule type="expression" dxfId="10242" priority="63">
      <formula>$Q84&gt;0.8</formula>
    </cfRule>
  </conditionalFormatting>
  <conditionalFormatting sqref="V84">
    <cfRule type="expression" dxfId="10241" priority="58" stopIfTrue="1">
      <formula>AND($Q84&lt;1,$R84=1)</formula>
    </cfRule>
    <cfRule type="expression" dxfId="10240" priority="59" stopIfTrue="1">
      <formula>AND($Q84=1,$R84=1)</formula>
    </cfRule>
    <cfRule type="expression" dxfId="10239" priority="62" stopIfTrue="1">
      <formula>AND($Q84=1,$R84&gt;0.8)</formula>
    </cfRule>
  </conditionalFormatting>
  <conditionalFormatting sqref="W84">
    <cfRule type="expression" dxfId="10238" priority="56" stopIfTrue="1">
      <formula>AND(OR($Q84&lt;1,$R84&lt;1),$S84=1)</formula>
    </cfRule>
    <cfRule type="expression" dxfId="10237" priority="57" stopIfTrue="1">
      <formula>AND($Q84=1,$R84=1,$S84=1)</formula>
    </cfRule>
    <cfRule type="expression" dxfId="10236" priority="61" stopIfTrue="1">
      <formula>AND($Q84=1,$R84=1,$S84&gt;0.8)</formula>
    </cfRule>
  </conditionalFormatting>
  <conditionalFormatting sqref="T90">
    <cfRule type="expression" dxfId="10235" priority="55">
      <formula>OR($Q90&gt;0,$R90&gt;0,$S90&gt;0)</formula>
    </cfRule>
  </conditionalFormatting>
  <conditionalFormatting sqref="U90">
    <cfRule type="expression" dxfId="10234" priority="51" stopIfTrue="1">
      <formula>$Q90=1</formula>
    </cfRule>
    <cfRule type="expression" dxfId="10233" priority="54">
      <formula>$Q90&gt;0.8</formula>
    </cfRule>
  </conditionalFormatting>
  <conditionalFormatting sqref="V90">
    <cfRule type="expression" dxfId="10232" priority="49" stopIfTrue="1">
      <formula>AND($Q90&lt;1,$R90=1)</formula>
    </cfRule>
    <cfRule type="expression" dxfId="10231" priority="50" stopIfTrue="1">
      <formula>AND($Q90=1,$R90=1)</formula>
    </cfRule>
    <cfRule type="expression" dxfId="10230" priority="53" stopIfTrue="1">
      <formula>AND($Q90=1,$R90&gt;0.8)</formula>
    </cfRule>
  </conditionalFormatting>
  <conditionalFormatting sqref="W90">
    <cfRule type="expression" dxfId="10229" priority="47" stopIfTrue="1">
      <formula>AND(OR($Q90&lt;1,$R90&lt;1),$S90=1)</formula>
    </cfRule>
    <cfRule type="expression" dxfId="10228" priority="48" stopIfTrue="1">
      <formula>AND($Q90=1,$R90=1,$S90=1)</formula>
    </cfRule>
    <cfRule type="expression" dxfId="10227" priority="52" stopIfTrue="1">
      <formula>AND($Q90=1,$R90=1,$S90&gt;0.8)</formula>
    </cfRule>
  </conditionalFormatting>
  <conditionalFormatting sqref="T94">
    <cfRule type="expression" dxfId="10226" priority="46">
      <formula>OR($Q94&gt;0,$R94&gt;0,$S94&gt;0)</formula>
    </cfRule>
  </conditionalFormatting>
  <conditionalFormatting sqref="U94">
    <cfRule type="expression" dxfId="10225" priority="42" stopIfTrue="1">
      <formula>$Q94=1</formula>
    </cfRule>
    <cfRule type="expression" dxfId="10224" priority="45">
      <formula>$Q94&gt;0.8</formula>
    </cfRule>
  </conditionalFormatting>
  <conditionalFormatting sqref="V94">
    <cfRule type="expression" dxfId="10223" priority="40" stopIfTrue="1">
      <formula>AND($Q94&lt;1,$R94=1)</formula>
    </cfRule>
    <cfRule type="expression" dxfId="10222" priority="41" stopIfTrue="1">
      <formula>AND($Q94=1,$R94=1)</formula>
    </cfRule>
    <cfRule type="expression" dxfId="10221" priority="44" stopIfTrue="1">
      <formula>AND($Q94=1,$R94&gt;0.8)</formula>
    </cfRule>
  </conditionalFormatting>
  <conditionalFormatting sqref="W94">
    <cfRule type="expression" dxfId="10220" priority="38" stopIfTrue="1">
      <formula>AND(OR($Q94&lt;1,$R94&lt;1),$S94=1)</formula>
    </cfRule>
    <cfRule type="expression" dxfId="10219" priority="39" stopIfTrue="1">
      <formula>AND($Q94=1,$R94=1,$S94=1)</formula>
    </cfRule>
    <cfRule type="expression" dxfId="10218" priority="43" stopIfTrue="1">
      <formula>AND($Q94=1,$R94=1,$S94&gt;0.8)</formula>
    </cfRule>
  </conditionalFormatting>
  <conditionalFormatting sqref="T98">
    <cfRule type="expression" dxfId="10217" priority="37">
      <formula>OR($Q98&gt;0,$R98&gt;0,$S98&gt;0)</formula>
    </cfRule>
  </conditionalFormatting>
  <conditionalFormatting sqref="U98">
    <cfRule type="expression" dxfId="10216" priority="33" stopIfTrue="1">
      <formula>$Q98=1</formula>
    </cfRule>
    <cfRule type="expression" dxfId="10215" priority="36">
      <formula>$Q98&gt;0.8</formula>
    </cfRule>
  </conditionalFormatting>
  <conditionalFormatting sqref="V98">
    <cfRule type="expression" dxfId="10214" priority="31" stopIfTrue="1">
      <formula>AND($Q98&lt;1,$R98=1)</formula>
    </cfRule>
    <cfRule type="expression" dxfId="10213" priority="32" stopIfTrue="1">
      <formula>AND($Q98=1,$R98=1)</formula>
    </cfRule>
    <cfRule type="expression" dxfId="10212" priority="35" stopIfTrue="1">
      <formula>AND($Q98=1,$R98&gt;0.8)</formula>
    </cfRule>
  </conditionalFormatting>
  <conditionalFormatting sqref="W98">
    <cfRule type="expression" dxfId="10211" priority="29" stopIfTrue="1">
      <formula>AND(OR($Q98&lt;1,$R98&lt;1),$S98=1)</formula>
    </cfRule>
    <cfRule type="expression" dxfId="10210" priority="30" stopIfTrue="1">
      <formula>AND($Q98=1,$R98=1,$S98=1)</formula>
    </cfRule>
    <cfRule type="expression" dxfId="10209" priority="34" stopIfTrue="1">
      <formula>AND($Q98=1,$R98=1,$S98&gt;0.8)</formula>
    </cfRule>
  </conditionalFormatting>
  <conditionalFormatting sqref="T104">
    <cfRule type="expression" dxfId="10208" priority="28">
      <formula>OR($Q104&gt;0,$R104&gt;0,$S104&gt;0)</formula>
    </cfRule>
  </conditionalFormatting>
  <conditionalFormatting sqref="U104">
    <cfRule type="expression" dxfId="10207" priority="24" stopIfTrue="1">
      <formula>$Q104=1</formula>
    </cfRule>
    <cfRule type="expression" dxfId="10206" priority="27">
      <formula>$Q104&gt;0.8</formula>
    </cfRule>
  </conditionalFormatting>
  <conditionalFormatting sqref="V104">
    <cfRule type="expression" dxfId="10205" priority="22" stopIfTrue="1">
      <formula>AND($Q104&lt;1,$R104=1)</formula>
    </cfRule>
    <cfRule type="expression" dxfId="10204" priority="23" stopIfTrue="1">
      <formula>AND($Q104=1,$R104=1)</formula>
    </cfRule>
    <cfRule type="expression" dxfId="10203" priority="26" stopIfTrue="1">
      <formula>AND($Q104=1,$R104&gt;0.8)</formula>
    </cfRule>
  </conditionalFormatting>
  <conditionalFormatting sqref="W104">
    <cfRule type="expression" dxfId="10202" priority="20" stopIfTrue="1">
      <formula>AND(OR($Q104&lt;1,$R104&lt;1),$S104=1)</formula>
    </cfRule>
    <cfRule type="expression" dxfId="10201" priority="21" stopIfTrue="1">
      <formula>AND($Q104=1,$R104=1,$S104=1)</formula>
    </cfRule>
    <cfRule type="expression" dxfId="10200" priority="25" stopIfTrue="1">
      <formula>AND($Q104=1,$R104=1,$S104&gt;0.8)</formula>
    </cfRule>
  </conditionalFormatting>
  <conditionalFormatting sqref="T108">
    <cfRule type="expression" dxfId="10199" priority="19">
      <formula>OR($Q108&gt;0,$R108&gt;0,$S108&gt;0)</formula>
    </cfRule>
  </conditionalFormatting>
  <conditionalFormatting sqref="U108">
    <cfRule type="expression" dxfId="10198" priority="15" stopIfTrue="1">
      <formula>$Q108=1</formula>
    </cfRule>
    <cfRule type="expression" dxfId="10197" priority="18">
      <formula>$Q108&gt;0.8</formula>
    </cfRule>
  </conditionalFormatting>
  <conditionalFormatting sqref="V108">
    <cfRule type="expression" dxfId="10196" priority="13" stopIfTrue="1">
      <formula>AND($Q108&lt;1,$R108=1)</formula>
    </cfRule>
    <cfRule type="expression" dxfId="10195" priority="14" stopIfTrue="1">
      <formula>AND($Q108=1,$R108=1)</formula>
    </cfRule>
    <cfRule type="expression" dxfId="10194" priority="17" stopIfTrue="1">
      <formula>AND($Q108=1,$R108&gt;0.8)</formula>
    </cfRule>
  </conditionalFormatting>
  <conditionalFormatting sqref="W108">
    <cfRule type="expression" dxfId="10193" priority="11" stopIfTrue="1">
      <formula>AND(OR($Q108&lt;1,$R108&lt;1),$S108=1)</formula>
    </cfRule>
    <cfRule type="expression" dxfId="10192" priority="12" stopIfTrue="1">
      <formula>AND($Q108=1,$R108=1,$S108=1)</formula>
    </cfRule>
    <cfRule type="expression" dxfId="10191" priority="16" stopIfTrue="1">
      <formula>AND($Q108=1,$R108=1,$S108&gt;0.8)</formula>
    </cfRule>
  </conditionalFormatting>
  <conditionalFormatting sqref="T112">
    <cfRule type="expression" dxfId="10190" priority="10">
      <formula>OR($Q112&gt;0,$R112&gt;0,$S112&gt;0)</formula>
    </cfRule>
  </conditionalFormatting>
  <conditionalFormatting sqref="U112">
    <cfRule type="expression" dxfId="10189" priority="6" stopIfTrue="1">
      <formula>$Q112=1</formula>
    </cfRule>
    <cfRule type="expression" dxfId="10188" priority="9">
      <formula>$Q112&gt;0.8</formula>
    </cfRule>
  </conditionalFormatting>
  <conditionalFormatting sqref="V112">
    <cfRule type="expression" dxfId="10187" priority="4" stopIfTrue="1">
      <formula>AND($Q112&lt;1,$R112=1)</formula>
    </cfRule>
    <cfRule type="expression" dxfId="10186" priority="5" stopIfTrue="1">
      <formula>AND($Q112=1,$R112=1)</formula>
    </cfRule>
    <cfRule type="expression" dxfId="10185" priority="8" stopIfTrue="1">
      <formula>AND($Q112=1,$R112&gt;0.8)</formula>
    </cfRule>
  </conditionalFormatting>
  <conditionalFormatting sqref="W112">
    <cfRule type="expression" dxfId="10184" priority="2" stopIfTrue="1">
      <formula>AND(OR($Q112&lt;1,$R112&lt;1),$S112=1)</formula>
    </cfRule>
    <cfRule type="expression" dxfId="10183" priority="3" stopIfTrue="1">
      <formula>AND($Q112=1,$R112=1,$S112=1)</formula>
    </cfRule>
    <cfRule type="expression" dxfId="10182" priority="7" stopIfTrue="1">
      <formula>AND($Q112=1,$R112=1,$S112&gt;0.8)</formula>
    </cfRule>
  </conditionalFormatting>
  <conditionalFormatting sqref="V118">
    <cfRule type="expression" dxfId="10181" priority="1">
      <formula>1=1</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306AC-B4A8-4EF5-826E-ADEC711B60AD}">
  <dimension ref="B3:L9"/>
  <sheetViews>
    <sheetView workbookViewId="0">
      <selection activeCell="G15" sqref="G15"/>
    </sheetView>
  </sheetViews>
  <sheetFormatPr defaultColWidth="8.83203125" defaultRowHeight="12.75" x14ac:dyDescent="0.2"/>
  <cols>
    <col min="1" max="1" width="8.83203125" style="7"/>
    <col min="2" max="3" width="18" style="7" customWidth="1"/>
    <col min="4" max="5" width="8.83203125" style="7"/>
    <col min="6" max="6" width="18.6640625" style="7" customWidth="1"/>
    <col min="7" max="7" width="33.83203125" style="7" customWidth="1"/>
    <col min="8" max="9" width="8.83203125" style="7"/>
    <col min="10" max="10" width="17" style="7" customWidth="1"/>
    <col min="11" max="11" width="33.5" style="7" customWidth="1"/>
    <col min="12" max="16384" width="8.83203125" style="7"/>
  </cols>
  <sheetData>
    <row r="3" spans="2:12" ht="25.5" x14ac:dyDescent="0.2">
      <c r="B3" s="9" t="s">
        <v>673</v>
      </c>
      <c r="C3" s="9" t="s">
        <v>678</v>
      </c>
      <c r="D3" s="9" t="s">
        <v>711</v>
      </c>
      <c r="F3" s="9" t="s">
        <v>1</v>
      </c>
      <c r="G3" s="9" t="s">
        <v>678</v>
      </c>
      <c r="H3" s="9" t="s">
        <v>711</v>
      </c>
      <c r="J3" s="9" t="s">
        <v>2</v>
      </c>
      <c r="K3" s="9" t="s">
        <v>678</v>
      </c>
      <c r="L3" s="9" t="s">
        <v>711</v>
      </c>
    </row>
    <row r="4" spans="2:12" ht="76.5" x14ac:dyDescent="0.2">
      <c r="B4" s="7" t="s">
        <v>0</v>
      </c>
      <c r="C4" s="7" t="s">
        <v>695</v>
      </c>
      <c r="D4" s="7">
        <v>1</v>
      </c>
      <c r="F4" s="7" t="s">
        <v>683</v>
      </c>
      <c r="G4" s="7" t="s">
        <v>689</v>
      </c>
      <c r="H4" s="7">
        <v>1</v>
      </c>
      <c r="J4" s="7" t="s">
        <v>675</v>
      </c>
      <c r="K4" s="7" t="s">
        <v>679</v>
      </c>
      <c r="L4" s="7">
        <v>1</v>
      </c>
    </row>
    <row r="5" spans="2:12" ht="76.5" x14ac:dyDescent="0.2">
      <c r="B5" s="7" t="s">
        <v>672</v>
      </c>
      <c r="C5" s="7" t="s">
        <v>696</v>
      </c>
      <c r="D5" s="7">
        <v>0</v>
      </c>
      <c r="F5" s="7" t="s">
        <v>684</v>
      </c>
      <c r="G5" s="7" t="s">
        <v>690</v>
      </c>
      <c r="H5" s="7">
        <v>0</v>
      </c>
      <c r="J5" s="7" t="s">
        <v>676</v>
      </c>
      <c r="K5" s="7" t="s">
        <v>680</v>
      </c>
      <c r="L5" s="7">
        <v>1</v>
      </c>
    </row>
    <row r="6" spans="2:12" ht="63.75" x14ac:dyDescent="0.2">
      <c r="B6" s="7" t="s">
        <v>686</v>
      </c>
      <c r="C6" s="7" t="s">
        <v>692</v>
      </c>
      <c r="D6" s="7">
        <v>0</v>
      </c>
      <c r="F6" s="7" t="s">
        <v>685</v>
      </c>
      <c r="G6" s="7" t="s">
        <v>691</v>
      </c>
      <c r="H6" s="7">
        <v>1</v>
      </c>
      <c r="J6" s="7" t="s">
        <v>677</v>
      </c>
      <c r="K6" s="7" t="s">
        <v>681</v>
      </c>
      <c r="L6" s="7">
        <v>1</v>
      </c>
    </row>
    <row r="7" spans="2:12" ht="38.25" x14ac:dyDescent="0.2">
      <c r="F7" s="7" t="s">
        <v>687</v>
      </c>
      <c r="G7" s="7" t="s">
        <v>693</v>
      </c>
      <c r="H7" s="7">
        <v>1</v>
      </c>
      <c r="J7" s="7" t="s">
        <v>674</v>
      </c>
      <c r="K7" s="7" t="s">
        <v>682</v>
      </c>
      <c r="L7" s="7">
        <v>0</v>
      </c>
    </row>
    <row r="8" spans="2:12" ht="38.25" x14ac:dyDescent="0.2">
      <c r="F8" s="7" t="s">
        <v>688</v>
      </c>
      <c r="G8" s="7" t="s">
        <v>694</v>
      </c>
      <c r="H8" s="7">
        <v>0</v>
      </c>
      <c r="J8" s="7" t="s">
        <v>686</v>
      </c>
      <c r="K8" s="7" t="s">
        <v>692</v>
      </c>
      <c r="L8" s="7">
        <v>0</v>
      </c>
    </row>
    <row r="9" spans="2:12" ht="25.5" x14ac:dyDescent="0.2">
      <c r="F9" s="7" t="s">
        <v>686</v>
      </c>
      <c r="G9" s="7" t="s">
        <v>692</v>
      </c>
      <c r="H9" s="7">
        <v>0</v>
      </c>
    </row>
  </sheetData>
  <sheetProtection sheet="1" objects="1" scenarios="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9"/>
  <sheetViews>
    <sheetView workbookViewId="0">
      <selection activeCell="D3" sqref="D3"/>
    </sheetView>
  </sheetViews>
  <sheetFormatPr defaultColWidth="8.83203125" defaultRowHeight="12.75" x14ac:dyDescent="0.2"/>
  <cols>
    <col min="1" max="1" width="20.83203125" style="1" customWidth="1"/>
    <col min="2" max="2" width="25.6640625" style="1" customWidth="1"/>
    <col min="3" max="3" width="14" style="1" customWidth="1"/>
    <col min="4" max="4" width="78" style="1" customWidth="1"/>
    <col min="5" max="5" width="126" style="1" customWidth="1"/>
    <col min="6" max="6" width="5.83203125" style="1" customWidth="1"/>
    <col min="7" max="16384" width="8.83203125" style="1"/>
  </cols>
  <sheetData>
    <row r="1" spans="1:6" ht="145.5" customHeight="1" x14ac:dyDescent="0.5">
      <c r="A1" s="252" t="s">
        <v>119</v>
      </c>
      <c r="B1" s="252"/>
      <c r="C1" s="252"/>
      <c r="D1" s="252"/>
      <c r="E1" s="252"/>
      <c r="F1" s="252"/>
    </row>
    <row r="2" spans="1:6" ht="30" customHeight="1" x14ac:dyDescent="0.2">
      <c r="A2" s="2" t="s">
        <v>5</v>
      </c>
      <c r="B2" s="2" t="s">
        <v>6</v>
      </c>
      <c r="C2" s="2" t="s">
        <v>7</v>
      </c>
      <c r="D2" s="2" t="s">
        <v>8</v>
      </c>
      <c r="E2" s="2" t="s">
        <v>9</v>
      </c>
      <c r="F2" s="6"/>
    </row>
    <row r="3" spans="1:6" ht="72.95" customHeight="1" x14ac:dyDescent="0.2">
      <c r="A3" s="246" t="s">
        <v>10</v>
      </c>
      <c r="B3" s="249" t="s">
        <v>120</v>
      </c>
      <c r="C3" s="5" t="s">
        <v>11</v>
      </c>
      <c r="D3" s="5" t="s">
        <v>12</v>
      </c>
      <c r="E3" s="4" t="s">
        <v>13</v>
      </c>
      <c r="F3" s="7"/>
    </row>
    <row r="4" spans="1:6" ht="60" customHeight="1" x14ac:dyDescent="0.2">
      <c r="A4" s="247"/>
      <c r="B4" s="250"/>
      <c r="C4" s="5" t="s">
        <v>14</v>
      </c>
      <c r="D4" s="5" t="s">
        <v>15</v>
      </c>
      <c r="E4" s="4" t="s">
        <v>16</v>
      </c>
      <c r="F4" s="7"/>
    </row>
    <row r="5" spans="1:6" ht="60.95" customHeight="1" x14ac:dyDescent="0.2">
      <c r="A5" s="247"/>
      <c r="B5" s="250"/>
      <c r="C5" s="5" t="s">
        <v>17</v>
      </c>
      <c r="D5" s="5" t="s">
        <v>18</v>
      </c>
      <c r="E5" s="4" t="s">
        <v>19</v>
      </c>
      <c r="F5" s="7"/>
    </row>
    <row r="6" spans="1:6" ht="60" customHeight="1" x14ac:dyDescent="0.2">
      <c r="A6" s="247"/>
      <c r="B6" s="250"/>
      <c r="C6" s="5" t="s">
        <v>20</v>
      </c>
      <c r="D6" s="5" t="s">
        <v>21</v>
      </c>
      <c r="E6" s="4" t="s">
        <v>22</v>
      </c>
      <c r="F6" s="7"/>
    </row>
    <row r="7" spans="1:6" ht="60.95" customHeight="1" x14ac:dyDescent="0.2">
      <c r="A7" s="247"/>
      <c r="B7" s="250"/>
      <c r="C7" s="5" t="s">
        <v>23</v>
      </c>
      <c r="D7" s="5" t="s">
        <v>24</v>
      </c>
      <c r="E7" s="4" t="s">
        <v>25</v>
      </c>
      <c r="F7" s="7"/>
    </row>
    <row r="8" spans="1:6" ht="60" customHeight="1" x14ac:dyDescent="0.2">
      <c r="A8" s="247"/>
      <c r="B8" s="250"/>
      <c r="C8" s="5" t="s">
        <v>26</v>
      </c>
      <c r="D8" s="5" t="s">
        <v>27</v>
      </c>
      <c r="E8" s="4" t="s">
        <v>28</v>
      </c>
      <c r="F8" s="7"/>
    </row>
    <row r="9" spans="1:6" ht="60.95" customHeight="1" x14ac:dyDescent="0.2">
      <c r="A9" s="248"/>
      <c r="B9" s="251"/>
      <c r="C9" s="5" t="s">
        <v>29</v>
      </c>
      <c r="D9" s="5" t="s">
        <v>30</v>
      </c>
      <c r="E9" s="4" t="s">
        <v>31</v>
      </c>
      <c r="F9" s="7"/>
    </row>
    <row r="10" spans="1:6" ht="114.95" customHeight="1" x14ac:dyDescent="0.2">
      <c r="A10" s="246" t="s">
        <v>121</v>
      </c>
      <c r="B10" s="5" t="s">
        <v>122</v>
      </c>
      <c r="C10" s="5" t="s">
        <v>123</v>
      </c>
      <c r="D10" s="5" t="s">
        <v>124</v>
      </c>
      <c r="E10" s="5" t="s">
        <v>125</v>
      </c>
      <c r="F10" s="7"/>
    </row>
    <row r="11" spans="1:6" ht="48.95" customHeight="1" x14ac:dyDescent="0.2">
      <c r="A11" s="248"/>
      <c r="B11" s="5" t="s">
        <v>126</v>
      </c>
      <c r="C11" s="5" t="s">
        <v>127</v>
      </c>
      <c r="D11" s="5" t="s">
        <v>128</v>
      </c>
      <c r="E11" s="5" t="s">
        <v>129</v>
      </c>
      <c r="F11" s="7"/>
    </row>
    <row r="12" spans="1:6" ht="42" customHeight="1" x14ac:dyDescent="0.2">
      <c r="A12" s="249"/>
      <c r="B12" s="5" t="s">
        <v>130</v>
      </c>
      <c r="C12" s="4"/>
      <c r="D12" s="4"/>
      <c r="E12" s="4"/>
    </row>
    <row r="13" spans="1:6" ht="102.95" customHeight="1" x14ac:dyDescent="0.2">
      <c r="A13" s="250"/>
      <c r="B13" s="5" t="s">
        <v>131</v>
      </c>
      <c r="C13" s="5" t="s">
        <v>132</v>
      </c>
      <c r="D13" s="5" t="s">
        <v>133</v>
      </c>
      <c r="E13" s="5" t="s">
        <v>134</v>
      </c>
    </row>
    <row r="14" spans="1:6" ht="153" customHeight="1" x14ac:dyDescent="0.2">
      <c r="A14" s="250"/>
      <c r="B14" s="5" t="s">
        <v>135</v>
      </c>
      <c r="C14" s="5" t="s">
        <v>136</v>
      </c>
      <c r="D14" s="5" t="s">
        <v>137</v>
      </c>
      <c r="E14" s="5" t="s">
        <v>138</v>
      </c>
    </row>
    <row r="15" spans="1:6" ht="54" customHeight="1" x14ac:dyDescent="0.2">
      <c r="A15" s="250"/>
      <c r="B15" s="253" t="s">
        <v>139</v>
      </c>
      <c r="C15" s="5" t="s">
        <v>140</v>
      </c>
      <c r="D15" s="5" t="s">
        <v>141</v>
      </c>
      <c r="E15" s="5" t="s">
        <v>142</v>
      </c>
    </row>
    <row r="16" spans="1:6" ht="42" customHeight="1" x14ac:dyDescent="0.2">
      <c r="A16" s="250"/>
      <c r="B16" s="255"/>
      <c r="C16" s="5" t="s">
        <v>143</v>
      </c>
      <c r="D16" s="5" t="s">
        <v>144</v>
      </c>
      <c r="E16" s="5" t="s">
        <v>145</v>
      </c>
    </row>
    <row r="17" spans="1:5" ht="42" customHeight="1" x14ac:dyDescent="0.2">
      <c r="A17" s="250"/>
      <c r="B17" s="254"/>
      <c r="C17" s="5" t="s">
        <v>146</v>
      </c>
      <c r="D17" s="5" t="s">
        <v>147</v>
      </c>
      <c r="E17" s="5" t="s">
        <v>145</v>
      </c>
    </row>
    <row r="18" spans="1:5" ht="54.95" customHeight="1" x14ac:dyDescent="0.2">
      <c r="A18" s="250"/>
      <c r="B18" s="253" t="s">
        <v>148</v>
      </c>
      <c r="C18" s="5" t="s">
        <v>149</v>
      </c>
      <c r="D18" s="5" t="s">
        <v>150</v>
      </c>
      <c r="E18" s="5" t="s">
        <v>151</v>
      </c>
    </row>
    <row r="19" spans="1:5" ht="98.1" customHeight="1" x14ac:dyDescent="0.2">
      <c r="A19" s="250"/>
      <c r="B19" s="254"/>
      <c r="C19" s="5" t="s">
        <v>152</v>
      </c>
      <c r="D19" s="5" t="s">
        <v>153</v>
      </c>
      <c r="E19" s="4" t="s">
        <v>154</v>
      </c>
    </row>
    <row r="20" spans="1:5" ht="42" customHeight="1" x14ac:dyDescent="0.2">
      <c r="A20" s="250"/>
      <c r="B20" s="253" t="s">
        <v>155</v>
      </c>
      <c r="C20" s="5" t="s">
        <v>156</v>
      </c>
      <c r="D20" s="5" t="s">
        <v>157</v>
      </c>
      <c r="E20" s="5" t="s">
        <v>158</v>
      </c>
    </row>
    <row r="21" spans="1:5" ht="54.75" customHeight="1" x14ac:dyDescent="0.2">
      <c r="A21" s="251"/>
      <c r="B21" s="254"/>
      <c r="C21" s="5" t="s">
        <v>159</v>
      </c>
      <c r="D21" s="5" t="s">
        <v>160</v>
      </c>
      <c r="E21" s="5" t="s">
        <v>161</v>
      </c>
    </row>
    <row r="22" spans="1:5" ht="66.95" customHeight="1" x14ac:dyDescent="0.2">
      <c r="A22" s="4"/>
      <c r="B22" s="5" t="s">
        <v>162</v>
      </c>
      <c r="C22" s="4"/>
      <c r="D22" s="4"/>
      <c r="E22" s="4"/>
    </row>
    <row r="23" spans="1:5" ht="84" customHeight="1" x14ac:dyDescent="0.2">
      <c r="A23" s="246" t="s">
        <v>163</v>
      </c>
      <c r="B23" s="253" t="s">
        <v>164</v>
      </c>
      <c r="C23" s="5" t="s">
        <v>165</v>
      </c>
      <c r="D23" s="5" t="s">
        <v>166</v>
      </c>
      <c r="E23" s="4" t="s">
        <v>167</v>
      </c>
    </row>
    <row r="24" spans="1:5" ht="54.95" customHeight="1" x14ac:dyDescent="0.2">
      <c r="A24" s="247"/>
      <c r="B24" s="254"/>
      <c r="C24" s="5" t="s">
        <v>168</v>
      </c>
      <c r="D24" s="5" t="s">
        <v>169</v>
      </c>
      <c r="E24" s="5" t="s">
        <v>170</v>
      </c>
    </row>
    <row r="25" spans="1:5" ht="60" customHeight="1" x14ac:dyDescent="0.2">
      <c r="A25" s="247"/>
      <c r="B25" s="253" t="s">
        <v>171</v>
      </c>
      <c r="C25" s="5" t="s">
        <v>172</v>
      </c>
      <c r="D25" s="5" t="s">
        <v>173</v>
      </c>
      <c r="E25" s="4" t="s">
        <v>174</v>
      </c>
    </row>
    <row r="26" spans="1:5" ht="176.1" customHeight="1" x14ac:dyDescent="0.2">
      <c r="A26" s="247"/>
      <c r="B26" s="254"/>
      <c r="C26" s="5" t="s">
        <v>175</v>
      </c>
      <c r="D26" s="5" t="s">
        <v>176</v>
      </c>
      <c r="E26" s="4" t="s">
        <v>177</v>
      </c>
    </row>
    <row r="27" spans="1:5" ht="60.95" customHeight="1" x14ac:dyDescent="0.2">
      <c r="A27" s="247"/>
      <c r="B27" s="253" t="s">
        <v>178</v>
      </c>
      <c r="C27" s="5" t="s">
        <v>179</v>
      </c>
      <c r="D27" s="5" t="s">
        <v>180</v>
      </c>
      <c r="E27" s="4" t="s">
        <v>181</v>
      </c>
    </row>
    <row r="28" spans="1:5" ht="42" customHeight="1" x14ac:dyDescent="0.2">
      <c r="A28" s="247"/>
      <c r="B28" s="254"/>
      <c r="C28" s="5" t="s">
        <v>182</v>
      </c>
      <c r="D28" s="5" t="s">
        <v>183</v>
      </c>
      <c r="E28" s="5" t="s">
        <v>184</v>
      </c>
    </row>
    <row r="29" spans="1:5" ht="66.95" customHeight="1" x14ac:dyDescent="0.2">
      <c r="A29" s="248"/>
      <c r="B29" s="5" t="s">
        <v>185</v>
      </c>
      <c r="C29" s="5" t="s">
        <v>186</v>
      </c>
      <c r="D29" s="5" t="s">
        <v>187</v>
      </c>
      <c r="E29" s="5" t="s">
        <v>188</v>
      </c>
    </row>
    <row r="30" spans="1:5" ht="78.2" customHeight="1" x14ac:dyDescent="0.2">
      <c r="A30" s="3" t="s">
        <v>189</v>
      </c>
      <c r="B30" s="5" t="s">
        <v>190</v>
      </c>
      <c r="C30" s="5" t="s">
        <v>191</v>
      </c>
      <c r="D30" s="5" t="s">
        <v>192</v>
      </c>
      <c r="E30" s="4" t="s">
        <v>193</v>
      </c>
    </row>
    <row r="31" spans="1:5" ht="30" customHeight="1" x14ac:dyDescent="0.2">
      <c r="A31" s="249"/>
      <c r="B31" s="249"/>
      <c r="C31" s="5" t="s">
        <v>194</v>
      </c>
      <c r="D31" s="5" t="s">
        <v>195</v>
      </c>
      <c r="E31" s="5" t="s">
        <v>196</v>
      </c>
    </row>
    <row r="32" spans="1:5" ht="30" customHeight="1" x14ac:dyDescent="0.2">
      <c r="A32" s="250"/>
      <c r="B32" s="251"/>
      <c r="C32" s="5" t="s">
        <v>197</v>
      </c>
      <c r="D32" s="5" t="s">
        <v>198</v>
      </c>
      <c r="E32" s="5" t="s">
        <v>196</v>
      </c>
    </row>
    <row r="33" spans="1:5" ht="42" customHeight="1" x14ac:dyDescent="0.2">
      <c r="A33" s="250"/>
      <c r="B33" s="253" t="s">
        <v>199</v>
      </c>
      <c r="C33" s="5" t="s">
        <v>200</v>
      </c>
      <c r="D33" s="5" t="s">
        <v>201</v>
      </c>
      <c r="E33" s="5" t="s">
        <v>202</v>
      </c>
    </row>
    <row r="34" spans="1:5" ht="42.95" customHeight="1" x14ac:dyDescent="0.2">
      <c r="A34" s="250"/>
      <c r="B34" s="255"/>
      <c r="C34" s="5" t="s">
        <v>203</v>
      </c>
      <c r="D34" s="5" t="s">
        <v>204</v>
      </c>
      <c r="E34" s="5" t="s">
        <v>205</v>
      </c>
    </row>
    <row r="35" spans="1:5" ht="42" customHeight="1" x14ac:dyDescent="0.2">
      <c r="A35" s="250"/>
      <c r="B35" s="254"/>
      <c r="C35" s="5" t="s">
        <v>206</v>
      </c>
      <c r="D35" s="5" t="s">
        <v>207</v>
      </c>
      <c r="E35" s="5" t="s">
        <v>208</v>
      </c>
    </row>
    <row r="36" spans="1:5" ht="66" customHeight="1" x14ac:dyDescent="0.2">
      <c r="A36" s="250"/>
      <c r="B36" s="5" t="s">
        <v>209</v>
      </c>
      <c r="C36" s="5" t="s">
        <v>210</v>
      </c>
      <c r="D36" s="5" t="s">
        <v>211</v>
      </c>
      <c r="E36" s="5" t="s">
        <v>212</v>
      </c>
    </row>
    <row r="37" spans="1:5" ht="54.95" customHeight="1" x14ac:dyDescent="0.2">
      <c r="A37" s="250"/>
      <c r="B37" s="253" t="s">
        <v>213</v>
      </c>
      <c r="C37" s="5" t="s">
        <v>214</v>
      </c>
      <c r="D37" s="5" t="s">
        <v>215</v>
      </c>
      <c r="E37" s="5" t="s">
        <v>216</v>
      </c>
    </row>
    <row r="38" spans="1:5" ht="54" customHeight="1" x14ac:dyDescent="0.2">
      <c r="A38" s="250"/>
      <c r="B38" s="255"/>
      <c r="C38" s="5" t="s">
        <v>217</v>
      </c>
      <c r="D38" s="5" t="s">
        <v>218</v>
      </c>
      <c r="E38" s="5" t="s">
        <v>219</v>
      </c>
    </row>
    <row r="39" spans="1:5" ht="54.95" customHeight="1" x14ac:dyDescent="0.2">
      <c r="A39" s="250"/>
      <c r="B39" s="255"/>
      <c r="C39" s="5" t="s">
        <v>220</v>
      </c>
      <c r="D39" s="5" t="s">
        <v>221</v>
      </c>
      <c r="E39" s="5" t="s">
        <v>222</v>
      </c>
    </row>
    <row r="40" spans="1:5" ht="54" customHeight="1" x14ac:dyDescent="0.2">
      <c r="A40" s="251"/>
      <c r="B40" s="254"/>
      <c r="C40" s="5" t="s">
        <v>223</v>
      </c>
      <c r="D40" s="5" t="s">
        <v>224</v>
      </c>
      <c r="E40" s="5" t="s">
        <v>225</v>
      </c>
    </row>
    <row r="41" spans="1:5" ht="78.95" customHeight="1" x14ac:dyDescent="0.2">
      <c r="A41" s="246" t="s">
        <v>226</v>
      </c>
      <c r="B41" s="5" t="s">
        <v>227</v>
      </c>
      <c r="C41" s="5" t="s">
        <v>228</v>
      </c>
      <c r="D41" s="5" t="s">
        <v>229</v>
      </c>
      <c r="E41" s="4" t="s">
        <v>230</v>
      </c>
    </row>
    <row r="42" spans="1:5" ht="72.95" customHeight="1" x14ac:dyDescent="0.2">
      <c r="A42" s="247"/>
      <c r="B42" s="253" t="s">
        <v>231</v>
      </c>
      <c r="C42" s="5" t="s">
        <v>232</v>
      </c>
      <c r="D42" s="5" t="s">
        <v>233</v>
      </c>
      <c r="E42" s="4" t="s">
        <v>234</v>
      </c>
    </row>
    <row r="43" spans="1:5" ht="60" customHeight="1" x14ac:dyDescent="0.2">
      <c r="A43" s="248"/>
      <c r="B43" s="254"/>
      <c r="C43" s="5" t="s">
        <v>235</v>
      </c>
      <c r="D43" s="5" t="s">
        <v>236</v>
      </c>
      <c r="E43" s="4" t="s">
        <v>237</v>
      </c>
    </row>
    <row r="44" spans="1:5" ht="84.95" customHeight="1" x14ac:dyDescent="0.2">
      <c r="A44" s="249"/>
      <c r="B44" s="5" t="s">
        <v>238</v>
      </c>
      <c r="C44" s="5" t="s">
        <v>239</v>
      </c>
      <c r="D44" s="5" t="s">
        <v>240</v>
      </c>
      <c r="E44" s="4" t="s">
        <v>241</v>
      </c>
    </row>
    <row r="45" spans="1:5" ht="42" customHeight="1" x14ac:dyDescent="0.2">
      <c r="A45" s="250"/>
      <c r="B45" s="253" t="s">
        <v>242</v>
      </c>
      <c r="C45" s="5" t="s">
        <v>243</v>
      </c>
      <c r="D45" s="5" t="s">
        <v>244</v>
      </c>
      <c r="E45" s="5" t="s">
        <v>245</v>
      </c>
    </row>
    <row r="46" spans="1:5" ht="48" customHeight="1" x14ac:dyDescent="0.2">
      <c r="A46" s="250"/>
      <c r="B46" s="254"/>
      <c r="C46" s="5" t="s">
        <v>246</v>
      </c>
      <c r="D46" s="5" t="s">
        <v>247</v>
      </c>
      <c r="E46" s="4" t="s">
        <v>248</v>
      </c>
    </row>
    <row r="47" spans="1:5" ht="102.95" customHeight="1" x14ac:dyDescent="0.2">
      <c r="A47" s="250"/>
      <c r="B47" s="253" t="s">
        <v>249</v>
      </c>
      <c r="C47" s="5" t="s">
        <v>250</v>
      </c>
      <c r="D47" s="5" t="s">
        <v>251</v>
      </c>
      <c r="E47" s="4" t="s">
        <v>252</v>
      </c>
    </row>
    <row r="48" spans="1:5" ht="42.95" customHeight="1" x14ac:dyDescent="0.2">
      <c r="A48" s="251"/>
      <c r="B48" s="254"/>
      <c r="C48" s="5" t="s">
        <v>253</v>
      </c>
      <c r="D48" s="5" t="s">
        <v>254</v>
      </c>
      <c r="E48" s="5" t="s">
        <v>255</v>
      </c>
    </row>
    <row r="49" spans="1:5" ht="114.95" customHeight="1" x14ac:dyDescent="0.2">
      <c r="A49" s="246" t="s">
        <v>256</v>
      </c>
      <c r="B49" s="5" t="s">
        <v>122</v>
      </c>
      <c r="C49" s="5" t="s">
        <v>257</v>
      </c>
      <c r="D49" s="5" t="s">
        <v>124</v>
      </c>
      <c r="E49" s="5" t="s">
        <v>125</v>
      </c>
    </row>
    <row r="50" spans="1:5" ht="78.95" customHeight="1" x14ac:dyDescent="0.2">
      <c r="A50" s="247"/>
      <c r="B50" s="5" t="s">
        <v>258</v>
      </c>
      <c r="C50" s="5" t="s">
        <v>259</v>
      </c>
      <c r="D50" s="5" t="s">
        <v>128</v>
      </c>
      <c r="E50" s="5" t="s">
        <v>129</v>
      </c>
    </row>
    <row r="51" spans="1:5" ht="114.95" customHeight="1" x14ac:dyDescent="0.2">
      <c r="A51" s="247"/>
      <c r="B51" s="5" t="s">
        <v>260</v>
      </c>
      <c r="C51" s="5" t="s">
        <v>261</v>
      </c>
      <c r="D51" s="5" t="s">
        <v>262</v>
      </c>
      <c r="E51" s="5" t="s">
        <v>134</v>
      </c>
    </row>
    <row r="52" spans="1:5" ht="60.95" customHeight="1" x14ac:dyDescent="0.2">
      <c r="A52" s="248"/>
      <c r="B52" s="5" t="s">
        <v>263</v>
      </c>
      <c r="C52" s="5" t="s">
        <v>264</v>
      </c>
      <c r="D52" s="5" t="s">
        <v>265</v>
      </c>
      <c r="E52" s="5" t="s">
        <v>266</v>
      </c>
    </row>
    <row r="53" spans="1:5" ht="78.95" customHeight="1" x14ac:dyDescent="0.2">
      <c r="A53" s="249"/>
      <c r="B53" s="5" t="s">
        <v>267</v>
      </c>
      <c r="C53" s="4"/>
      <c r="D53" s="4"/>
      <c r="E53" s="4"/>
    </row>
    <row r="54" spans="1:5" ht="42" customHeight="1" x14ac:dyDescent="0.2">
      <c r="A54" s="250"/>
      <c r="B54" s="253" t="s">
        <v>268</v>
      </c>
      <c r="C54" s="5" t="s">
        <v>269</v>
      </c>
      <c r="D54" s="5" t="s">
        <v>270</v>
      </c>
      <c r="E54" s="5" t="s">
        <v>271</v>
      </c>
    </row>
    <row r="55" spans="1:5" ht="60" customHeight="1" x14ac:dyDescent="0.2">
      <c r="A55" s="250"/>
      <c r="B55" s="255"/>
      <c r="C55" s="5" t="s">
        <v>272</v>
      </c>
      <c r="D55" s="5" t="s">
        <v>273</v>
      </c>
      <c r="E55" s="4" t="s">
        <v>274</v>
      </c>
    </row>
    <row r="56" spans="1:5" ht="60.95" customHeight="1" x14ac:dyDescent="0.2">
      <c r="A56" s="250"/>
      <c r="B56" s="254"/>
      <c r="C56" s="5" t="s">
        <v>275</v>
      </c>
      <c r="D56" s="5" t="s">
        <v>276</v>
      </c>
      <c r="E56" s="4" t="s">
        <v>277</v>
      </c>
    </row>
    <row r="57" spans="1:5" ht="54" customHeight="1" x14ac:dyDescent="0.2">
      <c r="A57" s="250"/>
      <c r="B57" s="253" t="s">
        <v>278</v>
      </c>
      <c r="C57" s="5" t="s">
        <v>279</v>
      </c>
      <c r="D57" s="5" t="s">
        <v>280</v>
      </c>
      <c r="E57" s="5" t="s">
        <v>281</v>
      </c>
    </row>
    <row r="58" spans="1:5" ht="60.95" customHeight="1" x14ac:dyDescent="0.2">
      <c r="A58" s="250"/>
      <c r="B58" s="254"/>
      <c r="C58" s="5" t="s">
        <v>282</v>
      </c>
      <c r="D58" s="5" t="s">
        <v>283</v>
      </c>
      <c r="E58" s="4" t="s">
        <v>284</v>
      </c>
    </row>
    <row r="59" spans="1:5" ht="66.95" customHeight="1" x14ac:dyDescent="0.2">
      <c r="A59" s="251"/>
      <c r="B59" s="5" t="s">
        <v>285</v>
      </c>
      <c r="C59" s="5" t="s">
        <v>286</v>
      </c>
      <c r="D59" s="5" t="s">
        <v>287</v>
      </c>
      <c r="E59" s="5" t="s">
        <v>288</v>
      </c>
    </row>
    <row r="60" spans="1:5" ht="42" customHeight="1" x14ac:dyDescent="0.2">
      <c r="A60" s="246" t="s">
        <v>289</v>
      </c>
      <c r="B60" s="253" t="s">
        <v>290</v>
      </c>
      <c r="C60" s="5" t="s">
        <v>291</v>
      </c>
      <c r="D60" s="5" t="s">
        <v>292</v>
      </c>
      <c r="E60" s="5" t="s">
        <v>293</v>
      </c>
    </row>
    <row r="61" spans="1:5" ht="42.95" customHeight="1" x14ac:dyDescent="0.2">
      <c r="A61" s="247"/>
      <c r="B61" s="255"/>
      <c r="C61" s="5" t="s">
        <v>294</v>
      </c>
      <c r="D61" s="5" t="s">
        <v>295</v>
      </c>
      <c r="E61" s="5" t="s">
        <v>296</v>
      </c>
    </row>
    <row r="62" spans="1:5" ht="42" customHeight="1" x14ac:dyDescent="0.2">
      <c r="A62" s="247"/>
      <c r="B62" s="254"/>
      <c r="C62" s="5" t="s">
        <v>297</v>
      </c>
      <c r="D62" s="5" t="s">
        <v>298</v>
      </c>
      <c r="E62" s="5" t="s">
        <v>299</v>
      </c>
    </row>
    <row r="63" spans="1:5" ht="139.5" customHeight="1" x14ac:dyDescent="0.2">
      <c r="A63" s="248"/>
      <c r="B63" s="5" t="s">
        <v>300</v>
      </c>
      <c r="C63" s="5" t="s">
        <v>301</v>
      </c>
      <c r="D63" s="5" t="s">
        <v>302</v>
      </c>
      <c r="E63" s="5" t="s">
        <v>303</v>
      </c>
    </row>
    <row r="64" spans="1:5" ht="152.1" customHeight="1" x14ac:dyDescent="0.2">
      <c r="A64" s="249"/>
      <c r="B64" s="5" t="s">
        <v>304</v>
      </c>
      <c r="C64" s="5" t="s">
        <v>305</v>
      </c>
      <c r="D64" s="5" t="s">
        <v>306</v>
      </c>
      <c r="E64" s="5" t="s">
        <v>307</v>
      </c>
    </row>
    <row r="65" spans="1:6" ht="140.1" customHeight="1" x14ac:dyDescent="0.2">
      <c r="A65" s="251"/>
      <c r="B65" s="5" t="s">
        <v>308</v>
      </c>
      <c r="C65" s="5" t="s">
        <v>309</v>
      </c>
      <c r="D65" s="5" t="s">
        <v>310</v>
      </c>
      <c r="E65" s="5" t="s">
        <v>311</v>
      </c>
    </row>
    <row r="66" spans="1:6" ht="42" customHeight="1" x14ac:dyDescent="0.2">
      <c r="A66" s="246" t="s">
        <v>312</v>
      </c>
      <c r="B66" s="253" t="s">
        <v>313</v>
      </c>
      <c r="C66" s="5" t="s">
        <v>314</v>
      </c>
      <c r="D66" s="5" t="s">
        <v>315</v>
      </c>
      <c r="E66" s="5" t="s">
        <v>316</v>
      </c>
    </row>
    <row r="67" spans="1:6" ht="98.1" customHeight="1" x14ac:dyDescent="0.2">
      <c r="A67" s="247"/>
      <c r="B67" s="254"/>
      <c r="C67" s="5" t="s">
        <v>317</v>
      </c>
      <c r="D67" s="5" t="s">
        <v>318</v>
      </c>
      <c r="E67" s="5" t="s">
        <v>319</v>
      </c>
    </row>
    <row r="68" spans="1:6" ht="90.95" customHeight="1" x14ac:dyDescent="0.2">
      <c r="A68" s="247"/>
      <c r="B68" s="5" t="s">
        <v>320</v>
      </c>
      <c r="C68" s="5" t="s">
        <v>321</v>
      </c>
      <c r="D68" s="5" t="s">
        <v>322</v>
      </c>
      <c r="E68" s="5" t="s">
        <v>323</v>
      </c>
    </row>
    <row r="69" spans="1:6" ht="90.95" customHeight="1" x14ac:dyDescent="0.2">
      <c r="A69" s="247"/>
      <c r="B69" s="5" t="s">
        <v>324</v>
      </c>
      <c r="C69" s="5" t="s">
        <v>325</v>
      </c>
      <c r="D69" s="5" t="s">
        <v>326</v>
      </c>
      <c r="E69" s="5" t="s">
        <v>327</v>
      </c>
    </row>
    <row r="70" spans="1:6" ht="72.75" customHeight="1" x14ac:dyDescent="0.2">
      <c r="A70" s="248"/>
      <c r="B70" s="5" t="s">
        <v>328</v>
      </c>
      <c r="C70" s="5" t="s">
        <v>329</v>
      </c>
      <c r="D70" s="5" t="s">
        <v>330</v>
      </c>
      <c r="E70" s="5" t="s">
        <v>331</v>
      </c>
    </row>
    <row r="71" spans="1:6" ht="66.95" customHeight="1" x14ac:dyDescent="0.2">
      <c r="A71" s="249"/>
      <c r="B71" s="5" t="s">
        <v>332</v>
      </c>
      <c r="C71" s="4"/>
      <c r="D71" s="4"/>
      <c r="E71" s="4"/>
    </row>
    <row r="72" spans="1:6" ht="66" customHeight="1" x14ac:dyDescent="0.2">
      <c r="A72" s="250"/>
      <c r="B72" s="5" t="s">
        <v>333</v>
      </c>
      <c r="C72" s="5" t="s">
        <v>334</v>
      </c>
      <c r="D72" s="5" t="s">
        <v>335</v>
      </c>
      <c r="E72" s="5" t="s">
        <v>336</v>
      </c>
    </row>
    <row r="73" spans="1:6" ht="66.95" customHeight="1" x14ac:dyDescent="0.2">
      <c r="A73" s="251"/>
      <c r="B73" s="5" t="s">
        <v>337</v>
      </c>
      <c r="C73" s="5" t="s">
        <v>338</v>
      </c>
      <c r="D73" s="5" t="s">
        <v>339</v>
      </c>
      <c r="E73" s="5" t="s">
        <v>340</v>
      </c>
    </row>
    <row r="74" spans="1:6" ht="145.5" customHeight="1" x14ac:dyDescent="0.5">
      <c r="A74" s="252" t="s">
        <v>341</v>
      </c>
      <c r="B74" s="252"/>
      <c r="C74" s="252"/>
      <c r="D74" s="252"/>
      <c r="E74" s="252"/>
      <c r="F74" s="252"/>
    </row>
    <row r="75" spans="1:6" ht="30" customHeight="1" x14ac:dyDescent="0.2">
      <c r="A75" s="2" t="s">
        <v>5</v>
      </c>
      <c r="B75" s="2" t="s">
        <v>6</v>
      </c>
      <c r="C75" s="2" t="s">
        <v>7</v>
      </c>
      <c r="D75" s="2" t="s">
        <v>8</v>
      </c>
      <c r="E75" s="2" t="s">
        <v>9</v>
      </c>
      <c r="F75" s="6"/>
    </row>
    <row r="76" spans="1:6" ht="78.95" customHeight="1" x14ac:dyDescent="0.2">
      <c r="A76" s="246" t="s">
        <v>10</v>
      </c>
      <c r="B76" s="3" t="s">
        <v>32</v>
      </c>
      <c r="C76" s="5" t="s">
        <v>33</v>
      </c>
      <c r="D76" s="5" t="s">
        <v>34</v>
      </c>
      <c r="E76" s="5" t="s">
        <v>35</v>
      </c>
      <c r="F76" s="7"/>
    </row>
    <row r="77" spans="1:6" ht="84.95" customHeight="1" x14ac:dyDescent="0.2">
      <c r="A77" s="247"/>
      <c r="B77" s="249" t="s">
        <v>36</v>
      </c>
      <c r="C77" s="5" t="s">
        <v>37</v>
      </c>
      <c r="D77" s="5" t="s">
        <v>38</v>
      </c>
      <c r="E77" s="4" t="s">
        <v>39</v>
      </c>
      <c r="F77" s="7"/>
    </row>
    <row r="78" spans="1:6" ht="84.95" customHeight="1" x14ac:dyDescent="0.2">
      <c r="A78" s="247"/>
      <c r="B78" s="250"/>
      <c r="C78" s="5" t="s">
        <v>40</v>
      </c>
      <c r="D78" s="5" t="s">
        <v>41</v>
      </c>
      <c r="E78" s="4" t="s">
        <v>42</v>
      </c>
      <c r="F78" s="7"/>
    </row>
    <row r="79" spans="1:6" ht="84.95" customHeight="1" x14ac:dyDescent="0.2">
      <c r="A79" s="247"/>
      <c r="B79" s="250"/>
      <c r="C79" s="5" t="s">
        <v>43</v>
      </c>
      <c r="D79" s="5" t="s">
        <v>44</v>
      </c>
      <c r="E79" s="4" t="s">
        <v>45</v>
      </c>
      <c r="F79" s="7"/>
    </row>
    <row r="80" spans="1:6" ht="72" customHeight="1" x14ac:dyDescent="0.2">
      <c r="A80" s="247"/>
      <c r="B80" s="250"/>
      <c r="C80" s="5" t="s">
        <v>46</v>
      </c>
      <c r="D80" s="5" t="s">
        <v>47</v>
      </c>
      <c r="E80" s="4" t="s">
        <v>48</v>
      </c>
      <c r="F80" s="7"/>
    </row>
    <row r="81" spans="1:6" ht="102.95" customHeight="1" x14ac:dyDescent="0.2">
      <c r="A81" s="247"/>
      <c r="B81" s="250"/>
      <c r="C81" s="5" t="s">
        <v>49</v>
      </c>
      <c r="D81" s="5" t="s">
        <v>50</v>
      </c>
      <c r="E81" s="4" t="s">
        <v>51</v>
      </c>
      <c r="F81" s="7"/>
    </row>
    <row r="82" spans="1:6" ht="104.1" customHeight="1" x14ac:dyDescent="0.2">
      <c r="A82" s="248"/>
      <c r="B82" s="251"/>
      <c r="C82" s="5" t="s">
        <v>52</v>
      </c>
      <c r="D82" s="5" t="s">
        <v>53</v>
      </c>
      <c r="E82" s="4" t="s">
        <v>54</v>
      </c>
      <c r="F82" s="7"/>
    </row>
    <row r="83" spans="1:6" ht="102.95" customHeight="1" x14ac:dyDescent="0.2">
      <c r="A83" s="249"/>
      <c r="B83" s="4"/>
      <c r="C83" s="5" t="s">
        <v>55</v>
      </c>
      <c r="D83" s="5" t="s">
        <v>56</v>
      </c>
      <c r="E83" s="4" t="s">
        <v>57</v>
      </c>
    </row>
    <row r="84" spans="1:6" ht="78.95" customHeight="1" x14ac:dyDescent="0.2">
      <c r="A84" s="251"/>
      <c r="B84" s="3" t="s">
        <v>58</v>
      </c>
      <c r="C84" s="5" t="s">
        <v>59</v>
      </c>
      <c r="D84" s="5" t="s">
        <v>60</v>
      </c>
      <c r="E84" s="5" t="s">
        <v>61</v>
      </c>
    </row>
    <row r="85" spans="1:6" ht="152.1" customHeight="1" x14ac:dyDescent="0.2">
      <c r="A85" s="246" t="s">
        <v>121</v>
      </c>
      <c r="B85" s="4" t="s">
        <v>342</v>
      </c>
      <c r="C85" s="5" t="s">
        <v>343</v>
      </c>
      <c r="D85" s="5" t="s">
        <v>344</v>
      </c>
      <c r="E85" s="5" t="s">
        <v>345</v>
      </c>
    </row>
    <row r="86" spans="1:6" ht="102.95" customHeight="1" x14ac:dyDescent="0.2">
      <c r="A86" s="247"/>
      <c r="B86" s="3" t="s">
        <v>346</v>
      </c>
      <c r="C86" s="5" t="s">
        <v>347</v>
      </c>
      <c r="D86" s="5" t="s">
        <v>348</v>
      </c>
      <c r="E86" s="5" t="s">
        <v>349</v>
      </c>
    </row>
    <row r="87" spans="1:6" ht="54.95" customHeight="1" x14ac:dyDescent="0.2">
      <c r="A87" s="247"/>
      <c r="B87" s="249" t="s">
        <v>350</v>
      </c>
      <c r="C87" s="5" t="s">
        <v>351</v>
      </c>
      <c r="D87" s="5" t="s">
        <v>352</v>
      </c>
      <c r="E87" s="5" t="s">
        <v>353</v>
      </c>
    </row>
    <row r="88" spans="1:6" ht="96.95" customHeight="1" x14ac:dyDescent="0.2">
      <c r="A88" s="247"/>
      <c r="B88" s="251"/>
      <c r="C88" s="5" t="s">
        <v>354</v>
      </c>
      <c r="D88" s="5" t="s">
        <v>355</v>
      </c>
      <c r="E88" s="4" t="s">
        <v>356</v>
      </c>
    </row>
    <row r="89" spans="1:6" ht="91.5" customHeight="1" x14ac:dyDescent="0.2">
      <c r="A89" s="248"/>
      <c r="B89" s="3" t="s">
        <v>357</v>
      </c>
      <c r="C89" s="5" t="s">
        <v>358</v>
      </c>
      <c r="D89" s="5" t="s">
        <v>359</v>
      </c>
      <c r="E89" s="5" t="s">
        <v>360</v>
      </c>
    </row>
    <row r="90" spans="1:6" ht="66.95" customHeight="1" x14ac:dyDescent="0.2">
      <c r="A90" s="246" t="s">
        <v>163</v>
      </c>
      <c r="B90" s="3" t="s">
        <v>361</v>
      </c>
      <c r="C90" s="5" t="s">
        <v>362</v>
      </c>
      <c r="D90" s="5" t="s">
        <v>363</v>
      </c>
      <c r="E90" s="5" t="s">
        <v>364</v>
      </c>
    </row>
    <row r="91" spans="1:6" ht="120.95" customHeight="1" x14ac:dyDescent="0.2">
      <c r="A91" s="247"/>
      <c r="B91" s="246" t="s">
        <v>365</v>
      </c>
      <c r="C91" s="5" t="s">
        <v>366</v>
      </c>
      <c r="D91" s="5" t="s">
        <v>367</v>
      </c>
      <c r="E91" s="4" t="s">
        <v>368</v>
      </c>
    </row>
    <row r="92" spans="1:6" ht="132.94999999999999" customHeight="1" x14ac:dyDescent="0.2">
      <c r="A92" s="248"/>
      <c r="B92" s="248"/>
      <c r="C92" s="5" t="s">
        <v>369</v>
      </c>
      <c r="D92" s="5" t="s">
        <v>370</v>
      </c>
      <c r="E92" s="4" t="s">
        <v>371</v>
      </c>
    </row>
    <row r="93" spans="1:6" ht="177" customHeight="1" x14ac:dyDescent="0.2">
      <c r="A93" s="246" t="s">
        <v>189</v>
      </c>
      <c r="B93" s="3" t="s">
        <v>372</v>
      </c>
      <c r="C93" s="5" t="s">
        <v>373</v>
      </c>
      <c r="D93" s="5" t="s">
        <v>374</v>
      </c>
      <c r="E93" s="4" t="s">
        <v>375</v>
      </c>
    </row>
    <row r="94" spans="1:6" ht="163.69999999999999" customHeight="1" x14ac:dyDescent="0.2">
      <c r="A94" s="248"/>
      <c r="B94" s="3" t="s">
        <v>376</v>
      </c>
      <c r="C94" s="5" t="s">
        <v>377</v>
      </c>
      <c r="D94" s="5" t="s">
        <v>378</v>
      </c>
      <c r="E94" s="4" t="s">
        <v>379</v>
      </c>
    </row>
    <row r="95" spans="1:6" ht="164.1" customHeight="1" x14ac:dyDescent="0.2">
      <c r="A95" s="249"/>
      <c r="B95" s="3" t="s">
        <v>380</v>
      </c>
      <c r="C95" s="5" t="s">
        <v>381</v>
      </c>
      <c r="D95" s="5" t="s">
        <v>382</v>
      </c>
      <c r="E95" s="4" t="s">
        <v>383</v>
      </c>
    </row>
    <row r="96" spans="1:6" ht="108.95" customHeight="1" x14ac:dyDescent="0.2">
      <c r="A96" s="250"/>
      <c r="B96" s="3" t="s">
        <v>384</v>
      </c>
      <c r="C96" s="5" t="s">
        <v>385</v>
      </c>
      <c r="D96" s="5" t="s">
        <v>386</v>
      </c>
      <c r="E96" s="4" t="s">
        <v>387</v>
      </c>
    </row>
    <row r="97" spans="1:5" ht="120.95" customHeight="1" x14ac:dyDescent="0.2">
      <c r="A97" s="250"/>
      <c r="B97" s="3" t="s">
        <v>388</v>
      </c>
      <c r="C97" s="5" t="s">
        <v>389</v>
      </c>
      <c r="D97" s="5" t="s">
        <v>390</v>
      </c>
      <c r="E97" s="4" t="s">
        <v>391</v>
      </c>
    </row>
    <row r="98" spans="1:5" ht="165" customHeight="1" x14ac:dyDescent="0.2">
      <c r="A98" s="250"/>
      <c r="B98" s="3" t="s">
        <v>392</v>
      </c>
      <c r="C98" s="5" t="s">
        <v>393</v>
      </c>
      <c r="D98" s="5" t="s">
        <v>394</v>
      </c>
      <c r="E98" s="4" t="s">
        <v>395</v>
      </c>
    </row>
    <row r="99" spans="1:5" ht="54" customHeight="1" x14ac:dyDescent="0.2">
      <c r="A99" s="250"/>
      <c r="B99" s="3" t="s">
        <v>396</v>
      </c>
      <c r="C99" s="5" t="s">
        <v>397</v>
      </c>
      <c r="D99" s="5" t="s">
        <v>398</v>
      </c>
      <c r="E99" s="5" t="s">
        <v>399</v>
      </c>
    </row>
    <row r="100" spans="1:5" ht="30" customHeight="1" x14ac:dyDescent="0.2">
      <c r="A100" s="251"/>
      <c r="B100" s="8"/>
      <c r="C100" s="5" t="s">
        <v>400</v>
      </c>
      <c r="D100" s="5" t="s">
        <v>401</v>
      </c>
      <c r="E100" s="5" t="s">
        <v>402</v>
      </c>
    </row>
    <row r="101" spans="1:5" ht="54" customHeight="1" x14ac:dyDescent="0.2">
      <c r="A101" s="249"/>
      <c r="B101" s="246" t="s">
        <v>403</v>
      </c>
      <c r="C101" s="5" t="s">
        <v>404</v>
      </c>
      <c r="D101" s="5" t="s">
        <v>405</v>
      </c>
      <c r="E101" s="4" t="s">
        <v>406</v>
      </c>
    </row>
    <row r="102" spans="1:5" ht="66.95" customHeight="1" x14ac:dyDescent="0.2">
      <c r="A102" s="250"/>
      <c r="B102" s="247"/>
      <c r="C102" s="5" t="s">
        <v>407</v>
      </c>
      <c r="D102" s="4" t="s">
        <v>408</v>
      </c>
      <c r="E102" s="5" t="s">
        <v>409</v>
      </c>
    </row>
    <row r="103" spans="1:5" ht="72.95" customHeight="1" x14ac:dyDescent="0.2">
      <c r="A103" s="250"/>
      <c r="B103" s="248"/>
      <c r="C103" s="5" t="s">
        <v>410</v>
      </c>
      <c r="D103" s="5" t="s">
        <v>411</v>
      </c>
      <c r="E103" s="4" t="s">
        <v>412</v>
      </c>
    </row>
    <row r="104" spans="1:5" ht="54" customHeight="1" x14ac:dyDescent="0.2">
      <c r="A104" s="251"/>
      <c r="B104" s="3" t="s">
        <v>413</v>
      </c>
      <c r="C104" s="5" t="s">
        <v>414</v>
      </c>
      <c r="D104" s="5" t="s">
        <v>415</v>
      </c>
      <c r="E104" s="5" t="s">
        <v>416</v>
      </c>
    </row>
    <row r="105" spans="1:5" ht="54" customHeight="1" x14ac:dyDescent="0.2">
      <c r="A105" s="246" t="s">
        <v>226</v>
      </c>
      <c r="B105" s="246" t="s">
        <v>417</v>
      </c>
      <c r="C105" s="5" t="s">
        <v>418</v>
      </c>
      <c r="D105" s="5" t="s">
        <v>419</v>
      </c>
      <c r="E105" s="5" t="s">
        <v>420</v>
      </c>
    </row>
    <row r="106" spans="1:5" ht="152.1" customHeight="1" x14ac:dyDescent="0.2">
      <c r="A106" s="247"/>
      <c r="B106" s="248"/>
      <c r="C106" s="5" t="s">
        <v>421</v>
      </c>
      <c r="D106" s="5" t="s">
        <v>422</v>
      </c>
      <c r="E106" s="4" t="s">
        <v>423</v>
      </c>
    </row>
    <row r="107" spans="1:5" ht="66.95" customHeight="1" x14ac:dyDescent="0.2">
      <c r="A107" s="247"/>
      <c r="B107" s="246" t="s">
        <v>424</v>
      </c>
      <c r="C107" s="5" t="s">
        <v>425</v>
      </c>
      <c r="D107" s="5" t="s">
        <v>426</v>
      </c>
      <c r="E107" s="5" t="s">
        <v>427</v>
      </c>
    </row>
    <row r="108" spans="1:5" ht="84.95" customHeight="1" x14ac:dyDescent="0.2">
      <c r="A108" s="247"/>
      <c r="B108" s="248"/>
      <c r="C108" s="5" t="s">
        <v>428</v>
      </c>
      <c r="D108" s="5" t="s">
        <v>429</v>
      </c>
      <c r="E108" s="4" t="s">
        <v>430</v>
      </c>
    </row>
    <row r="109" spans="1:5" ht="78.2" customHeight="1" x14ac:dyDescent="0.2">
      <c r="A109" s="248"/>
      <c r="B109" s="3" t="s">
        <v>431</v>
      </c>
      <c r="C109" s="5" t="s">
        <v>432</v>
      </c>
      <c r="D109" s="5" t="s">
        <v>433</v>
      </c>
      <c r="E109" s="5" t="s">
        <v>434</v>
      </c>
    </row>
    <row r="110" spans="1:5" ht="66.95" customHeight="1" x14ac:dyDescent="0.2">
      <c r="A110" s="249"/>
      <c r="B110" s="3" t="s">
        <v>435</v>
      </c>
      <c r="C110" s="5" t="s">
        <v>436</v>
      </c>
      <c r="D110" s="5" t="s">
        <v>437</v>
      </c>
      <c r="E110" s="5" t="s">
        <v>438</v>
      </c>
    </row>
    <row r="111" spans="1:5" ht="114.95" customHeight="1" x14ac:dyDescent="0.2">
      <c r="A111" s="250"/>
      <c r="B111" s="246" t="s">
        <v>439</v>
      </c>
      <c r="C111" s="5" t="s">
        <v>440</v>
      </c>
      <c r="D111" s="5" t="s">
        <v>441</v>
      </c>
      <c r="E111" s="4" t="s">
        <v>442</v>
      </c>
    </row>
    <row r="112" spans="1:5" ht="84.95" customHeight="1" x14ac:dyDescent="0.2">
      <c r="A112" s="250"/>
      <c r="B112" s="247"/>
      <c r="C112" s="5" t="s">
        <v>443</v>
      </c>
      <c r="D112" s="5" t="s">
        <v>444</v>
      </c>
      <c r="E112" s="4" t="s">
        <v>445</v>
      </c>
    </row>
    <row r="113" spans="1:5" ht="126.95" customHeight="1" x14ac:dyDescent="0.2">
      <c r="A113" s="250"/>
      <c r="B113" s="248"/>
      <c r="C113" s="5" t="s">
        <v>446</v>
      </c>
      <c r="D113" s="5" t="s">
        <v>447</v>
      </c>
      <c r="E113" s="4" t="s">
        <v>448</v>
      </c>
    </row>
    <row r="114" spans="1:5" ht="78.95" customHeight="1" x14ac:dyDescent="0.2">
      <c r="A114" s="250"/>
      <c r="B114" s="3" t="s">
        <v>449</v>
      </c>
      <c r="C114" s="5" t="s">
        <v>450</v>
      </c>
      <c r="D114" s="5" t="s">
        <v>451</v>
      </c>
      <c r="E114" s="4" t="s">
        <v>452</v>
      </c>
    </row>
    <row r="115" spans="1:5" ht="114.95" customHeight="1" x14ac:dyDescent="0.2">
      <c r="A115" s="251"/>
      <c r="B115" s="3" t="s">
        <v>453</v>
      </c>
      <c r="C115" s="5" t="s">
        <v>454</v>
      </c>
      <c r="D115" s="5" t="s">
        <v>455</v>
      </c>
      <c r="E115" s="4" t="s">
        <v>456</v>
      </c>
    </row>
    <row r="116" spans="1:5" ht="84.75" customHeight="1" x14ac:dyDescent="0.2">
      <c r="A116" s="3" t="s">
        <v>256</v>
      </c>
      <c r="B116" s="4" t="s">
        <v>457</v>
      </c>
      <c r="C116" s="5" t="s">
        <v>458</v>
      </c>
      <c r="D116" s="5" t="s">
        <v>459</v>
      </c>
      <c r="E116" s="5" t="s">
        <v>460</v>
      </c>
    </row>
    <row r="117" spans="1:5" ht="42" customHeight="1" x14ac:dyDescent="0.2">
      <c r="A117" s="249"/>
      <c r="B117" s="5" t="s">
        <v>461</v>
      </c>
      <c r="C117" s="4"/>
      <c r="D117" s="4"/>
      <c r="E117" s="4"/>
    </row>
    <row r="118" spans="1:5" ht="54.95" customHeight="1" x14ac:dyDescent="0.2">
      <c r="A118" s="250"/>
      <c r="B118" s="249" t="s">
        <v>462</v>
      </c>
      <c r="C118" s="5" t="s">
        <v>463</v>
      </c>
      <c r="D118" s="5" t="s">
        <v>464</v>
      </c>
      <c r="E118" s="5" t="s">
        <v>465</v>
      </c>
    </row>
    <row r="119" spans="1:5" ht="60.95" customHeight="1" x14ac:dyDescent="0.2">
      <c r="A119" s="251"/>
      <c r="B119" s="251"/>
      <c r="C119" s="5" t="s">
        <v>466</v>
      </c>
      <c r="D119" s="5" t="s">
        <v>467</v>
      </c>
      <c r="E119" s="4" t="s">
        <v>468</v>
      </c>
    </row>
    <row r="120" spans="1:5" ht="78.95" customHeight="1" x14ac:dyDescent="0.2">
      <c r="A120" s="246" t="s">
        <v>289</v>
      </c>
      <c r="B120" s="3" t="s">
        <v>469</v>
      </c>
      <c r="C120" s="5" t="s">
        <v>470</v>
      </c>
      <c r="D120" s="5" t="s">
        <v>471</v>
      </c>
      <c r="E120" s="5" t="s">
        <v>472</v>
      </c>
    </row>
    <row r="121" spans="1:5" ht="108.95" customHeight="1" x14ac:dyDescent="0.2">
      <c r="A121" s="247"/>
      <c r="B121" s="246" t="s">
        <v>473</v>
      </c>
      <c r="C121" s="5" t="s">
        <v>474</v>
      </c>
      <c r="D121" s="5" t="s">
        <v>475</v>
      </c>
      <c r="E121" s="4" t="s">
        <v>476</v>
      </c>
    </row>
    <row r="122" spans="1:5" ht="108.95" customHeight="1" x14ac:dyDescent="0.2">
      <c r="A122" s="247"/>
      <c r="B122" s="248"/>
      <c r="C122" s="5" t="s">
        <v>477</v>
      </c>
      <c r="D122" s="5" t="s">
        <v>478</v>
      </c>
      <c r="E122" s="4" t="s">
        <v>476</v>
      </c>
    </row>
    <row r="123" spans="1:5" ht="30" customHeight="1" x14ac:dyDescent="0.2">
      <c r="A123" s="247"/>
      <c r="B123" s="246" t="s">
        <v>479</v>
      </c>
      <c r="C123" s="5" t="s">
        <v>480</v>
      </c>
      <c r="D123" s="5" t="s">
        <v>481</v>
      </c>
      <c r="E123" s="5" t="s">
        <v>482</v>
      </c>
    </row>
    <row r="124" spans="1:5" ht="30" customHeight="1" x14ac:dyDescent="0.2">
      <c r="A124" s="247"/>
      <c r="B124" s="247"/>
      <c r="C124" s="5" t="s">
        <v>483</v>
      </c>
      <c r="D124" s="5" t="s">
        <v>484</v>
      </c>
      <c r="E124" s="5" t="s">
        <v>485</v>
      </c>
    </row>
    <row r="125" spans="1:5" ht="30" customHeight="1" x14ac:dyDescent="0.2">
      <c r="A125" s="247"/>
      <c r="B125" s="247"/>
      <c r="C125" s="5" t="s">
        <v>486</v>
      </c>
      <c r="D125" s="5" t="s">
        <v>487</v>
      </c>
      <c r="E125" s="5" t="s">
        <v>488</v>
      </c>
    </row>
    <row r="126" spans="1:5" ht="30" customHeight="1" x14ac:dyDescent="0.2">
      <c r="A126" s="248"/>
      <c r="B126" s="248"/>
      <c r="C126" s="5" t="s">
        <v>489</v>
      </c>
      <c r="D126" s="5" t="s">
        <v>490</v>
      </c>
      <c r="E126" s="5" t="s">
        <v>491</v>
      </c>
    </row>
    <row r="127" spans="1:5" ht="102.95" customHeight="1" x14ac:dyDescent="0.2">
      <c r="A127" s="3" t="s">
        <v>312</v>
      </c>
      <c r="B127" s="3" t="s">
        <v>492</v>
      </c>
      <c r="C127" s="5" t="s">
        <v>493</v>
      </c>
      <c r="D127" s="5" t="s">
        <v>494</v>
      </c>
      <c r="E127" s="5" t="s">
        <v>495</v>
      </c>
    </row>
    <row r="128" spans="1:5" ht="103.35" customHeight="1" x14ac:dyDescent="0.2">
      <c r="A128" s="4"/>
      <c r="B128" s="3" t="s">
        <v>496</v>
      </c>
      <c r="C128" s="5" t="s">
        <v>497</v>
      </c>
      <c r="D128" s="5" t="s">
        <v>498</v>
      </c>
      <c r="E128" s="5" t="s">
        <v>499</v>
      </c>
    </row>
    <row r="129" spans="1:6" ht="145.5" customHeight="1" x14ac:dyDescent="0.5">
      <c r="A129" s="252" t="s">
        <v>500</v>
      </c>
      <c r="B129" s="252"/>
      <c r="C129" s="252"/>
      <c r="D129" s="252"/>
      <c r="E129" s="252"/>
      <c r="F129" s="252"/>
    </row>
    <row r="130" spans="1:6" ht="30" customHeight="1" x14ac:dyDescent="0.2">
      <c r="A130" s="2" t="s">
        <v>5</v>
      </c>
      <c r="B130" s="2" t="s">
        <v>6</v>
      </c>
      <c r="C130" s="2" t="s">
        <v>7</v>
      </c>
      <c r="D130" s="2" t="s">
        <v>8</v>
      </c>
      <c r="E130" s="2" t="s">
        <v>9</v>
      </c>
      <c r="F130" s="6"/>
    </row>
    <row r="131" spans="1:6" ht="66.95" customHeight="1" x14ac:dyDescent="0.2">
      <c r="A131" s="246" t="s">
        <v>10</v>
      </c>
      <c r="B131" s="4" t="s">
        <v>62</v>
      </c>
      <c r="C131" s="5" t="s">
        <v>63</v>
      </c>
      <c r="D131" s="5" t="s">
        <v>64</v>
      </c>
      <c r="E131" s="5" t="s">
        <v>35</v>
      </c>
      <c r="F131" s="7"/>
    </row>
    <row r="132" spans="1:6" ht="60" customHeight="1" x14ac:dyDescent="0.2">
      <c r="A132" s="247"/>
      <c r="B132" s="249" t="s">
        <v>65</v>
      </c>
      <c r="C132" s="5" t="s">
        <v>66</v>
      </c>
      <c r="D132" s="5" t="s">
        <v>67</v>
      </c>
      <c r="E132" s="4" t="s">
        <v>68</v>
      </c>
      <c r="F132" s="7"/>
    </row>
    <row r="133" spans="1:6" ht="60.95" customHeight="1" x14ac:dyDescent="0.2">
      <c r="A133" s="247"/>
      <c r="B133" s="250"/>
      <c r="C133" s="5" t="s">
        <v>69</v>
      </c>
      <c r="D133" s="5" t="s">
        <v>70</v>
      </c>
      <c r="E133" s="4" t="s">
        <v>71</v>
      </c>
      <c r="F133" s="7"/>
    </row>
    <row r="134" spans="1:6" ht="90.95" customHeight="1" x14ac:dyDescent="0.2">
      <c r="A134" s="247"/>
      <c r="B134" s="250"/>
      <c r="C134" s="5" t="s">
        <v>72</v>
      </c>
      <c r="D134" s="5" t="s">
        <v>73</v>
      </c>
      <c r="E134" s="4" t="s">
        <v>74</v>
      </c>
      <c r="F134" s="7"/>
    </row>
    <row r="135" spans="1:6" ht="48" customHeight="1" x14ac:dyDescent="0.2">
      <c r="A135" s="247"/>
      <c r="B135" s="250"/>
      <c r="C135" s="5" t="s">
        <v>75</v>
      </c>
      <c r="D135" s="5" t="s">
        <v>76</v>
      </c>
      <c r="E135" s="5" t="s">
        <v>77</v>
      </c>
      <c r="F135" s="7"/>
    </row>
    <row r="136" spans="1:6" ht="48" customHeight="1" x14ac:dyDescent="0.2">
      <c r="A136" s="247"/>
      <c r="B136" s="250"/>
      <c r="C136" s="5" t="s">
        <v>78</v>
      </c>
      <c r="D136" s="5" t="s">
        <v>79</v>
      </c>
      <c r="E136" s="5" t="s">
        <v>80</v>
      </c>
      <c r="F136" s="7"/>
    </row>
    <row r="137" spans="1:6" ht="48" customHeight="1" x14ac:dyDescent="0.2">
      <c r="A137" s="247"/>
      <c r="B137" s="250"/>
      <c r="C137" s="5" t="s">
        <v>81</v>
      </c>
      <c r="D137" s="5" t="s">
        <v>82</v>
      </c>
      <c r="E137" s="5" t="s">
        <v>83</v>
      </c>
      <c r="F137" s="7"/>
    </row>
    <row r="138" spans="1:6" ht="48.95" customHeight="1" x14ac:dyDescent="0.2">
      <c r="A138" s="247"/>
      <c r="B138" s="250"/>
      <c r="C138" s="5" t="s">
        <v>84</v>
      </c>
      <c r="D138" s="5" t="s">
        <v>85</v>
      </c>
      <c r="E138" s="5" t="s">
        <v>86</v>
      </c>
      <c r="F138" s="7"/>
    </row>
    <row r="139" spans="1:6" ht="30" customHeight="1" x14ac:dyDescent="0.2">
      <c r="A139" s="247"/>
      <c r="B139" s="251"/>
      <c r="C139" s="5" t="s">
        <v>87</v>
      </c>
      <c r="D139" s="5" t="s">
        <v>88</v>
      </c>
      <c r="E139" s="5" t="s">
        <v>89</v>
      </c>
      <c r="F139" s="6"/>
    </row>
    <row r="140" spans="1:6" ht="72" customHeight="1" x14ac:dyDescent="0.2">
      <c r="A140" s="247"/>
      <c r="B140" s="3" t="s">
        <v>90</v>
      </c>
      <c r="C140" s="5" t="s">
        <v>91</v>
      </c>
      <c r="D140" s="5" t="s">
        <v>92</v>
      </c>
      <c r="E140" s="4" t="s">
        <v>93</v>
      </c>
      <c r="F140" s="7"/>
    </row>
    <row r="141" spans="1:6" ht="42.95" customHeight="1" x14ac:dyDescent="0.2">
      <c r="A141" s="248"/>
      <c r="B141" s="3" t="s">
        <v>94</v>
      </c>
      <c r="C141" s="5" t="s">
        <v>95</v>
      </c>
      <c r="D141" s="5" t="s">
        <v>96</v>
      </c>
      <c r="E141" s="5" t="s">
        <v>97</v>
      </c>
      <c r="F141" s="7"/>
    </row>
    <row r="142" spans="1:6" ht="54" customHeight="1" x14ac:dyDescent="0.2">
      <c r="A142" s="249"/>
      <c r="B142" s="3" t="s">
        <v>98</v>
      </c>
      <c r="C142" s="4"/>
      <c r="D142" s="4"/>
      <c r="E142" s="5" t="s">
        <v>99</v>
      </c>
    </row>
    <row r="143" spans="1:6" ht="84.95" customHeight="1" x14ac:dyDescent="0.2">
      <c r="A143" s="250"/>
      <c r="B143" s="3" t="s">
        <v>100</v>
      </c>
      <c r="C143" s="5" t="s">
        <v>101</v>
      </c>
      <c r="D143" s="5" t="s">
        <v>102</v>
      </c>
      <c r="E143" s="4" t="s">
        <v>103</v>
      </c>
    </row>
    <row r="144" spans="1:6" ht="78.95" customHeight="1" x14ac:dyDescent="0.2">
      <c r="A144" s="250"/>
      <c r="B144" s="4" t="s">
        <v>104</v>
      </c>
      <c r="C144" s="5" t="s">
        <v>105</v>
      </c>
      <c r="D144" s="5" t="s">
        <v>106</v>
      </c>
      <c r="E144" s="4" t="s">
        <v>107</v>
      </c>
    </row>
    <row r="145" spans="1:5" ht="78.95" customHeight="1" x14ac:dyDescent="0.2">
      <c r="A145" s="250"/>
      <c r="B145" s="3" t="s">
        <v>108</v>
      </c>
      <c r="C145" s="5" t="s">
        <v>109</v>
      </c>
      <c r="D145" s="5" t="s">
        <v>110</v>
      </c>
      <c r="E145" s="5" t="s">
        <v>111</v>
      </c>
    </row>
    <row r="146" spans="1:5" ht="72.95" customHeight="1" x14ac:dyDescent="0.2">
      <c r="A146" s="250"/>
      <c r="B146" s="246" t="s">
        <v>112</v>
      </c>
      <c r="C146" s="5" t="s">
        <v>113</v>
      </c>
      <c r="D146" s="5" t="s">
        <v>114</v>
      </c>
      <c r="E146" s="4" t="s">
        <v>115</v>
      </c>
    </row>
    <row r="147" spans="1:5" ht="42" customHeight="1" x14ac:dyDescent="0.2">
      <c r="A147" s="251"/>
      <c r="B147" s="248"/>
      <c r="C147" s="5" t="s">
        <v>116</v>
      </c>
      <c r="D147" s="5" t="s">
        <v>117</v>
      </c>
      <c r="E147" s="5" t="s">
        <v>118</v>
      </c>
    </row>
    <row r="148" spans="1:5" ht="66" customHeight="1" x14ac:dyDescent="0.2">
      <c r="A148" s="246" t="s">
        <v>121</v>
      </c>
      <c r="B148" s="249" t="s">
        <v>501</v>
      </c>
      <c r="C148" s="5" t="s">
        <v>502</v>
      </c>
      <c r="D148" s="5" t="s">
        <v>503</v>
      </c>
      <c r="E148" s="5" t="s">
        <v>504</v>
      </c>
    </row>
    <row r="149" spans="1:5" ht="110.1" customHeight="1" x14ac:dyDescent="0.2">
      <c r="A149" s="247"/>
      <c r="B149" s="251"/>
      <c r="C149" s="5" t="s">
        <v>505</v>
      </c>
      <c r="D149" s="5" t="s">
        <v>506</v>
      </c>
      <c r="E149" s="4" t="s">
        <v>507</v>
      </c>
    </row>
    <row r="150" spans="1:5" ht="66.95" customHeight="1" x14ac:dyDescent="0.2">
      <c r="A150" s="248"/>
      <c r="B150" s="4" t="s">
        <v>508</v>
      </c>
      <c r="C150" s="5" t="s">
        <v>509</v>
      </c>
      <c r="D150" s="5" t="s">
        <v>510</v>
      </c>
      <c r="E150" s="5" t="s">
        <v>511</v>
      </c>
    </row>
    <row r="151" spans="1:5" ht="138.94999999999999" customHeight="1" x14ac:dyDescent="0.2">
      <c r="A151" s="246" t="s">
        <v>163</v>
      </c>
      <c r="B151" s="3" t="s">
        <v>512</v>
      </c>
      <c r="C151" s="5" t="s">
        <v>513</v>
      </c>
      <c r="D151" s="4" t="s">
        <v>514</v>
      </c>
      <c r="E151" s="4" t="s">
        <v>515</v>
      </c>
    </row>
    <row r="152" spans="1:5" ht="54.95" customHeight="1" x14ac:dyDescent="0.2">
      <c r="A152" s="247"/>
      <c r="B152" s="246" t="s">
        <v>516</v>
      </c>
      <c r="C152" s="5" t="s">
        <v>517</v>
      </c>
      <c r="D152" s="5" t="s">
        <v>518</v>
      </c>
      <c r="E152" s="5" t="s">
        <v>519</v>
      </c>
    </row>
    <row r="153" spans="1:5" ht="90.95" customHeight="1" x14ac:dyDescent="0.2">
      <c r="A153" s="247"/>
      <c r="B153" s="248"/>
      <c r="C153" s="5" t="s">
        <v>520</v>
      </c>
      <c r="D153" s="5" t="s">
        <v>521</v>
      </c>
      <c r="E153" s="4" t="s">
        <v>522</v>
      </c>
    </row>
    <row r="154" spans="1:5" ht="200.1" customHeight="1" x14ac:dyDescent="0.2">
      <c r="A154" s="247"/>
      <c r="B154" s="3" t="s">
        <v>523</v>
      </c>
      <c r="C154" s="5" t="s">
        <v>524</v>
      </c>
      <c r="D154" s="5" t="s">
        <v>525</v>
      </c>
      <c r="E154" s="4" t="s">
        <v>526</v>
      </c>
    </row>
    <row r="155" spans="1:5" ht="78.95" customHeight="1" x14ac:dyDescent="0.2">
      <c r="A155" s="247"/>
      <c r="B155" s="3" t="s">
        <v>527</v>
      </c>
      <c r="C155" s="5" t="s">
        <v>528</v>
      </c>
      <c r="D155" s="5" t="s">
        <v>529</v>
      </c>
      <c r="E155" s="5" t="s">
        <v>530</v>
      </c>
    </row>
    <row r="156" spans="1:5" ht="66.95" customHeight="1" x14ac:dyDescent="0.2">
      <c r="A156" s="247"/>
      <c r="B156" s="4" t="s">
        <v>531</v>
      </c>
      <c r="C156" s="5" t="s">
        <v>532</v>
      </c>
      <c r="D156" s="5" t="s">
        <v>533</v>
      </c>
      <c r="E156" s="5" t="s">
        <v>534</v>
      </c>
    </row>
    <row r="157" spans="1:5" ht="48" customHeight="1" x14ac:dyDescent="0.2">
      <c r="A157" s="248"/>
      <c r="B157" s="3" t="s">
        <v>535</v>
      </c>
      <c r="C157" s="5" t="s">
        <v>536</v>
      </c>
      <c r="D157" s="5" t="s">
        <v>537</v>
      </c>
      <c r="E157" s="5" t="s">
        <v>538</v>
      </c>
    </row>
    <row r="158" spans="1:5" ht="42" customHeight="1" x14ac:dyDescent="0.2">
      <c r="A158" s="249"/>
      <c r="B158" s="3" t="s">
        <v>539</v>
      </c>
      <c r="C158" s="4"/>
      <c r="D158" s="4"/>
      <c r="E158" s="4"/>
    </row>
    <row r="159" spans="1:5" ht="54.95" customHeight="1" x14ac:dyDescent="0.2">
      <c r="A159" s="250"/>
      <c r="B159" s="246" t="s">
        <v>112</v>
      </c>
      <c r="C159" s="5" t="s">
        <v>540</v>
      </c>
      <c r="D159" s="5" t="s">
        <v>541</v>
      </c>
      <c r="E159" s="5" t="s">
        <v>542</v>
      </c>
    </row>
    <row r="160" spans="1:5" ht="54" customHeight="1" x14ac:dyDescent="0.2">
      <c r="A160" s="251"/>
      <c r="B160" s="248"/>
      <c r="C160" s="5" t="s">
        <v>543</v>
      </c>
      <c r="D160" s="5" t="s">
        <v>544</v>
      </c>
      <c r="E160" s="5" t="s">
        <v>545</v>
      </c>
    </row>
    <row r="161" spans="1:5" ht="102.95" customHeight="1" x14ac:dyDescent="0.2">
      <c r="A161" s="246" t="s">
        <v>189</v>
      </c>
      <c r="B161" s="4" t="s">
        <v>546</v>
      </c>
      <c r="C161" s="5" t="s">
        <v>547</v>
      </c>
      <c r="D161" s="4" t="s">
        <v>548</v>
      </c>
      <c r="E161" s="4" t="s">
        <v>549</v>
      </c>
    </row>
    <row r="162" spans="1:5" ht="42" customHeight="1" x14ac:dyDescent="0.2">
      <c r="A162" s="247"/>
      <c r="B162" s="246" t="s">
        <v>550</v>
      </c>
      <c r="C162" s="5" t="s">
        <v>551</v>
      </c>
      <c r="D162" s="5" t="s">
        <v>552</v>
      </c>
      <c r="E162" s="5" t="s">
        <v>553</v>
      </c>
    </row>
    <row r="163" spans="1:5" ht="84.95" customHeight="1" x14ac:dyDescent="0.2">
      <c r="A163" s="247"/>
      <c r="B163" s="248"/>
      <c r="C163" s="5" t="s">
        <v>554</v>
      </c>
      <c r="D163" s="5" t="s">
        <v>555</v>
      </c>
      <c r="E163" s="4" t="s">
        <v>556</v>
      </c>
    </row>
    <row r="164" spans="1:5" ht="102.95" customHeight="1" x14ac:dyDescent="0.2">
      <c r="A164" s="247"/>
      <c r="B164" s="249" t="s">
        <v>557</v>
      </c>
      <c r="C164" s="5" t="s">
        <v>558</v>
      </c>
      <c r="D164" s="5" t="s">
        <v>559</v>
      </c>
      <c r="E164" s="4" t="s">
        <v>560</v>
      </c>
    </row>
    <row r="165" spans="1:5" ht="42" customHeight="1" x14ac:dyDescent="0.2">
      <c r="A165" s="247"/>
      <c r="B165" s="251"/>
      <c r="C165" s="5" t="s">
        <v>561</v>
      </c>
      <c r="D165" s="5" t="s">
        <v>562</v>
      </c>
      <c r="E165" s="4" t="s">
        <v>563</v>
      </c>
    </row>
    <row r="166" spans="1:5" ht="48.95" customHeight="1" x14ac:dyDescent="0.2">
      <c r="A166" s="247"/>
      <c r="B166" s="246" t="s">
        <v>564</v>
      </c>
      <c r="C166" s="5" t="s">
        <v>565</v>
      </c>
      <c r="D166" s="5" t="s">
        <v>566</v>
      </c>
      <c r="E166" s="4" t="s">
        <v>567</v>
      </c>
    </row>
    <row r="167" spans="1:5" ht="60" customHeight="1" x14ac:dyDescent="0.2">
      <c r="A167" s="247"/>
      <c r="B167" s="248"/>
      <c r="C167" s="5" t="s">
        <v>568</v>
      </c>
      <c r="D167" s="5" t="s">
        <v>569</v>
      </c>
      <c r="E167" s="4" t="s">
        <v>570</v>
      </c>
    </row>
    <row r="168" spans="1:5" ht="54.6" customHeight="1" x14ac:dyDescent="0.2">
      <c r="A168" s="248"/>
      <c r="B168" s="4" t="s">
        <v>571</v>
      </c>
      <c r="C168" s="5" t="s">
        <v>572</v>
      </c>
      <c r="D168" s="5" t="s">
        <v>573</v>
      </c>
      <c r="E168" s="4" t="s">
        <v>107</v>
      </c>
    </row>
    <row r="169" spans="1:5" ht="78.95" customHeight="1" x14ac:dyDescent="0.2">
      <c r="A169" s="249"/>
      <c r="B169" s="3" t="s">
        <v>108</v>
      </c>
      <c r="C169" s="5" t="s">
        <v>574</v>
      </c>
      <c r="D169" s="5" t="s">
        <v>575</v>
      </c>
      <c r="E169" s="5" t="s">
        <v>111</v>
      </c>
    </row>
    <row r="170" spans="1:5" ht="42" customHeight="1" x14ac:dyDescent="0.2">
      <c r="A170" s="250"/>
      <c r="B170" s="246" t="s">
        <v>112</v>
      </c>
      <c r="C170" s="5" t="s">
        <v>576</v>
      </c>
      <c r="D170" s="5" t="s">
        <v>577</v>
      </c>
      <c r="E170" s="5" t="s">
        <v>578</v>
      </c>
    </row>
    <row r="171" spans="1:5" ht="48.95" customHeight="1" x14ac:dyDescent="0.2">
      <c r="A171" s="251"/>
      <c r="B171" s="248"/>
      <c r="C171" s="5" t="s">
        <v>579</v>
      </c>
      <c r="D171" s="5" t="s">
        <v>580</v>
      </c>
      <c r="E171" s="5" t="s">
        <v>581</v>
      </c>
    </row>
    <row r="172" spans="1:5" ht="102.95" customHeight="1" x14ac:dyDescent="0.2">
      <c r="A172" s="246" t="s">
        <v>226</v>
      </c>
      <c r="B172" s="3" t="s">
        <v>582</v>
      </c>
      <c r="C172" s="5" t="s">
        <v>583</v>
      </c>
      <c r="D172" s="5" t="s">
        <v>584</v>
      </c>
      <c r="E172" s="5" t="s">
        <v>585</v>
      </c>
    </row>
    <row r="173" spans="1:5" ht="54.95" customHeight="1" x14ac:dyDescent="0.2">
      <c r="A173" s="247"/>
      <c r="B173" s="249" t="s">
        <v>586</v>
      </c>
      <c r="C173" s="5" t="s">
        <v>587</v>
      </c>
      <c r="D173" s="5" t="s">
        <v>588</v>
      </c>
      <c r="E173" s="5" t="s">
        <v>589</v>
      </c>
    </row>
    <row r="174" spans="1:5" ht="72" customHeight="1" x14ac:dyDescent="0.2">
      <c r="A174" s="247"/>
      <c r="B174" s="251"/>
      <c r="C174" s="5" t="s">
        <v>590</v>
      </c>
      <c r="D174" s="5" t="s">
        <v>591</v>
      </c>
      <c r="E174" s="4" t="s">
        <v>592</v>
      </c>
    </row>
    <row r="175" spans="1:5" ht="42" customHeight="1" x14ac:dyDescent="0.2">
      <c r="A175" s="247"/>
      <c r="B175" s="246" t="s">
        <v>593</v>
      </c>
      <c r="C175" s="5" t="s">
        <v>594</v>
      </c>
      <c r="D175" s="5" t="s">
        <v>595</v>
      </c>
      <c r="E175" s="5" t="s">
        <v>596</v>
      </c>
    </row>
    <row r="176" spans="1:5" ht="54.95" customHeight="1" x14ac:dyDescent="0.2">
      <c r="A176" s="247"/>
      <c r="B176" s="248"/>
      <c r="C176" s="5" t="s">
        <v>597</v>
      </c>
      <c r="D176" s="5" t="s">
        <v>598</v>
      </c>
      <c r="E176" s="5" t="s">
        <v>599</v>
      </c>
    </row>
    <row r="177" spans="1:5" ht="96.95" customHeight="1" x14ac:dyDescent="0.2">
      <c r="A177" s="247"/>
      <c r="B177" s="246" t="s">
        <v>600</v>
      </c>
      <c r="C177" s="5" t="s">
        <v>601</v>
      </c>
      <c r="D177" s="5" t="s">
        <v>602</v>
      </c>
      <c r="E177" s="4" t="s">
        <v>603</v>
      </c>
    </row>
    <row r="178" spans="1:5" ht="66.2" customHeight="1" x14ac:dyDescent="0.2">
      <c r="A178" s="248"/>
      <c r="B178" s="248"/>
      <c r="C178" s="5" t="s">
        <v>604</v>
      </c>
      <c r="D178" s="5" t="s">
        <v>605</v>
      </c>
      <c r="E178" s="4" t="s">
        <v>606</v>
      </c>
    </row>
    <row r="179" spans="1:5" ht="54" customHeight="1" x14ac:dyDescent="0.2">
      <c r="A179" s="249"/>
      <c r="B179" s="4" t="s">
        <v>607</v>
      </c>
      <c r="C179" s="5" t="s">
        <v>608</v>
      </c>
      <c r="D179" s="5" t="s">
        <v>609</v>
      </c>
      <c r="E179" s="4" t="s">
        <v>107</v>
      </c>
    </row>
    <row r="180" spans="1:5" ht="66.95" customHeight="1" x14ac:dyDescent="0.2">
      <c r="A180" s="250"/>
      <c r="B180" s="4" t="s">
        <v>610</v>
      </c>
      <c r="C180" s="5" t="s">
        <v>611</v>
      </c>
      <c r="D180" s="5" t="s">
        <v>612</v>
      </c>
      <c r="E180" s="4" t="s">
        <v>107</v>
      </c>
    </row>
    <row r="181" spans="1:5" ht="42" customHeight="1" x14ac:dyDescent="0.2">
      <c r="A181" s="250"/>
      <c r="B181" s="246" t="s">
        <v>108</v>
      </c>
      <c r="C181" s="5" t="s">
        <v>613</v>
      </c>
      <c r="D181" s="5" t="s">
        <v>614</v>
      </c>
      <c r="E181" s="5" t="s">
        <v>111</v>
      </c>
    </row>
    <row r="182" spans="1:5" ht="42.95" customHeight="1" x14ac:dyDescent="0.2">
      <c r="A182" s="250"/>
      <c r="B182" s="248"/>
      <c r="C182" s="5" t="s">
        <v>615</v>
      </c>
      <c r="D182" s="5" t="s">
        <v>616</v>
      </c>
      <c r="E182" s="5" t="s">
        <v>111</v>
      </c>
    </row>
    <row r="183" spans="1:5" ht="42" customHeight="1" x14ac:dyDescent="0.2">
      <c r="A183" s="250"/>
      <c r="B183" s="246" t="s">
        <v>112</v>
      </c>
      <c r="C183" s="5" t="s">
        <v>617</v>
      </c>
      <c r="D183" s="5" t="s">
        <v>618</v>
      </c>
      <c r="E183" s="5" t="s">
        <v>619</v>
      </c>
    </row>
    <row r="184" spans="1:5" ht="42" customHeight="1" x14ac:dyDescent="0.2">
      <c r="A184" s="250"/>
      <c r="B184" s="247"/>
      <c r="C184" s="5" t="s">
        <v>620</v>
      </c>
      <c r="D184" s="5" t="s">
        <v>621</v>
      </c>
      <c r="E184" s="5" t="s">
        <v>622</v>
      </c>
    </row>
    <row r="185" spans="1:5" ht="54" customHeight="1" x14ac:dyDescent="0.2">
      <c r="A185" s="250"/>
      <c r="B185" s="247"/>
      <c r="C185" s="5" t="s">
        <v>623</v>
      </c>
      <c r="D185" s="5" t="s">
        <v>624</v>
      </c>
      <c r="E185" s="5" t="s">
        <v>625</v>
      </c>
    </row>
    <row r="186" spans="1:5" ht="54.95" customHeight="1" x14ac:dyDescent="0.2">
      <c r="A186" s="251"/>
      <c r="B186" s="248"/>
      <c r="C186" s="5" t="s">
        <v>626</v>
      </c>
      <c r="D186" s="5" t="s">
        <v>627</v>
      </c>
      <c r="E186" s="5" t="s">
        <v>628</v>
      </c>
    </row>
    <row r="187" spans="1:5" ht="140.1" customHeight="1" x14ac:dyDescent="0.2">
      <c r="A187" s="246" t="s">
        <v>256</v>
      </c>
      <c r="B187" s="4" t="s">
        <v>629</v>
      </c>
      <c r="C187" s="5" t="s">
        <v>630</v>
      </c>
      <c r="D187" s="5" t="s">
        <v>631</v>
      </c>
      <c r="E187" s="5" t="s">
        <v>632</v>
      </c>
    </row>
    <row r="188" spans="1:5" ht="66" customHeight="1" x14ac:dyDescent="0.2">
      <c r="A188" s="248"/>
      <c r="B188" s="3" t="s">
        <v>633</v>
      </c>
      <c r="C188" s="5" t="s">
        <v>634</v>
      </c>
      <c r="D188" s="5" t="s">
        <v>635</v>
      </c>
      <c r="E188" s="5" t="s">
        <v>636</v>
      </c>
    </row>
    <row r="189" spans="1:5" ht="30" customHeight="1" x14ac:dyDescent="0.2">
      <c r="A189" s="246" t="s">
        <v>289</v>
      </c>
      <c r="B189" s="246" t="s">
        <v>637</v>
      </c>
      <c r="C189" s="5" t="s">
        <v>638</v>
      </c>
      <c r="D189" s="5" t="s">
        <v>639</v>
      </c>
      <c r="E189" s="5" t="s">
        <v>640</v>
      </c>
    </row>
    <row r="190" spans="1:5" ht="49.35" customHeight="1" x14ac:dyDescent="0.2">
      <c r="A190" s="248"/>
      <c r="B190" s="248"/>
      <c r="C190" s="5" t="s">
        <v>641</v>
      </c>
      <c r="D190" s="5" t="s">
        <v>642</v>
      </c>
      <c r="E190" s="5" t="s">
        <v>643</v>
      </c>
    </row>
    <row r="191" spans="1:5" ht="140.1" customHeight="1" x14ac:dyDescent="0.2">
      <c r="A191" s="249"/>
      <c r="B191" s="4" t="s">
        <v>644</v>
      </c>
      <c r="C191" s="5" t="s">
        <v>645</v>
      </c>
      <c r="D191" s="5" t="s">
        <v>646</v>
      </c>
      <c r="E191" s="5" t="s">
        <v>647</v>
      </c>
    </row>
    <row r="192" spans="1:5" ht="78.95" customHeight="1" x14ac:dyDescent="0.2">
      <c r="A192" s="250"/>
      <c r="B192" s="4" t="s">
        <v>648</v>
      </c>
      <c r="C192" s="5" t="s">
        <v>649</v>
      </c>
      <c r="D192" s="5" t="s">
        <v>650</v>
      </c>
      <c r="E192" s="4" t="s">
        <v>107</v>
      </c>
    </row>
    <row r="193" spans="1:5" ht="78.95" customHeight="1" x14ac:dyDescent="0.2">
      <c r="A193" s="250"/>
      <c r="B193" s="3" t="s">
        <v>108</v>
      </c>
      <c r="C193" s="5" t="s">
        <v>651</v>
      </c>
      <c r="D193" s="5" t="s">
        <v>652</v>
      </c>
      <c r="E193" s="5" t="s">
        <v>111</v>
      </c>
    </row>
    <row r="194" spans="1:5" ht="30" customHeight="1" x14ac:dyDescent="0.2">
      <c r="A194" s="250"/>
      <c r="B194" s="246" t="s">
        <v>112</v>
      </c>
      <c r="C194" s="5" t="s">
        <v>653</v>
      </c>
      <c r="D194" s="5" t="s">
        <v>654</v>
      </c>
      <c r="E194" s="5" t="s">
        <v>655</v>
      </c>
    </row>
    <row r="195" spans="1:5" ht="60.95" customHeight="1" x14ac:dyDescent="0.2">
      <c r="A195" s="251"/>
      <c r="B195" s="248"/>
      <c r="C195" s="5" t="s">
        <v>656</v>
      </c>
      <c r="D195" s="5" t="s">
        <v>657</v>
      </c>
      <c r="E195" s="5" t="s">
        <v>658</v>
      </c>
    </row>
    <row r="196" spans="1:5" ht="78.95" customHeight="1" x14ac:dyDescent="0.2">
      <c r="A196" s="246" t="s">
        <v>312</v>
      </c>
      <c r="B196" s="4" t="s">
        <v>659</v>
      </c>
      <c r="C196" s="5" t="s">
        <v>660</v>
      </c>
      <c r="D196" s="5" t="s">
        <v>661</v>
      </c>
      <c r="E196" s="5" t="s">
        <v>662</v>
      </c>
    </row>
    <row r="197" spans="1:5" ht="114.95" customHeight="1" x14ac:dyDescent="0.2">
      <c r="A197" s="247"/>
      <c r="B197" s="4" t="s">
        <v>663</v>
      </c>
      <c r="C197" s="5" t="s">
        <v>664</v>
      </c>
      <c r="D197" s="5" t="s">
        <v>665</v>
      </c>
      <c r="E197" s="5" t="s">
        <v>666</v>
      </c>
    </row>
    <row r="198" spans="1:5" ht="84.95" customHeight="1" x14ac:dyDescent="0.2">
      <c r="A198" s="248"/>
      <c r="B198" s="4" t="s">
        <v>667</v>
      </c>
      <c r="C198" s="5" t="s">
        <v>668</v>
      </c>
      <c r="D198" s="5" t="s">
        <v>669</v>
      </c>
      <c r="E198" s="5" t="s">
        <v>670</v>
      </c>
    </row>
    <row r="199" spans="1:5" ht="42.2" customHeight="1" x14ac:dyDescent="0.2">
      <c r="A199" s="8"/>
      <c r="B199" s="4" t="s">
        <v>671</v>
      </c>
      <c r="C199" s="8"/>
      <c r="D199" s="8"/>
      <c r="E199" s="8"/>
    </row>
  </sheetData>
  <sheetProtection sheet="1" objects="1" scenarios="1"/>
  <mergeCells count="83">
    <mergeCell ref="A1:F1"/>
    <mergeCell ref="A3:A9"/>
    <mergeCell ref="B3:B9"/>
    <mergeCell ref="A10:A11"/>
    <mergeCell ref="A12:A21"/>
    <mergeCell ref="B15:B17"/>
    <mergeCell ref="B18:B19"/>
    <mergeCell ref="B20:B21"/>
    <mergeCell ref="A23:A29"/>
    <mergeCell ref="B23:B24"/>
    <mergeCell ref="B25:B26"/>
    <mergeCell ref="B27:B28"/>
    <mergeCell ref="A31:A40"/>
    <mergeCell ref="B31:B32"/>
    <mergeCell ref="B33:B35"/>
    <mergeCell ref="B37:B40"/>
    <mergeCell ref="A41:A43"/>
    <mergeCell ref="B42:B43"/>
    <mergeCell ref="A44:A48"/>
    <mergeCell ref="B45:B46"/>
    <mergeCell ref="B47:B48"/>
    <mergeCell ref="A49:A52"/>
    <mergeCell ref="A53:A59"/>
    <mergeCell ref="B54:B56"/>
    <mergeCell ref="B57:B58"/>
    <mergeCell ref="A60:A63"/>
    <mergeCell ref="B60:B62"/>
    <mergeCell ref="A64:A65"/>
    <mergeCell ref="A66:A70"/>
    <mergeCell ref="B66:B67"/>
    <mergeCell ref="A71:A73"/>
    <mergeCell ref="A74:F74"/>
    <mergeCell ref="A76:A82"/>
    <mergeCell ref="B77:B82"/>
    <mergeCell ref="A83:A84"/>
    <mergeCell ref="A85:A89"/>
    <mergeCell ref="B87:B88"/>
    <mergeCell ref="A90:A92"/>
    <mergeCell ref="B91:B92"/>
    <mergeCell ref="A93:A94"/>
    <mergeCell ref="A95:A100"/>
    <mergeCell ref="A101:A104"/>
    <mergeCell ref="B101:B103"/>
    <mergeCell ref="A105:A109"/>
    <mergeCell ref="B105:B106"/>
    <mergeCell ref="B107:B108"/>
    <mergeCell ref="A110:A115"/>
    <mergeCell ref="B111:B113"/>
    <mergeCell ref="A117:A119"/>
    <mergeCell ref="B118:B119"/>
    <mergeCell ref="A120:A126"/>
    <mergeCell ref="B121:B122"/>
    <mergeCell ref="B123:B126"/>
    <mergeCell ref="A129:F129"/>
    <mergeCell ref="A131:A141"/>
    <mergeCell ref="B132:B139"/>
    <mergeCell ref="A142:A147"/>
    <mergeCell ref="B146:B147"/>
    <mergeCell ref="A148:A150"/>
    <mergeCell ref="B148:B149"/>
    <mergeCell ref="A151:A157"/>
    <mergeCell ref="B152:B153"/>
    <mergeCell ref="A158:A160"/>
    <mergeCell ref="B159:B160"/>
    <mergeCell ref="A161:A168"/>
    <mergeCell ref="B162:B163"/>
    <mergeCell ref="B164:B165"/>
    <mergeCell ref="B166:B167"/>
    <mergeCell ref="A169:A171"/>
    <mergeCell ref="B170:B171"/>
    <mergeCell ref="A172:A178"/>
    <mergeCell ref="B173:B174"/>
    <mergeCell ref="B175:B176"/>
    <mergeCell ref="B177:B178"/>
    <mergeCell ref="A179:A186"/>
    <mergeCell ref="B181:B182"/>
    <mergeCell ref="B183:B186"/>
    <mergeCell ref="A196:A198"/>
    <mergeCell ref="A187:A188"/>
    <mergeCell ref="A189:A190"/>
    <mergeCell ref="B189:B190"/>
    <mergeCell ref="A191:A195"/>
    <mergeCell ref="B194:B195"/>
  </mergeCells>
  <hyperlinks>
    <hyperlink ref="E103" r:id="rId1" display="http://www.adobe.com/devnet-" xr:uid="{00000000-0004-0000-0000-000000000000}"/>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3EDA8-B26F-4D29-8445-7B8DA85A9FE2}">
  <dimension ref="A2:B2"/>
  <sheetViews>
    <sheetView workbookViewId="0">
      <selection activeCell="D13" sqref="D13"/>
    </sheetView>
  </sheetViews>
  <sheetFormatPr defaultColWidth="9.33203125" defaultRowHeight="12.75" x14ac:dyDescent="0.2"/>
  <cols>
    <col min="1" max="16384" width="9.33203125" style="20"/>
  </cols>
  <sheetData>
    <row r="2" spans="1:2" x14ac:dyDescent="0.2">
      <c r="A2" s="20" t="s">
        <v>754</v>
      </c>
      <c r="B2" s="55" t="s">
        <v>755</v>
      </c>
    </row>
  </sheetData>
  <sheetProtection sheet="1" objects="1" scenarios="1"/>
  <hyperlinks>
    <hyperlink ref="B2" r:id="rId1" xr:uid="{D8985DD8-9A5A-47C6-9E55-CA9411CEE96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3EF58-A465-430D-99DE-4FEE98D6A51C}">
  <dimension ref="A1:AS120"/>
  <sheetViews>
    <sheetView zoomScaleNormal="100" workbookViewId="0">
      <selection sqref="A1:AS1"/>
    </sheetView>
  </sheetViews>
  <sheetFormatPr defaultColWidth="8.83203125" defaultRowHeight="10.5" customHeight="1" outlineLevelRow="2" outlineLevelCol="1" x14ac:dyDescent="0.2"/>
  <cols>
    <col min="1" max="1" width="6.83203125" style="15" customWidth="1"/>
    <col min="2" max="2" width="40.1640625" style="15" customWidth="1"/>
    <col min="3" max="3" width="14.5" style="15" customWidth="1"/>
    <col min="4" max="4" width="34.5" style="15" customWidth="1"/>
    <col min="5" max="5" width="63.33203125" style="15" customWidth="1"/>
    <col min="6" max="6" width="19.1640625" hidden="1" customWidth="1" outlineLevel="1"/>
    <col min="7" max="7" width="13.83203125" hidden="1" customWidth="1" outlineLevel="1"/>
    <col min="8" max="8" width="14.5" hidden="1" customWidth="1" outlineLevel="1"/>
    <col min="9" max="10" width="16.1640625" hidden="1" customWidth="1" outlineLevel="1"/>
    <col min="11" max="11" width="3.33203125" customWidth="1" collapsed="1"/>
    <col min="12" max="17" width="7.1640625" hidden="1" customWidth="1"/>
    <col min="18" max="18" width="19.1640625" hidden="1" customWidth="1" outlineLevel="1"/>
    <col min="19" max="19" width="13.83203125" hidden="1" customWidth="1" outlineLevel="1"/>
    <col min="20" max="20" width="14.5" hidden="1" customWidth="1" outlineLevel="1"/>
    <col min="21" max="22" width="15.6640625" hidden="1" customWidth="1" outlineLevel="1"/>
    <col min="23" max="23" width="3.33203125" customWidth="1" collapsed="1"/>
    <col min="24" max="29" width="7.1640625" hidden="1" customWidth="1"/>
    <col min="30" max="30" width="19.1640625" customWidth="1" outlineLevel="1"/>
    <col min="31" max="31" width="13.83203125" customWidth="1" outlineLevel="1"/>
    <col min="32" max="32" width="14.5" customWidth="1" outlineLevel="1"/>
    <col min="33" max="34" width="18" customWidth="1" outlineLevel="1"/>
    <col min="35" max="35" width="3.33203125" customWidth="1"/>
    <col min="36" max="41" width="7.1640625" hidden="1" customWidth="1"/>
    <col min="42" max="45" width="18" customWidth="1"/>
    <col min="46" max="16384" width="8.83203125" style="15"/>
  </cols>
  <sheetData>
    <row r="1" spans="1:45" s="104" customFormat="1" ht="10.5" customHeight="1" thickBot="1" x14ac:dyDescent="0.25">
      <c r="A1" s="202" t="s">
        <v>771</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c r="AO1" s="202"/>
      <c r="AP1" s="202"/>
      <c r="AQ1" s="202"/>
      <c r="AR1" s="202"/>
      <c r="AS1" s="202"/>
    </row>
    <row r="2" spans="1:45" customFormat="1" ht="12" customHeight="1" x14ac:dyDescent="0.2">
      <c r="A2" s="36" t="s">
        <v>769</v>
      </c>
      <c r="B2" s="36"/>
      <c r="C2" s="35"/>
      <c r="D2" s="35"/>
      <c r="E2" s="35"/>
      <c r="F2" s="203" t="s">
        <v>712</v>
      </c>
      <c r="G2" s="204"/>
      <c r="H2" s="204"/>
      <c r="I2" s="204"/>
      <c r="J2" s="204"/>
      <c r="K2" s="204"/>
      <c r="L2" s="112"/>
      <c r="M2" s="112"/>
      <c r="N2" s="112"/>
      <c r="O2" s="112"/>
      <c r="P2" s="112"/>
      <c r="Q2" s="112"/>
      <c r="R2" s="203" t="s">
        <v>713</v>
      </c>
      <c r="S2" s="204"/>
      <c r="T2" s="204"/>
      <c r="U2" s="204"/>
      <c r="V2" s="204"/>
      <c r="W2" s="204"/>
      <c r="X2" s="204"/>
      <c r="Y2" s="204"/>
      <c r="Z2" s="204"/>
      <c r="AA2" s="204"/>
      <c r="AB2" s="204"/>
      <c r="AC2" s="204"/>
      <c r="AD2" s="203" t="s">
        <v>714</v>
      </c>
      <c r="AE2" s="204"/>
      <c r="AF2" s="204"/>
      <c r="AG2" s="204"/>
      <c r="AH2" s="204"/>
      <c r="AI2" s="204"/>
      <c r="AJ2" s="204"/>
      <c r="AK2" s="204"/>
      <c r="AL2" s="204"/>
      <c r="AM2" s="204"/>
      <c r="AN2" s="204"/>
      <c r="AO2" s="204"/>
      <c r="AP2" s="204" t="s">
        <v>770</v>
      </c>
      <c r="AQ2" s="204"/>
      <c r="AR2" s="204"/>
      <c r="AS2" s="224"/>
    </row>
    <row r="3" spans="1:45" ht="30" customHeight="1" thickBot="1" x14ac:dyDescent="0.25">
      <c r="A3" s="21" t="s">
        <v>698</v>
      </c>
      <c r="B3" s="21" t="s">
        <v>6</v>
      </c>
      <c r="C3" s="26" t="s">
        <v>7</v>
      </c>
      <c r="D3" s="26" t="s">
        <v>8</v>
      </c>
      <c r="E3" s="26" t="s">
        <v>9</v>
      </c>
      <c r="F3" s="27" t="s">
        <v>712</v>
      </c>
      <c r="G3" s="10" t="s">
        <v>1</v>
      </c>
      <c r="H3" s="10" t="s">
        <v>2</v>
      </c>
      <c r="I3" s="10" t="s">
        <v>4</v>
      </c>
      <c r="J3" s="28" t="s">
        <v>780</v>
      </c>
      <c r="K3" s="195"/>
      <c r="L3" s="10" t="s">
        <v>708</v>
      </c>
      <c r="M3" s="10" t="s">
        <v>709</v>
      </c>
      <c r="N3" s="10" t="s">
        <v>710</v>
      </c>
      <c r="O3" s="10" t="s">
        <v>705</v>
      </c>
      <c r="P3" s="10" t="s">
        <v>706</v>
      </c>
      <c r="Q3" s="10" t="s">
        <v>707</v>
      </c>
      <c r="R3" s="27" t="s">
        <v>673</v>
      </c>
      <c r="S3" s="10" t="s">
        <v>1</v>
      </c>
      <c r="T3" s="10" t="s">
        <v>2</v>
      </c>
      <c r="U3" s="10" t="s">
        <v>4</v>
      </c>
      <c r="V3" s="28" t="s">
        <v>780</v>
      </c>
      <c r="W3" s="195"/>
      <c r="X3" s="10" t="s">
        <v>708</v>
      </c>
      <c r="Y3" s="10" t="s">
        <v>709</v>
      </c>
      <c r="Z3" s="10" t="s">
        <v>710</v>
      </c>
      <c r="AA3" s="10" t="s">
        <v>705</v>
      </c>
      <c r="AB3" s="10" t="s">
        <v>706</v>
      </c>
      <c r="AC3" s="10" t="s">
        <v>707</v>
      </c>
      <c r="AD3" s="27" t="s">
        <v>714</v>
      </c>
      <c r="AE3" s="10" t="s">
        <v>1</v>
      </c>
      <c r="AF3" s="10" t="s">
        <v>2</v>
      </c>
      <c r="AG3" s="10" t="s">
        <v>4</v>
      </c>
      <c r="AH3" s="28" t="s">
        <v>780</v>
      </c>
      <c r="AI3" s="70"/>
      <c r="AJ3" s="10" t="s">
        <v>708</v>
      </c>
      <c r="AK3" s="10" t="s">
        <v>709</v>
      </c>
      <c r="AL3" s="10" t="s">
        <v>710</v>
      </c>
      <c r="AM3" s="10" t="s">
        <v>705</v>
      </c>
      <c r="AN3" s="10" t="s">
        <v>706</v>
      </c>
      <c r="AO3" s="10" t="s">
        <v>707</v>
      </c>
      <c r="AP3" s="14" t="s">
        <v>701</v>
      </c>
      <c r="AQ3" s="14" t="s">
        <v>702</v>
      </c>
      <c r="AR3" s="14" t="s">
        <v>703</v>
      </c>
      <c r="AS3" s="37" t="s">
        <v>704</v>
      </c>
    </row>
    <row r="4" spans="1:45" s="20" customFormat="1" ht="30" customHeight="1" x14ac:dyDescent="0.2">
      <c r="A4" s="216"/>
      <c r="B4" s="216"/>
      <c r="C4" s="217" t="s">
        <v>750</v>
      </c>
      <c r="D4" s="217"/>
      <c r="E4" s="218"/>
      <c r="F4" s="41" t="str">
        <f>IF($L4=1,"Implemented","Not Implemented")</f>
        <v>Not Implemented</v>
      </c>
      <c r="G4" s="42" t="str">
        <f>IF($M4=1,"Effective","Ineffective")</f>
        <v>Ineffective</v>
      </c>
      <c r="H4" s="42" t="str">
        <f>IF($N4=1,"Pass","Fail")</f>
        <v>Fail</v>
      </c>
      <c r="I4" s="141"/>
      <c r="J4" s="44"/>
      <c r="K4" s="196"/>
      <c r="L4" s="43">
        <f>IF(COUNTIFS(L$7:L$118,0,$A$7:$A$118,1)&gt;0,0,1)</f>
        <v>0</v>
      </c>
      <c r="M4" s="43">
        <f>IF(COUNTIFS(M$7:M$118,0,$A$7:$A$118,1)&gt;0,0,1)</f>
        <v>0</v>
      </c>
      <c r="N4" s="43">
        <f>IF(COUNTIFS(N$7:N$118,0,$A$7:$A$118,1)&gt;0,0,1)</f>
        <v>0</v>
      </c>
      <c r="O4" s="43">
        <f>AVERAGE(O$7:O$118)</f>
        <v>0</v>
      </c>
      <c r="P4" s="51"/>
      <c r="Q4" s="51"/>
      <c r="R4" s="41" t="str">
        <f>IF($X4=1,"Implemented","Not Implemented")</f>
        <v>Not Implemented</v>
      </c>
      <c r="S4" s="42" t="str">
        <f>IF($Y4=1,"Effective","Ineffective")</f>
        <v>Ineffective</v>
      </c>
      <c r="T4" s="42" t="str">
        <f>IF($Z4=1,"Pass","Fail")</f>
        <v>Fail</v>
      </c>
      <c r="U4" s="141"/>
      <c r="V4" s="44"/>
      <c r="W4" s="196"/>
      <c r="X4" s="43">
        <f>IF(COUNTIFS(X$7:X$118,0,$A$7:$A$118,1)&gt;0,0,1)</f>
        <v>0</v>
      </c>
      <c r="Y4" s="43">
        <f>IF(COUNTIFS(Y$7:Y$118,0,$A$7:$A$118,1)&gt;0,0,1)</f>
        <v>0</v>
      </c>
      <c r="Z4" s="43">
        <f>IF(COUNTIFS(Z$7:Z$118,0,$A$7:$A$118,1)&gt;0,0,1)</f>
        <v>0</v>
      </c>
      <c r="AA4" s="43">
        <f>AVERAGE(AA$7:AA$118)</f>
        <v>0</v>
      </c>
      <c r="AB4" s="51"/>
      <c r="AC4" s="51"/>
      <c r="AD4" s="41" t="str">
        <f>IF($AJ4=1,"Implemented","Not Implemented")</f>
        <v>Not Implemented</v>
      </c>
      <c r="AE4" s="42" t="str">
        <f>IF($AK4=1,"Effective","Ineffective")</f>
        <v>Ineffective</v>
      </c>
      <c r="AF4" s="42" t="str">
        <f>IF($AL4=1,"Pass","Fail")</f>
        <v>Fail</v>
      </c>
      <c r="AG4" s="141"/>
      <c r="AH4" s="44"/>
      <c r="AI4" s="195"/>
      <c r="AJ4" s="43">
        <f>IF(COUNTIFS(AJ$7:AJ$118,0,$A$7:$A$118,1)&gt;0,0,1)</f>
        <v>0</v>
      </c>
      <c r="AK4" s="43">
        <f>IF(COUNTIFS(AK$7:AK$118,0,$A$7:$A$118,1)&gt;0,0,1)</f>
        <v>0</v>
      </c>
      <c r="AL4" s="43">
        <f>IF(COUNTIFS(AL$7:AL$118,0,$A$7:$A$118,1)&gt;0,0,1)</f>
        <v>0</v>
      </c>
      <c r="AM4" s="43">
        <f>AVERAGE(AM$7:AM$118)</f>
        <v>0</v>
      </c>
      <c r="AN4" s="51"/>
      <c r="AO4" s="51"/>
      <c r="AP4" s="45" t="s">
        <v>721</v>
      </c>
      <c r="AQ4" s="46"/>
      <c r="AR4" s="46"/>
      <c r="AS4" s="47"/>
    </row>
    <row r="5" spans="1:45" s="20" customFormat="1" ht="30" customHeight="1" x14ac:dyDescent="0.2">
      <c r="A5" s="213"/>
      <c r="B5" s="213"/>
      <c r="C5" s="214" t="s">
        <v>751</v>
      </c>
      <c r="D5" s="214"/>
      <c r="E5" s="215"/>
      <c r="F5" s="29" t="str">
        <f>IF($L5=1,"Implemented","Not Implemented")</f>
        <v>Not Implemented</v>
      </c>
      <c r="G5" s="22" t="str">
        <f>IF($M5=1,"Effective","Ineffective")</f>
        <v>Ineffective</v>
      </c>
      <c r="H5" s="22" t="str">
        <f>IF($N5=1,"Pass","Fail")</f>
        <v>Fail</v>
      </c>
      <c r="I5" s="140"/>
      <c r="J5" s="30"/>
      <c r="K5" s="196"/>
      <c r="L5" s="23">
        <f>IF(COUNTIFS(L$7:L$118,0,$A$7:$A$118,2)&gt;0,0,1)</f>
        <v>0</v>
      </c>
      <c r="M5" s="23">
        <f>IF(COUNTIFS(M$7:M$118,0,$A$7:$A$118,2)&gt;0,0,1)</f>
        <v>0</v>
      </c>
      <c r="N5" s="23">
        <f>IF(COUNTIFS(N$7:N$118,0,$A$7:$A$118,2)&gt;0,0,1)</f>
        <v>0</v>
      </c>
      <c r="O5" s="52"/>
      <c r="P5" s="23">
        <f>AVERAGE(P$7:P$118)</f>
        <v>0</v>
      </c>
      <c r="Q5" s="23"/>
      <c r="R5" s="29" t="str">
        <f>IF($X5=1,"Implemented","Not Implemented")</f>
        <v>Not Implemented</v>
      </c>
      <c r="S5" s="22" t="str">
        <f>IF($Y5=1,"Effective","Ineffective")</f>
        <v>Ineffective</v>
      </c>
      <c r="T5" s="22" t="str">
        <f>IF($Z5=1,"Pass","Fail")</f>
        <v>Fail</v>
      </c>
      <c r="U5" s="140"/>
      <c r="V5" s="30"/>
      <c r="W5" s="196"/>
      <c r="X5" s="23">
        <f>IF(COUNTIFS(X$7:X$118,0,$A$7:$A$118,2)&gt;0,0,1)</f>
        <v>0</v>
      </c>
      <c r="Y5" s="23">
        <f>IF(COUNTIFS(Y$7:Y$118,0,$A$7:$A$118,2)&gt;0,0,1)</f>
        <v>0</v>
      </c>
      <c r="Z5" s="23">
        <f>IF(COUNTIFS(Z$7:Z$118,0,$A$7:$A$118,2)&gt;0,0,1)</f>
        <v>0</v>
      </c>
      <c r="AA5" s="52"/>
      <c r="AB5" s="23">
        <f>AVERAGE(AB$7:AB$118)</f>
        <v>0</v>
      </c>
      <c r="AC5" s="23"/>
      <c r="AD5" s="29" t="str">
        <f>IF($AJ5=1,"Implemented","Not Implemented")</f>
        <v>Not Implemented</v>
      </c>
      <c r="AE5" s="22" t="str">
        <f>IF($AK5=1,"Effective","Ineffective")</f>
        <v>Ineffective</v>
      </c>
      <c r="AF5" s="22" t="str">
        <f>IF($AL5=1,"Pass","Fail")</f>
        <v>Fail</v>
      </c>
      <c r="AG5" s="140"/>
      <c r="AH5" s="30"/>
      <c r="AI5" s="196"/>
      <c r="AJ5" s="23">
        <f>IF(COUNTIFS(AJ$7:AJ$118,0,$A$7:$A$118,2)&gt;0,0,1)</f>
        <v>0</v>
      </c>
      <c r="AK5" s="23">
        <f>IF(COUNTIFS(AK$7:AK$118,0,$A$7:$A$118,2)&gt;0,0,1)</f>
        <v>0</v>
      </c>
      <c r="AL5" s="23">
        <f>IF(COUNTIFS(AL$7:AL$118,0,$A$7:$A$118,2)&gt;0,0,1)</f>
        <v>0</v>
      </c>
      <c r="AM5" s="52"/>
      <c r="AN5" s="23">
        <f>AVERAGE(AN$7:AN$118)</f>
        <v>0</v>
      </c>
      <c r="AO5" s="23"/>
      <c r="AP5" s="17" t="s">
        <v>721</v>
      </c>
      <c r="AQ5" s="11"/>
      <c r="AR5" s="11"/>
      <c r="AS5" s="38"/>
    </row>
    <row r="6" spans="1:45" s="20" customFormat="1" ht="30" customHeight="1" thickBot="1" x14ac:dyDescent="0.25">
      <c r="A6" s="219"/>
      <c r="B6" s="219"/>
      <c r="C6" s="220" t="s">
        <v>752</v>
      </c>
      <c r="D6" s="220"/>
      <c r="E6" s="221"/>
      <c r="F6" s="48" t="str">
        <f>IF($L6=1,"Implemented","Not Implemented")</f>
        <v>Not Implemented</v>
      </c>
      <c r="G6" s="49" t="str">
        <f>IF($M6=1,"Effective","Ineffective")</f>
        <v>Ineffective</v>
      </c>
      <c r="H6" s="49" t="str">
        <f>IF($N6=1,"Pass","Fail")</f>
        <v>Fail</v>
      </c>
      <c r="I6" s="142"/>
      <c r="J6" s="50"/>
      <c r="K6" s="196"/>
      <c r="L6" s="33">
        <f>IF(COUNTIFS(L$7:L$118,0,$A$7:$A$118,3)&gt;0,0,1)</f>
        <v>0</v>
      </c>
      <c r="M6" s="33">
        <f>IF(COUNTIFS(M$7:M$118,0,$A$7:$A$118,3)&gt;0,0,1)</f>
        <v>0</v>
      </c>
      <c r="N6" s="33">
        <f>IF(COUNTIFS(N$7:N$118,0,$A$7:$A$118,3)&gt;0,0,1)</f>
        <v>0</v>
      </c>
      <c r="O6" s="53"/>
      <c r="P6" s="53"/>
      <c r="Q6" s="33">
        <f>AVERAGE(Q$7:Q$118)</f>
        <v>0</v>
      </c>
      <c r="R6" s="48" t="str">
        <f>IF($X6=1,"Implemented","Not Implemented")</f>
        <v>Not Implemented</v>
      </c>
      <c r="S6" s="49" t="str">
        <f>IF($Y6=1,"Effective","Ineffective")</f>
        <v>Ineffective</v>
      </c>
      <c r="T6" s="49" t="str">
        <f>IF($Z6=1,"Pass","Fail")</f>
        <v>Fail</v>
      </c>
      <c r="U6" s="142"/>
      <c r="V6" s="50"/>
      <c r="W6" s="196"/>
      <c r="X6" s="33">
        <f>IF(COUNTIFS(X$7:X$118,0,$A$7:$A$118,3)&gt;0,0,1)</f>
        <v>0</v>
      </c>
      <c r="Y6" s="33">
        <f>IF(COUNTIFS(Y$7:Y$118,0,$A$7:$A$118,3)&gt;0,0,1)</f>
        <v>0</v>
      </c>
      <c r="Z6" s="33">
        <f>IF(COUNTIFS(Z$7:Z$118,0,$A$7:$A$118,3)&gt;0,0,1)</f>
        <v>0</v>
      </c>
      <c r="AA6" s="53"/>
      <c r="AB6" s="53"/>
      <c r="AC6" s="33">
        <f>AVERAGE(AC$7:AC$118)</f>
        <v>0</v>
      </c>
      <c r="AD6" s="48" t="str">
        <f>IF($AJ6=1,"Implemented","Not Implemented")</f>
        <v>Not Implemented</v>
      </c>
      <c r="AE6" s="49" t="str">
        <f>IF($AK6=1,"Effective","Ineffective")</f>
        <v>Ineffective</v>
      </c>
      <c r="AF6" s="49" t="str">
        <f>IF($AL6=1,"Pass","Fail")</f>
        <v>Fail</v>
      </c>
      <c r="AG6" s="142"/>
      <c r="AH6" s="50"/>
      <c r="AI6" s="196"/>
      <c r="AJ6" s="33">
        <f>IF(COUNTIFS(AJ$7:AJ$118,0,$A$7:$A$118,3)&gt;0,0,1)</f>
        <v>0</v>
      </c>
      <c r="AK6" s="33">
        <f>IF(COUNTIFS(AK$7:AK$118,0,$A$7:$A$118,3)&gt;0,0,1)</f>
        <v>0</v>
      </c>
      <c r="AL6" s="33">
        <f>IF(COUNTIFS(AL$7:AL$118,0,$A$7:$A$118,3)&gt;0,0,1)</f>
        <v>0</v>
      </c>
      <c r="AM6" s="53"/>
      <c r="AN6" s="53"/>
      <c r="AO6" s="33">
        <f>AVERAGE(AO$7:AO$118)</f>
        <v>0</v>
      </c>
      <c r="AP6" s="31" t="s">
        <v>721</v>
      </c>
      <c r="AQ6" s="39"/>
      <c r="AR6" s="39"/>
      <c r="AS6" s="40"/>
    </row>
    <row r="7" spans="1:45" ht="30" customHeight="1" outlineLevel="1" x14ac:dyDescent="0.2">
      <c r="A7" s="18">
        <v>1</v>
      </c>
      <c r="B7" s="211" t="s">
        <v>3</v>
      </c>
      <c r="C7" s="211"/>
      <c r="D7" s="211"/>
      <c r="E7" s="211"/>
      <c r="F7" s="41" t="str">
        <f>IF($L7=1,"Implemented","Not Implemented")</f>
        <v>Not Implemented</v>
      </c>
      <c r="G7" s="42" t="str">
        <f>IF($M7=1,"Effective","Ineffective")</f>
        <v>Ineffective</v>
      </c>
      <c r="H7" s="42" t="str">
        <f>IF($N7=1,"Pass","Fail")</f>
        <v>Fail</v>
      </c>
      <c r="I7" s="141"/>
      <c r="J7" s="44"/>
      <c r="K7" s="196"/>
      <c r="L7" s="23">
        <f>IF(COUNTIF(L8:L28,0)&gt;0,0,1)</f>
        <v>0</v>
      </c>
      <c r="M7" s="23">
        <f>IF(COUNTIF(M8:M28,0)&gt;0,0,1)</f>
        <v>0</v>
      </c>
      <c r="N7" s="23">
        <f>IF(COUNTIF(N8:N28,0)&gt;0,0,1)</f>
        <v>0</v>
      </c>
      <c r="O7" s="23">
        <f>IFERROR(IF($A7=1,$L7*$M7*$N7,""),"")</f>
        <v>0</v>
      </c>
      <c r="P7" s="23" t="str">
        <f>IFERROR(IF($A7=2,$L7*$M7*$N7,""),"")</f>
        <v/>
      </c>
      <c r="Q7" s="23" t="str">
        <f>IFERROR(IF($A7=3,$L7*$M7*$N7,""),"")</f>
        <v/>
      </c>
      <c r="R7" s="41" t="str">
        <f>IF($X7=1,"Implemented","Not Implemented")</f>
        <v>Not Implemented</v>
      </c>
      <c r="S7" s="42" t="str">
        <f>IF($Y7=1,"Effective","Ineffective")</f>
        <v>Ineffective</v>
      </c>
      <c r="T7" s="42" t="str">
        <f>IF($Z7=1,"Pass","Fail")</f>
        <v>Fail</v>
      </c>
      <c r="U7" s="141"/>
      <c r="V7" s="44"/>
      <c r="W7" s="196"/>
      <c r="X7" s="23">
        <f>IF(COUNTIF(X8:X28,0)&gt;0,0,1)</f>
        <v>0</v>
      </c>
      <c r="Y7" s="23">
        <f>IF(COUNTIF(Y8:Y28,0)&gt;0,0,1)</f>
        <v>0</v>
      </c>
      <c r="Z7" s="23">
        <f>IF(COUNTIF(Z8:Z28,0)&gt;0,0,1)</f>
        <v>0</v>
      </c>
      <c r="AA7" s="23">
        <f>IFERROR(IF($A7=1,$X7*$Y7*$Z7,""),"")</f>
        <v>0</v>
      </c>
      <c r="AB7" s="23" t="str">
        <f>IFERROR(IF($A7=2,$X7*$Y7*$Z7,""),"")</f>
        <v/>
      </c>
      <c r="AC7" s="23" t="str">
        <f>IFERROR(IF($A7=3,$X7*$Y7*$Z7,""),"")</f>
        <v/>
      </c>
      <c r="AD7" s="41" t="str">
        <f>IF($AJ7=1,"Implemented","Not Implemented")</f>
        <v>Not Implemented</v>
      </c>
      <c r="AE7" s="42" t="str">
        <f>IF($AK7=1,"Effective","Ineffective")</f>
        <v>Ineffective</v>
      </c>
      <c r="AF7" s="42" t="str">
        <f>IF($AL7=1,"Pass","Fail")</f>
        <v>Fail</v>
      </c>
      <c r="AG7" s="141"/>
      <c r="AH7" s="44"/>
      <c r="AI7" s="196"/>
      <c r="AJ7" s="23">
        <f>IF(COUNTIF(AJ8:AJ28,0)&gt;0,0,1)</f>
        <v>0</v>
      </c>
      <c r="AK7" s="23">
        <f>IF(COUNTIF(AK8:AK28,0)&gt;0,0,1)</f>
        <v>0</v>
      </c>
      <c r="AL7" s="23">
        <f>IF(COUNTIF(AL8:AL28,0)&gt;0,0,1)</f>
        <v>0</v>
      </c>
      <c r="AM7" s="23">
        <f>IFERROR(IF($A7=1,$AJ7*$AK7*$AL7,""),"")</f>
        <v>0</v>
      </c>
      <c r="AN7" s="23" t="str">
        <f>IFERROR(IF($A7=2,$AJ7*$AK7*$AL7,""),"")</f>
        <v/>
      </c>
      <c r="AO7" s="23" t="str">
        <f>IFERROR(IF($A7=3,$AJ7*$AK7*$AL7,""),"")</f>
        <v/>
      </c>
      <c r="AP7" s="17" t="s">
        <v>721</v>
      </c>
      <c r="AQ7" s="11"/>
      <c r="AR7" s="11"/>
      <c r="AS7" s="38"/>
    </row>
    <row r="8" spans="1:45" ht="34.5" customHeight="1" outlineLevel="2" x14ac:dyDescent="0.2">
      <c r="A8" s="222">
        <v>1</v>
      </c>
      <c r="B8" s="193"/>
      <c r="C8" s="223" t="s">
        <v>11</v>
      </c>
      <c r="D8" s="211" t="s">
        <v>12</v>
      </c>
      <c r="E8" s="198" t="s">
        <v>13</v>
      </c>
      <c r="F8" s="258" t="s">
        <v>686</v>
      </c>
      <c r="G8" s="259" t="s">
        <v>686</v>
      </c>
      <c r="H8" s="259" t="s">
        <v>686</v>
      </c>
      <c r="I8" s="198"/>
      <c r="J8" s="205"/>
      <c r="K8" s="196"/>
      <c r="L8" s="23">
        <f>IFERROR(VLOOKUP($F8,Data!$B$4:$D$6,3,FALSE),"")</f>
        <v>0</v>
      </c>
      <c r="M8" s="23">
        <f>IFERROR(VLOOKUP($G8,Data!$F$4:$H$9,3,FALSE),"")</f>
        <v>0</v>
      </c>
      <c r="N8" s="23">
        <f>IFERROR(VLOOKUP($H8,Data!$J$4:$L$8,3,FALSE),"")</f>
        <v>0</v>
      </c>
      <c r="O8" s="23">
        <f>IFERROR(IF($A8=1,$L8*$M8*$N8,""),"")</f>
        <v>0</v>
      </c>
      <c r="P8" s="23" t="str">
        <f>IFERROR(IF($A8=2,$L8*$M8*$N8,""),"")</f>
        <v/>
      </c>
      <c r="Q8" s="23" t="str">
        <f>IFERROR(IF($A8=3,$L8*$M8*$N8,""),"")</f>
        <v/>
      </c>
      <c r="R8" s="210" t="s">
        <v>686</v>
      </c>
      <c r="S8" s="209" t="s">
        <v>686</v>
      </c>
      <c r="T8" s="209" t="s">
        <v>686</v>
      </c>
      <c r="U8" s="198"/>
      <c r="V8" s="205"/>
      <c r="W8" s="196"/>
      <c r="X8" s="24"/>
      <c r="Y8" s="24"/>
      <c r="Z8" s="24"/>
      <c r="AA8" s="24"/>
      <c r="AB8" s="24"/>
      <c r="AC8" s="24"/>
      <c r="AD8" s="258" t="s">
        <v>686</v>
      </c>
      <c r="AE8" s="259" t="s">
        <v>686</v>
      </c>
      <c r="AF8" s="259" t="s">
        <v>686</v>
      </c>
      <c r="AG8" s="193"/>
      <c r="AH8" s="207"/>
      <c r="AI8" s="196"/>
      <c r="AJ8" s="24"/>
      <c r="AK8" s="24"/>
      <c r="AL8" s="24"/>
      <c r="AM8" s="24"/>
      <c r="AN8" s="24"/>
      <c r="AO8" s="24"/>
      <c r="AP8" s="17" t="s">
        <v>712</v>
      </c>
      <c r="AQ8" s="11"/>
      <c r="AR8" s="11"/>
      <c r="AS8" s="38"/>
    </row>
    <row r="9" spans="1:45" ht="34.5" customHeight="1" outlineLevel="2" x14ac:dyDescent="0.2">
      <c r="A9" s="222"/>
      <c r="B9" s="193"/>
      <c r="C9" s="223"/>
      <c r="D9" s="211"/>
      <c r="E9" s="198"/>
      <c r="F9" s="258"/>
      <c r="G9" s="259"/>
      <c r="H9" s="259"/>
      <c r="I9" s="198"/>
      <c r="J9" s="205"/>
      <c r="K9" s="196"/>
      <c r="L9" s="25"/>
      <c r="M9" s="25"/>
      <c r="N9" s="25"/>
      <c r="O9" s="25"/>
      <c r="P9" s="25"/>
      <c r="Q9" s="25"/>
      <c r="R9" s="210"/>
      <c r="S9" s="209"/>
      <c r="T9" s="209"/>
      <c r="U9" s="198"/>
      <c r="V9" s="205"/>
      <c r="W9" s="196"/>
      <c r="X9" s="23">
        <f>IFERROR(VLOOKUP($R8,Data!$B$4:$D$6,3,FALSE),"")</f>
        <v>0</v>
      </c>
      <c r="Y9" s="23">
        <f>IFERROR(VLOOKUP($S8,Data!$F$4:$H$9,3,FALSE),"")</f>
        <v>0</v>
      </c>
      <c r="Z9" s="23">
        <f>IFERROR(VLOOKUP($T8,Data!$J$4:$L$8,3,FALSE),"")</f>
        <v>0</v>
      </c>
      <c r="AA9" s="23">
        <f>IFERROR(IF($A8=1,$X9*$Y9*$Z9,""),"")</f>
        <v>0</v>
      </c>
      <c r="AB9" s="23" t="str">
        <f>IFERROR(IF($A8=2,$X9*$Y9*$Z9,""),"")</f>
        <v/>
      </c>
      <c r="AC9" s="23" t="str">
        <f>IFERROR(IF($A8=3,$X9*$Y9*$Z9,""),"")</f>
        <v/>
      </c>
      <c r="AD9" s="258"/>
      <c r="AE9" s="259"/>
      <c r="AF9" s="259"/>
      <c r="AG9" s="193"/>
      <c r="AH9" s="207"/>
      <c r="AI9" s="196"/>
      <c r="AJ9" s="25"/>
      <c r="AK9" s="25"/>
      <c r="AL9" s="25"/>
      <c r="AM9" s="25"/>
      <c r="AN9" s="25"/>
      <c r="AO9" s="25"/>
      <c r="AP9" s="17" t="s">
        <v>713</v>
      </c>
      <c r="AQ9" s="11"/>
      <c r="AR9" s="11"/>
      <c r="AS9" s="38"/>
    </row>
    <row r="10" spans="1:45" ht="34.5" customHeight="1" outlineLevel="2" x14ac:dyDescent="0.2">
      <c r="A10" s="222"/>
      <c r="B10" s="193"/>
      <c r="C10" s="223"/>
      <c r="D10" s="211"/>
      <c r="E10" s="198"/>
      <c r="F10" s="258"/>
      <c r="G10" s="259"/>
      <c r="H10" s="259"/>
      <c r="I10" s="198"/>
      <c r="J10" s="205"/>
      <c r="K10" s="196"/>
      <c r="L10" s="25"/>
      <c r="M10" s="25"/>
      <c r="N10" s="25"/>
      <c r="O10" s="25"/>
      <c r="P10" s="25"/>
      <c r="Q10" s="25"/>
      <c r="R10" s="210"/>
      <c r="S10" s="209"/>
      <c r="T10" s="209"/>
      <c r="U10" s="198"/>
      <c r="V10" s="205"/>
      <c r="W10" s="196"/>
      <c r="X10" s="25"/>
      <c r="Y10" s="25"/>
      <c r="Z10" s="25"/>
      <c r="AA10" s="25"/>
      <c r="AB10" s="25"/>
      <c r="AC10" s="25"/>
      <c r="AD10" s="258"/>
      <c r="AE10" s="259"/>
      <c r="AF10" s="259"/>
      <c r="AG10" s="193"/>
      <c r="AH10" s="207"/>
      <c r="AI10" s="196"/>
      <c r="AJ10" s="23">
        <f>IFERROR(VLOOKUP($AD8,Data!$B$4:$D$6,3,FALSE),"")</f>
        <v>0</v>
      </c>
      <c r="AK10" s="23">
        <f>IFERROR(VLOOKUP($AE8,Data!$F$4:$H$9,3,FALSE),"")</f>
        <v>0</v>
      </c>
      <c r="AL10" s="23">
        <f>IFERROR(VLOOKUP($AF8,Data!$J$4:$L$8,3,FALSE),"")</f>
        <v>0</v>
      </c>
      <c r="AM10" s="23">
        <f>IFERROR(IF($A8=1,$AJ10*$AK10*$AL10,""),"")</f>
        <v>0</v>
      </c>
      <c r="AN10" s="23" t="str">
        <f>IFERROR(IF($A8=2,$AJ10*$AK10*$AL10,""),"")</f>
        <v/>
      </c>
      <c r="AO10" s="23" t="str">
        <f>IFERROR(IF($A8=3,$AJ10*$AK10*$AL10,""),"")</f>
        <v/>
      </c>
      <c r="AP10" s="17" t="s">
        <v>714</v>
      </c>
      <c r="AQ10" s="11"/>
      <c r="AR10" s="11"/>
      <c r="AS10" s="38"/>
    </row>
    <row r="11" spans="1:45" ht="30" customHeight="1" outlineLevel="2" x14ac:dyDescent="0.2">
      <c r="A11" s="222">
        <v>1</v>
      </c>
      <c r="B11" s="193"/>
      <c r="C11" s="223" t="s">
        <v>14</v>
      </c>
      <c r="D11" s="211" t="s">
        <v>15</v>
      </c>
      <c r="E11" s="198" t="s">
        <v>16</v>
      </c>
      <c r="F11" s="210" t="s">
        <v>686</v>
      </c>
      <c r="G11" s="209" t="s">
        <v>686</v>
      </c>
      <c r="H11" s="209" t="s">
        <v>686</v>
      </c>
      <c r="I11" s="211"/>
      <c r="J11" s="200"/>
      <c r="K11" s="196"/>
      <c r="L11" s="23">
        <f>IFERROR(VLOOKUP($F11,Data!$B$4:$D$6,3,FALSE),"")</f>
        <v>0</v>
      </c>
      <c r="M11" s="23">
        <f>IFERROR(VLOOKUP($G11,Data!$F$4:$H$9,3,FALSE),"")</f>
        <v>0</v>
      </c>
      <c r="N11" s="23">
        <f>IFERROR(VLOOKUP($H11,Data!$J$4:$L$8,3,FALSE),"")</f>
        <v>0</v>
      </c>
      <c r="O11" s="23">
        <f>IFERROR(IF($A11=1,$L11*$M11*$N11,""),"")</f>
        <v>0</v>
      </c>
      <c r="P11" s="23" t="str">
        <f>IFERROR(IF($A11=2,$L11*$M11*$N11,""),"")</f>
        <v/>
      </c>
      <c r="Q11" s="23" t="str">
        <f>IFERROR(IF($A11=3,$L11*$M11*$N11,""),"")</f>
        <v/>
      </c>
      <c r="R11" s="210" t="s">
        <v>686</v>
      </c>
      <c r="S11" s="209" t="s">
        <v>686</v>
      </c>
      <c r="T11" s="209" t="s">
        <v>686</v>
      </c>
      <c r="U11" s="198"/>
      <c r="V11" s="205"/>
      <c r="W11" s="196"/>
      <c r="X11" s="24"/>
      <c r="Y11" s="24"/>
      <c r="Z11" s="24"/>
      <c r="AA11" s="24"/>
      <c r="AB11" s="24"/>
      <c r="AC11" s="24"/>
      <c r="AD11" s="210" t="s">
        <v>686</v>
      </c>
      <c r="AE11" s="209" t="s">
        <v>686</v>
      </c>
      <c r="AF11" s="209" t="s">
        <v>686</v>
      </c>
      <c r="AG11" s="193"/>
      <c r="AH11" s="207"/>
      <c r="AI11" s="196"/>
      <c r="AJ11" s="24"/>
      <c r="AK11" s="24"/>
      <c r="AL11" s="24"/>
      <c r="AM11" s="24"/>
      <c r="AN11" s="24"/>
      <c r="AO11" s="24"/>
      <c r="AP11" s="17" t="s">
        <v>712</v>
      </c>
      <c r="AQ11" s="11"/>
      <c r="AR11" s="11"/>
      <c r="AS11" s="38"/>
    </row>
    <row r="12" spans="1:45" ht="30" customHeight="1" outlineLevel="2" x14ac:dyDescent="0.2">
      <c r="A12" s="222"/>
      <c r="B12" s="193"/>
      <c r="C12" s="223"/>
      <c r="D12" s="211"/>
      <c r="E12" s="198"/>
      <c r="F12" s="210"/>
      <c r="G12" s="209"/>
      <c r="H12" s="209"/>
      <c r="I12" s="211"/>
      <c r="J12" s="200"/>
      <c r="K12" s="196"/>
      <c r="L12" s="25"/>
      <c r="M12" s="25"/>
      <c r="N12" s="25"/>
      <c r="O12" s="25"/>
      <c r="P12" s="25"/>
      <c r="Q12" s="25"/>
      <c r="R12" s="210"/>
      <c r="S12" s="209"/>
      <c r="T12" s="209"/>
      <c r="U12" s="198"/>
      <c r="V12" s="205"/>
      <c r="W12" s="196"/>
      <c r="X12" s="23">
        <f>IFERROR(VLOOKUP($R11,Data!$B$4:$D$6,3,FALSE),"")</f>
        <v>0</v>
      </c>
      <c r="Y12" s="23">
        <f>IFERROR(VLOOKUP($S11,Data!$F$4:$H$9,3,FALSE),"")</f>
        <v>0</v>
      </c>
      <c r="Z12" s="23">
        <f>IFERROR(VLOOKUP($T11,Data!$J$4:$L$8,3,FALSE),"")</f>
        <v>0</v>
      </c>
      <c r="AA12" s="23">
        <f>IFERROR(IF($A11=1,$X12*$Y12*$Z12,""),"")</f>
        <v>0</v>
      </c>
      <c r="AB12" s="23" t="str">
        <f>IFERROR(IF($A11=2,$X12*$Y12*$Z12,""),"")</f>
        <v/>
      </c>
      <c r="AC12" s="23" t="str">
        <f>IFERROR(IF($A11=3,$X12*$Y12*$Z12,""),"")</f>
        <v/>
      </c>
      <c r="AD12" s="210"/>
      <c r="AE12" s="209"/>
      <c r="AF12" s="209"/>
      <c r="AG12" s="193"/>
      <c r="AH12" s="207"/>
      <c r="AI12" s="196"/>
      <c r="AJ12" s="25"/>
      <c r="AK12" s="25"/>
      <c r="AL12" s="25"/>
      <c r="AM12" s="25"/>
      <c r="AN12" s="25"/>
      <c r="AO12" s="25"/>
      <c r="AP12" s="17" t="s">
        <v>713</v>
      </c>
      <c r="AQ12" s="11"/>
      <c r="AR12" s="11"/>
      <c r="AS12" s="38"/>
    </row>
    <row r="13" spans="1:45" ht="30" customHeight="1" outlineLevel="2" x14ac:dyDescent="0.2">
      <c r="A13" s="222"/>
      <c r="B13" s="193"/>
      <c r="C13" s="223"/>
      <c r="D13" s="211"/>
      <c r="E13" s="198"/>
      <c r="F13" s="210"/>
      <c r="G13" s="209"/>
      <c r="H13" s="209"/>
      <c r="I13" s="211"/>
      <c r="J13" s="200"/>
      <c r="K13" s="196"/>
      <c r="L13" s="25"/>
      <c r="M13" s="25"/>
      <c r="N13" s="25"/>
      <c r="O13" s="25"/>
      <c r="P13" s="25"/>
      <c r="Q13" s="25"/>
      <c r="R13" s="210"/>
      <c r="S13" s="209"/>
      <c r="T13" s="209"/>
      <c r="U13" s="198"/>
      <c r="V13" s="205"/>
      <c r="W13" s="196"/>
      <c r="X13" s="25"/>
      <c r="Y13" s="25"/>
      <c r="Z13" s="25"/>
      <c r="AA13" s="25"/>
      <c r="AB13" s="25"/>
      <c r="AC13" s="25"/>
      <c r="AD13" s="210"/>
      <c r="AE13" s="209"/>
      <c r="AF13" s="209"/>
      <c r="AG13" s="193"/>
      <c r="AH13" s="207"/>
      <c r="AI13" s="196"/>
      <c r="AJ13" s="23">
        <f>IFERROR(VLOOKUP($AD11,Data!$B$4:$D$6,3,FALSE),"")</f>
        <v>0</v>
      </c>
      <c r="AK13" s="23">
        <f>IFERROR(VLOOKUP($AE11,Data!$F$4:$H$9,3,FALSE),"")</f>
        <v>0</v>
      </c>
      <c r="AL13" s="23">
        <f>IFERROR(VLOOKUP($AF11,Data!$J$4:$L$8,3,FALSE),"")</f>
        <v>0</v>
      </c>
      <c r="AM13" s="23">
        <f>IFERROR(IF($A11=1,$AJ13*$AK13*$AL13,""),"")</f>
        <v>0</v>
      </c>
      <c r="AN13" s="23" t="str">
        <f>IFERROR(IF($A11=2,$AJ13*$AK13*$AL13,""),"")</f>
        <v/>
      </c>
      <c r="AO13" s="23" t="str">
        <f>IFERROR(IF($A11=3,$AJ13*$AK13*$AL13,""),"")</f>
        <v/>
      </c>
      <c r="AP13" s="17" t="s">
        <v>714</v>
      </c>
      <c r="AQ13" s="11"/>
      <c r="AR13" s="11"/>
      <c r="AS13" s="38"/>
    </row>
    <row r="14" spans="1:45" ht="33.75" customHeight="1" outlineLevel="2" x14ac:dyDescent="0.2">
      <c r="A14" s="222">
        <v>1</v>
      </c>
      <c r="B14" s="193"/>
      <c r="C14" s="223" t="s">
        <v>17</v>
      </c>
      <c r="D14" s="211" t="s">
        <v>18</v>
      </c>
      <c r="E14" s="198" t="s">
        <v>19</v>
      </c>
      <c r="F14" s="210" t="s">
        <v>686</v>
      </c>
      <c r="G14" s="209" t="s">
        <v>686</v>
      </c>
      <c r="H14" s="209" t="s">
        <v>686</v>
      </c>
      <c r="I14" s="211"/>
      <c r="J14" s="200"/>
      <c r="K14" s="196"/>
      <c r="L14" s="23">
        <f>IFERROR(VLOOKUP($F14,Data!$B$4:$D$6,3,FALSE),"")</f>
        <v>0</v>
      </c>
      <c r="M14" s="23">
        <f>IFERROR(VLOOKUP($G14,Data!$F$4:$H$9,3,FALSE),"")</f>
        <v>0</v>
      </c>
      <c r="N14" s="23">
        <f>IFERROR(VLOOKUP($H14,Data!$J$4:$L$8,3,FALSE),"")</f>
        <v>0</v>
      </c>
      <c r="O14" s="23">
        <f>IFERROR(IF($A14=1,$L14*$M14*$N14,""),"")</f>
        <v>0</v>
      </c>
      <c r="P14" s="23" t="str">
        <f>IFERROR(IF($A14=2,$L14*$M14*$N14,""),"")</f>
        <v/>
      </c>
      <c r="Q14" s="23" t="str">
        <f>IFERROR(IF($A14=3,$L14*$M14*$N14,""),"")</f>
        <v/>
      </c>
      <c r="R14" s="210" t="s">
        <v>686</v>
      </c>
      <c r="S14" s="209" t="s">
        <v>686</v>
      </c>
      <c r="T14" s="209" t="s">
        <v>686</v>
      </c>
      <c r="U14" s="198"/>
      <c r="V14" s="205"/>
      <c r="W14" s="196"/>
      <c r="X14" s="24"/>
      <c r="Y14" s="24"/>
      <c r="Z14" s="24"/>
      <c r="AA14" s="24"/>
      <c r="AB14" s="24"/>
      <c r="AC14" s="24"/>
      <c r="AD14" s="210" t="s">
        <v>686</v>
      </c>
      <c r="AE14" s="209" t="s">
        <v>686</v>
      </c>
      <c r="AF14" s="209" t="s">
        <v>686</v>
      </c>
      <c r="AG14" s="193"/>
      <c r="AH14" s="207"/>
      <c r="AI14" s="196"/>
      <c r="AJ14" s="24"/>
      <c r="AK14" s="24"/>
      <c r="AL14" s="24"/>
      <c r="AM14" s="24"/>
      <c r="AN14" s="24"/>
      <c r="AO14" s="24"/>
      <c r="AP14" s="17" t="s">
        <v>712</v>
      </c>
      <c r="AQ14" s="11"/>
      <c r="AR14" s="11"/>
      <c r="AS14" s="38"/>
    </row>
    <row r="15" spans="1:45" ht="33.75" customHeight="1" outlineLevel="2" x14ac:dyDescent="0.2">
      <c r="A15" s="222"/>
      <c r="B15" s="193"/>
      <c r="C15" s="223"/>
      <c r="D15" s="211"/>
      <c r="E15" s="198"/>
      <c r="F15" s="210"/>
      <c r="G15" s="209"/>
      <c r="H15" s="209"/>
      <c r="I15" s="211"/>
      <c r="J15" s="200"/>
      <c r="K15" s="196"/>
      <c r="L15" s="25"/>
      <c r="M15" s="25"/>
      <c r="N15" s="25"/>
      <c r="O15" s="25"/>
      <c r="P15" s="25"/>
      <c r="Q15" s="25"/>
      <c r="R15" s="210"/>
      <c r="S15" s="209"/>
      <c r="T15" s="209"/>
      <c r="U15" s="198"/>
      <c r="V15" s="205"/>
      <c r="W15" s="196"/>
      <c r="X15" s="23">
        <f>IFERROR(VLOOKUP($R14,Data!$B$4:$D$6,3,FALSE),"")</f>
        <v>0</v>
      </c>
      <c r="Y15" s="23">
        <f>IFERROR(VLOOKUP($S14,Data!$F$4:$H$9,3,FALSE),"")</f>
        <v>0</v>
      </c>
      <c r="Z15" s="23">
        <f>IFERROR(VLOOKUP($T14,Data!$J$4:$L$8,3,FALSE),"")</f>
        <v>0</v>
      </c>
      <c r="AA15" s="23">
        <f>IFERROR(IF($A14=1,$X15*$Y15*$Z15,""),"")</f>
        <v>0</v>
      </c>
      <c r="AB15" s="23" t="str">
        <f>IFERROR(IF($A14=2,$X15*$Y15*$Z15,""),"")</f>
        <v/>
      </c>
      <c r="AC15" s="23" t="str">
        <f>IFERROR(IF($A14=3,$X15*$Y15*$Z15,""),"")</f>
        <v/>
      </c>
      <c r="AD15" s="210"/>
      <c r="AE15" s="209"/>
      <c r="AF15" s="209"/>
      <c r="AG15" s="193"/>
      <c r="AH15" s="207"/>
      <c r="AI15" s="196"/>
      <c r="AJ15" s="25"/>
      <c r="AK15" s="25"/>
      <c r="AL15" s="25"/>
      <c r="AM15" s="25"/>
      <c r="AN15" s="25"/>
      <c r="AO15" s="25"/>
      <c r="AP15" s="17" t="s">
        <v>713</v>
      </c>
      <c r="AQ15" s="11"/>
      <c r="AR15" s="11"/>
      <c r="AS15" s="38"/>
    </row>
    <row r="16" spans="1:45" ht="33.75" customHeight="1" outlineLevel="2" x14ac:dyDescent="0.2">
      <c r="A16" s="222"/>
      <c r="B16" s="193"/>
      <c r="C16" s="223"/>
      <c r="D16" s="211"/>
      <c r="E16" s="198"/>
      <c r="F16" s="210"/>
      <c r="G16" s="209"/>
      <c r="H16" s="209"/>
      <c r="I16" s="211"/>
      <c r="J16" s="200"/>
      <c r="K16" s="196"/>
      <c r="L16" s="25"/>
      <c r="M16" s="25"/>
      <c r="N16" s="25"/>
      <c r="O16" s="25"/>
      <c r="P16" s="25"/>
      <c r="Q16" s="25"/>
      <c r="R16" s="210"/>
      <c r="S16" s="209"/>
      <c r="T16" s="209"/>
      <c r="U16" s="198"/>
      <c r="V16" s="205"/>
      <c r="W16" s="196"/>
      <c r="X16" s="25"/>
      <c r="Y16" s="25"/>
      <c r="Z16" s="25"/>
      <c r="AA16" s="25"/>
      <c r="AB16" s="25"/>
      <c r="AC16" s="25"/>
      <c r="AD16" s="210"/>
      <c r="AE16" s="209"/>
      <c r="AF16" s="209"/>
      <c r="AG16" s="193"/>
      <c r="AH16" s="207"/>
      <c r="AI16" s="196"/>
      <c r="AJ16" s="23">
        <f>IFERROR(VLOOKUP($AD14,Data!$B$4:$D$6,3,FALSE),"")</f>
        <v>0</v>
      </c>
      <c r="AK16" s="23">
        <f>IFERROR(VLOOKUP($AE14,Data!$F$4:$H$9,3,FALSE),"")</f>
        <v>0</v>
      </c>
      <c r="AL16" s="23">
        <f>IFERROR(VLOOKUP($AF14,Data!$J$4:$L$8,3,FALSE),"")</f>
        <v>0</v>
      </c>
      <c r="AM16" s="23">
        <f>IFERROR(IF($A14=1,$AJ16*$AK16*$AL16,""),"")</f>
        <v>0</v>
      </c>
      <c r="AN16" s="23" t="str">
        <f>IFERROR(IF($A14=2,$AJ16*$AK16*$AL16,""),"")</f>
        <v/>
      </c>
      <c r="AO16" s="23" t="str">
        <f>IFERROR(IF($A14=3,$AJ16*$AK16*$AL16,""),"")</f>
        <v/>
      </c>
      <c r="AP16" s="17" t="s">
        <v>714</v>
      </c>
      <c r="AQ16" s="11"/>
      <c r="AR16" s="11"/>
      <c r="AS16" s="38"/>
    </row>
    <row r="17" spans="1:45" ht="35.25" customHeight="1" outlineLevel="2" x14ac:dyDescent="0.2">
      <c r="A17" s="222">
        <v>1</v>
      </c>
      <c r="B17" s="193"/>
      <c r="C17" s="223" t="s">
        <v>20</v>
      </c>
      <c r="D17" s="211" t="s">
        <v>21</v>
      </c>
      <c r="E17" s="198" t="s">
        <v>22</v>
      </c>
      <c r="F17" s="210" t="s">
        <v>686</v>
      </c>
      <c r="G17" s="209" t="s">
        <v>686</v>
      </c>
      <c r="H17" s="209" t="s">
        <v>686</v>
      </c>
      <c r="I17" s="211"/>
      <c r="J17" s="200"/>
      <c r="K17" s="196"/>
      <c r="L17" s="23">
        <f>IFERROR(VLOOKUP($F17,Data!$B$4:$D$6,3,FALSE),"")</f>
        <v>0</v>
      </c>
      <c r="M17" s="23">
        <f>IFERROR(VLOOKUP($G17,Data!$F$4:$H$9,3,FALSE),"")</f>
        <v>0</v>
      </c>
      <c r="N17" s="23">
        <f>IFERROR(VLOOKUP($H17,Data!$J$4:$L$8,3,FALSE),"")</f>
        <v>0</v>
      </c>
      <c r="O17" s="23">
        <f>IFERROR(IF($A17=1,$L17*$M17*$N17,""),"")</f>
        <v>0</v>
      </c>
      <c r="P17" s="23" t="str">
        <f>IFERROR(IF($A17=2,$L17*$M17*$N17,""),"")</f>
        <v/>
      </c>
      <c r="Q17" s="23" t="str">
        <f>IFERROR(IF($A17=3,$L17*$M17*$N17,""),"")</f>
        <v/>
      </c>
      <c r="R17" s="210" t="s">
        <v>686</v>
      </c>
      <c r="S17" s="209" t="s">
        <v>686</v>
      </c>
      <c r="T17" s="209" t="s">
        <v>686</v>
      </c>
      <c r="U17" s="198"/>
      <c r="V17" s="205"/>
      <c r="W17" s="196"/>
      <c r="X17" s="24"/>
      <c r="Y17" s="24"/>
      <c r="Z17" s="24"/>
      <c r="AA17" s="24"/>
      <c r="AB17" s="24"/>
      <c r="AC17" s="24"/>
      <c r="AD17" s="210" t="s">
        <v>686</v>
      </c>
      <c r="AE17" s="209" t="s">
        <v>686</v>
      </c>
      <c r="AF17" s="209" t="s">
        <v>686</v>
      </c>
      <c r="AG17" s="193"/>
      <c r="AH17" s="207"/>
      <c r="AI17" s="196"/>
      <c r="AJ17" s="24"/>
      <c r="AK17" s="24"/>
      <c r="AL17" s="24"/>
      <c r="AM17" s="24"/>
      <c r="AN17" s="24"/>
      <c r="AO17" s="24"/>
      <c r="AP17" s="17" t="s">
        <v>712</v>
      </c>
      <c r="AQ17" s="11"/>
      <c r="AR17" s="11"/>
      <c r="AS17" s="38"/>
    </row>
    <row r="18" spans="1:45" ht="35.25" customHeight="1" outlineLevel="2" x14ac:dyDescent="0.2">
      <c r="A18" s="222"/>
      <c r="B18" s="193"/>
      <c r="C18" s="223"/>
      <c r="D18" s="211"/>
      <c r="E18" s="198"/>
      <c r="F18" s="210"/>
      <c r="G18" s="209"/>
      <c r="H18" s="209"/>
      <c r="I18" s="211"/>
      <c r="J18" s="200"/>
      <c r="K18" s="196"/>
      <c r="L18" s="25"/>
      <c r="M18" s="25"/>
      <c r="N18" s="25"/>
      <c r="O18" s="25"/>
      <c r="P18" s="25"/>
      <c r="Q18" s="25"/>
      <c r="R18" s="210"/>
      <c r="S18" s="209"/>
      <c r="T18" s="209"/>
      <c r="U18" s="198"/>
      <c r="V18" s="205"/>
      <c r="W18" s="196"/>
      <c r="X18" s="23">
        <f>IFERROR(VLOOKUP($R17,Data!$B$4:$D$6,3,FALSE),"")</f>
        <v>0</v>
      </c>
      <c r="Y18" s="23">
        <f>IFERROR(VLOOKUP($S17,Data!$F$4:$H$9,3,FALSE),"")</f>
        <v>0</v>
      </c>
      <c r="Z18" s="23">
        <f>IFERROR(VLOOKUP($T17,Data!$J$4:$L$8,3,FALSE),"")</f>
        <v>0</v>
      </c>
      <c r="AA18" s="23">
        <f>IFERROR(IF($A17=1,$X18*$Y18*$Z18,""),"")</f>
        <v>0</v>
      </c>
      <c r="AB18" s="23" t="str">
        <f>IFERROR(IF($A17=2,$X18*$Y18*$Z18,""),"")</f>
        <v/>
      </c>
      <c r="AC18" s="23" t="str">
        <f>IFERROR(IF($A17=3,$X18*$Y18*$Z18,""),"")</f>
        <v/>
      </c>
      <c r="AD18" s="210"/>
      <c r="AE18" s="209"/>
      <c r="AF18" s="209"/>
      <c r="AG18" s="193"/>
      <c r="AH18" s="207"/>
      <c r="AI18" s="196"/>
      <c r="AJ18" s="25"/>
      <c r="AK18" s="25"/>
      <c r="AL18" s="25"/>
      <c r="AM18" s="25"/>
      <c r="AN18" s="25"/>
      <c r="AO18" s="25"/>
      <c r="AP18" s="17" t="s">
        <v>713</v>
      </c>
      <c r="AQ18" s="11"/>
      <c r="AR18" s="11"/>
      <c r="AS18" s="38"/>
    </row>
    <row r="19" spans="1:45" ht="35.25" customHeight="1" outlineLevel="2" x14ac:dyDescent="0.2">
      <c r="A19" s="222"/>
      <c r="B19" s="193"/>
      <c r="C19" s="223"/>
      <c r="D19" s="211"/>
      <c r="E19" s="198"/>
      <c r="F19" s="210"/>
      <c r="G19" s="209"/>
      <c r="H19" s="209"/>
      <c r="I19" s="211"/>
      <c r="J19" s="200"/>
      <c r="K19" s="196"/>
      <c r="L19" s="25"/>
      <c r="M19" s="25"/>
      <c r="N19" s="25"/>
      <c r="O19" s="25"/>
      <c r="P19" s="25"/>
      <c r="Q19" s="25"/>
      <c r="R19" s="210"/>
      <c r="S19" s="209"/>
      <c r="T19" s="209"/>
      <c r="U19" s="198"/>
      <c r="V19" s="205"/>
      <c r="W19" s="196"/>
      <c r="X19" s="25"/>
      <c r="Y19" s="25"/>
      <c r="Z19" s="25"/>
      <c r="AA19" s="25"/>
      <c r="AB19" s="25"/>
      <c r="AC19" s="25"/>
      <c r="AD19" s="210"/>
      <c r="AE19" s="209"/>
      <c r="AF19" s="209"/>
      <c r="AG19" s="193"/>
      <c r="AH19" s="207"/>
      <c r="AI19" s="196"/>
      <c r="AJ19" s="23">
        <f>IFERROR(VLOOKUP($AD17,Data!$B$4:$D$6,3,FALSE),"")</f>
        <v>0</v>
      </c>
      <c r="AK19" s="23">
        <f>IFERROR(VLOOKUP($AE17,Data!$F$4:$H$9,3,FALSE),"")</f>
        <v>0</v>
      </c>
      <c r="AL19" s="23">
        <f>IFERROR(VLOOKUP($AF17,Data!$J$4:$L$8,3,FALSE),"")</f>
        <v>0</v>
      </c>
      <c r="AM19" s="23">
        <f>IFERROR(IF($A17=1,$AJ19*$AK19*$AL19,""),"")</f>
        <v>0</v>
      </c>
      <c r="AN19" s="23" t="str">
        <f>IFERROR(IF($A17=2,$AJ19*$AK19*$AL19,""),"")</f>
        <v/>
      </c>
      <c r="AO19" s="23" t="str">
        <f>IFERROR(IF($A17=3,$AJ19*$AK19*$AL19,""),"")</f>
        <v/>
      </c>
      <c r="AP19" s="17" t="s">
        <v>714</v>
      </c>
      <c r="AQ19" s="11"/>
      <c r="AR19" s="11"/>
      <c r="AS19" s="38"/>
    </row>
    <row r="20" spans="1:45" ht="35.25" customHeight="1" outlineLevel="2" x14ac:dyDescent="0.2">
      <c r="A20" s="222">
        <v>1</v>
      </c>
      <c r="B20" s="193"/>
      <c r="C20" s="223" t="s">
        <v>23</v>
      </c>
      <c r="D20" s="211" t="s">
        <v>24</v>
      </c>
      <c r="E20" s="198" t="s">
        <v>25</v>
      </c>
      <c r="F20" s="210" t="s">
        <v>686</v>
      </c>
      <c r="G20" s="209" t="s">
        <v>686</v>
      </c>
      <c r="H20" s="209" t="s">
        <v>686</v>
      </c>
      <c r="I20" s="211"/>
      <c r="J20" s="200"/>
      <c r="K20" s="196"/>
      <c r="L20" s="23">
        <f>IFERROR(VLOOKUP($F20,Data!$B$4:$D$6,3,FALSE),"")</f>
        <v>0</v>
      </c>
      <c r="M20" s="23">
        <f>IFERROR(VLOOKUP($G20,Data!$F$4:$H$9,3,FALSE),"")</f>
        <v>0</v>
      </c>
      <c r="N20" s="23">
        <f>IFERROR(VLOOKUP($H20,Data!$J$4:$L$8,3,FALSE),"")</f>
        <v>0</v>
      </c>
      <c r="O20" s="23">
        <f>IFERROR(IF($A20=1,$L20*$M20*$N20,""),"")</f>
        <v>0</v>
      </c>
      <c r="P20" s="23" t="str">
        <f>IFERROR(IF($A20=2,$L20*$M20*$N20,""),"")</f>
        <v/>
      </c>
      <c r="Q20" s="23" t="str">
        <f>IFERROR(IF($A20=3,$L20*$M20*$N20,""),"")</f>
        <v/>
      </c>
      <c r="R20" s="210" t="s">
        <v>686</v>
      </c>
      <c r="S20" s="209" t="s">
        <v>686</v>
      </c>
      <c r="T20" s="209" t="s">
        <v>686</v>
      </c>
      <c r="U20" s="198"/>
      <c r="V20" s="205"/>
      <c r="W20" s="196"/>
      <c r="X20" s="24"/>
      <c r="Y20" s="24"/>
      <c r="Z20" s="24"/>
      <c r="AA20" s="24"/>
      <c r="AB20" s="24"/>
      <c r="AC20" s="24"/>
      <c r="AD20" s="210" t="s">
        <v>686</v>
      </c>
      <c r="AE20" s="209" t="s">
        <v>686</v>
      </c>
      <c r="AF20" s="209" t="s">
        <v>686</v>
      </c>
      <c r="AG20" s="193"/>
      <c r="AH20" s="207"/>
      <c r="AI20" s="196"/>
      <c r="AJ20" s="24"/>
      <c r="AK20" s="24"/>
      <c r="AL20" s="24"/>
      <c r="AM20" s="24"/>
      <c r="AN20" s="24"/>
      <c r="AO20" s="24"/>
      <c r="AP20" s="17" t="s">
        <v>712</v>
      </c>
      <c r="AQ20" s="11"/>
      <c r="AR20" s="11"/>
      <c r="AS20" s="38"/>
    </row>
    <row r="21" spans="1:45" ht="35.25" customHeight="1" outlineLevel="2" x14ac:dyDescent="0.2">
      <c r="A21" s="222"/>
      <c r="B21" s="193"/>
      <c r="C21" s="223"/>
      <c r="D21" s="211"/>
      <c r="E21" s="198"/>
      <c r="F21" s="210"/>
      <c r="G21" s="209"/>
      <c r="H21" s="209"/>
      <c r="I21" s="211"/>
      <c r="J21" s="200"/>
      <c r="K21" s="196"/>
      <c r="L21" s="25"/>
      <c r="M21" s="25"/>
      <c r="N21" s="25"/>
      <c r="O21" s="25"/>
      <c r="P21" s="25"/>
      <c r="Q21" s="25"/>
      <c r="R21" s="210"/>
      <c r="S21" s="209"/>
      <c r="T21" s="209"/>
      <c r="U21" s="198"/>
      <c r="V21" s="205"/>
      <c r="W21" s="196"/>
      <c r="X21" s="23">
        <f>IFERROR(VLOOKUP($R20,Data!$B$4:$D$6,3,FALSE),"")</f>
        <v>0</v>
      </c>
      <c r="Y21" s="23">
        <f>IFERROR(VLOOKUP($S20,Data!$F$4:$H$9,3,FALSE),"")</f>
        <v>0</v>
      </c>
      <c r="Z21" s="23">
        <f>IFERROR(VLOOKUP($T20,Data!$J$4:$L$8,3,FALSE),"")</f>
        <v>0</v>
      </c>
      <c r="AA21" s="23">
        <f>IFERROR(IF($A20=1,$X21*$Y21*$Z21,""),"")</f>
        <v>0</v>
      </c>
      <c r="AB21" s="23" t="str">
        <f>IFERROR(IF($A20=2,$X21*$Y21*$Z21,""),"")</f>
        <v/>
      </c>
      <c r="AC21" s="23" t="str">
        <f>IFERROR(IF($A20=3,$X21*$Y21*$Z21,""),"")</f>
        <v/>
      </c>
      <c r="AD21" s="210"/>
      <c r="AE21" s="209"/>
      <c r="AF21" s="209"/>
      <c r="AG21" s="193"/>
      <c r="AH21" s="207"/>
      <c r="AI21" s="196"/>
      <c r="AJ21" s="25"/>
      <c r="AK21" s="25"/>
      <c r="AL21" s="25"/>
      <c r="AM21" s="25"/>
      <c r="AN21" s="25"/>
      <c r="AO21" s="25"/>
      <c r="AP21" s="17" t="s">
        <v>713</v>
      </c>
      <c r="AQ21" s="11"/>
      <c r="AR21" s="11"/>
      <c r="AS21" s="38"/>
    </row>
    <row r="22" spans="1:45" ht="35.25" customHeight="1" outlineLevel="2" x14ac:dyDescent="0.2">
      <c r="A22" s="222"/>
      <c r="B22" s="193"/>
      <c r="C22" s="223"/>
      <c r="D22" s="211"/>
      <c r="E22" s="198"/>
      <c r="F22" s="210"/>
      <c r="G22" s="209"/>
      <c r="H22" s="209"/>
      <c r="I22" s="211"/>
      <c r="J22" s="200"/>
      <c r="K22" s="196"/>
      <c r="L22" s="25"/>
      <c r="M22" s="25"/>
      <c r="N22" s="25"/>
      <c r="O22" s="25"/>
      <c r="P22" s="25"/>
      <c r="Q22" s="25"/>
      <c r="R22" s="210"/>
      <c r="S22" s="209"/>
      <c r="T22" s="209"/>
      <c r="U22" s="198"/>
      <c r="V22" s="205"/>
      <c r="W22" s="196"/>
      <c r="X22" s="25"/>
      <c r="Y22" s="25"/>
      <c r="Z22" s="25"/>
      <c r="AA22" s="25"/>
      <c r="AB22" s="25"/>
      <c r="AC22" s="25"/>
      <c r="AD22" s="210"/>
      <c r="AE22" s="209"/>
      <c r="AF22" s="209"/>
      <c r="AG22" s="193"/>
      <c r="AH22" s="207"/>
      <c r="AI22" s="196"/>
      <c r="AJ22" s="23">
        <f>IFERROR(VLOOKUP($AD20,Data!$B$4:$D$6,3,FALSE),"")</f>
        <v>0</v>
      </c>
      <c r="AK22" s="23">
        <f>IFERROR(VLOOKUP($AE20,Data!$F$4:$H$9,3,FALSE),"")</f>
        <v>0</v>
      </c>
      <c r="AL22" s="23">
        <f>IFERROR(VLOOKUP($AF20,Data!$J$4:$L$8,3,FALSE),"")</f>
        <v>0</v>
      </c>
      <c r="AM22" s="23">
        <f>IFERROR(IF($A20=1,$AJ22*$AK22*$AL22,""),"")</f>
        <v>0</v>
      </c>
      <c r="AN22" s="23" t="str">
        <f>IFERROR(IF($A20=2,$AJ22*$AK22*$AL22,""),"")</f>
        <v/>
      </c>
      <c r="AO22" s="23" t="str">
        <f>IFERROR(IF($A20=3,$AJ22*$AK22*$AL22,""),"")</f>
        <v/>
      </c>
      <c r="AP22" s="17" t="s">
        <v>714</v>
      </c>
      <c r="AQ22" s="11"/>
      <c r="AR22" s="11"/>
      <c r="AS22" s="38"/>
    </row>
    <row r="23" spans="1:45" ht="34.5" customHeight="1" outlineLevel="2" x14ac:dyDescent="0.2">
      <c r="A23" s="222">
        <v>1</v>
      </c>
      <c r="B23" s="193"/>
      <c r="C23" s="223" t="s">
        <v>26</v>
      </c>
      <c r="D23" s="211" t="s">
        <v>27</v>
      </c>
      <c r="E23" s="198" t="s">
        <v>28</v>
      </c>
      <c r="F23" s="210" t="s">
        <v>686</v>
      </c>
      <c r="G23" s="209" t="s">
        <v>686</v>
      </c>
      <c r="H23" s="209" t="s">
        <v>686</v>
      </c>
      <c r="I23" s="211"/>
      <c r="J23" s="200"/>
      <c r="K23" s="196"/>
      <c r="L23" s="23">
        <f>IFERROR(VLOOKUP($F23,Data!$B$4:$D$6,3,FALSE),"")</f>
        <v>0</v>
      </c>
      <c r="M23" s="23">
        <f>IFERROR(VLOOKUP($G23,Data!$F$4:$H$9,3,FALSE),"")</f>
        <v>0</v>
      </c>
      <c r="N23" s="23">
        <f>IFERROR(VLOOKUP($H23,Data!$J$4:$L$8,3,FALSE),"")</f>
        <v>0</v>
      </c>
      <c r="O23" s="23">
        <f>IFERROR(IF($A23=1,$L23*$M23*$N23,""),"")</f>
        <v>0</v>
      </c>
      <c r="P23" s="23" t="str">
        <f>IFERROR(IF($A23=2,$L23*$M23*$N23,""),"")</f>
        <v/>
      </c>
      <c r="Q23" s="23" t="str">
        <f>IFERROR(IF($A23=3,$L23*$M23*$N23,""),"")</f>
        <v/>
      </c>
      <c r="R23" s="210" t="s">
        <v>686</v>
      </c>
      <c r="S23" s="209" t="s">
        <v>686</v>
      </c>
      <c r="T23" s="209" t="s">
        <v>686</v>
      </c>
      <c r="U23" s="198"/>
      <c r="V23" s="205"/>
      <c r="W23" s="196"/>
      <c r="X23" s="24"/>
      <c r="Y23" s="24"/>
      <c r="Z23" s="24"/>
      <c r="AA23" s="24"/>
      <c r="AB23" s="24"/>
      <c r="AC23" s="24"/>
      <c r="AD23" s="210" t="s">
        <v>686</v>
      </c>
      <c r="AE23" s="209" t="s">
        <v>686</v>
      </c>
      <c r="AF23" s="209" t="s">
        <v>686</v>
      </c>
      <c r="AG23" s="193"/>
      <c r="AH23" s="207"/>
      <c r="AI23" s="196"/>
      <c r="AJ23" s="24"/>
      <c r="AK23" s="24"/>
      <c r="AL23" s="24"/>
      <c r="AM23" s="24"/>
      <c r="AN23" s="24"/>
      <c r="AO23" s="24"/>
      <c r="AP23" s="17" t="s">
        <v>712</v>
      </c>
      <c r="AQ23" s="11"/>
      <c r="AR23" s="11"/>
      <c r="AS23" s="38"/>
    </row>
    <row r="24" spans="1:45" ht="34.5" customHeight="1" outlineLevel="2" x14ac:dyDescent="0.2">
      <c r="A24" s="222"/>
      <c r="B24" s="193"/>
      <c r="C24" s="223"/>
      <c r="D24" s="211"/>
      <c r="E24" s="198"/>
      <c r="F24" s="210"/>
      <c r="G24" s="209"/>
      <c r="H24" s="209"/>
      <c r="I24" s="211"/>
      <c r="J24" s="200"/>
      <c r="K24" s="196"/>
      <c r="L24" s="25"/>
      <c r="M24" s="25"/>
      <c r="N24" s="25"/>
      <c r="O24" s="25"/>
      <c r="P24" s="25"/>
      <c r="Q24" s="25"/>
      <c r="R24" s="210"/>
      <c r="S24" s="209"/>
      <c r="T24" s="209"/>
      <c r="U24" s="198"/>
      <c r="V24" s="205"/>
      <c r="W24" s="196"/>
      <c r="X24" s="23">
        <f>IFERROR(VLOOKUP($R23,Data!$B$4:$D$6,3,FALSE),"")</f>
        <v>0</v>
      </c>
      <c r="Y24" s="23">
        <f>IFERROR(VLOOKUP($S23,Data!$F$4:$H$9,3,FALSE),"")</f>
        <v>0</v>
      </c>
      <c r="Z24" s="23">
        <f>IFERROR(VLOOKUP($T23,Data!$J$4:$L$8,3,FALSE),"")</f>
        <v>0</v>
      </c>
      <c r="AA24" s="23">
        <f>IFERROR(IF($A23=1,$X24*$Y24*$Z24,""),"")</f>
        <v>0</v>
      </c>
      <c r="AB24" s="23" t="str">
        <f>IFERROR(IF($A23=2,$X24*$Y24*$Z24,""),"")</f>
        <v/>
      </c>
      <c r="AC24" s="23" t="str">
        <f>IFERROR(IF($A23=3,$X24*$Y24*$Z24,""),"")</f>
        <v/>
      </c>
      <c r="AD24" s="210"/>
      <c r="AE24" s="209"/>
      <c r="AF24" s="209"/>
      <c r="AG24" s="193"/>
      <c r="AH24" s="207"/>
      <c r="AI24" s="196"/>
      <c r="AJ24" s="25"/>
      <c r="AK24" s="25"/>
      <c r="AL24" s="25"/>
      <c r="AM24" s="25"/>
      <c r="AN24" s="25"/>
      <c r="AO24" s="25"/>
      <c r="AP24" s="17" t="s">
        <v>713</v>
      </c>
      <c r="AQ24" s="11"/>
      <c r="AR24" s="11"/>
      <c r="AS24" s="38"/>
    </row>
    <row r="25" spans="1:45" ht="34.5" customHeight="1" outlineLevel="2" x14ac:dyDescent="0.2">
      <c r="A25" s="222"/>
      <c r="B25" s="193"/>
      <c r="C25" s="223"/>
      <c r="D25" s="211"/>
      <c r="E25" s="198"/>
      <c r="F25" s="210"/>
      <c r="G25" s="209"/>
      <c r="H25" s="209"/>
      <c r="I25" s="211"/>
      <c r="J25" s="200"/>
      <c r="K25" s="196"/>
      <c r="L25" s="25"/>
      <c r="M25" s="25"/>
      <c r="N25" s="25"/>
      <c r="O25" s="25"/>
      <c r="P25" s="25"/>
      <c r="Q25" s="25"/>
      <c r="R25" s="210"/>
      <c r="S25" s="209"/>
      <c r="T25" s="209"/>
      <c r="U25" s="198"/>
      <c r="V25" s="205"/>
      <c r="W25" s="196"/>
      <c r="X25" s="25"/>
      <c r="Y25" s="25"/>
      <c r="Z25" s="25"/>
      <c r="AA25" s="25"/>
      <c r="AB25" s="25"/>
      <c r="AC25" s="25"/>
      <c r="AD25" s="210"/>
      <c r="AE25" s="209"/>
      <c r="AF25" s="209"/>
      <c r="AG25" s="193"/>
      <c r="AH25" s="207"/>
      <c r="AI25" s="196"/>
      <c r="AJ25" s="23">
        <f>IFERROR(VLOOKUP($AD23,Data!$B$4:$D$6,3,FALSE),"")</f>
        <v>0</v>
      </c>
      <c r="AK25" s="23">
        <f>IFERROR(VLOOKUP($AE23,Data!$F$4:$H$9,3,FALSE),"")</f>
        <v>0</v>
      </c>
      <c r="AL25" s="23">
        <f>IFERROR(VLOOKUP($AF23,Data!$J$4:$L$8,3,FALSE),"")</f>
        <v>0</v>
      </c>
      <c r="AM25" s="23">
        <f>IFERROR(IF($A23=1,$AJ25*$AK25*$AL25,""),"")</f>
        <v>0</v>
      </c>
      <c r="AN25" s="23" t="str">
        <f>IFERROR(IF($A23=2,$AJ25*$AK25*$AL25,""),"")</f>
        <v/>
      </c>
      <c r="AO25" s="23" t="str">
        <f>IFERROR(IF($A23=3,$AJ25*$AK25*$AL25,""),"")</f>
        <v/>
      </c>
      <c r="AP25" s="17" t="s">
        <v>714</v>
      </c>
      <c r="AQ25" s="11"/>
      <c r="AR25" s="11"/>
      <c r="AS25" s="38"/>
    </row>
    <row r="26" spans="1:45" ht="34.5" customHeight="1" outlineLevel="2" x14ac:dyDescent="0.2">
      <c r="A26" s="222">
        <v>1</v>
      </c>
      <c r="B26" s="193"/>
      <c r="C26" s="223" t="s">
        <v>29</v>
      </c>
      <c r="D26" s="211" t="s">
        <v>30</v>
      </c>
      <c r="E26" s="198" t="s">
        <v>31</v>
      </c>
      <c r="F26" s="210" t="s">
        <v>686</v>
      </c>
      <c r="G26" s="209" t="s">
        <v>686</v>
      </c>
      <c r="H26" s="209" t="s">
        <v>686</v>
      </c>
      <c r="I26" s="211"/>
      <c r="J26" s="200"/>
      <c r="K26" s="196"/>
      <c r="L26" s="23">
        <f>IFERROR(VLOOKUP($F26,Data!$B$4:$D$6,3,FALSE),"")</f>
        <v>0</v>
      </c>
      <c r="M26" s="23">
        <f>IFERROR(VLOOKUP($G26,Data!$F$4:$H$9,3,FALSE),"")</f>
        <v>0</v>
      </c>
      <c r="N26" s="23">
        <f>IFERROR(VLOOKUP($H26,Data!$J$4:$L$8,3,FALSE),"")</f>
        <v>0</v>
      </c>
      <c r="O26" s="23">
        <f>IFERROR(IF($A26=1,$L26*$M26*$N26,""),"")</f>
        <v>0</v>
      </c>
      <c r="P26" s="23" t="str">
        <f>IFERROR(IF($A26=2,$L26*$M26*$N26,""),"")</f>
        <v/>
      </c>
      <c r="Q26" s="23" t="str">
        <f>IFERROR(IF($A26=3,$L26*$M26*$N26,""),"")</f>
        <v/>
      </c>
      <c r="R26" s="210" t="s">
        <v>686</v>
      </c>
      <c r="S26" s="209" t="s">
        <v>686</v>
      </c>
      <c r="T26" s="209" t="s">
        <v>686</v>
      </c>
      <c r="U26" s="198"/>
      <c r="V26" s="205"/>
      <c r="W26" s="196"/>
      <c r="X26" s="24"/>
      <c r="Y26" s="24"/>
      <c r="Z26" s="24"/>
      <c r="AA26" s="24"/>
      <c r="AB26" s="24"/>
      <c r="AC26" s="24"/>
      <c r="AD26" s="210" t="s">
        <v>686</v>
      </c>
      <c r="AE26" s="209" t="s">
        <v>686</v>
      </c>
      <c r="AF26" s="209" t="s">
        <v>686</v>
      </c>
      <c r="AG26" s="193"/>
      <c r="AH26" s="207"/>
      <c r="AI26" s="196"/>
      <c r="AJ26" s="24"/>
      <c r="AK26" s="24"/>
      <c r="AL26" s="24"/>
      <c r="AM26" s="24"/>
      <c r="AN26" s="24"/>
      <c r="AO26" s="24"/>
      <c r="AP26" s="17" t="s">
        <v>712</v>
      </c>
      <c r="AQ26" s="11"/>
      <c r="AR26" s="11"/>
      <c r="AS26" s="38"/>
    </row>
    <row r="27" spans="1:45" ht="34.5" customHeight="1" outlineLevel="2" x14ac:dyDescent="0.2">
      <c r="A27" s="222"/>
      <c r="B27" s="193"/>
      <c r="C27" s="223"/>
      <c r="D27" s="211"/>
      <c r="E27" s="198"/>
      <c r="F27" s="210"/>
      <c r="G27" s="209"/>
      <c r="H27" s="209"/>
      <c r="I27" s="211"/>
      <c r="J27" s="200"/>
      <c r="K27" s="196"/>
      <c r="L27" s="25"/>
      <c r="M27" s="25"/>
      <c r="N27" s="25"/>
      <c r="O27" s="25"/>
      <c r="P27" s="25"/>
      <c r="Q27" s="25"/>
      <c r="R27" s="210"/>
      <c r="S27" s="209"/>
      <c r="T27" s="209"/>
      <c r="U27" s="198"/>
      <c r="V27" s="205"/>
      <c r="W27" s="196"/>
      <c r="X27" s="23">
        <f>IFERROR(VLOOKUP($R26,Data!$B$4:$D$6,3,FALSE),"")</f>
        <v>0</v>
      </c>
      <c r="Y27" s="23">
        <f>IFERROR(VLOOKUP($S26,Data!$F$4:$H$9,3,FALSE),"")</f>
        <v>0</v>
      </c>
      <c r="Z27" s="23">
        <f>IFERROR(VLOOKUP($T26,Data!$J$4:$L$8,3,FALSE),"")</f>
        <v>0</v>
      </c>
      <c r="AA27" s="23">
        <f>IFERROR(IF($A26=1,$X27*$Y27*$Z27,""),"")</f>
        <v>0</v>
      </c>
      <c r="AB27" s="23" t="str">
        <f>IFERROR(IF($A26=2,$X27*$Y27*$Z27,""),"")</f>
        <v/>
      </c>
      <c r="AC27" s="23" t="str">
        <f>IFERROR(IF($A26=3,$X27*$Y27*$Z27,""),"")</f>
        <v/>
      </c>
      <c r="AD27" s="210"/>
      <c r="AE27" s="209"/>
      <c r="AF27" s="209"/>
      <c r="AG27" s="193"/>
      <c r="AH27" s="207"/>
      <c r="AI27" s="196"/>
      <c r="AJ27" s="25"/>
      <c r="AK27" s="25"/>
      <c r="AL27" s="25"/>
      <c r="AM27" s="25"/>
      <c r="AN27" s="25"/>
      <c r="AO27" s="25"/>
      <c r="AP27" s="17" t="s">
        <v>713</v>
      </c>
      <c r="AQ27" s="11"/>
      <c r="AR27" s="11"/>
      <c r="AS27" s="38"/>
    </row>
    <row r="28" spans="1:45" ht="34.5" customHeight="1" outlineLevel="2" thickBot="1" x14ac:dyDescent="0.25">
      <c r="A28" s="222"/>
      <c r="B28" s="193"/>
      <c r="C28" s="223"/>
      <c r="D28" s="211"/>
      <c r="E28" s="198"/>
      <c r="F28" s="225"/>
      <c r="G28" s="228"/>
      <c r="H28" s="228"/>
      <c r="I28" s="212"/>
      <c r="J28" s="201"/>
      <c r="K28" s="197"/>
      <c r="L28" s="25"/>
      <c r="M28" s="25"/>
      <c r="N28" s="25"/>
      <c r="O28" s="25"/>
      <c r="P28" s="25"/>
      <c r="Q28" s="25"/>
      <c r="R28" s="225"/>
      <c r="S28" s="228"/>
      <c r="T28" s="228"/>
      <c r="U28" s="199"/>
      <c r="V28" s="206"/>
      <c r="W28" s="197"/>
      <c r="X28" s="25"/>
      <c r="Y28" s="25"/>
      <c r="Z28" s="25"/>
      <c r="AA28" s="25"/>
      <c r="AB28" s="25"/>
      <c r="AC28" s="25"/>
      <c r="AD28" s="225"/>
      <c r="AE28" s="228"/>
      <c r="AF28" s="228"/>
      <c r="AG28" s="194"/>
      <c r="AH28" s="208"/>
      <c r="AI28" s="197"/>
      <c r="AJ28" s="23">
        <f>IFERROR(VLOOKUP($AD26,Data!$B$4:$D$6,3,FALSE),"")</f>
        <v>0</v>
      </c>
      <c r="AK28" s="23">
        <f>IFERROR(VLOOKUP($AE26,Data!$F$4:$H$9,3,FALSE),"")</f>
        <v>0</v>
      </c>
      <c r="AL28" s="23">
        <f>IFERROR(VLOOKUP($AF26,Data!$J$4:$L$8,3,FALSE),"")</f>
        <v>0</v>
      </c>
      <c r="AM28" s="23">
        <f>IFERROR(IF($A26=1,$AJ28*$AK28*$AL28,""),"")</f>
        <v>0</v>
      </c>
      <c r="AN28" s="23" t="str">
        <f>IFERROR(IF($A26=2,$AJ28*$AK28*$AL28,""),"")</f>
        <v/>
      </c>
      <c r="AO28" s="23" t="str">
        <f>IFERROR(IF($A26=3,$AJ28*$AK28*$AL28,""),"")</f>
        <v/>
      </c>
      <c r="AP28" s="17" t="s">
        <v>714</v>
      </c>
      <c r="AQ28" s="11"/>
      <c r="AR28" s="11"/>
      <c r="AS28" s="38"/>
    </row>
    <row r="29" spans="1:45" s="110" customFormat="1" ht="10.5" customHeight="1" outlineLevel="1" x14ac:dyDescent="0.2">
      <c r="A29" s="190"/>
      <c r="B29" s="191"/>
      <c r="C29" s="191"/>
      <c r="D29" s="191"/>
      <c r="E29" s="191"/>
      <c r="F29" s="191"/>
      <c r="G29" s="191"/>
      <c r="H29" s="191"/>
      <c r="I29" s="191"/>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2"/>
    </row>
    <row r="30" spans="1:45" s="104" customFormat="1" ht="10.5" customHeight="1" x14ac:dyDescent="0.2">
      <c r="A30" s="190"/>
      <c r="B30" s="191"/>
      <c r="C30" s="191"/>
      <c r="D30" s="191"/>
      <c r="E30" s="191"/>
      <c r="F30" s="191"/>
      <c r="G30" s="191"/>
      <c r="H30" s="191"/>
      <c r="I30" s="191"/>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2"/>
    </row>
    <row r="31" spans="1:45" ht="30" hidden="1" customHeight="1" outlineLevel="1" x14ac:dyDescent="0.2">
      <c r="A31" s="18">
        <v>2</v>
      </c>
      <c r="B31" s="211" t="s">
        <v>32</v>
      </c>
      <c r="C31" s="211"/>
      <c r="D31" s="211"/>
      <c r="E31" s="211"/>
      <c r="F31" s="41" t="str">
        <f>IF($L31=1,"Implemented","Not Implemented")</f>
        <v>Not Implemented</v>
      </c>
      <c r="G31" s="42" t="str">
        <f>IF($M31=1,"Effective","Ineffective")</f>
        <v>Ineffective</v>
      </c>
      <c r="H31" s="42" t="str">
        <f>IF($N31=1,"Pass","Fail")</f>
        <v>Fail</v>
      </c>
      <c r="I31" s="141"/>
      <c r="J31" s="44"/>
      <c r="K31" s="195"/>
      <c r="L31" s="23">
        <f>IF(COUNTIF(L32:L34,0)&gt;0,0,1)</f>
        <v>0</v>
      </c>
      <c r="M31" s="23">
        <f>IF(COUNTIF(M32:M34,0)&gt;0,0,1)</f>
        <v>0</v>
      </c>
      <c r="N31" s="23">
        <f>IF(COUNTIF(N32:N34,0)&gt;0,0,1)</f>
        <v>0</v>
      </c>
      <c r="O31" s="23" t="str">
        <f>IFERROR(IF($A31=1,$L31*$M31*$N31,""),"")</f>
        <v/>
      </c>
      <c r="P31" s="23">
        <f>IFERROR(IF($A31=2,$L31*$M31*$N31,""),"")</f>
        <v>0</v>
      </c>
      <c r="Q31" s="23" t="str">
        <f>IFERROR(IF($A31=3,$L31*$M31*$N31,""),"")</f>
        <v/>
      </c>
      <c r="R31" s="41" t="str">
        <f>IF($X31=1,"Implemented","Not Implemented")</f>
        <v>Not Implemented</v>
      </c>
      <c r="S31" s="42" t="str">
        <f>IF($Y31=1,"Effective","Ineffective")</f>
        <v>Ineffective</v>
      </c>
      <c r="T31" s="42" t="str">
        <f>IF($Z31=1,"Pass","Fail")</f>
        <v>Fail</v>
      </c>
      <c r="U31" s="141"/>
      <c r="V31" s="44"/>
      <c r="W31" s="195"/>
      <c r="X31" s="23">
        <f>IF(COUNTIF(X32:X34,0)&gt;0,0,1)</f>
        <v>0</v>
      </c>
      <c r="Y31" s="23">
        <f>IF(COUNTIF(Y32:Y34,0)&gt;0,0,1)</f>
        <v>0</v>
      </c>
      <c r="Z31" s="23">
        <f>IF(COUNTIF(Z32:Z34,0)&gt;0,0,1)</f>
        <v>0</v>
      </c>
      <c r="AA31" s="23" t="str">
        <f>IFERROR(IF($A31=1,$X31*$Y31*$Z31,""),"")</f>
        <v/>
      </c>
      <c r="AB31" s="23">
        <f>IFERROR(IF($A31=2,$X31*$Y31*$Z31,""),"")</f>
        <v>0</v>
      </c>
      <c r="AC31" s="23" t="str">
        <f>IFERROR(IF($A31=3,$X31*$Y31*$Z31,""),"")</f>
        <v/>
      </c>
      <c r="AD31" s="41" t="str">
        <f>IF($AJ31=1,"Implemented","Not Implemented")</f>
        <v>Not Implemented</v>
      </c>
      <c r="AE31" s="42" t="str">
        <f>IF($AK31=1,"Effective","Ineffective")</f>
        <v>Ineffective</v>
      </c>
      <c r="AF31" s="42" t="str">
        <f>IF($AL31=1,"Pass","Fail")</f>
        <v>Fail</v>
      </c>
      <c r="AG31" s="141"/>
      <c r="AH31" s="44"/>
      <c r="AI31" s="195"/>
      <c r="AJ31" s="23">
        <f>IF(COUNTIF(AJ32:AJ34,0)&gt;0,0,1)</f>
        <v>0</v>
      </c>
      <c r="AK31" s="23">
        <f>IF(COUNTIF(AK32:AK34,0)&gt;0,0,1)</f>
        <v>0</v>
      </c>
      <c r="AL31" s="23">
        <f>IF(COUNTIF(AL32:AL34,0)&gt;0,0,1)</f>
        <v>0</v>
      </c>
      <c r="AM31" s="23" t="str">
        <f>IFERROR(IF($A31=1,$AJ31*$AK31*$AL31,""),"")</f>
        <v/>
      </c>
      <c r="AN31" s="23">
        <f>IFERROR(IF($A31=2,$AJ31*$AK31*$AL31,""),"")</f>
        <v>0</v>
      </c>
      <c r="AO31" s="23" t="str">
        <f>IFERROR(IF($A31=3,$AJ31*$AK31*$AL31,""),"")</f>
        <v/>
      </c>
      <c r="AP31" s="17" t="s">
        <v>721</v>
      </c>
      <c r="AQ31" s="11"/>
      <c r="AR31" s="11"/>
      <c r="AS31" s="38"/>
    </row>
    <row r="32" spans="1:45" ht="10.5" hidden="1" customHeight="1" outlineLevel="2" x14ac:dyDescent="0.2">
      <c r="A32" s="222">
        <v>2</v>
      </c>
      <c r="B32" s="193"/>
      <c r="C32" s="223" t="s">
        <v>33</v>
      </c>
      <c r="D32" s="211" t="s">
        <v>34</v>
      </c>
      <c r="E32" s="198" t="s">
        <v>35</v>
      </c>
      <c r="F32" s="210" t="s">
        <v>686</v>
      </c>
      <c r="G32" s="209" t="s">
        <v>686</v>
      </c>
      <c r="H32" s="209" t="s">
        <v>686</v>
      </c>
      <c r="I32" s="211"/>
      <c r="J32" s="200"/>
      <c r="K32" s="196"/>
      <c r="L32" s="23">
        <f>IFERROR(VLOOKUP($F32,Data!$B$4:$D$6,3,FALSE),"")</f>
        <v>0</v>
      </c>
      <c r="M32" s="23">
        <f>IFERROR(VLOOKUP($G32,Data!$F$4:$H$9,3,FALSE),"")</f>
        <v>0</v>
      </c>
      <c r="N32" s="23">
        <f>IFERROR(VLOOKUP($H32,Data!$J$4:$L$8,3,FALSE),"")</f>
        <v>0</v>
      </c>
      <c r="O32" s="23" t="str">
        <f>IFERROR(IF($A32=1,$L32*$M32*$N32,""),"")</f>
        <v/>
      </c>
      <c r="P32" s="23">
        <f>IFERROR(IF($A32=2,$L32*$M32*$N32,""),"")</f>
        <v>0</v>
      </c>
      <c r="Q32" s="23" t="str">
        <f>IFERROR(IF($A32=3,$L32*$M32*$N32,""),"")</f>
        <v/>
      </c>
      <c r="R32" s="210" t="s">
        <v>686</v>
      </c>
      <c r="S32" s="209" t="s">
        <v>686</v>
      </c>
      <c r="T32" s="209" t="s">
        <v>686</v>
      </c>
      <c r="U32" s="198"/>
      <c r="V32" s="205"/>
      <c r="W32" s="196"/>
      <c r="X32" s="24"/>
      <c r="Y32" s="24"/>
      <c r="Z32" s="24"/>
      <c r="AA32" s="24"/>
      <c r="AB32" s="24"/>
      <c r="AC32" s="24"/>
      <c r="AD32" s="210" t="s">
        <v>686</v>
      </c>
      <c r="AE32" s="209" t="s">
        <v>686</v>
      </c>
      <c r="AF32" s="209" t="s">
        <v>686</v>
      </c>
      <c r="AG32" s="193"/>
      <c r="AH32" s="207"/>
      <c r="AI32" s="196"/>
      <c r="AJ32" s="24"/>
      <c r="AK32" s="24"/>
      <c r="AL32" s="24"/>
      <c r="AM32" s="24"/>
      <c r="AN32" s="24"/>
      <c r="AO32" s="24"/>
      <c r="AP32" s="17" t="s">
        <v>712</v>
      </c>
      <c r="AQ32" s="11"/>
      <c r="AR32" s="11"/>
      <c r="AS32" s="38"/>
    </row>
    <row r="33" spans="1:45" ht="10.5" hidden="1" customHeight="1" outlineLevel="2" x14ac:dyDescent="0.2">
      <c r="A33" s="222"/>
      <c r="B33" s="193"/>
      <c r="C33" s="223"/>
      <c r="D33" s="211"/>
      <c r="E33" s="198"/>
      <c r="F33" s="210"/>
      <c r="G33" s="209"/>
      <c r="H33" s="209"/>
      <c r="I33" s="211"/>
      <c r="J33" s="200"/>
      <c r="K33" s="196"/>
      <c r="L33" s="25"/>
      <c r="M33" s="25"/>
      <c r="N33" s="25"/>
      <c r="O33" s="25"/>
      <c r="P33" s="25"/>
      <c r="Q33" s="25"/>
      <c r="R33" s="210"/>
      <c r="S33" s="209"/>
      <c r="T33" s="209"/>
      <c r="U33" s="198"/>
      <c r="V33" s="205"/>
      <c r="W33" s="196"/>
      <c r="X33" s="23">
        <f>IFERROR(VLOOKUP($R32,Data!$B$4:$D$6,3,FALSE),"")</f>
        <v>0</v>
      </c>
      <c r="Y33" s="23">
        <f>IFERROR(VLOOKUP($S32,Data!$F$4:$H$9,3,FALSE),"")</f>
        <v>0</v>
      </c>
      <c r="Z33" s="23">
        <f>IFERROR(VLOOKUP($T32,Data!$J$4:$L$8,3,FALSE),"")</f>
        <v>0</v>
      </c>
      <c r="AA33" s="23" t="str">
        <f>IFERROR(IF($A32=1,$X33*$Y33*$Z33,""),"")</f>
        <v/>
      </c>
      <c r="AB33" s="23">
        <f>IFERROR(IF($A32=2,$X33*$Y33*$Z33,""),"")</f>
        <v>0</v>
      </c>
      <c r="AC33" s="23" t="str">
        <f>IFERROR(IF($A32=3,$X33*$Y33*$Z33,""),"")</f>
        <v/>
      </c>
      <c r="AD33" s="210"/>
      <c r="AE33" s="209"/>
      <c r="AF33" s="209"/>
      <c r="AG33" s="193"/>
      <c r="AH33" s="207"/>
      <c r="AI33" s="196"/>
      <c r="AJ33" s="25"/>
      <c r="AK33" s="25"/>
      <c r="AL33" s="25"/>
      <c r="AM33" s="25"/>
      <c r="AN33" s="25"/>
      <c r="AO33" s="25"/>
      <c r="AP33" s="17" t="s">
        <v>713</v>
      </c>
      <c r="AQ33" s="11"/>
      <c r="AR33" s="11"/>
      <c r="AS33" s="38"/>
    </row>
    <row r="34" spans="1:45" ht="10.5" hidden="1" customHeight="1" outlineLevel="2" x14ac:dyDescent="0.2">
      <c r="A34" s="222"/>
      <c r="B34" s="193"/>
      <c r="C34" s="223"/>
      <c r="D34" s="211"/>
      <c r="E34" s="198"/>
      <c r="F34" s="210"/>
      <c r="G34" s="209"/>
      <c r="H34" s="209"/>
      <c r="I34" s="211"/>
      <c r="J34" s="200"/>
      <c r="K34" s="196"/>
      <c r="L34" s="25"/>
      <c r="M34" s="25"/>
      <c r="N34" s="25"/>
      <c r="O34" s="25"/>
      <c r="P34" s="25"/>
      <c r="Q34" s="25"/>
      <c r="R34" s="210"/>
      <c r="S34" s="209"/>
      <c r="T34" s="209"/>
      <c r="U34" s="198"/>
      <c r="V34" s="205"/>
      <c r="W34" s="196"/>
      <c r="X34" s="25"/>
      <c r="Y34" s="25"/>
      <c r="Z34" s="25"/>
      <c r="AA34" s="25"/>
      <c r="AB34" s="25"/>
      <c r="AC34" s="25"/>
      <c r="AD34" s="210"/>
      <c r="AE34" s="209"/>
      <c r="AF34" s="209"/>
      <c r="AG34" s="193"/>
      <c r="AH34" s="207"/>
      <c r="AI34" s="196"/>
      <c r="AJ34" s="23">
        <f>IFERROR(VLOOKUP($AD32,Data!$B$4:$D$6,3,FALSE),"")</f>
        <v>0</v>
      </c>
      <c r="AK34" s="23">
        <f>IFERROR(VLOOKUP($AE32,Data!$F$4:$H$9,3,FALSE),"")</f>
        <v>0</v>
      </c>
      <c r="AL34" s="23">
        <f>IFERROR(VLOOKUP($AF32,Data!$J$4:$L$8,3,FALSE),"")</f>
        <v>0</v>
      </c>
      <c r="AM34" s="23" t="str">
        <f>IFERROR(IF($A32=1,$AJ34*$AK34*$AL34,""),"")</f>
        <v/>
      </c>
      <c r="AN34" s="23">
        <f>IFERROR(IF($A32=2,$AJ34*$AK34*$AL34,""),"")</f>
        <v>0</v>
      </c>
      <c r="AO34" s="23" t="str">
        <f>IFERROR(IF($A32=3,$AJ34*$AK34*$AL34,""),"")</f>
        <v/>
      </c>
      <c r="AP34" s="17" t="s">
        <v>714</v>
      </c>
      <c r="AQ34" s="11"/>
      <c r="AR34" s="11"/>
      <c r="AS34" s="38"/>
    </row>
    <row r="35" spans="1:45" ht="30" hidden="1" customHeight="1" outlineLevel="1" collapsed="1" x14ac:dyDescent="0.2">
      <c r="A35" s="18">
        <v>2</v>
      </c>
      <c r="B35" s="198" t="s">
        <v>717</v>
      </c>
      <c r="C35" s="198"/>
      <c r="D35" s="198"/>
      <c r="E35" s="198"/>
      <c r="F35" s="29" t="str">
        <f>IF($L35=1,"Implemented","Not Implemented")</f>
        <v>Not Implemented</v>
      </c>
      <c r="G35" s="22" t="str">
        <f>IF($M35=1,"Effective","Ineffective")</f>
        <v>Ineffective</v>
      </c>
      <c r="H35" s="22" t="str">
        <f>IF($N35=1,"Pass","Fail")</f>
        <v>Fail</v>
      </c>
      <c r="I35" s="140"/>
      <c r="J35" s="30"/>
      <c r="K35" s="196"/>
      <c r="L35" s="23">
        <f>IF(COUNTIF(L36:L56,0)&gt;0,0,1)</f>
        <v>0</v>
      </c>
      <c r="M35" s="23">
        <f>IF(COUNTIF(M36:M56,0)&gt;0,0,1)</f>
        <v>0</v>
      </c>
      <c r="N35" s="23">
        <f>IF(COUNTIF(N36:N56,0)&gt;0,0,1)</f>
        <v>0</v>
      </c>
      <c r="O35" s="23" t="str">
        <f>IFERROR(IF($A35=1,$L35*$M35*$N35,""),"")</f>
        <v/>
      </c>
      <c r="P35" s="23">
        <f>IFERROR(IF($A35=2,$L35*$M35*$N35,""),"")</f>
        <v>0</v>
      </c>
      <c r="Q35" s="23" t="str">
        <f>IFERROR(IF($A35=3,$L35*$M35*$N35,""),"")</f>
        <v/>
      </c>
      <c r="R35" s="29" t="str">
        <f>IF($X35=1,"Implemented","Not Implemented")</f>
        <v>Not Implemented</v>
      </c>
      <c r="S35" s="22" t="str">
        <f>IF($Y35=1,"Effective","Ineffective")</f>
        <v>Ineffective</v>
      </c>
      <c r="T35" s="22" t="str">
        <f>IF($Z35=1,"Pass","Fail")</f>
        <v>Fail</v>
      </c>
      <c r="U35" s="140"/>
      <c r="V35" s="30"/>
      <c r="W35" s="196"/>
      <c r="X35" s="23">
        <f>IF(COUNTIF(X37:X56,0)&gt;0,0,1)</f>
        <v>0</v>
      </c>
      <c r="Y35" s="23">
        <f>IF(COUNTIF(Y36:Y56,0)&gt;0,0,1)</f>
        <v>0</v>
      </c>
      <c r="Z35" s="23">
        <f>IF(COUNTIF(Z36:Z56,0)&gt;0,0,1)</f>
        <v>0</v>
      </c>
      <c r="AA35" s="23" t="str">
        <f>IFERROR(IF($A35=1,$X35*$Y35*$Z35,""),"")</f>
        <v/>
      </c>
      <c r="AB35" s="23">
        <f>IFERROR(IF($A35=2,$X35*$Y35*$Z35,""),"")</f>
        <v>0</v>
      </c>
      <c r="AC35" s="23" t="str">
        <f>IFERROR(IF($A35=3,$X35*$Y35*$Z35,""),"")</f>
        <v/>
      </c>
      <c r="AD35" s="29" t="str">
        <f>IF($AJ35=1,"Implemented","Not Implemented")</f>
        <v>Not Implemented</v>
      </c>
      <c r="AE35" s="22" t="str">
        <f>IF($AK35=1,"Effective","Ineffective")</f>
        <v>Ineffective</v>
      </c>
      <c r="AF35" s="22" t="str">
        <f>IF($AL35=1,"Pass","Fail")</f>
        <v>Fail</v>
      </c>
      <c r="AG35" s="140"/>
      <c r="AH35" s="30"/>
      <c r="AI35" s="196"/>
      <c r="AJ35" s="23">
        <f>IF(COUNTIF(AJ36:AJ56,0)&gt;0,0,1)</f>
        <v>0</v>
      </c>
      <c r="AK35" s="23">
        <f>IF(COUNTIF(AK36:AK56,0)&gt;0,0,1)</f>
        <v>0</v>
      </c>
      <c r="AL35" s="23">
        <f>IF(COUNTIF(AL36:AL56,0)&gt;0,0,1)</f>
        <v>0</v>
      </c>
      <c r="AM35" s="23" t="str">
        <f>IFERROR(IF($A35=1,$AJ35*$AK35*$AL35,""),"")</f>
        <v/>
      </c>
      <c r="AN35" s="23">
        <f>IFERROR(IF($A35=2,$AJ35*$AK35*$AL35,""),"")</f>
        <v>0</v>
      </c>
      <c r="AO35" s="23" t="str">
        <f>IFERROR(IF($A35=3,$AJ35*$AK35*$AL35,""),"")</f>
        <v/>
      </c>
      <c r="AP35" s="17" t="s">
        <v>721</v>
      </c>
      <c r="AQ35" s="11"/>
      <c r="AR35" s="11"/>
      <c r="AS35" s="38"/>
    </row>
    <row r="36" spans="1:45" ht="10.5" hidden="1" customHeight="1" outlineLevel="2" x14ac:dyDescent="0.2">
      <c r="A36" s="222">
        <v>2</v>
      </c>
      <c r="B36" s="193"/>
      <c r="C36" s="223" t="s">
        <v>37</v>
      </c>
      <c r="D36" s="211" t="s">
        <v>38</v>
      </c>
      <c r="E36" s="198" t="s">
        <v>39</v>
      </c>
      <c r="F36" s="210" t="s">
        <v>686</v>
      </c>
      <c r="G36" s="209" t="s">
        <v>686</v>
      </c>
      <c r="H36" s="209" t="s">
        <v>686</v>
      </c>
      <c r="I36" s="211"/>
      <c r="J36" s="200"/>
      <c r="K36" s="196"/>
      <c r="L36" s="23">
        <f>IFERROR(VLOOKUP($F36,Data!$B$4:$D$6,3,FALSE),"")</f>
        <v>0</v>
      </c>
      <c r="M36" s="23">
        <f>IFERROR(VLOOKUP($G36,Data!$F$4:$H$9,3,FALSE),"")</f>
        <v>0</v>
      </c>
      <c r="N36" s="23">
        <f>IFERROR(VLOOKUP($H36,Data!$J$4:$L$8,3,FALSE),"")</f>
        <v>0</v>
      </c>
      <c r="O36" s="23" t="str">
        <f>IFERROR(IF($A36=1,$L36*$M36*$N36,""),"")</f>
        <v/>
      </c>
      <c r="P36" s="23">
        <f>IFERROR(IF($A36=2,$L36*$M36*$N36,""),"")</f>
        <v>0</v>
      </c>
      <c r="Q36" s="23" t="str">
        <f>IFERROR(IF($A36=3,$L36*$M36*$N36,""),"")</f>
        <v/>
      </c>
      <c r="R36" s="210" t="s">
        <v>686</v>
      </c>
      <c r="S36" s="209" t="s">
        <v>686</v>
      </c>
      <c r="T36" s="209" t="s">
        <v>686</v>
      </c>
      <c r="U36" s="198"/>
      <c r="V36" s="205"/>
      <c r="W36" s="196"/>
      <c r="X36" s="24"/>
      <c r="Y36" s="24"/>
      <c r="Z36" s="24"/>
      <c r="AA36" s="24"/>
      <c r="AB36" s="24"/>
      <c r="AC36" s="24"/>
      <c r="AD36" s="210" t="s">
        <v>686</v>
      </c>
      <c r="AE36" s="209" t="s">
        <v>686</v>
      </c>
      <c r="AF36" s="209" t="s">
        <v>686</v>
      </c>
      <c r="AG36" s="193"/>
      <c r="AH36" s="207"/>
      <c r="AI36" s="196"/>
      <c r="AJ36" s="24"/>
      <c r="AK36" s="24"/>
      <c r="AL36" s="24"/>
      <c r="AM36" s="24"/>
      <c r="AN36" s="24"/>
      <c r="AO36" s="24"/>
      <c r="AP36" s="17" t="s">
        <v>712</v>
      </c>
      <c r="AQ36" s="11"/>
      <c r="AR36" s="11"/>
      <c r="AS36" s="38"/>
    </row>
    <row r="37" spans="1:45" ht="10.5" hidden="1" customHeight="1" outlineLevel="2" x14ac:dyDescent="0.2">
      <c r="A37" s="222"/>
      <c r="B37" s="193"/>
      <c r="C37" s="223"/>
      <c r="D37" s="211"/>
      <c r="E37" s="198"/>
      <c r="F37" s="210"/>
      <c r="G37" s="209"/>
      <c r="H37" s="209"/>
      <c r="I37" s="211"/>
      <c r="J37" s="200"/>
      <c r="K37" s="196"/>
      <c r="L37" s="25"/>
      <c r="M37" s="25"/>
      <c r="N37" s="25"/>
      <c r="O37" s="25"/>
      <c r="P37" s="25"/>
      <c r="Q37" s="25"/>
      <c r="R37" s="210"/>
      <c r="S37" s="209"/>
      <c r="T37" s="209"/>
      <c r="U37" s="198"/>
      <c r="V37" s="205"/>
      <c r="W37" s="196"/>
      <c r="X37" s="23">
        <f>IFERROR(VLOOKUP($R36,Data!$B$4:$D$6,3,FALSE),"")</f>
        <v>0</v>
      </c>
      <c r="Y37" s="23">
        <f>IFERROR(VLOOKUP($S36,Data!$F$4:$H$9,3,FALSE),"")</f>
        <v>0</v>
      </c>
      <c r="Z37" s="23">
        <f>IFERROR(VLOOKUP($T36,Data!$J$4:$L$8,3,FALSE),"")</f>
        <v>0</v>
      </c>
      <c r="AA37" s="23" t="str">
        <f>IFERROR(IF($A36=1,$X37*$Y37*$Z37,""),"")</f>
        <v/>
      </c>
      <c r="AB37" s="23">
        <f>IFERROR(IF($A36=2,$X37*$Y37*$Z37,""),"")</f>
        <v>0</v>
      </c>
      <c r="AC37" s="23" t="str">
        <f>IFERROR(IF($A36=3,$X37*$Y37*$Z37,""),"")</f>
        <v/>
      </c>
      <c r="AD37" s="210"/>
      <c r="AE37" s="209"/>
      <c r="AF37" s="209"/>
      <c r="AG37" s="193"/>
      <c r="AH37" s="207"/>
      <c r="AI37" s="196"/>
      <c r="AJ37" s="25"/>
      <c r="AK37" s="25"/>
      <c r="AL37" s="25"/>
      <c r="AM37" s="25"/>
      <c r="AN37" s="25"/>
      <c r="AO37" s="25"/>
      <c r="AP37" s="17" t="s">
        <v>713</v>
      </c>
      <c r="AQ37" s="11"/>
      <c r="AR37" s="11"/>
      <c r="AS37" s="38"/>
    </row>
    <row r="38" spans="1:45" ht="10.5" hidden="1" customHeight="1" outlineLevel="2" x14ac:dyDescent="0.2">
      <c r="A38" s="222"/>
      <c r="B38" s="193"/>
      <c r="C38" s="223"/>
      <c r="D38" s="211"/>
      <c r="E38" s="198"/>
      <c r="F38" s="210"/>
      <c r="G38" s="209"/>
      <c r="H38" s="209"/>
      <c r="I38" s="211"/>
      <c r="J38" s="200"/>
      <c r="K38" s="196"/>
      <c r="L38" s="25"/>
      <c r="M38" s="25"/>
      <c r="N38" s="25"/>
      <c r="O38" s="25"/>
      <c r="P38" s="25"/>
      <c r="Q38" s="25"/>
      <c r="R38" s="210"/>
      <c r="S38" s="209"/>
      <c r="T38" s="209"/>
      <c r="U38" s="198"/>
      <c r="V38" s="205"/>
      <c r="W38" s="196"/>
      <c r="X38" s="25"/>
      <c r="Y38" s="25"/>
      <c r="Z38" s="25"/>
      <c r="AA38" s="25"/>
      <c r="AB38" s="25"/>
      <c r="AC38" s="25"/>
      <c r="AD38" s="210"/>
      <c r="AE38" s="209"/>
      <c r="AF38" s="209"/>
      <c r="AG38" s="193"/>
      <c r="AH38" s="207"/>
      <c r="AI38" s="196"/>
      <c r="AJ38" s="23">
        <f>IFERROR(VLOOKUP($AD36,Data!$B$4:$D$6,3,FALSE),"")</f>
        <v>0</v>
      </c>
      <c r="AK38" s="23">
        <f>IFERROR(VLOOKUP($AE36,Data!$F$4:$H$9,3,FALSE),"")</f>
        <v>0</v>
      </c>
      <c r="AL38" s="23">
        <f>IFERROR(VLOOKUP($AF36,Data!$J$4:$L$8,3,FALSE),"")</f>
        <v>0</v>
      </c>
      <c r="AM38" s="23" t="str">
        <f>IFERROR(IF($A36=1,$AJ38*$AK38*$AL38,""),"")</f>
        <v/>
      </c>
      <c r="AN38" s="23">
        <f>IFERROR(IF($A36=2,$AJ38*$AK38*$AL38,""),"")</f>
        <v>0</v>
      </c>
      <c r="AO38" s="23" t="str">
        <f>IFERROR(IF($A36=3,$AJ38*$AK38*$AL38,""),"")</f>
        <v/>
      </c>
      <c r="AP38" s="17" t="s">
        <v>714</v>
      </c>
      <c r="AQ38" s="11"/>
      <c r="AR38" s="11"/>
      <c r="AS38" s="38"/>
    </row>
    <row r="39" spans="1:45" ht="10.5" hidden="1" customHeight="1" outlineLevel="2" x14ac:dyDescent="0.2">
      <c r="A39" s="222">
        <v>2</v>
      </c>
      <c r="B39" s="193"/>
      <c r="C39" s="223" t="s">
        <v>40</v>
      </c>
      <c r="D39" s="211" t="s">
        <v>41</v>
      </c>
      <c r="E39" s="198" t="s">
        <v>42</v>
      </c>
      <c r="F39" s="210" t="s">
        <v>686</v>
      </c>
      <c r="G39" s="209" t="s">
        <v>686</v>
      </c>
      <c r="H39" s="209" t="s">
        <v>686</v>
      </c>
      <c r="I39" s="211"/>
      <c r="J39" s="200"/>
      <c r="K39" s="196"/>
      <c r="L39" s="23">
        <f>IFERROR(VLOOKUP($F39,Data!$B$4:$D$6,3,FALSE),"")</f>
        <v>0</v>
      </c>
      <c r="M39" s="23">
        <f>IFERROR(VLOOKUP($G39,Data!$F$4:$H$9,3,FALSE),"")</f>
        <v>0</v>
      </c>
      <c r="N39" s="23">
        <f>IFERROR(VLOOKUP($H39,Data!$J$4:$L$8,3,FALSE),"")</f>
        <v>0</v>
      </c>
      <c r="O39" s="23" t="str">
        <f>IFERROR(IF($A39=1,$L39*$M39*$N39,""),"")</f>
        <v/>
      </c>
      <c r="P39" s="23">
        <f>IFERROR(IF($A39=2,$L39*$M39*$N39,""),"")</f>
        <v>0</v>
      </c>
      <c r="Q39" s="23" t="str">
        <f>IFERROR(IF($A39=3,$L39*$M39*$N39,""),"")</f>
        <v/>
      </c>
      <c r="R39" s="210" t="s">
        <v>686</v>
      </c>
      <c r="S39" s="209" t="s">
        <v>686</v>
      </c>
      <c r="T39" s="209" t="s">
        <v>686</v>
      </c>
      <c r="U39" s="198"/>
      <c r="V39" s="205"/>
      <c r="W39" s="196"/>
      <c r="X39" s="24"/>
      <c r="Y39" s="24"/>
      <c r="Z39" s="24"/>
      <c r="AA39" s="24"/>
      <c r="AB39" s="24"/>
      <c r="AC39" s="24"/>
      <c r="AD39" s="210" t="s">
        <v>686</v>
      </c>
      <c r="AE39" s="209" t="s">
        <v>686</v>
      </c>
      <c r="AF39" s="209" t="s">
        <v>686</v>
      </c>
      <c r="AG39" s="193"/>
      <c r="AH39" s="207"/>
      <c r="AI39" s="196"/>
      <c r="AJ39" s="24"/>
      <c r="AK39" s="24"/>
      <c r="AL39" s="24"/>
      <c r="AM39" s="24"/>
      <c r="AN39" s="24"/>
      <c r="AO39" s="24"/>
      <c r="AP39" s="17" t="s">
        <v>712</v>
      </c>
      <c r="AQ39" s="11"/>
      <c r="AR39" s="11"/>
      <c r="AS39" s="38"/>
    </row>
    <row r="40" spans="1:45" ht="10.5" hidden="1" customHeight="1" outlineLevel="2" x14ac:dyDescent="0.2">
      <c r="A40" s="222"/>
      <c r="B40" s="193"/>
      <c r="C40" s="223"/>
      <c r="D40" s="211"/>
      <c r="E40" s="198"/>
      <c r="F40" s="210"/>
      <c r="G40" s="209"/>
      <c r="H40" s="209"/>
      <c r="I40" s="211"/>
      <c r="J40" s="200"/>
      <c r="K40" s="196"/>
      <c r="L40" s="25"/>
      <c r="M40" s="25"/>
      <c r="N40" s="25"/>
      <c r="O40" s="25"/>
      <c r="P40" s="25"/>
      <c r="Q40" s="25"/>
      <c r="R40" s="210"/>
      <c r="S40" s="209"/>
      <c r="T40" s="209"/>
      <c r="U40" s="198"/>
      <c r="V40" s="205"/>
      <c r="W40" s="196"/>
      <c r="X40" s="23">
        <f>IFERROR(VLOOKUP($R39,Data!$B$4:$D$6,3,FALSE),"")</f>
        <v>0</v>
      </c>
      <c r="Y40" s="23">
        <f>IFERROR(VLOOKUP($S39,Data!$F$4:$H$9,3,FALSE),"")</f>
        <v>0</v>
      </c>
      <c r="Z40" s="23">
        <f>IFERROR(VLOOKUP($T39,Data!$J$4:$L$8,3,FALSE),"")</f>
        <v>0</v>
      </c>
      <c r="AA40" s="23" t="str">
        <f>IFERROR(IF($A39=1,$X40*$Y40*$Z40,""),"")</f>
        <v/>
      </c>
      <c r="AB40" s="23">
        <f>IFERROR(IF($A39=2,$X40*$Y40*$Z40,""),"")</f>
        <v>0</v>
      </c>
      <c r="AC40" s="23" t="str">
        <f>IFERROR(IF($A39=3,$X40*$Y40*$Z40,""),"")</f>
        <v/>
      </c>
      <c r="AD40" s="210"/>
      <c r="AE40" s="209"/>
      <c r="AF40" s="209"/>
      <c r="AG40" s="193"/>
      <c r="AH40" s="207"/>
      <c r="AI40" s="196"/>
      <c r="AJ40" s="25"/>
      <c r="AK40" s="25"/>
      <c r="AL40" s="25"/>
      <c r="AM40" s="25"/>
      <c r="AN40" s="25"/>
      <c r="AO40" s="25"/>
      <c r="AP40" s="17" t="s">
        <v>713</v>
      </c>
      <c r="AQ40" s="11"/>
      <c r="AR40" s="11"/>
      <c r="AS40" s="38"/>
    </row>
    <row r="41" spans="1:45" ht="10.5" hidden="1" customHeight="1" outlineLevel="2" x14ac:dyDescent="0.2">
      <c r="A41" s="222"/>
      <c r="B41" s="193"/>
      <c r="C41" s="223"/>
      <c r="D41" s="211"/>
      <c r="E41" s="198"/>
      <c r="F41" s="210"/>
      <c r="G41" s="209"/>
      <c r="H41" s="209"/>
      <c r="I41" s="211"/>
      <c r="J41" s="200"/>
      <c r="K41" s="196"/>
      <c r="L41" s="25"/>
      <c r="M41" s="25"/>
      <c r="N41" s="25"/>
      <c r="O41" s="25"/>
      <c r="P41" s="25"/>
      <c r="Q41" s="25"/>
      <c r="R41" s="210"/>
      <c r="S41" s="209"/>
      <c r="T41" s="209"/>
      <c r="U41" s="198"/>
      <c r="V41" s="205"/>
      <c r="W41" s="196"/>
      <c r="X41" s="25"/>
      <c r="Y41" s="25"/>
      <c r="Z41" s="25"/>
      <c r="AA41" s="25"/>
      <c r="AB41" s="25"/>
      <c r="AC41" s="25"/>
      <c r="AD41" s="210"/>
      <c r="AE41" s="209"/>
      <c r="AF41" s="209"/>
      <c r="AG41" s="193"/>
      <c r="AH41" s="207"/>
      <c r="AI41" s="196"/>
      <c r="AJ41" s="23">
        <f>IFERROR(VLOOKUP($AD39,Data!$B$4:$D$6,3,FALSE),"")</f>
        <v>0</v>
      </c>
      <c r="AK41" s="23">
        <f>IFERROR(VLOOKUP($AE39,Data!$F$4:$H$9,3,FALSE),"")</f>
        <v>0</v>
      </c>
      <c r="AL41" s="23">
        <f>IFERROR(VLOOKUP($AF39,Data!$J$4:$L$8,3,FALSE),"")</f>
        <v>0</v>
      </c>
      <c r="AM41" s="23" t="str">
        <f>IFERROR(IF($A39=1,$AJ41*$AK41*$AL41,""),"")</f>
        <v/>
      </c>
      <c r="AN41" s="23">
        <f>IFERROR(IF($A39=2,$AJ41*$AK41*$AL41,""),"")</f>
        <v>0</v>
      </c>
      <c r="AO41" s="23" t="str">
        <f>IFERROR(IF($A39=3,$AJ41*$AK41*$AL41,""),"")</f>
        <v/>
      </c>
      <c r="AP41" s="17" t="s">
        <v>714</v>
      </c>
      <c r="AQ41" s="11"/>
      <c r="AR41" s="11"/>
      <c r="AS41" s="38"/>
    </row>
    <row r="42" spans="1:45" ht="10.5" hidden="1" customHeight="1" outlineLevel="2" x14ac:dyDescent="0.2">
      <c r="A42" s="222">
        <v>2</v>
      </c>
      <c r="B42" s="193"/>
      <c r="C42" s="223" t="s">
        <v>43</v>
      </c>
      <c r="D42" s="211" t="s">
        <v>44</v>
      </c>
      <c r="E42" s="198" t="s">
        <v>45</v>
      </c>
      <c r="F42" s="210" t="s">
        <v>686</v>
      </c>
      <c r="G42" s="209" t="s">
        <v>686</v>
      </c>
      <c r="H42" s="209" t="s">
        <v>686</v>
      </c>
      <c r="I42" s="211"/>
      <c r="J42" s="200"/>
      <c r="K42" s="196"/>
      <c r="L42" s="23">
        <f>IFERROR(VLOOKUP($F42,Data!$B$4:$D$6,3,FALSE),"")</f>
        <v>0</v>
      </c>
      <c r="M42" s="23">
        <f>IFERROR(VLOOKUP($G42,Data!$F$4:$H$9,3,FALSE),"")</f>
        <v>0</v>
      </c>
      <c r="N42" s="23">
        <f>IFERROR(VLOOKUP($H42,Data!$J$4:$L$8,3,FALSE),"")</f>
        <v>0</v>
      </c>
      <c r="O42" s="23" t="str">
        <f>IFERROR(IF($A42=1,$L42*$M42*$N42,""),"")</f>
        <v/>
      </c>
      <c r="P42" s="23">
        <f>IFERROR(IF($A42=2,$L42*$M42*$N42,""),"")</f>
        <v>0</v>
      </c>
      <c r="Q42" s="23" t="str">
        <f>IFERROR(IF($A42=3,$L42*$M42*$N42,""),"")</f>
        <v/>
      </c>
      <c r="R42" s="210" t="s">
        <v>686</v>
      </c>
      <c r="S42" s="209" t="s">
        <v>686</v>
      </c>
      <c r="T42" s="209" t="s">
        <v>686</v>
      </c>
      <c r="U42" s="198"/>
      <c r="V42" s="205"/>
      <c r="W42" s="196"/>
      <c r="X42" s="24"/>
      <c r="Y42" s="24"/>
      <c r="Z42" s="24"/>
      <c r="AA42" s="24"/>
      <c r="AB42" s="24"/>
      <c r="AC42" s="24"/>
      <c r="AD42" s="210" t="s">
        <v>686</v>
      </c>
      <c r="AE42" s="209" t="s">
        <v>686</v>
      </c>
      <c r="AF42" s="209" t="s">
        <v>686</v>
      </c>
      <c r="AG42" s="193"/>
      <c r="AH42" s="207"/>
      <c r="AI42" s="196"/>
      <c r="AJ42" s="24"/>
      <c r="AK42" s="24"/>
      <c r="AL42" s="24"/>
      <c r="AM42" s="24"/>
      <c r="AN42" s="24"/>
      <c r="AO42" s="24"/>
      <c r="AP42" s="17" t="s">
        <v>712</v>
      </c>
      <c r="AQ42" s="11"/>
      <c r="AR42" s="11"/>
      <c r="AS42" s="38"/>
    </row>
    <row r="43" spans="1:45" ht="10.5" hidden="1" customHeight="1" outlineLevel="2" x14ac:dyDescent="0.2">
      <c r="A43" s="222"/>
      <c r="B43" s="193"/>
      <c r="C43" s="223"/>
      <c r="D43" s="211"/>
      <c r="E43" s="198"/>
      <c r="F43" s="210"/>
      <c r="G43" s="209"/>
      <c r="H43" s="209"/>
      <c r="I43" s="211"/>
      <c r="J43" s="200"/>
      <c r="K43" s="196"/>
      <c r="L43" s="25"/>
      <c r="M43" s="25"/>
      <c r="N43" s="25"/>
      <c r="O43" s="25"/>
      <c r="P43" s="25"/>
      <c r="Q43" s="25"/>
      <c r="R43" s="210"/>
      <c r="S43" s="209"/>
      <c r="T43" s="209"/>
      <c r="U43" s="198"/>
      <c r="V43" s="205"/>
      <c r="W43" s="196"/>
      <c r="X43" s="23">
        <f>IFERROR(VLOOKUP($R42,Data!$B$4:$D$6,3,FALSE),"")</f>
        <v>0</v>
      </c>
      <c r="Y43" s="23">
        <f>IFERROR(VLOOKUP($S42,Data!$F$4:$H$9,3,FALSE),"")</f>
        <v>0</v>
      </c>
      <c r="Z43" s="23">
        <f>IFERROR(VLOOKUP($T42,Data!$J$4:$L$8,3,FALSE),"")</f>
        <v>0</v>
      </c>
      <c r="AA43" s="23" t="str">
        <f>IFERROR(IF($A42=1,$X43*$Y43*$Z43,""),"")</f>
        <v/>
      </c>
      <c r="AB43" s="23">
        <f>IFERROR(IF($A42=2,$X43*$Y43*$Z43,""),"")</f>
        <v>0</v>
      </c>
      <c r="AC43" s="23" t="str">
        <f>IFERROR(IF($A42=3,$X43*$Y43*$Z43,""),"")</f>
        <v/>
      </c>
      <c r="AD43" s="210"/>
      <c r="AE43" s="209"/>
      <c r="AF43" s="209"/>
      <c r="AG43" s="193"/>
      <c r="AH43" s="207"/>
      <c r="AI43" s="196"/>
      <c r="AJ43" s="25"/>
      <c r="AK43" s="25"/>
      <c r="AL43" s="25"/>
      <c r="AM43" s="25"/>
      <c r="AN43" s="25"/>
      <c r="AO43" s="25"/>
      <c r="AP43" s="17" t="s">
        <v>713</v>
      </c>
      <c r="AQ43" s="11"/>
      <c r="AR43" s="11"/>
      <c r="AS43" s="38"/>
    </row>
    <row r="44" spans="1:45" ht="10.5" hidden="1" customHeight="1" outlineLevel="2" x14ac:dyDescent="0.2">
      <c r="A44" s="222"/>
      <c r="B44" s="193"/>
      <c r="C44" s="223"/>
      <c r="D44" s="211"/>
      <c r="E44" s="198"/>
      <c r="F44" s="210"/>
      <c r="G44" s="209"/>
      <c r="H44" s="209"/>
      <c r="I44" s="211"/>
      <c r="J44" s="200"/>
      <c r="K44" s="196"/>
      <c r="L44" s="25"/>
      <c r="M44" s="25"/>
      <c r="N44" s="25"/>
      <c r="O44" s="25"/>
      <c r="P44" s="25"/>
      <c r="Q44" s="25"/>
      <c r="R44" s="210"/>
      <c r="S44" s="209"/>
      <c r="T44" s="209"/>
      <c r="U44" s="198"/>
      <c r="V44" s="205"/>
      <c r="W44" s="196"/>
      <c r="X44" s="25"/>
      <c r="Y44" s="25"/>
      <c r="Z44" s="25"/>
      <c r="AA44" s="25"/>
      <c r="AB44" s="25"/>
      <c r="AC44" s="25"/>
      <c r="AD44" s="210"/>
      <c r="AE44" s="209"/>
      <c r="AF44" s="209"/>
      <c r="AG44" s="193"/>
      <c r="AH44" s="207"/>
      <c r="AI44" s="196"/>
      <c r="AJ44" s="23">
        <f>IFERROR(VLOOKUP($AD42,Data!$B$4:$D$6,3,FALSE),"")</f>
        <v>0</v>
      </c>
      <c r="AK44" s="23">
        <f>IFERROR(VLOOKUP($AE42,Data!$F$4:$H$9,3,FALSE),"")</f>
        <v>0</v>
      </c>
      <c r="AL44" s="23">
        <f>IFERROR(VLOOKUP($AF42,Data!$J$4:$L$8,3,FALSE),"")</f>
        <v>0</v>
      </c>
      <c r="AM44" s="23" t="str">
        <f>IFERROR(IF($A42=1,$AJ44*$AK44*$AL44,""),"")</f>
        <v/>
      </c>
      <c r="AN44" s="23">
        <f>IFERROR(IF($A42=2,$AJ44*$AK44*$AL44,""),"")</f>
        <v>0</v>
      </c>
      <c r="AO44" s="23" t="str">
        <f>IFERROR(IF($A42=3,$AJ44*$AK44*$AL44,""),"")</f>
        <v/>
      </c>
      <c r="AP44" s="17" t="s">
        <v>714</v>
      </c>
      <c r="AQ44" s="11"/>
      <c r="AR44" s="11"/>
      <c r="AS44" s="38"/>
    </row>
    <row r="45" spans="1:45" ht="10.5" hidden="1" customHeight="1" outlineLevel="2" x14ac:dyDescent="0.2">
      <c r="A45" s="222">
        <v>2</v>
      </c>
      <c r="B45" s="193"/>
      <c r="C45" s="223" t="s">
        <v>46</v>
      </c>
      <c r="D45" s="211" t="s">
        <v>47</v>
      </c>
      <c r="E45" s="198" t="s">
        <v>48</v>
      </c>
      <c r="F45" s="210" t="s">
        <v>686</v>
      </c>
      <c r="G45" s="209" t="s">
        <v>686</v>
      </c>
      <c r="H45" s="209" t="s">
        <v>686</v>
      </c>
      <c r="I45" s="211"/>
      <c r="J45" s="200"/>
      <c r="K45" s="196"/>
      <c r="L45" s="23">
        <f>IFERROR(VLOOKUP($F45,Data!$B$4:$D$6,3,FALSE),"")</f>
        <v>0</v>
      </c>
      <c r="M45" s="23">
        <f>IFERROR(VLOOKUP($G45,Data!$F$4:$H$9,3,FALSE),"")</f>
        <v>0</v>
      </c>
      <c r="N45" s="23">
        <f>IFERROR(VLOOKUP($H45,Data!$J$4:$L$8,3,FALSE),"")</f>
        <v>0</v>
      </c>
      <c r="O45" s="23" t="str">
        <f>IFERROR(IF($A45=1,$L45*$M45*$N45,""),"")</f>
        <v/>
      </c>
      <c r="P45" s="23">
        <f>IFERROR(IF($A45=2,$L45*$M45*$N45,""),"")</f>
        <v>0</v>
      </c>
      <c r="Q45" s="23" t="str">
        <f>IFERROR(IF($A45=3,$L45*$M45*$N45,""),"")</f>
        <v/>
      </c>
      <c r="R45" s="210" t="s">
        <v>686</v>
      </c>
      <c r="S45" s="209" t="s">
        <v>686</v>
      </c>
      <c r="T45" s="209" t="s">
        <v>686</v>
      </c>
      <c r="U45" s="198"/>
      <c r="V45" s="205"/>
      <c r="W45" s="196"/>
      <c r="X45" s="24"/>
      <c r="Y45" s="24"/>
      <c r="Z45" s="24"/>
      <c r="AA45" s="24"/>
      <c r="AB45" s="24"/>
      <c r="AC45" s="24"/>
      <c r="AD45" s="210" t="s">
        <v>686</v>
      </c>
      <c r="AE45" s="209" t="s">
        <v>686</v>
      </c>
      <c r="AF45" s="209" t="s">
        <v>686</v>
      </c>
      <c r="AG45" s="193"/>
      <c r="AH45" s="207"/>
      <c r="AI45" s="196"/>
      <c r="AJ45" s="24"/>
      <c r="AK45" s="24"/>
      <c r="AL45" s="24"/>
      <c r="AM45" s="24"/>
      <c r="AN45" s="24"/>
      <c r="AO45" s="24"/>
      <c r="AP45" s="17" t="s">
        <v>712</v>
      </c>
      <c r="AQ45" s="11"/>
      <c r="AR45" s="11"/>
      <c r="AS45" s="38"/>
    </row>
    <row r="46" spans="1:45" ht="10.5" hidden="1" customHeight="1" outlineLevel="2" x14ac:dyDescent="0.2">
      <c r="A46" s="222"/>
      <c r="B46" s="193"/>
      <c r="C46" s="223"/>
      <c r="D46" s="211"/>
      <c r="E46" s="198"/>
      <c r="F46" s="210"/>
      <c r="G46" s="209"/>
      <c r="H46" s="209"/>
      <c r="I46" s="211"/>
      <c r="J46" s="200"/>
      <c r="K46" s="196"/>
      <c r="L46" s="25"/>
      <c r="M46" s="25"/>
      <c r="N46" s="25"/>
      <c r="O46" s="25"/>
      <c r="P46" s="25"/>
      <c r="Q46" s="25"/>
      <c r="R46" s="210"/>
      <c r="S46" s="209"/>
      <c r="T46" s="209"/>
      <c r="U46" s="198"/>
      <c r="V46" s="205"/>
      <c r="W46" s="196"/>
      <c r="X46" s="23">
        <f>IFERROR(VLOOKUP($R45,Data!$B$4:$D$6,3,FALSE),"")</f>
        <v>0</v>
      </c>
      <c r="Y46" s="23">
        <f>IFERROR(VLOOKUP($S45,Data!$F$4:$H$9,3,FALSE),"")</f>
        <v>0</v>
      </c>
      <c r="Z46" s="23">
        <f>IFERROR(VLOOKUP($T45,Data!$J$4:$L$8,3,FALSE),"")</f>
        <v>0</v>
      </c>
      <c r="AA46" s="23" t="str">
        <f>IFERROR(IF($A45=1,$X46*$Y46*$Z46,""),"")</f>
        <v/>
      </c>
      <c r="AB46" s="23">
        <f>IFERROR(IF($A45=2,$X46*$Y46*$Z46,""),"")</f>
        <v>0</v>
      </c>
      <c r="AC46" s="23" t="str">
        <f>IFERROR(IF($A45=3,$X46*$Y46*$Z46,""),"")</f>
        <v/>
      </c>
      <c r="AD46" s="210"/>
      <c r="AE46" s="209"/>
      <c r="AF46" s="209"/>
      <c r="AG46" s="193"/>
      <c r="AH46" s="207"/>
      <c r="AI46" s="196"/>
      <c r="AJ46" s="25"/>
      <c r="AK46" s="25"/>
      <c r="AL46" s="25"/>
      <c r="AM46" s="25"/>
      <c r="AN46" s="25"/>
      <c r="AO46" s="25"/>
      <c r="AP46" s="17" t="s">
        <v>713</v>
      </c>
      <c r="AQ46" s="11"/>
      <c r="AR46" s="11"/>
      <c r="AS46" s="38"/>
    </row>
    <row r="47" spans="1:45" ht="10.5" hidden="1" customHeight="1" outlineLevel="2" x14ac:dyDescent="0.2">
      <c r="A47" s="222"/>
      <c r="B47" s="193"/>
      <c r="C47" s="223"/>
      <c r="D47" s="211"/>
      <c r="E47" s="198"/>
      <c r="F47" s="210"/>
      <c r="G47" s="209"/>
      <c r="H47" s="209"/>
      <c r="I47" s="211"/>
      <c r="J47" s="200"/>
      <c r="K47" s="196"/>
      <c r="L47" s="25"/>
      <c r="M47" s="25"/>
      <c r="N47" s="25"/>
      <c r="O47" s="25"/>
      <c r="P47" s="25"/>
      <c r="Q47" s="25"/>
      <c r="R47" s="210"/>
      <c r="S47" s="209"/>
      <c r="T47" s="209"/>
      <c r="U47" s="198"/>
      <c r="V47" s="205"/>
      <c r="W47" s="196"/>
      <c r="X47" s="25"/>
      <c r="Y47" s="25"/>
      <c r="Z47" s="25"/>
      <c r="AA47" s="25"/>
      <c r="AB47" s="25"/>
      <c r="AC47" s="25"/>
      <c r="AD47" s="210"/>
      <c r="AE47" s="209"/>
      <c r="AF47" s="209"/>
      <c r="AG47" s="193"/>
      <c r="AH47" s="207"/>
      <c r="AI47" s="196"/>
      <c r="AJ47" s="23">
        <f>IFERROR(VLOOKUP($AD45,Data!$B$4:$D$6,3,FALSE),"")</f>
        <v>0</v>
      </c>
      <c r="AK47" s="23">
        <f>IFERROR(VLOOKUP($AE45,Data!$F$4:$H$9,3,FALSE),"")</f>
        <v>0</v>
      </c>
      <c r="AL47" s="23">
        <f>IFERROR(VLOOKUP($AF45,Data!$J$4:$L$8,3,FALSE),"")</f>
        <v>0</v>
      </c>
      <c r="AM47" s="23" t="str">
        <f>IFERROR(IF($A45=1,$AJ47*$AK47*$AL47,""),"")</f>
        <v/>
      </c>
      <c r="AN47" s="23">
        <f>IFERROR(IF($A45=2,$AJ47*$AK47*$AL47,""),"")</f>
        <v>0</v>
      </c>
      <c r="AO47" s="23" t="str">
        <f>IFERROR(IF($A45=3,$AJ47*$AK47*$AL47,""),"")</f>
        <v/>
      </c>
      <c r="AP47" s="17" t="s">
        <v>714</v>
      </c>
      <c r="AQ47" s="11"/>
      <c r="AR47" s="11"/>
      <c r="AS47" s="38"/>
    </row>
    <row r="48" spans="1:45" ht="10.5" hidden="1" customHeight="1" outlineLevel="2" x14ac:dyDescent="0.2">
      <c r="A48" s="222">
        <v>2</v>
      </c>
      <c r="B48" s="193"/>
      <c r="C48" s="223" t="s">
        <v>49</v>
      </c>
      <c r="D48" s="211" t="s">
        <v>50</v>
      </c>
      <c r="E48" s="198" t="s">
        <v>51</v>
      </c>
      <c r="F48" s="210" t="s">
        <v>686</v>
      </c>
      <c r="G48" s="209" t="s">
        <v>686</v>
      </c>
      <c r="H48" s="209" t="s">
        <v>686</v>
      </c>
      <c r="I48" s="211"/>
      <c r="J48" s="200"/>
      <c r="K48" s="196"/>
      <c r="L48" s="23">
        <f>IFERROR(VLOOKUP($F48,Data!$B$4:$D$6,3,FALSE),"")</f>
        <v>0</v>
      </c>
      <c r="M48" s="23">
        <f>IFERROR(VLOOKUP($G48,Data!$F$4:$H$9,3,FALSE),"")</f>
        <v>0</v>
      </c>
      <c r="N48" s="23">
        <f>IFERROR(VLOOKUP($H48,Data!$J$4:$L$8,3,FALSE),"")</f>
        <v>0</v>
      </c>
      <c r="O48" s="23" t="str">
        <f>IFERROR(IF($A48=1,$L48*$M48*$N48,""),"")</f>
        <v/>
      </c>
      <c r="P48" s="23">
        <f>IFERROR(IF($A48=2,$L48*$M48*$N48,""),"")</f>
        <v>0</v>
      </c>
      <c r="Q48" s="23" t="str">
        <f>IFERROR(IF($A48=3,$L48*$M48*$N48,""),"")</f>
        <v/>
      </c>
      <c r="R48" s="210" t="s">
        <v>686</v>
      </c>
      <c r="S48" s="209" t="s">
        <v>686</v>
      </c>
      <c r="T48" s="209" t="s">
        <v>686</v>
      </c>
      <c r="U48" s="198"/>
      <c r="V48" s="205"/>
      <c r="W48" s="196"/>
      <c r="X48" s="24"/>
      <c r="Y48" s="24"/>
      <c r="Z48" s="24"/>
      <c r="AA48" s="24"/>
      <c r="AB48" s="24"/>
      <c r="AC48" s="24"/>
      <c r="AD48" s="210" t="s">
        <v>686</v>
      </c>
      <c r="AE48" s="209" t="s">
        <v>686</v>
      </c>
      <c r="AF48" s="209" t="s">
        <v>686</v>
      </c>
      <c r="AG48" s="193"/>
      <c r="AH48" s="207"/>
      <c r="AI48" s="196"/>
      <c r="AJ48" s="24"/>
      <c r="AK48" s="24"/>
      <c r="AL48" s="24"/>
      <c r="AM48" s="24"/>
      <c r="AN48" s="24"/>
      <c r="AO48" s="24"/>
      <c r="AP48" s="17" t="s">
        <v>712</v>
      </c>
      <c r="AQ48" s="11"/>
      <c r="AR48" s="11"/>
      <c r="AS48" s="38"/>
    </row>
    <row r="49" spans="1:45" ht="10.5" hidden="1" customHeight="1" outlineLevel="2" x14ac:dyDescent="0.2">
      <c r="A49" s="222"/>
      <c r="B49" s="193"/>
      <c r="C49" s="223"/>
      <c r="D49" s="211"/>
      <c r="E49" s="198"/>
      <c r="F49" s="210"/>
      <c r="G49" s="209"/>
      <c r="H49" s="209"/>
      <c r="I49" s="211"/>
      <c r="J49" s="200"/>
      <c r="K49" s="196"/>
      <c r="L49" s="25"/>
      <c r="M49" s="25"/>
      <c r="N49" s="25"/>
      <c r="O49" s="25"/>
      <c r="P49" s="25"/>
      <c r="Q49" s="25"/>
      <c r="R49" s="210"/>
      <c r="S49" s="209"/>
      <c r="T49" s="209"/>
      <c r="U49" s="198"/>
      <c r="V49" s="205"/>
      <c r="W49" s="196"/>
      <c r="X49" s="23">
        <f>IFERROR(VLOOKUP($R48,Data!$B$4:$D$6,3,FALSE),"")</f>
        <v>0</v>
      </c>
      <c r="Y49" s="23">
        <f>IFERROR(VLOOKUP($S48,Data!$F$4:$H$9,3,FALSE),"")</f>
        <v>0</v>
      </c>
      <c r="Z49" s="23">
        <f>IFERROR(VLOOKUP($T48,Data!$J$4:$L$8,3,FALSE),"")</f>
        <v>0</v>
      </c>
      <c r="AA49" s="23" t="str">
        <f>IFERROR(IF($A48=1,$X49*$Y49*$Z49,""),"")</f>
        <v/>
      </c>
      <c r="AB49" s="23">
        <f>IFERROR(IF($A48=2,$X49*$Y49*$Z49,""),"")</f>
        <v>0</v>
      </c>
      <c r="AC49" s="23" t="str">
        <f>IFERROR(IF($A48=3,$X49*$Y49*$Z49,""),"")</f>
        <v/>
      </c>
      <c r="AD49" s="210"/>
      <c r="AE49" s="209"/>
      <c r="AF49" s="209"/>
      <c r="AG49" s="193"/>
      <c r="AH49" s="207"/>
      <c r="AI49" s="196"/>
      <c r="AJ49" s="25"/>
      <c r="AK49" s="25"/>
      <c r="AL49" s="25"/>
      <c r="AM49" s="25"/>
      <c r="AN49" s="25"/>
      <c r="AO49" s="25"/>
      <c r="AP49" s="17" t="s">
        <v>713</v>
      </c>
      <c r="AQ49" s="11"/>
      <c r="AR49" s="11"/>
      <c r="AS49" s="38"/>
    </row>
    <row r="50" spans="1:45" ht="10.5" hidden="1" customHeight="1" outlineLevel="2" x14ac:dyDescent="0.2">
      <c r="A50" s="222"/>
      <c r="B50" s="193"/>
      <c r="C50" s="223"/>
      <c r="D50" s="211"/>
      <c r="E50" s="198"/>
      <c r="F50" s="210"/>
      <c r="G50" s="209"/>
      <c r="H50" s="209"/>
      <c r="I50" s="211"/>
      <c r="J50" s="200"/>
      <c r="K50" s="196"/>
      <c r="L50" s="25"/>
      <c r="M50" s="25"/>
      <c r="N50" s="25"/>
      <c r="O50" s="25"/>
      <c r="P50" s="25"/>
      <c r="Q50" s="25"/>
      <c r="R50" s="210"/>
      <c r="S50" s="209"/>
      <c r="T50" s="209"/>
      <c r="U50" s="198"/>
      <c r="V50" s="205"/>
      <c r="W50" s="196"/>
      <c r="X50" s="25"/>
      <c r="Y50" s="25"/>
      <c r="Z50" s="25"/>
      <c r="AA50" s="25"/>
      <c r="AB50" s="25"/>
      <c r="AC50" s="25"/>
      <c r="AD50" s="210"/>
      <c r="AE50" s="209"/>
      <c r="AF50" s="209"/>
      <c r="AG50" s="193"/>
      <c r="AH50" s="207"/>
      <c r="AI50" s="196"/>
      <c r="AJ50" s="23">
        <f>IFERROR(VLOOKUP($AD48,Data!$B$4:$D$6,3,FALSE),"")</f>
        <v>0</v>
      </c>
      <c r="AK50" s="23">
        <f>IFERROR(VLOOKUP($AE48,Data!$F$4:$H$9,3,FALSE),"")</f>
        <v>0</v>
      </c>
      <c r="AL50" s="23">
        <f>IFERROR(VLOOKUP($AF48,Data!$J$4:$L$8,3,FALSE),"")</f>
        <v>0</v>
      </c>
      <c r="AM50" s="23" t="str">
        <f>IFERROR(IF($A48=1,$AJ50*$AK50*$AL50,""),"")</f>
        <v/>
      </c>
      <c r="AN50" s="23">
        <f>IFERROR(IF($A48=2,$AJ50*$AK50*$AL50,""),"")</f>
        <v>0</v>
      </c>
      <c r="AO50" s="23" t="str">
        <f>IFERROR(IF($A48=3,$AJ50*$AK50*$AL50,""),"")</f>
        <v/>
      </c>
      <c r="AP50" s="17" t="s">
        <v>714</v>
      </c>
      <c r="AQ50" s="11"/>
      <c r="AR50" s="11"/>
      <c r="AS50" s="38"/>
    </row>
    <row r="51" spans="1:45" ht="10.5" hidden="1" customHeight="1" outlineLevel="2" x14ac:dyDescent="0.2">
      <c r="A51" s="222">
        <v>2</v>
      </c>
      <c r="B51" s="193"/>
      <c r="C51" s="223" t="s">
        <v>52</v>
      </c>
      <c r="D51" s="211" t="s">
        <v>53</v>
      </c>
      <c r="E51" s="198" t="s">
        <v>54</v>
      </c>
      <c r="F51" s="210" t="s">
        <v>686</v>
      </c>
      <c r="G51" s="209" t="s">
        <v>686</v>
      </c>
      <c r="H51" s="209" t="s">
        <v>686</v>
      </c>
      <c r="I51" s="211"/>
      <c r="J51" s="200"/>
      <c r="K51" s="196"/>
      <c r="L51" s="23">
        <f>IFERROR(VLOOKUP($F51,Data!$B$4:$D$6,3,FALSE),"")</f>
        <v>0</v>
      </c>
      <c r="M51" s="23">
        <f>IFERROR(VLOOKUP($G51,Data!$F$4:$H$9,3,FALSE),"")</f>
        <v>0</v>
      </c>
      <c r="N51" s="23">
        <f>IFERROR(VLOOKUP($H51,Data!$J$4:$L$8,3,FALSE),"")</f>
        <v>0</v>
      </c>
      <c r="O51" s="23" t="str">
        <f>IFERROR(IF($A51=1,$L51*$M51*$N51,""),"")</f>
        <v/>
      </c>
      <c r="P51" s="23">
        <f>IFERROR(IF($A51=2,$L51*$M51*$N51,""),"")</f>
        <v>0</v>
      </c>
      <c r="Q51" s="23" t="str">
        <f>IFERROR(IF($A51=3,$L51*$M51*$N51,""),"")</f>
        <v/>
      </c>
      <c r="R51" s="210" t="s">
        <v>686</v>
      </c>
      <c r="S51" s="209" t="s">
        <v>686</v>
      </c>
      <c r="T51" s="209" t="s">
        <v>686</v>
      </c>
      <c r="U51" s="198"/>
      <c r="V51" s="205"/>
      <c r="W51" s="196"/>
      <c r="X51" s="24"/>
      <c r="Y51" s="24"/>
      <c r="Z51" s="24"/>
      <c r="AA51" s="24"/>
      <c r="AB51" s="24"/>
      <c r="AC51" s="24"/>
      <c r="AD51" s="210" t="s">
        <v>686</v>
      </c>
      <c r="AE51" s="209" t="s">
        <v>686</v>
      </c>
      <c r="AF51" s="209" t="s">
        <v>686</v>
      </c>
      <c r="AG51" s="193"/>
      <c r="AH51" s="207"/>
      <c r="AI51" s="196"/>
      <c r="AJ51" s="24"/>
      <c r="AK51" s="24"/>
      <c r="AL51" s="24"/>
      <c r="AM51" s="24"/>
      <c r="AN51" s="24"/>
      <c r="AO51" s="24"/>
      <c r="AP51" s="17" t="s">
        <v>712</v>
      </c>
      <c r="AQ51" s="11"/>
      <c r="AR51" s="11"/>
      <c r="AS51" s="38"/>
    </row>
    <row r="52" spans="1:45" ht="10.5" hidden="1" customHeight="1" outlineLevel="2" x14ac:dyDescent="0.2">
      <c r="A52" s="222"/>
      <c r="B52" s="193"/>
      <c r="C52" s="223"/>
      <c r="D52" s="211"/>
      <c r="E52" s="198"/>
      <c r="F52" s="210"/>
      <c r="G52" s="209"/>
      <c r="H52" s="209"/>
      <c r="I52" s="211"/>
      <c r="J52" s="200"/>
      <c r="K52" s="196"/>
      <c r="L52" s="25"/>
      <c r="M52" s="25"/>
      <c r="N52" s="25"/>
      <c r="O52" s="25"/>
      <c r="P52" s="25"/>
      <c r="Q52" s="25"/>
      <c r="R52" s="210"/>
      <c r="S52" s="209"/>
      <c r="T52" s="209"/>
      <c r="U52" s="198"/>
      <c r="V52" s="205"/>
      <c r="W52" s="196"/>
      <c r="X52" s="23">
        <f>IFERROR(VLOOKUP($R51,Data!$B$4:$D$6,3,FALSE),"")</f>
        <v>0</v>
      </c>
      <c r="Y52" s="23">
        <f>IFERROR(VLOOKUP($S51,Data!$F$4:$H$9,3,FALSE),"")</f>
        <v>0</v>
      </c>
      <c r="Z52" s="23">
        <f>IFERROR(VLOOKUP($T51,Data!$J$4:$L$8,3,FALSE),"")</f>
        <v>0</v>
      </c>
      <c r="AA52" s="23" t="str">
        <f>IFERROR(IF($A51=1,$X52*$Y52*$Z52,""),"")</f>
        <v/>
      </c>
      <c r="AB52" s="23">
        <f>IFERROR(IF($A51=2,$X52*$Y52*$Z52,""),"")</f>
        <v>0</v>
      </c>
      <c r="AC52" s="23" t="str">
        <f>IFERROR(IF($A51=3,$X52*$Y52*$Z52,""),"")</f>
        <v/>
      </c>
      <c r="AD52" s="210"/>
      <c r="AE52" s="209"/>
      <c r="AF52" s="209"/>
      <c r="AG52" s="193"/>
      <c r="AH52" s="207"/>
      <c r="AI52" s="196"/>
      <c r="AJ52" s="25"/>
      <c r="AK52" s="25"/>
      <c r="AL52" s="25"/>
      <c r="AM52" s="25"/>
      <c r="AN52" s="25"/>
      <c r="AO52" s="25"/>
      <c r="AP52" s="17" t="s">
        <v>713</v>
      </c>
      <c r="AQ52" s="11"/>
      <c r="AR52" s="11"/>
      <c r="AS52" s="38"/>
    </row>
    <row r="53" spans="1:45" ht="10.5" hidden="1" customHeight="1" outlineLevel="2" x14ac:dyDescent="0.2">
      <c r="A53" s="222"/>
      <c r="B53" s="193"/>
      <c r="C53" s="223"/>
      <c r="D53" s="211"/>
      <c r="E53" s="198"/>
      <c r="F53" s="210"/>
      <c r="G53" s="209"/>
      <c r="H53" s="209"/>
      <c r="I53" s="211"/>
      <c r="J53" s="200"/>
      <c r="K53" s="196"/>
      <c r="L53" s="25"/>
      <c r="M53" s="25"/>
      <c r="N53" s="25"/>
      <c r="O53" s="25"/>
      <c r="P53" s="25"/>
      <c r="Q53" s="25"/>
      <c r="R53" s="210"/>
      <c r="S53" s="209"/>
      <c r="T53" s="209"/>
      <c r="U53" s="198"/>
      <c r="V53" s="205"/>
      <c r="W53" s="196"/>
      <c r="X53" s="25"/>
      <c r="Y53" s="25"/>
      <c r="Z53" s="25"/>
      <c r="AA53" s="25"/>
      <c r="AB53" s="25"/>
      <c r="AC53" s="25"/>
      <c r="AD53" s="210"/>
      <c r="AE53" s="209"/>
      <c r="AF53" s="209"/>
      <c r="AG53" s="193"/>
      <c r="AH53" s="207"/>
      <c r="AI53" s="196"/>
      <c r="AJ53" s="23">
        <f>IFERROR(VLOOKUP($AD51,Data!$B$4:$D$6,3,FALSE),"")</f>
        <v>0</v>
      </c>
      <c r="AK53" s="23">
        <f>IFERROR(VLOOKUP($AE51,Data!$F$4:$H$9,3,FALSE),"")</f>
        <v>0</v>
      </c>
      <c r="AL53" s="23">
        <f>IFERROR(VLOOKUP($AF51,Data!$J$4:$L$8,3,FALSE),"")</f>
        <v>0</v>
      </c>
      <c r="AM53" s="23" t="str">
        <f>IFERROR(IF($A51=1,$AJ53*$AK53*$AL53,""),"")</f>
        <v/>
      </c>
      <c r="AN53" s="23">
        <f>IFERROR(IF($A51=2,$AJ53*$AK53*$AL53,""),"")</f>
        <v>0</v>
      </c>
      <c r="AO53" s="23" t="str">
        <f>IFERROR(IF($A51=3,$AJ53*$AK53*$AL53,""),"")</f>
        <v/>
      </c>
      <c r="AP53" s="17" t="s">
        <v>714</v>
      </c>
      <c r="AQ53" s="11"/>
      <c r="AR53" s="11"/>
      <c r="AS53" s="38"/>
    </row>
    <row r="54" spans="1:45" ht="10.5" hidden="1" customHeight="1" outlineLevel="2" x14ac:dyDescent="0.2">
      <c r="A54" s="222">
        <v>2</v>
      </c>
      <c r="B54" s="193"/>
      <c r="C54" s="223" t="s">
        <v>55</v>
      </c>
      <c r="D54" s="211" t="s">
        <v>56</v>
      </c>
      <c r="E54" s="198" t="s">
        <v>57</v>
      </c>
      <c r="F54" s="210" t="s">
        <v>686</v>
      </c>
      <c r="G54" s="209" t="s">
        <v>686</v>
      </c>
      <c r="H54" s="209" t="s">
        <v>686</v>
      </c>
      <c r="I54" s="211"/>
      <c r="J54" s="200"/>
      <c r="K54" s="196"/>
      <c r="L54" s="23">
        <f>IFERROR(VLOOKUP($F54,Data!$B$4:$D$6,3,FALSE),"")</f>
        <v>0</v>
      </c>
      <c r="M54" s="23">
        <f>IFERROR(VLOOKUP($G54,Data!$F$4:$H$9,3,FALSE),"")</f>
        <v>0</v>
      </c>
      <c r="N54" s="23">
        <f>IFERROR(VLOOKUP($H54,Data!$J$4:$L$8,3,FALSE),"")</f>
        <v>0</v>
      </c>
      <c r="O54" s="23" t="str">
        <f>IFERROR(IF($A54=1,$L54*$M54*$N54,""),"")</f>
        <v/>
      </c>
      <c r="P54" s="23">
        <f>IFERROR(IF($A54=2,$L54*$M54*$N54,""),"")</f>
        <v>0</v>
      </c>
      <c r="Q54" s="23" t="str">
        <f>IFERROR(IF($A54=3,$L54*$M54*$N54,""),"")</f>
        <v/>
      </c>
      <c r="R54" s="210" t="s">
        <v>686</v>
      </c>
      <c r="S54" s="209" t="s">
        <v>686</v>
      </c>
      <c r="T54" s="209" t="s">
        <v>686</v>
      </c>
      <c r="U54" s="198"/>
      <c r="V54" s="205"/>
      <c r="W54" s="196"/>
      <c r="X54" s="24"/>
      <c r="Y54" s="24"/>
      <c r="Z54" s="24"/>
      <c r="AA54" s="24"/>
      <c r="AB54" s="24"/>
      <c r="AC54" s="24"/>
      <c r="AD54" s="210" t="s">
        <v>686</v>
      </c>
      <c r="AE54" s="209" t="s">
        <v>686</v>
      </c>
      <c r="AF54" s="209" t="s">
        <v>686</v>
      </c>
      <c r="AG54" s="193"/>
      <c r="AH54" s="207"/>
      <c r="AI54" s="196"/>
      <c r="AJ54" s="24"/>
      <c r="AK54" s="24"/>
      <c r="AL54" s="24"/>
      <c r="AM54" s="24"/>
      <c r="AN54" s="24"/>
      <c r="AO54" s="24"/>
      <c r="AP54" s="17" t="s">
        <v>712</v>
      </c>
      <c r="AQ54" s="11"/>
      <c r="AR54" s="11"/>
      <c r="AS54" s="38"/>
    </row>
    <row r="55" spans="1:45" ht="10.5" hidden="1" customHeight="1" outlineLevel="2" x14ac:dyDescent="0.2">
      <c r="A55" s="222"/>
      <c r="B55" s="193"/>
      <c r="C55" s="223"/>
      <c r="D55" s="211"/>
      <c r="E55" s="198"/>
      <c r="F55" s="210"/>
      <c r="G55" s="209"/>
      <c r="H55" s="209"/>
      <c r="I55" s="211"/>
      <c r="J55" s="200"/>
      <c r="K55" s="196"/>
      <c r="L55" s="25"/>
      <c r="M55" s="25"/>
      <c r="N55" s="25"/>
      <c r="O55" s="25"/>
      <c r="P55" s="25"/>
      <c r="Q55" s="25"/>
      <c r="R55" s="210"/>
      <c r="S55" s="209"/>
      <c r="T55" s="209"/>
      <c r="U55" s="198"/>
      <c r="V55" s="205"/>
      <c r="W55" s="196"/>
      <c r="X55" s="23">
        <f>IFERROR(VLOOKUP($R54,Data!$B$4:$D$6,3,FALSE),"")</f>
        <v>0</v>
      </c>
      <c r="Y55" s="23">
        <f>IFERROR(VLOOKUP($S54,Data!$F$4:$H$9,3,FALSE),"")</f>
        <v>0</v>
      </c>
      <c r="Z55" s="23">
        <f>IFERROR(VLOOKUP($T54,Data!$J$4:$L$8,3,FALSE),"")</f>
        <v>0</v>
      </c>
      <c r="AA55" s="23" t="str">
        <f>IFERROR(IF($A54=1,$X55*$Y55*$Z55,""),"")</f>
        <v/>
      </c>
      <c r="AB55" s="23">
        <f>IFERROR(IF($A54=2,$X55*$Y55*$Z55,""),"")</f>
        <v>0</v>
      </c>
      <c r="AC55" s="23" t="str">
        <f>IFERROR(IF($A54=3,$X55*$Y55*$Z55,""),"")</f>
        <v/>
      </c>
      <c r="AD55" s="210"/>
      <c r="AE55" s="209"/>
      <c r="AF55" s="209"/>
      <c r="AG55" s="193"/>
      <c r="AH55" s="207"/>
      <c r="AI55" s="196"/>
      <c r="AJ55" s="25"/>
      <c r="AK55" s="25"/>
      <c r="AL55" s="25"/>
      <c r="AM55" s="25"/>
      <c r="AN55" s="25"/>
      <c r="AO55" s="25"/>
      <c r="AP55" s="17" t="s">
        <v>713</v>
      </c>
      <c r="AQ55" s="11"/>
      <c r="AR55" s="11"/>
      <c r="AS55" s="38"/>
    </row>
    <row r="56" spans="1:45" ht="10.5" hidden="1" customHeight="1" outlineLevel="2" x14ac:dyDescent="0.2">
      <c r="A56" s="222"/>
      <c r="B56" s="193"/>
      <c r="C56" s="223"/>
      <c r="D56" s="211"/>
      <c r="E56" s="198"/>
      <c r="F56" s="210"/>
      <c r="G56" s="209"/>
      <c r="H56" s="209"/>
      <c r="I56" s="211"/>
      <c r="J56" s="200"/>
      <c r="K56" s="196"/>
      <c r="L56" s="25"/>
      <c r="M56" s="25"/>
      <c r="N56" s="25"/>
      <c r="O56" s="25"/>
      <c r="P56" s="25"/>
      <c r="Q56" s="25"/>
      <c r="R56" s="210"/>
      <c r="S56" s="209"/>
      <c r="T56" s="209"/>
      <c r="U56" s="198"/>
      <c r="V56" s="205"/>
      <c r="W56" s="196"/>
      <c r="X56" s="25"/>
      <c r="Y56" s="25"/>
      <c r="Z56" s="25"/>
      <c r="AA56" s="25"/>
      <c r="AB56" s="25"/>
      <c r="AC56" s="25"/>
      <c r="AD56" s="210"/>
      <c r="AE56" s="209"/>
      <c r="AF56" s="209"/>
      <c r="AG56" s="193"/>
      <c r="AH56" s="207"/>
      <c r="AI56" s="196"/>
      <c r="AJ56" s="23">
        <f>IFERROR(VLOOKUP($AD54,Data!$B$4:$D$6,3,FALSE),"")</f>
        <v>0</v>
      </c>
      <c r="AK56" s="23">
        <f>IFERROR(VLOOKUP($AE54,Data!$F$4:$H$9,3,FALSE),"")</f>
        <v>0</v>
      </c>
      <c r="AL56" s="23">
        <f>IFERROR(VLOOKUP($AF54,Data!$J$4:$L$8,3,FALSE),"")</f>
        <v>0</v>
      </c>
      <c r="AM56" s="23" t="str">
        <f>IFERROR(IF($A54=1,$AJ56*$AK56*$AL56,""),"")</f>
        <v/>
      </c>
      <c r="AN56" s="23">
        <f>IFERROR(IF($A54=2,$AJ56*$AK56*$AL56,""),"")</f>
        <v>0</v>
      </c>
      <c r="AO56" s="23" t="str">
        <f>IFERROR(IF($A54=3,$AJ56*$AK56*$AL56,""),"")</f>
        <v/>
      </c>
      <c r="AP56" s="17" t="s">
        <v>714</v>
      </c>
      <c r="AQ56" s="11"/>
      <c r="AR56" s="11"/>
      <c r="AS56" s="38"/>
    </row>
    <row r="57" spans="1:45" ht="30" hidden="1" customHeight="1" outlineLevel="1" collapsed="1" x14ac:dyDescent="0.2">
      <c r="A57" s="19">
        <v>2</v>
      </c>
      <c r="B57" s="211" t="s">
        <v>58</v>
      </c>
      <c r="C57" s="211"/>
      <c r="D57" s="211"/>
      <c r="E57" s="211"/>
      <c r="F57" s="29" t="str">
        <f>IF($L57=1,"Implemented","Not Implemented")</f>
        <v>Not Implemented</v>
      </c>
      <c r="G57" s="22" t="str">
        <f>IF($M57=1,"Effective","Ineffective")</f>
        <v>Ineffective</v>
      </c>
      <c r="H57" s="22" t="str">
        <f>IF($N57=1,"Pass","Fail")</f>
        <v>Fail</v>
      </c>
      <c r="I57" s="140"/>
      <c r="J57" s="30"/>
      <c r="K57" s="196"/>
      <c r="L57" s="23">
        <f>IF(COUNTIF(L58:L60,0)&gt;0,0,1)</f>
        <v>0</v>
      </c>
      <c r="M57" s="23">
        <f>IF(COUNTIF(M58:M60,0)&gt;0,0,1)</f>
        <v>0</v>
      </c>
      <c r="N57" s="23">
        <f>IF(COUNTIF(N58:N60,0)&gt;0,0,1)</f>
        <v>0</v>
      </c>
      <c r="O57" s="23" t="str">
        <f>IFERROR(IF($A57=1,$L57*$M57*$N57,""),"")</f>
        <v/>
      </c>
      <c r="P57" s="23">
        <f>IFERROR(IF($A57=2,$L57*$M57*$N57,""),"")</f>
        <v>0</v>
      </c>
      <c r="Q57" s="23" t="str">
        <f>IFERROR(IF($A57=3,$L57*$M57*$N57,""),"")</f>
        <v/>
      </c>
      <c r="R57" s="29" t="str">
        <f>IF($X57=1,"Implemented","Not Implemented")</f>
        <v>Not Implemented</v>
      </c>
      <c r="S57" s="22" t="str">
        <f>IF($Y57=1,"Effective","Ineffective")</f>
        <v>Ineffective</v>
      </c>
      <c r="T57" s="22" t="str">
        <f>IF($Z57=1,"Pass","Fail")</f>
        <v>Fail</v>
      </c>
      <c r="U57" s="140"/>
      <c r="V57" s="30"/>
      <c r="W57" s="196"/>
      <c r="X57" s="23">
        <f>IF(COUNTIF(X58:X60,0)&gt;0,0,1)</f>
        <v>0</v>
      </c>
      <c r="Y57" s="23">
        <f>IF(COUNTIF(Y58:Y60,0)&gt;0,0,1)</f>
        <v>0</v>
      </c>
      <c r="Z57" s="23">
        <f>IF(COUNTIF(Z58:Z60,0)&gt;0,0,1)</f>
        <v>0</v>
      </c>
      <c r="AA57" s="23" t="str">
        <f>IFERROR(IF($A57=1,$X57*$Y57*$Z57,""),"")</f>
        <v/>
      </c>
      <c r="AB57" s="23">
        <f>IFERROR(IF($A57=2,$X57*$Y57*$Z57,""),"")</f>
        <v>0</v>
      </c>
      <c r="AC57" s="23" t="str">
        <f>IFERROR(IF($A57=3,$X57*$Y57*$Z57,""),"")</f>
        <v/>
      </c>
      <c r="AD57" s="29" t="str">
        <f>IF($AJ57=1,"Implemented","Not Implemented")</f>
        <v>Not Implemented</v>
      </c>
      <c r="AE57" s="22" t="str">
        <f>IF($AK57=1,"Effective","Ineffective")</f>
        <v>Ineffective</v>
      </c>
      <c r="AF57" s="22" t="str">
        <f>IF($AL57=1,"Pass","Fail")</f>
        <v>Fail</v>
      </c>
      <c r="AG57" s="140"/>
      <c r="AH57" s="30"/>
      <c r="AI57" s="196"/>
      <c r="AJ57" s="23">
        <f>IF(COUNTIF(AJ58:AJ60,0)&gt;0,0,1)</f>
        <v>0</v>
      </c>
      <c r="AK57" s="23">
        <f>IF(COUNTIF(AK58:AK60,0)&gt;0,0,1)</f>
        <v>0</v>
      </c>
      <c r="AL57" s="23">
        <f>IF(COUNTIF(AL58:AL60,0)&gt;0,0,1)</f>
        <v>0</v>
      </c>
      <c r="AM57" s="23" t="str">
        <f>IFERROR(IF($A57=1,$AJ57*$AK57*$AL57,""),"")</f>
        <v/>
      </c>
      <c r="AN57" s="23">
        <f>IFERROR(IF($A57=2,$AJ57*$AK57*$AL57,""),"")</f>
        <v>0</v>
      </c>
      <c r="AO57" s="23" t="str">
        <f>IFERROR(IF($A57=3,$AJ57*$AK57*$AL57,""),"")</f>
        <v/>
      </c>
      <c r="AP57" s="17" t="s">
        <v>721</v>
      </c>
      <c r="AQ57" s="11"/>
      <c r="AR57" s="11"/>
      <c r="AS57" s="38"/>
    </row>
    <row r="58" spans="1:45" ht="10.5" hidden="1" customHeight="1" outlineLevel="2" x14ac:dyDescent="0.2">
      <c r="A58" s="222">
        <v>2</v>
      </c>
      <c r="B58" s="193"/>
      <c r="C58" s="223" t="s">
        <v>59</v>
      </c>
      <c r="D58" s="211" t="s">
        <v>60</v>
      </c>
      <c r="E58" s="198" t="s">
        <v>61</v>
      </c>
      <c r="F58" s="210" t="s">
        <v>686</v>
      </c>
      <c r="G58" s="209" t="s">
        <v>686</v>
      </c>
      <c r="H58" s="209" t="s">
        <v>686</v>
      </c>
      <c r="I58" s="211"/>
      <c r="J58" s="200"/>
      <c r="K58" s="196"/>
      <c r="L58" s="23">
        <f>IFERROR(VLOOKUP($F58,Data!$B$4:$D$6,3,FALSE),"")</f>
        <v>0</v>
      </c>
      <c r="M58" s="23">
        <f>IFERROR(VLOOKUP($G58,Data!$F$4:$H$9,3,FALSE),"")</f>
        <v>0</v>
      </c>
      <c r="N58" s="23">
        <f>IFERROR(VLOOKUP($H58,Data!$J$4:$L$8,3,FALSE),"")</f>
        <v>0</v>
      </c>
      <c r="O58" s="23" t="str">
        <f>IFERROR(IF($A58=1,$L58*$M58*$N58,""),"")</f>
        <v/>
      </c>
      <c r="P58" s="23">
        <f>IFERROR(IF($A58=2,$L58*$M58*$N58,""),"")</f>
        <v>0</v>
      </c>
      <c r="Q58" s="23" t="str">
        <f>IFERROR(IF($A58=3,$L58*$M58*$N58,""),"")</f>
        <v/>
      </c>
      <c r="R58" s="210" t="s">
        <v>686</v>
      </c>
      <c r="S58" s="209" t="s">
        <v>686</v>
      </c>
      <c r="T58" s="209" t="s">
        <v>686</v>
      </c>
      <c r="U58" s="198"/>
      <c r="V58" s="205"/>
      <c r="W58" s="196"/>
      <c r="X58" s="24"/>
      <c r="Y58" s="24"/>
      <c r="Z58" s="24"/>
      <c r="AA58" s="24"/>
      <c r="AB58" s="24"/>
      <c r="AC58" s="24"/>
      <c r="AD58" s="210" t="s">
        <v>686</v>
      </c>
      <c r="AE58" s="209" t="s">
        <v>686</v>
      </c>
      <c r="AF58" s="209" t="s">
        <v>686</v>
      </c>
      <c r="AG58" s="193"/>
      <c r="AH58" s="207"/>
      <c r="AI58" s="196"/>
      <c r="AJ58" s="24"/>
      <c r="AK58" s="24"/>
      <c r="AL58" s="24"/>
      <c r="AM58" s="24"/>
      <c r="AN58" s="24"/>
      <c r="AO58" s="24"/>
      <c r="AP58" s="17" t="s">
        <v>712</v>
      </c>
      <c r="AQ58" s="11"/>
      <c r="AR58" s="11"/>
      <c r="AS58" s="38"/>
    </row>
    <row r="59" spans="1:45" ht="10.5" hidden="1" customHeight="1" outlineLevel="2" x14ac:dyDescent="0.2">
      <c r="A59" s="222"/>
      <c r="B59" s="193"/>
      <c r="C59" s="223"/>
      <c r="D59" s="211"/>
      <c r="E59" s="198"/>
      <c r="F59" s="210"/>
      <c r="G59" s="209"/>
      <c r="H59" s="209"/>
      <c r="I59" s="211"/>
      <c r="J59" s="200"/>
      <c r="K59" s="196"/>
      <c r="L59" s="25"/>
      <c r="M59" s="25"/>
      <c r="N59" s="25"/>
      <c r="O59" s="25"/>
      <c r="P59" s="25"/>
      <c r="Q59" s="25"/>
      <c r="R59" s="210"/>
      <c r="S59" s="209"/>
      <c r="T59" s="209"/>
      <c r="U59" s="198"/>
      <c r="V59" s="205"/>
      <c r="W59" s="196"/>
      <c r="X59" s="23">
        <f>IFERROR(VLOOKUP($R58,Data!$B$4:$D$6,3,FALSE),"")</f>
        <v>0</v>
      </c>
      <c r="Y59" s="23">
        <f>IFERROR(VLOOKUP($S58,Data!$F$4:$H$9,3,FALSE),"")</f>
        <v>0</v>
      </c>
      <c r="Z59" s="23">
        <f>IFERROR(VLOOKUP($T58,Data!$J$4:$L$8,3,FALSE),"")</f>
        <v>0</v>
      </c>
      <c r="AA59" s="23" t="str">
        <f>IFERROR(IF($A58=1,$X59*$Y59*$Z59,""),"")</f>
        <v/>
      </c>
      <c r="AB59" s="23">
        <f>IFERROR(IF($A58=2,$X59*$Y59*$Z59,""),"")</f>
        <v>0</v>
      </c>
      <c r="AC59" s="23" t="str">
        <f>IFERROR(IF($A58=3,$X59*$Y59*$Z59,""),"")</f>
        <v/>
      </c>
      <c r="AD59" s="210"/>
      <c r="AE59" s="209"/>
      <c r="AF59" s="209"/>
      <c r="AG59" s="193"/>
      <c r="AH59" s="207"/>
      <c r="AI59" s="196"/>
      <c r="AJ59" s="25"/>
      <c r="AK59" s="25"/>
      <c r="AL59" s="25"/>
      <c r="AM59" s="25"/>
      <c r="AN59" s="25"/>
      <c r="AO59" s="25"/>
      <c r="AP59" s="17" t="s">
        <v>713</v>
      </c>
      <c r="AQ59" s="11"/>
      <c r="AR59" s="11"/>
      <c r="AS59" s="38"/>
    </row>
    <row r="60" spans="1:45" ht="10.5" hidden="1" customHeight="1" outlineLevel="2" thickBot="1" x14ac:dyDescent="0.25">
      <c r="A60" s="222"/>
      <c r="B60" s="193"/>
      <c r="C60" s="223"/>
      <c r="D60" s="211"/>
      <c r="E60" s="198"/>
      <c r="F60" s="225"/>
      <c r="G60" s="228"/>
      <c r="H60" s="228"/>
      <c r="I60" s="212"/>
      <c r="J60" s="201"/>
      <c r="K60" s="197"/>
      <c r="L60" s="25"/>
      <c r="M60" s="25"/>
      <c r="N60" s="25"/>
      <c r="O60" s="25"/>
      <c r="P60" s="25"/>
      <c r="Q60" s="25"/>
      <c r="R60" s="225"/>
      <c r="S60" s="228"/>
      <c r="T60" s="228"/>
      <c r="U60" s="199"/>
      <c r="V60" s="206"/>
      <c r="W60" s="197"/>
      <c r="X60" s="25"/>
      <c r="Y60" s="25"/>
      <c r="Z60" s="25"/>
      <c r="AA60" s="25"/>
      <c r="AB60" s="25"/>
      <c r="AC60" s="25"/>
      <c r="AD60" s="225"/>
      <c r="AE60" s="228"/>
      <c r="AF60" s="228"/>
      <c r="AG60" s="194"/>
      <c r="AH60" s="208"/>
      <c r="AI60" s="197"/>
      <c r="AJ60" s="23">
        <f>IFERROR(VLOOKUP($AD58,Data!$B$4:$D$6,3,FALSE),"")</f>
        <v>0</v>
      </c>
      <c r="AK60" s="23">
        <f>IFERROR(VLOOKUP($AE58,Data!$F$4:$H$9,3,FALSE),"")</f>
        <v>0</v>
      </c>
      <c r="AL60" s="23">
        <f>IFERROR(VLOOKUP($AF58,Data!$J$4:$L$8,3,FALSE),"")</f>
        <v>0</v>
      </c>
      <c r="AM60" s="23" t="str">
        <f>IFERROR(IF($A58=1,$AJ60*$AK60*$AL60,""),"")</f>
        <v/>
      </c>
      <c r="AN60" s="23">
        <f>IFERROR(IF($A58=2,$AJ60*$AK60*$AL60,""),"")</f>
        <v>0</v>
      </c>
      <c r="AO60" s="23" t="str">
        <f>IFERROR(IF($A58=3,$AJ60*$AK60*$AL60,""),"")</f>
        <v/>
      </c>
      <c r="AP60" s="17" t="s">
        <v>714</v>
      </c>
      <c r="AQ60" s="11"/>
      <c r="AR60" s="11"/>
      <c r="AS60" s="38"/>
    </row>
    <row r="61" spans="1:45" s="110" customFormat="1" ht="10.5" customHeight="1" collapsed="1" x14ac:dyDescent="0.2">
      <c r="A61" s="190"/>
      <c r="B61" s="191"/>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1"/>
      <c r="AA61" s="191"/>
      <c r="AB61" s="191"/>
      <c r="AC61" s="191"/>
      <c r="AD61" s="191"/>
      <c r="AE61" s="191"/>
      <c r="AF61" s="191"/>
      <c r="AG61" s="191"/>
      <c r="AH61" s="191"/>
      <c r="AI61" s="191"/>
      <c r="AJ61" s="191"/>
      <c r="AK61" s="191"/>
      <c r="AL61" s="191"/>
      <c r="AM61" s="191"/>
      <c r="AN61" s="191"/>
      <c r="AO61" s="191"/>
      <c r="AP61" s="191"/>
      <c r="AQ61" s="191"/>
      <c r="AR61" s="191"/>
      <c r="AS61" s="192"/>
    </row>
    <row r="62" spans="1:45" s="104" customFormat="1" ht="10.5" customHeight="1" x14ac:dyDescent="0.2">
      <c r="A62" s="190"/>
      <c r="B62" s="191"/>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c r="AA62" s="191"/>
      <c r="AB62" s="191"/>
      <c r="AC62" s="191"/>
      <c r="AD62" s="191"/>
      <c r="AE62" s="191"/>
      <c r="AF62" s="191"/>
      <c r="AG62" s="191"/>
      <c r="AH62" s="191"/>
      <c r="AI62" s="191"/>
      <c r="AJ62" s="191"/>
      <c r="AK62" s="191"/>
      <c r="AL62" s="191"/>
      <c r="AM62" s="191"/>
      <c r="AN62" s="191"/>
      <c r="AO62" s="191"/>
      <c r="AP62" s="191"/>
      <c r="AQ62" s="191"/>
      <c r="AR62" s="191"/>
      <c r="AS62" s="192"/>
    </row>
    <row r="63" spans="1:45" ht="30" hidden="1" customHeight="1" outlineLevel="1" x14ac:dyDescent="0.2">
      <c r="A63" s="18">
        <v>3</v>
      </c>
      <c r="B63" s="198" t="s">
        <v>718</v>
      </c>
      <c r="C63" s="198"/>
      <c r="D63" s="198"/>
      <c r="E63" s="198"/>
      <c r="F63" s="41" t="str">
        <f>IF($L63=1,"Implemented","Not Implemented")</f>
        <v>Not Implemented</v>
      </c>
      <c r="G63" s="42" t="str">
        <f>IF($M63=1,"Effective","Ineffective")</f>
        <v>Ineffective</v>
      </c>
      <c r="H63" s="42" t="str">
        <f>IF($N63=1,"Pass","Fail")</f>
        <v>Fail</v>
      </c>
      <c r="I63" s="141"/>
      <c r="J63" s="44"/>
      <c r="K63" s="195"/>
      <c r="L63" s="23">
        <f>IF(COUNTIF(L64:L66,0)&gt;0,0,1)</f>
        <v>0</v>
      </c>
      <c r="M63" s="23">
        <f>IF(COUNTIF(M64:M66,0)&gt;0,0,1)</f>
        <v>0</v>
      </c>
      <c r="N63" s="23">
        <f>IF(COUNTIF(N64:N66,0)&gt;0,0,1)</f>
        <v>0</v>
      </c>
      <c r="O63" s="23" t="str">
        <f>IFERROR(IF($A63=1,$L63*$M63*$N63,""),"")</f>
        <v/>
      </c>
      <c r="P63" s="23" t="str">
        <f>IFERROR(IF($A63=2,$L63*$M63*$N63,""),"")</f>
        <v/>
      </c>
      <c r="Q63" s="23">
        <f>IFERROR(IF($A63=3,$L63*$M63*$N63,""),"")</f>
        <v>0</v>
      </c>
      <c r="R63" s="41" t="str">
        <f>IF($X63=1,"Implemented","Not Implemented")</f>
        <v>Not Implemented</v>
      </c>
      <c r="S63" s="42" t="str">
        <f>IF($Y63=1,"Effective","Ineffective")</f>
        <v>Ineffective</v>
      </c>
      <c r="T63" s="42" t="str">
        <f>IF($Z63=1,"Pass","Fail")</f>
        <v>Fail</v>
      </c>
      <c r="U63" s="141"/>
      <c r="V63" s="44"/>
      <c r="W63" s="195"/>
      <c r="X63" s="23">
        <f>IF(COUNTIF(X64:X66,0)&gt;0,0,1)</f>
        <v>0</v>
      </c>
      <c r="Y63" s="23">
        <f>IF(COUNTIF(Y64:Y66,0)&gt;0,0,1)</f>
        <v>0</v>
      </c>
      <c r="Z63" s="23">
        <f>IF(COUNTIF(Z64:Z66,0)&gt;0,0,1)</f>
        <v>0</v>
      </c>
      <c r="AA63" s="23" t="str">
        <f>IFERROR(IF($A63=1,$X63*$Y63*$Z63,""),"")</f>
        <v/>
      </c>
      <c r="AB63" s="23" t="str">
        <f>IFERROR(IF($A63=2,$X63*$Y63*$Z63,""),"")</f>
        <v/>
      </c>
      <c r="AC63" s="23">
        <f>IFERROR(IF($A63=3,$X63*$Y63*$Z63,""),"")</f>
        <v>0</v>
      </c>
      <c r="AD63" s="41" t="str">
        <f>IF($AJ63=1,"Implemented","Not Implemented")</f>
        <v>Not Implemented</v>
      </c>
      <c r="AE63" s="42" t="str">
        <f>IF($AK63=1,"Effective","Ineffective")</f>
        <v>Ineffective</v>
      </c>
      <c r="AF63" s="42" t="str">
        <f>IF($AL63=1,"Pass","Fail")</f>
        <v>Fail</v>
      </c>
      <c r="AG63" s="141"/>
      <c r="AH63" s="44"/>
      <c r="AI63" s="195"/>
      <c r="AJ63" s="23">
        <f>IF(COUNTIF(AJ64:AJ66,0)&gt;0,0,1)</f>
        <v>0</v>
      </c>
      <c r="AK63" s="23">
        <f>IF(COUNTIF(AK64:AK66,0)&gt;0,0,1)</f>
        <v>0</v>
      </c>
      <c r="AL63" s="23">
        <f>IF(COUNTIF(AL64:AL66,0)&gt;0,0,1)</f>
        <v>0</v>
      </c>
      <c r="AM63" s="23" t="str">
        <f>IFERROR(IF($A63=1,$AJ63*$AK63*$AL63,""),"")</f>
        <v/>
      </c>
      <c r="AN63" s="23" t="str">
        <f>IFERROR(IF($A63=2,$AJ63*$AK63*$AL63,""),"")</f>
        <v/>
      </c>
      <c r="AO63" s="23">
        <f>IFERROR(IF($A63=3,$AJ63*$AK63*$AL63,""),"")</f>
        <v>0</v>
      </c>
      <c r="AP63" s="17" t="s">
        <v>721</v>
      </c>
      <c r="AQ63" s="11"/>
      <c r="AR63" s="11"/>
      <c r="AS63" s="38"/>
    </row>
    <row r="64" spans="1:45" ht="10.5" hidden="1" customHeight="1" outlineLevel="2" x14ac:dyDescent="0.2">
      <c r="A64" s="222">
        <v>3</v>
      </c>
      <c r="B64" s="193"/>
      <c r="C64" s="223" t="s">
        <v>63</v>
      </c>
      <c r="D64" s="211" t="s">
        <v>64</v>
      </c>
      <c r="E64" s="198" t="s">
        <v>35</v>
      </c>
      <c r="F64" s="210" t="s">
        <v>686</v>
      </c>
      <c r="G64" s="209" t="s">
        <v>686</v>
      </c>
      <c r="H64" s="209" t="s">
        <v>686</v>
      </c>
      <c r="I64" s="211"/>
      <c r="J64" s="200"/>
      <c r="K64" s="196"/>
      <c r="L64" s="23">
        <f>IFERROR(VLOOKUP($F64,Data!$B$4:$D$6,3,FALSE),"")</f>
        <v>0</v>
      </c>
      <c r="M64" s="23">
        <f>IFERROR(VLOOKUP($G64,Data!$F$4:$H$9,3,FALSE),"")</f>
        <v>0</v>
      </c>
      <c r="N64" s="23">
        <f>IFERROR(VLOOKUP($H64,Data!$J$4:$L$8,3,FALSE),"")</f>
        <v>0</v>
      </c>
      <c r="O64" s="23" t="str">
        <f>IFERROR(IF($A64=1,$L64*$M64*$N64,""),"")</f>
        <v/>
      </c>
      <c r="P64" s="23" t="str">
        <f>IFERROR(IF($A64=2,$L64*$M64*$N64,""),"")</f>
        <v/>
      </c>
      <c r="Q64" s="23">
        <f>IFERROR(IF($A64=3,$L64*$M64*$N64,""),"")</f>
        <v>0</v>
      </c>
      <c r="R64" s="210" t="s">
        <v>686</v>
      </c>
      <c r="S64" s="209" t="s">
        <v>686</v>
      </c>
      <c r="T64" s="209" t="s">
        <v>686</v>
      </c>
      <c r="U64" s="198"/>
      <c r="V64" s="205"/>
      <c r="W64" s="196"/>
      <c r="X64" s="24"/>
      <c r="Y64" s="24"/>
      <c r="Z64" s="24"/>
      <c r="AA64" s="24"/>
      <c r="AB64" s="24"/>
      <c r="AC64" s="24"/>
      <c r="AD64" s="210" t="s">
        <v>686</v>
      </c>
      <c r="AE64" s="209" t="s">
        <v>686</v>
      </c>
      <c r="AF64" s="209" t="s">
        <v>686</v>
      </c>
      <c r="AG64" s="193"/>
      <c r="AH64" s="207"/>
      <c r="AI64" s="196"/>
      <c r="AJ64" s="24"/>
      <c r="AK64" s="24"/>
      <c r="AL64" s="24"/>
      <c r="AM64" s="24"/>
      <c r="AN64" s="24"/>
      <c r="AO64" s="24"/>
      <c r="AP64" s="17" t="s">
        <v>712</v>
      </c>
      <c r="AQ64" s="11"/>
      <c r="AR64" s="11"/>
      <c r="AS64" s="38"/>
    </row>
    <row r="65" spans="1:45" ht="10.5" hidden="1" customHeight="1" outlineLevel="2" x14ac:dyDescent="0.2">
      <c r="A65" s="222"/>
      <c r="B65" s="193"/>
      <c r="C65" s="223"/>
      <c r="D65" s="211"/>
      <c r="E65" s="198"/>
      <c r="F65" s="210"/>
      <c r="G65" s="209"/>
      <c r="H65" s="209"/>
      <c r="I65" s="211"/>
      <c r="J65" s="200"/>
      <c r="K65" s="196"/>
      <c r="L65" s="25"/>
      <c r="M65" s="25"/>
      <c r="N65" s="25"/>
      <c r="O65" s="25"/>
      <c r="P65" s="25"/>
      <c r="Q65" s="25"/>
      <c r="R65" s="210"/>
      <c r="S65" s="209"/>
      <c r="T65" s="209"/>
      <c r="U65" s="198"/>
      <c r="V65" s="205"/>
      <c r="W65" s="196"/>
      <c r="X65" s="23">
        <f>IFERROR(VLOOKUP($R64,Data!$B$4:$D$6,3,FALSE),"")</f>
        <v>0</v>
      </c>
      <c r="Y65" s="23">
        <f>IFERROR(VLOOKUP($S64,Data!$F$4:$H$9,3,FALSE),"")</f>
        <v>0</v>
      </c>
      <c r="Z65" s="23">
        <f>IFERROR(VLOOKUP($T64,Data!$J$4:$L$8,3,FALSE),"")</f>
        <v>0</v>
      </c>
      <c r="AA65" s="23" t="str">
        <f>IFERROR(IF($A64=1,$X65*$Y65*$Z65,""),"")</f>
        <v/>
      </c>
      <c r="AB65" s="23" t="str">
        <f>IFERROR(IF($A64=2,$X65*$Y65*$Z65,""),"")</f>
        <v/>
      </c>
      <c r="AC65" s="23">
        <f>IFERROR(IF($A64=3,$X65*$Y65*$Z65,""),"")</f>
        <v>0</v>
      </c>
      <c r="AD65" s="210"/>
      <c r="AE65" s="209"/>
      <c r="AF65" s="209"/>
      <c r="AG65" s="193"/>
      <c r="AH65" s="207"/>
      <c r="AI65" s="196"/>
      <c r="AJ65" s="25"/>
      <c r="AK65" s="25"/>
      <c r="AL65" s="25"/>
      <c r="AM65" s="25"/>
      <c r="AN65" s="25"/>
      <c r="AO65" s="25"/>
      <c r="AP65" s="17" t="s">
        <v>713</v>
      </c>
      <c r="AQ65" s="11"/>
      <c r="AR65" s="11"/>
      <c r="AS65" s="38"/>
    </row>
    <row r="66" spans="1:45" ht="10.5" hidden="1" customHeight="1" outlineLevel="2" x14ac:dyDescent="0.2">
      <c r="A66" s="222"/>
      <c r="B66" s="193"/>
      <c r="C66" s="223"/>
      <c r="D66" s="211"/>
      <c r="E66" s="198"/>
      <c r="F66" s="210"/>
      <c r="G66" s="209"/>
      <c r="H66" s="209"/>
      <c r="I66" s="211"/>
      <c r="J66" s="200"/>
      <c r="K66" s="196"/>
      <c r="L66" s="25"/>
      <c r="M66" s="25"/>
      <c r="N66" s="25"/>
      <c r="O66" s="25"/>
      <c r="P66" s="25"/>
      <c r="Q66" s="25"/>
      <c r="R66" s="210"/>
      <c r="S66" s="209"/>
      <c r="T66" s="209"/>
      <c r="U66" s="198"/>
      <c r="V66" s="205"/>
      <c r="W66" s="196"/>
      <c r="X66" s="25"/>
      <c r="Y66" s="25"/>
      <c r="Z66" s="25"/>
      <c r="AA66" s="25"/>
      <c r="AB66" s="25"/>
      <c r="AC66" s="25"/>
      <c r="AD66" s="210"/>
      <c r="AE66" s="209"/>
      <c r="AF66" s="209"/>
      <c r="AG66" s="193"/>
      <c r="AH66" s="207"/>
      <c r="AI66" s="196"/>
      <c r="AJ66" s="23">
        <f>IFERROR(VLOOKUP($AD64,Data!$B$4:$D$6,3,FALSE),"")</f>
        <v>0</v>
      </c>
      <c r="AK66" s="23">
        <f>IFERROR(VLOOKUP($AE64,Data!$F$4:$H$9,3,FALSE),"")</f>
        <v>0</v>
      </c>
      <c r="AL66" s="23">
        <f>IFERROR(VLOOKUP($AF64,Data!$J$4:$L$8,3,FALSE),"")</f>
        <v>0</v>
      </c>
      <c r="AM66" s="23" t="str">
        <f>IFERROR(IF($A64=1,$AJ66*$AK66*$AL66,""),"")</f>
        <v/>
      </c>
      <c r="AN66" s="23" t="str">
        <f>IFERROR(IF($A64=2,$AJ66*$AK66*$AL66,""),"")</f>
        <v/>
      </c>
      <c r="AO66" s="23">
        <f>IFERROR(IF($A64=3,$AJ66*$AK66*$AL66,""),"")</f>
        <v>0</v>
      </c>
      <c r="AP66" s="17" t="s">
        <v>714</v>
      </c>
      <c r="AQ66" s="11"/>
      <c r="AR66" s="11"/>
      <c r="AS66" s="38"/>
    </row>
    <row r="67" spans="1:45" ht="30" hidden="1" customHeight="1" outlineLevel="1" collapsed="1" x14ac:dyDescent="0.2">
      <c r="A67" s="18">
        <v>3</v>
      </c>
      <c r="B67" s="198" t="s">
        <v>719</v>
      </c>
      <c r="C67" s="198"/>
      <c r="D67" s="198"/>
      <c r="E67" s="198"/>
      <c r="F67" s="29" t="str">
        <f>IF($L67=1,"Implemented","Not Implemented")</f>
        <v>Not Implemented</v>
      </c>
      <c r="G67" s="22" t="str">
        <f>IF($M67=1,"Effective","Ineffective")</f>
        <v>Ineffective</v>
      </c>
      <c r="H67" s="22" t="str">
        <f>IF($N67=1,"Pass","Fail")</f>
        <v>Fail</v>
      </c>
      <c r="I67" s="140"/>
      <c r="J67" s="30"/>
      <c r="K67" s="196"/>
      <c r="L67" s="23">
        <f>IF(COUNTIF(L68:L91,0)&gt;0,0,1)</f>
        <v>0</v>
      </c>
      <c r="M67" s="23">
        <f>IF(COUNTIF(M68:M91,0)&gt;0,0,1)</f>
        <v>0</v>
      </c>
      <c r="N67" s="23">
        <f>IF(COUNTIF(N68:N91,0)&gt;0,0,1)</f>
        <v>0</v>
      </c>
      <c r="O67" s="23" t="str">
        <f>IFERROR(IF($A67=1,$L67*$M67*$N67,""),"")</f>
        <v/>
      </c>
      <c r="P67" s="23" t="str">
        <f>IFERROR(IF($A67=2,$L67*$M67*$N67,""),"")</f>
        <v/>
      </c>
      <c r="Q67" s="23">
        <f>IFERROR(IF($A67=3,$L67*$M67*$N67,""),"")</f>
        <v>0</v>
      </c>
      <c r="R67" s="29" t="str">
        <f>IF($X67=1,"Implemented","Not Implemented")</f>
        <v>Not Implemented</v>
      </c>
      <c r="S67" s="22" t="str">
        <f>IF($Y67=1,"Effective","Ineffective")</f>
        <v>Ineffective</v>
      </c>
      <c r="T67" s="22" t="str">
        <f>IF($Z67=1,"Pass","Fail")</f>
        <v>Fail</v>
      </c>
      <c r="U67" s="140"/>
      <c r="V67" s="30"/>
      <c r="W67" s="196"/>
      <c r="X67" s="23">
        <f>IF(COUNTIF(X68:X91,0)&gt;0,0,1)</f>
        <v>0</v>
      </c>
      <c r="Y67" s="23">
        <f>IF(COUNTIF(Y68:Y91,0)&gt;0,0,1)</f>
        <v>0</v>
      </c>
      <c r="Z67" s="23">
        <f>IF(COUNTIF(Z68:Z91,0)&gt;0,0,1)</f>
        <v>0</v>
      </c>
      <c r="AA67" s="23" t="str">
        <f>IFERROR(IF($A67=1,$X67*$Y67*$Z67,""),"")</f>
        <v/>
      </c>
      <c r="AB67" s="23" t="str">
        <f>IFERROR(IF($A67=2,$X67*$Y67*$Z67,""),"")</f>
        <v/>
      </c>
      <c r="AC67" s="23">
        <f>IFERROR(IF($A67=3,$X67*$Y67*$Z67,""),"")</f>
        <v>0</v>
      </c>
      <c r="AD67" s="29" t="str">
        <f>IF($AJ67=1,"Implemented","Not Implemented")</f>
        <v>Not Implemented</v>
      </c>
      <c r="AE67" s="22" t="str">
        <f>IF($AK67=1,"Effective","Ineffective")</f>
        <v>Ineffective</v>
      </c>
      <c r="AF67" s="22" t="str">
        <f>IF($AL67=1,"Pass","Fail")</f>
        <v>Fail</v>
      </c>
      <c r="AG67" s="140"/>
      <c r="AH67" s="30"/>
      <c r="AI67" s="196"/>
      <c r="AJ67" s="23">
        <f>IF(COUNTIF(AJ68:AJ91,0)&gt;0,0,1)</f>
        <v>0</v>
      </c>
      <c r="AK67" s="23">
        <f>IF(COUNTIF(AK68:AK91,0)&gt;0,0,1)</f>
        <v>0</v>
      </c>
      <c r="AL67" s="23">
        <f>IF(COUNTIF(AL68:AL91,0)&gt;0,0,1)</f>
        <v>0</v>
      </c>
      <c r="AM67" s="23" t="str">
        <f>IFERROR(IF($A67=1,$AJ67*$AK67*$AL67,""),"")</f>
        <v/>
      </c>
      <c r="AN67" s="23" t="str">
        <f>IFERROR(IF($A67=2,$AJ67*$AK67*$AL67,""),"")</f>
        <v/>
      </c>
      <c r="AO67" s="23">
        <f>IFERROR(IF($A67=3,$AJ67*$AK67*$AL67,""),"")</f>
        <v>0</v>
      </c>
      <c r="AP67" s="17" t="s">
        <v>721</v>
      </c>
      <c r="AQ67" s="11"/>
      <c r="AR67" s="11"/>
      <c r="AS67" s="38"/>
    </row>
    <row r="68" spans="1:45" ht="10.5" hidden="1" customHeight="1" outlineLevel="2" x14ac:dyDescent="0.2">
      <c r="A68" s="222">
        <v>3</v>
      </c>
      <c r="B68" s="193"/>
      <c r="C68" s="223" t="s">
        <v>66</v>
      </c>
      <c r="D68" s="211" t="s">
        <v>67</v>
      </c>
      <c r="E68" s="198" t="s">
        <v>68</v>
      </c>
      <c r="F68" s="210" t="s">
        <v>686</v>
      </c>
      <c r="G68" s="209" t="s">
        <v>686</v>
      </c>
      <c r="H68" s="209" t="s">
        <v>686</v>
      </c>
      <c r="I68" s="211"/>
      <c r="J68" s="200"/>
      <c r="K68" s="196"/>
      <c r="L68" s="23">
        <f>IFERROR(VLOOKUP($F68,Data!$B$4:$D$6,3,FALSE),"")</f>
        <v>0</v>
      </c>
      <c r="M68" s="23">
        <f>IFERROR(VLOOKUP($G68,Data!$F$4:$H$9,3,FALSE),"")</f>
        <v>0</v>
      </c>
      <c r="N68" s="23">
        <f>IFERROR(VLOOKUP($H68,Data!$J$4:$L$8,3,FALSE),"")</f>
        <v>0</v>
      </c>
      <c r="O68" s="23" t="str">
        <f>IFERROR(IF($A68=1,$L68*$M68*$N68,""),"")</f>
        <v/>
      </c>
      <c r="P68" s="23" t="str">
        <f>IFERROR(IF($A68=2,$L68*$M68*$N68,""),"")</f>
        <v/>
      </c>
      <c r="Q68" s="23">
        <f>IFERROR(IF($A68=3,$L68*$M68*$N68,""),"")</f>
        <v>0</v>
      </c>
      <c r="R68" s="210" t="s">
        <v>686</v>
      </c>
      <c r="S68" s="209" t="s">
        <v>686</v>
      </c>
      <c r="T68" s="209" t="s">
        <v>686</v>
      </c>
      <c r="U68" s="198"/>
      <c r="V68" s="205"/>
      <c r="W68" s="196"/>
      <c r="X68" s="24"/>
      <c r="Y68" s="24"/>
      <c r="Z68" s="24"/>
      <c r="AA68" s="24"/>
      <c r="AB68" s="24"/>
      <c r="AC68" s="24"/>
      <c r="AD68" s="210" t="s">
        <v>686</v>
      </c>
      <c r="AE68" s="209" t="s">
        <v>686</v>
      </c>
      <c r="AF68" s="209" t="s">
        <v>686</v>
      </c>
      <c r="AG68" s="193"/>
      <c r="AH68" s="207"/>
      <c r="AI68" s="196"/>
      <c r="AJ68" s="24"/>
      <c r="AK68" s="24"/>
      <c r="AL68" s="24"/>
      <c r="AM68" s="24"/>
      <c r="AN68" s="24"/>
      <c r="AO68" s="24"/>
      <c r="AP68" s="17" t="s">
        <v>712</v>
      </c>
      <c r="AQ68" s="11"/>
      <c r="AR68" s="11"/>
      <c r="AS68" s="38"/>
    </row>
    <row r="69" spans="1:45" ht="10.5" hidden="1" customHeight="1" outlineLevel="2" x14ac:dyDescent="0.2">
      <c r="A69" s="222"/>
      <c r="B69" s="193"/>
      <c r="C69" s="223"/>
      <c r="D69" s="211"/>
      <c r="E69" s="198"/>
      <c r="F69" s="210"/>
      <c r="G69" s="209"/>
      <c r="H69" s="209"/>
      <c r="I69" s="211"/>
      <c r="J69" s="200"/>
      <c r="K69" s="196"/>
      <c r="L69" s="25"/>
      <c r="M69" s="25"/>
      <c r="N69" s="25"/>
      <c r="O69" s="25"/>
      <c r="P69" s="25"/>
      <c r="Q69" s="25"/>
      <c r="R69" s="210"/>
      <c r="S69" s="209"/>
      <c r="T69" s="209"/>
      <c r="U69" s="198"/>
      <c r="V69" s="205"/>
      <c r="W69" s="196"/>
      <c r="X69" s="23">
        <f>IFERROR(VLOOKUP($R68,Data!$B$4:$D$6,3,FALSE),"")</f>
        <v>0</v>
      </c>
      <c r="Y69" s="23">
        <f>IFERROR(VLOOKUP($S68,Data!$F$4:$H$9,3,FALSE),"")</f>
        <v>0</v>
      </c>
      <c r="Z69" s="23">
        <f>IFERROR(VLOOKUP($T68,Data!$J$4:$L$8,3,FALSE),"")</f>
        <v>0</v>
      </c>
      <c r="AA69" s="23" t="str">
        <f>IFERROR(IF($A68=1,$X69*$Y69*$Z69,""),"")</f>
        <v/>
      </c>
      <c r="AB69" s="23" t="str">
        <f>IFERROR(IF($A68=2,$X69*$Y69*$Z69,""),"")</f>
        <v/>
      </c>
      <c r="AC69" s="23">
        <f>IFERROR(IF($A68=3,$X69*$Y69*$Z69,""),"")</f>
        <v>0</v>
      </c>
      <c r="AD69" s="210"/>
      <c r="AE69" s="209"/>
      <c r="AF69" s="209"/>
      <c r="AG69" s="193"/>
      <c r="AH69" s="207"/>
      <c r="AI69" s="196"/>
      <c r="AJ69" s="25"/>
      <c r="AK69" s="25"/>
      <c r="AL69" s="25"/>
      <c r="AM69" s="25"/>
      <c r="AN69" s="25"/>
      <c r="AO69" s="25"/>
      <c r="AP69" s="17" t="s">
        <v>713</v>
      </c>
      <c r="AQ69" s="11"/>
      <c r="AR69" s="11"/>
      <c r="AS69" s="38"/>
    </row>
    <row r="70" spans="1:45" ht="10.5" hidden="1" customHeight="1" outlineLevel="2" x14ac:dyDescent="0.2">
      <c r="A70" s="222"/>
      <c r="B70" s="193"/>
      <c r="C70" s="223"/>
      <c r="D70" s="211"/>
      <c r="E70" s="198"/>
      <c r="F70" s="210"/>
      <c r="G70" s="209"/>
      <c r="H70" s="209"/>
      <c r="I70" s="211"/>
      <c r="J70" s="200"/>
      <c r="K70" s="196"/>
      <c r="L70" s="25"/>
      <c r="M70" s="25"/>
      <c r="N70" s="25"/>
      <c r="O70" s="25"/>
      <c r="P70" s="25"/>
      <c r="Q70" s="25"/>
      <c r="R70" s="210"/>
      <c r="S70" s="209"/>
      <c r="T70" s="209"/>
      <c r="U70" s="198"/>
      <c r="V70" s="205"/>
      <c r="W70" s="196"/>
      <c r="X70" s="25"/>
      <c r="Y70" s="25"/>
      <c r="Z70" s="25"/>
      <c r="AA70" s="25"/>
      <c r="AB70" s="25"/>
      <c r="AC70" s="25"/>
      <c r="AD70" s="210"/>
      <c r="AE70" s="209"/>
      <c r="AF70" s="209"/>
      <c r="AG70" s="193"/>
      <c r="AH70" s="207"/>
      <c r="AI70" s="196"/>
      <c r="AJ70" s="23">
        <f>IFERROR(VLOOKUP($AD68,Data!$B$4:$D$6,3,FALSE),"")</f>
        <v>0</v>
      </c>
      <c r="AK70" s="23">
        <f>IFERROR(VLOOKUP($AE68,Data!$F$4:$H$9,3,FALSE),"")</f>
        <v>0</v>
      </c>
      <c r="AL70" s="23">
        <f>IFERROR(VLOOKUP($AF68,Data!$J$4:$L$8,3,FALSE),"")</f>
        <v>0</v>
      </c>
      <c r="AM70" s="23" t="str">
        <f>IFERROR(IF($A68=1,$AJ70*$AK70*$AL70,""),"")</f>
        <v/>
      </c>
      <c r="AN70" s="23" t="str">
        <f>IFERROR(IF($A68=2,$AJ70*$AK70*$AL70,""),"")</f>
        <v/>
      </c>
      <c r="AO70" s="23">
        <f>IFERROR(IF($A68=3,$AJ70*$AK70*$AL70,""),"")</f>
        <v>0</v>
      </c>
      <c r="AP70" s="17" t="s">
        <v>714</v>
      </c>
      <c r="AQ70" s="11"/>
      <c r="AR70" s="11"/>
      <c r="AS70" s="38"/>
    </row>
    <row r="71" spans="1:45" ht="10.5" hidden="1" customHeight="1" outlineLevel="2" x14ac:dyDescent="0.2">
      <c r="A71" s="222">
        <v>3</v>
      </c>
      <c r="B71" s="193"/>
      <c r="C71" s="223" t="s">
        <v>69</v>
      </c>
      <c r="D71" s="211" t="s">
        <v>70</v>
      </c>
      <c r="E71" s="198" t="s">
        <v>71</v>
      </c>
      <c r="F71" s="210" t="s">
        <v>686</v>
      </c>
      <c r="G71" s="209" t="s">
        <v>686</v>
      </c>
      <c r="H71" s="209" t="s">
        <v>686</v>
      </c>
      <c r="I71" s="211"/>
      <c r="J71" s="200"/>
      <c r="K71" s="196"/>
      <c r="L71" s="23">
        <f>IFERROR(VLOOKUP($F71,Data!$B$4:$D$6,3,FALSE),"")</f>
        <v>0</v>
      </c>
      <c r="M71" s="23">
        <f>IFERROR(VLOOKUP($G71,Data!$F$4:$H$9,3,FALSE),"")</f>
        <v>0</v>
      </c>
      <c r="N71" s="23">
        <f>IFERROR(VLOOKUP($H71,Data!$J$4:$L$8,3,FALSE),"")</f>
        <v>0</v>
      </c>
      <c r="O71" s="23" t="str">
        <f>IFERROR(IF($A71=1,$L71*$M71*$N71,""),"")</f>
        <v/>
      </c>
      <c r="P71" s="23" t="str">
        <f>IFERROR(IF($A71=2,$L71*$M71*$N71,""),"")</f>
        <v/>
      </c>
      <c r="Q71" s="23">
        <f>IFERROR(IF($A71=3,$L71*$M71*$N71,""),"")</f>
        <v>0</v>
      </c>
      <c r="R71" s="210" t="s">
        <v>686</v>
      </c>
      <c r="S71" s="209" t="s">
        <v>686</v>
      </c>
      <c r="T71" s="209" t="s">
        <v>686</v>
      </c>
      <c r="U71" s="198"/>
      <c r="V71" s="205"/>
      <c r="W71" s="196"/>
      <c r="X71" s="24"/>
      <c r="Y71" s="24"/>
      <c r="Z71" s="24"/>
      <c r="AA71" s="24"/>
      <c r="AB71" s="24"/>
      <c r="AC71" s="24"/>
      <c r="AD71" s="210" t="s">
        <v>686</v>
      </c>
      <c r="AE71" s="209" t="s">
        <v>686</v>
      </c>
      <c r="AF71" s="209" t="s">
        <v>686</v>
      </c>
      <c r="AG71" s="193"/>
      <c r="AH71" s="207"/>
      <c r="AI71" s="196"/>
      <c r="AJ71" s="24"/>
      <c r="AK71" s="24"/>
      <c r="AL71" s="24"/>
      <c r="AM71" s="24"/>
      <c r="AN71" s="24"/>
      <c r="AO71" s="24"/>
      <c r="AP71" s="17" t="s">
        <v>712</v>
      </c>
      <c r="AQ71" s="11"/>
      <c r="AR71" s="11"/>
      <c r="AS71" s="38"/>
    </row>
    <row r="72" spans="1:45" ht="10.5" hidden="1" customHeight="1" outlineLevel="2" x14ac:dyDescent="0.2">
      <c r="A72" s="222"/>
      <c r="B72" s="193"/>
      <c r="C72" s="223"/>
      <c r="D72" s="211"/>
      <c r="E72" s="198"/>
      <c r="F72" s="210"/>
      <c r="G72" s="209"/>
      <c r="H72" s="209"/>
      <c r="I72" s="211"/>
      <c r="J72" s="200"/>
      <c r="K72" s="196"/>
      <c r="L72" s="25"/>
      <c r="M72" s="25"/>
      <c r="N72" s="25"/>
      <c r="O72" s="25"/>
      <c r="P72" s="25"/>
      <c r="Q72" s="25"/>
      <c r="R72" s="210"/>
      <c r="S72" s="209"/>
      <c r="T72" s="209"/>
      <c r="U72" s="198"/>
      <c r="V72" s="205"/>
      <c r="W72" s="196"/>
      <c r="X72" s="23">
        <f>IFERROR(VLOOKUP($R71,Data!$B$4:$D$6,3,FALSE),"")</f>
        <v>0</v>
      </c>
      <c r="Y72" s="23">
        <f>IFERROR(VLOOKUP($S71,Data!$F$4:$H$9,3,FALSE),"")</f>
        <v>0</v>
      </c>
      <c r="Z72" s="23">
        <f>IFERROR(VLOOKUP($T71,Data!$J$4:$L$8,3,FALSE),"")</f>
        <v>0</v>
      </c>
      <c r="AA72" s="23" t="str">
        <f>IFERROR(IF($A71=1,$X72*$Y72*$Z72,""),"")</f>
        <v/>
      </c>
      <c r="AB72" s="23" t="str">
        <f>IFERROR(IF($A71=2,$X72*$Y72*$Z72,""),"")</f>
        <v/>
      </c>
      <c r="AC72" s="23">
        <f>IFERROR(IF($A71=3,$X72*$Y72*$Z72,""),"")</f>
        <v>0</v>
      </c>
      <c r="AD72" s="210"/>
      <c r="AE72" s="209"/>
      <c r="AF72" s="209"/>
      <c r="AG72" s="193"/>
      <c r="AH72" s="207"/>
      <c r="AI72" s="196"/>
      <c r="AJ72" s="25"/>
      <c r="AK72" s="25"/>
      <c r="AL72" s="25"/>
      <c r="AM72" s="25"/>
      <c r="AN72" s="25"/>
      <c r="AO72" s="25"/>
      <c r="AP72" s="17" t="s">
        <v>713</v>
      </c>
      <c r="AQ72" s="11"/>
      <c r="AR72" s="11"/>
      <c r="AS72" s="38"/>
    </row>
    <row r="73" spans="1:45" ht="10.5" hidden="1" customHeight="1" outlineLevel="2" x14ac:dyDescent="0.2">
      <c r="A73" s="222"/>
      <c r="B73" s="193"/>
      <c r="C73" s="223"/>
      <c r="D73" s="211"/>
      <c r="E73" s="198"/>
      <c r="F73" s="210"/>
      <c r="G73" s="209"/>
      <c r="H73" s="209"/>
      <c r="I73" s="211"/>
      <c r="J73" s="200"/>
      <c r="K73" s="196"/>
      <c r="L73" s="25"/>
      <c r="M73" s="25"/>
      <c r="N73" s="25"/>
      <c r="O73" s="25"/>
      <c r="P73" s="25"/>
      <c r="Q73" s="25"/>
      <c r="R73" s="210"/>
      <c r="S73" s="209"/>
      <c r="T73" s="209"/>
      <c r="U73" s="198"/>
      <c r="V73" s="205"/>
      <c r="W73" s="196"/>
      <c r="X73" s="25"/>
      <c r="Y73" s="25"/>
      <c r="Z73" s="25"/>
      <c r="AA73" s="25"/>
      <c r="AB73" s="25"/>
      <c r="AC73" s="25"/>
      <c r="AD73" s="210"/>
      <c r="AE73" s="209"/>
      <c r="AF73" s="209"/>
      <c r="AG73" s="193"/>
      <c r="AH73" s="207"/>
      <c r="AI73" s="196"/>
      <c r="AJ73" s="23">
        <f>IFERROR(VLOOKUP($AD71,Data!$B$4:$D$6,3,FALSE),"")</f>
        <v>0</v>
      </c>
      <c r="AK73" s="23">
        <f>IFERROR(VLOOKUP($AE71,Data!$F$4:$H$9,3,FALSE),"")</f>
        <v>0</v>
      </c>
      <c r="AL73" s="23">
        <f>IFERROR(VLOOKUP($AF71,Data!$J$4:$L$8,3,FALSE),"")</f>
        <v>0</v>
      </c>
      <c r="AM73" s="23" t="str">
        <f>IFERROR(IF($A71=1,$AJ73*$AK73*$AL73,""),"")</f>
        <v/>
      </c>
      <c r="AN73" s="23" t="str">
        <f>IFERROR(IF($A71=2,$AJ73*$AK73*$AL73,""),"")</f>
        <v/>
      </c>
      <c r="AO73" s="23">
        <f>IFERROR(IF($A71=3,$AJ73*$AK73*$AL73,""),"")</f>
        <v>0</v>
      </c>
      <c r="AP73" s="17" t="s">
        <v>714</v>
      </c>
      <c r="AQ73" s="11"/>
      <c r="AR73" s="11"/>
      <c r="AS73" s="38"/>
    </row>
    <row r="74" spans="1:45" ht="10.5" hidden="1" customHeight="1" outlineLevel="2" x14ac:dyDescent="0.2">
      <c r="A74" s="222">
        <v>3</v>
      </c>
      <c r="B74" s="193"/>
      <c r="C74" s="223" t="s">
        <v>72</v>
      </c>
      <c r="D74" s="211" t="s">
        <v>73</v>
      </c>
      <c r="E74" s="198" t="s">
        <v>74</v>
      </c>
      <c r="F74" s="210" t="s">
        <v>686</v>
      </c>
      <c r="G74" s="209" t="s">
        <v>686</v>
      </c>
      <c r="H74" s="209" t="s">
        <v>686</v>
      </c>
      <c r="I74" s="211"/>
      <c r="J74" s="200"/>
      <c r="K74" s="196"/>
      <c r="L74" s="23">
        <f>IFERROR(VLOOKUP($F74,Data!$B$4:$D$6,3,FALSE),"")</f>
        <v>0</v>
      </c>
      <c r="M74" s="23">
        <f>IFERROR(VLOOKUP($G74,Data!$F$4:$H$9,3,FALSE),"")</f>
        <v>0</v>
      </c>
      <c r="N74" s="23">
        <f>IFERROR(VLOOKUP($H74,Data!$J$4:$L$8,3,FALSE),"")</f>
        <v>0</v>
      </c>
      <c r="O74" s="23" t="str">
        <f>IFERROR(IF($A74=1,$L74*$M74*$N74,""),"")</f>
        <v/>
      </c>
      <c r="P74" s="23" t="str">
        <f>IFERROR(IF($A74=2,$L74*$M74*$N74,""),"")</f>
        <v/>
      </c>
      <c r="Q74" s="23">
        <f>IFERROR(IF($A74=3,$L74*$M74*$N74,""),"")</f>
        <v>0</v>
      </c>
      <c r="R74" s="210" t="s">
        <v>686</v>
      </c>
      <c r="S74" s="209" t="s">
        <v>686</v>
      </c>
      <c r="T74" s="209" t="s">
        <v>686</v>
      </c>
      <c r="U74" s="198"/>
      <c r="V74" s="205"/>
      <c r="W74" s="196"/>
      <c r="X74" s="24"/>
      <c r="Y74" s="24"/>
      <c r="Z74" s="24"/>
      <c r="AA74" s="24"/>
      <c r="AB74" s="24"/>
      <c r="AC74" s="24"/>
      <c r="AD74" s="210" t="s">
        <v>686</v>
      </c>
      <c r="AE74" s="209" t="s">
        <v>686</v>
      </c>
      <c r="AF74" s="209" t="s">
        <v>686</v>
      </c>
      <c r="AG74" s="193"/>
      <c r="AH74" s="207"/>
      <c r="AI74" s="196"/>
      <c r="AJ74" s="24"/>
      <c r="AK74" s="24"/>
      <c r="AL74" s="24"/>
      <c r="AM74" s="24"/>
      <c r="AN74" s="24"/>
      <c r="AO74" s="24"/>
      <c r="AP74" s="17" t="s">
        <v>712</v>
      </c>
      <c r="AQ74" s="11"/>
      <c r="AR74" s="11"/>
      <c r="AS74" s="38"/>
    </row>
    <row r="75" spans="1:45" ht="10.5" hidden="1" customHeight="1" outlineLevel="2" x14ac:dyDescent="0.2">
      <c r="A75" s="222"/>
      <c r="B75" s="193"/>
      <c r="C75" s="223"/>
      <c r="D75" s="211"/>
      <c r="E75" s="198"/>
      <c r="F75" s="210"/>
      <c r="G75" s="209"/>
      <c r="H75" s="209"/>
      <c r="I75" s="211"/>
      <c r="J75" s="200"/>
      <c r="K75" s="196"/>
      <c r="L75" s="25"/>
      <c r="M75" s="25"/>
      <c r="N75" s="25"/>
      <c r="O75" s="25"/>
      <c r="P75" s="25"/>
      <c r="Q75" s="25"/>
      <c r="R75" s="210"/>
      <c r="S75" s="209"/>
      <c r="T75" s="209"/>
      <c r="U75" s="198"/>
      <c r="V75" s="205"/>
      <c r="W75" s="196"/>
      <c r="X75" s="23">
        <f>IFERROR(VLOOKUP($R74,Data!$B$4:$D$6,3,FALSE),"")</f>
        <v>0</v>
      </c>
      <c r="Y75" s="23">
        <f>IFERROR(VLOOKUP($S74,Data!$F$4:$H$9,3,FALSE),"")</f>
        <v>0</v>
      </c>
      <c r="Z75" s="23">
        <f>IFERROR(VLOOKUP($T74,Data!$J$4:$L$8,3,FALSE),"")</f>
        <v>0</v>
      </c>
      <c r="AA75" s="23" t="str">
        <f>IFERROR(IF($A74=1,$X75*$Y75*$Z75,""),"")</f>
        <v/>
      </c>
      <c r="AB75" s="23" t="str">
        <f>IFERROR(IF($A74=2,$X75*$Y75*$Z75,""),"")</f>
        <v/>
      </c>
      <c r="AC75" s="23">
        <f>IFERROR(IF($A74=3,$X75*$Y75*$Z75,""),"")</f>
        <v>0</v>
      </c>
      <c r="AD75" s="210"/>
      <c r="AE75" s="209"/>
      <c r="AF75" s="209"/>
      <c r="AG75" s="193"/>
      <c r="AH75" s="207"/>
      <c r="AI75" s="196"/>
      <c r="AJ75" s="25"/>
      <c r="AK75" s="25"/>
      <c r="AL75" s="25"/>
      <c r="AM75" s="25"/>
      <c r="AN75" s="25"/>
      <c r="AO75" s="25"/>
      <c r="AP75" s="17" t="s">
        <v>713</v>
      </c>
      <c r="AQ75" s="11"/>
      <c r="AR75" s="11"/>
      <c r="AS75" s="38"/>
    </row>
    <row r="76" spans="1:45" ht="10.5" hidden="1" customHeight="1" outlineLevel="2" x14ac:dyDescent="0.2">
      <c r="A76" s="222"/>
      <c r="B76" s="193"/>
      <c r="C76" s="223"/>
      <c r="D76" s="211"/>
      <c r="E76" s="198"/>
      <c r="F76" s="210"/>
      <c r="G76" s="209"/>
      <c r="H76" s="209"/>
      <c r="I76" s="211"/>
      <c r="J76" s="200"/>
      <c r="K76" s="196"/>
      <c r="L76" s="25"/>
      <c r="M76" s="25"/>
      <c r="N76" s="25"/>
      <c r="O76" s="25"/>
      <c r="P76" s="25"/>
      <c r="Q76" s="25"/>
      <c r="R76" s="210"/>
      <c r="S76" s="209"/>
      <c r="T76" s="209"/>
      <c r="U76" s="198"/>
      <c r="V76" s="205"/>
      <c r="W76" s="196"/>
      <c r="X76" s="25"/>
      <c r="Y76" s="25"/>
      <c r="Z76" s="25"/>
      <c r="AA76" s="25"/>
      <c r="AB76" s="25"/>
      <c r="AC76" s="25"/>
      <c r="AD76" s="210"/>
      <c r="AE76" s="209"/>
      <c r="AF76" s="209"/>
      <c r="AG76" s="193"/>
      <c r="AH76" s="207"/>
      <c r="AI76" s="196"/>
      <c r="AJ76" s="23">
        <f>IFERROR(VLOOKUP($AD74,Data!$B$4:$D$6,3,FALSE),"")</f>
        <v>0</v>
      </c>
      <c r="AK76" s="23">
        <f>IFERROR(VLOOKUP($AE74,Data!$F$4:$H$9,3,FALSE),"")</f>
        <v>0</v>
      </c>
      <c r="AL76" s="23">
        <f>IFERROR(VLOOKUP($AF74,Data!$J$4:$L$8,3,FALSE),"")</f>
        <v>0</v>
      </c>
      <c r="AM76" s="23" t="str">
        <f>IFERROR(IF($A74=1,$AJ76*$AK76*$AL76,""),"")</f>
        <v/>
      </c>
      <c r="AN76" s="23" t="str">
        <f>IFERROR(IF($A74=2,$AJ76*$AK76*$AL76,""),"")</f>
        <v/>
      </c>
      <c r="AO76" s="23">
        <f>IFERROR(IF($A74=3,$AJ76*$AK76*$AL76,""),"")</f>
        <v>0</v>
      </c>
      <c r="AP76" s="17" t="s">
        <v>714</v>
      </c>
      <c r="AQ76" s="11"/>
      <c r="AR76" s="11"/>
      <c r="AS76" s="38"/>
    </row>
    <row r="77" spans="1:45" ht="10.5" hidden="1" customHeight="1" outlineLevel="2" x14ac:dyDescent="0.2">
      <c r="A77" s="222">
        <v>3</v>
      </c>
      <c r="B77" s="193"/>
      <c r="C77" s="223" t="s">
        <v>75</v>
      </c>
      <c r="D77" s="211" t="s">
        <v>76</v>
      </c>
      <c r="E77" s="198" t="s">
        <v>77</v>
      </c>
      <c r="F77" s="210" t="s">
        <v>686</v>
      </c>
      <c r="G77" s="209" t="s">
        <v>686</v>
      </c>
      <c r="H77" s="209" t="s">
        <v>686</v>
      </c>
      <c r="I77" s="211"/>
      <c r="J77" s="200"/>
      <c r="K77" s="196"/>
      <c r="L77" s="23">
        <f>IFERROR(VLOOKUP($F77,Data!$B$4:$D$6,3,FALSE),"")</f>
        <v>0</v>
      </c>
      <c r="M77" s="23">
        <f>IFERROR(VLOOKUP($G77,Data!$F$4:$H$9,3,FALSE),"")</f>
        <v>0</v>
      </c>
      <c r="N77" s="23">
        <f>IFERROR(VLOOKUP($H77,Data!$J$4:$L$8,3,FALSE),"")</f>
        <v>0</v>
      </c>
      <c r="O77" s="23" t="str">
        <f>IFERROR(IF($A77=1,$L77*$M77*$N77,""),"")</f>
        <v/>
      </c>
      <c r="P77" s="23" t="str">
        <f>IFERROR(IF($A77=2,$L77*$M77*$N77,""),"")</f>
        <v/>
      </c>
      <c r="Q77" s="23">
        <f>IFERROR(IF($A77=3,$L77*$M77*$N77,""),"")</f>
        <v>0</v>
      </c>
      <c r="R77" s="210" t="s">
        <v>686</v>
      </c>
      <c r="S77" s="209" t="s">
        <v>686</v>
      </c>
      <c r="T77" s="209" t="s">
        <v>686</v>
      </c>
      <c r="U77" s="198"/>
      <c r="V77" s="205"/>
      <c r="W77" s="196"/>
      <c r="X77" s="24"/>
      <c r="Y77" s="24"/>
      <c r="Z77" s="24"/>
      <c r="AA77" s="24"/>
      <c r="AB77" s="24"/>
      <c r="AC77" s="24"/>
      <c r="AD77" s="210" t="s">
        <v>686</v>
      </c>
      <c r="AE77" s="209" t="s">
        <v>686</v>
      </c>
      <c r="AF77" s="209" t="s">
        <v>686</v>
      </c>
      <c r="AG77" s="193"/>
      <c r="AH77" s="207"/>
      <c r="AI77" s="196"/>
      <c r="AJ77" s="24"/>
      <c r="AK77" s="24"/>
      <c r="AL77" s="24"/>
      <c r="AM77" s="24"/>
      <c r="AN77" s="24"/>
      <c r="AO77" s="24"/>
      <c r="AP77" s="17" t="s">
        <v>712</v>
      </c>
      <c r="AQ77" s="11"/>
      <c r="AR77" s="11"/>
      <c r="AS77" s="38"/>
    </row>
    <row r="78" spans="1:45" ht="10.5" hidden="1" customHeight="1" outlineLevel="2" x14ac:dyDescent="0.2">
      <c r="A78" s="222"/>
      <c r="B78" s="193"/>
      <c r="C78" s="223"/>
      <c r="D78" s="211"/>
      <c r="E78" s="198"/>
      <c r="F78" s="210"/>
      <c r="G78" s="209"/>
      <c r="H78" s="209"/>
      <c r="I78" s="211"/>
      <c r="J78" s="200"/>
      <c r="K78" s="196"/>
      <c r="L78" s="25"/>
      <c r="M78" s="25"/>
      <c r="N78" s="25"/>
      <c r="O78" s="25"/>
      <c r="P78" s="25"/>
      <c r="Q78" s="25"/>
      <c r="R78" s="210"/>
      <c r="S78" s="209"/>
      <c r="T78" s="209"/>
      <c r="U78" s="198"/>
      <c r="V78" s="205"/>
      <c r="W78" s="196"/>
      <c r="X78" s="23">
        <f>IFERROR(VLOOKUP($R77,Data!$B$4:$D$6,3,FALSE),"")</f>
        <v>0</v>
      </c>
      <c r="Y78" s="23">
        <f>IFERROR(VLOOKUP($S77,Data!$F$4:$H$9,3,FALSE),"")</f>
        <v>0</v>
      </c>
      <c r="Z78" s="23">
        <f>IFERROR(VLOOKUP($T77,Data!$J$4:$L$8,3,FALSE),"")</f>
        <v>0</v>
      </c>
      <c r="AA78" s="23" t="str">
        <f>IFERROR(IF($A77=1,$X78*$Y78*$Z78,""),"")</f>
        <v/>
      </c>
      <c r="AB78" s="23" t="str">
        <f>IFERROR(IF($A77=2,$X78*$Y78*$Z78,""),"")</f>
        <v/>
      </c>
      <c r="AC78" s="23">
        <f>IFERROR(IF($A77=3,$X78*$Y78*$Z78,""),"")</f>
        <v>0</v>
      </c>
      <c r="AD78" s="210"/>
      <c r="AE78" s="209"/>
      <c r="AF78" s="209"/>
      <c r="AG78" s="193"/>
      <c r="AH78" s="207"/>
      <c r="AI78" s="196"/>
      <c r="AJ78" s="25"/>
      <c r="AK78" s="25"/>
      <c r="AL78" s="25"/>
      <c r="AM78" s="25"/>
      <c r="AN78" s="25"/>
      <c r="AO78" s="25"/>
      <c r="AP78" s="17" t="s">
        <v>713</v>
      </c>
      <c r="AQ78" s="11"/>
      <c r="AR78" s="11"/>
      <c r="AS78" s="38"/>
    </row>
    <row r="79" spans="1:45" ht="10.5" hidden="1" customHeight="1" outlineLevel="2" x14ac:dyDescent="0.2">
      <c r="A79" s="222"/>
      <c r="B79" s="193"/>
      <c r="C79" s="223"/>
      <c r="D79" s="211"/>
      <c r="E79" s="198"/>
      <c r="F79" s="210"/>
      <c r="G79" s="209"/>
      <c r="H79" s="209"/>
      <c r="I79" s="211"/>
      <c r="J79" s="200"/>
      <c r="K79" s="196"/>
      <c r="L79" s="25"/>
      <c r="M79" s="25"/>
      <c r="N79" s="25"/>
      <c r="O79" s="25"/>
      <c r="P79" s="25"/>
      <c r="Q79" s="25"/>
      <c r="R79" s="210"/>
      <c r="S79" s="209"/>
      <c r="T79" s="209"/>
      <c r="U79" s="198"/>
      <c r="V79" s="205"/>
      <c r="W79" s="196"/>
      <c r="X79" s="25"/>
      <c r="Y79" s="25"/>
      <c r="Z79" s="25"/>
      <c r="AA79" s="25"/>
      <c r="AB79" s="25"/>
      <c r="AC79" s="25"/>
      <c r="AD79" s="210"/>
      <c r="AE79" s="209"/>
      <c r="AF79" s="209"/>
      <c r="AG79" s="193"/>
      <c r="AH79" s="207"/>
      <c r="AI79" s="196"/>
      <c r="AJ79" s="23">
        <f>IFERROR(VLOOKUP($AD77,Data!$B$4:$D$6,3,FALSE),"")</f>
        <v>0</v>
      </c>
      <c r="AK79" s="23">
        <f>IFERROR(VLOOKUP($AE77,Data!$F$4:$H$9,3,FALSE),"")</f>
        <v>0</v>
      </c>
      <c r="AL79" s="23">
        <f>IFERROR(VLOOKUP($AF77,Data!$J$4:$L$8,3,FALSE),"")</f>
        <v>0</v>
      </c>
      <c r="AM79" s="23" t="str">
        <f>IFERROR(IF($A77=1,$AJ79*$AK79*$AL79,""),"")</f>
        <v/>
      </c>
      <c r="AN79" s="23" t="str">
        <f>IFERROR(IF($A77=2,$AJ79*$AK79*$AL79,""),"")</f>
        <v/>
      </c>
      <c r="AO79" s="23">
        <f>IFERROR(IF($A77=3,$AJ79*$AK79*$AL79,""),"")</f>
        <v>0</v>
      </c>
      <c r="AP79" s="17" t="s">
        <v>714</v>
      </c>
      <c r="AQ79" s="11"/>
      <c r="AR79" s="11"/>
      <c r="AS79" s="38"/>
    </row>
    <row r="80" spans="1:45" ht="10.5" hidden="1" customHeight="1" outlineLevel="2" x14ac:dyDescent="0.2">
      <c r="A80" s="222">
        <v>3</v>
      </c>
      <c r="B80" s="193"/>
      <c r="C80" s="223" t="s">
        <v>78</v>
      </c>
      <c r="D80" s="211" t="s">
        <v>79</v>
      </c>
      <c r="E80" s="198" t="s">
        <v>80</v>
      </c>
      <c r="F80" s="210" t="s">
        <v>686</v>
      </c>
      <c r="G80" s="209" t="s">
        <v>686</v>
      </c>
      <c r="H80" s="209" t="s">
        <v>686</v>
      </c>
      <c r="I80" s="211"/>
      <c r="J80" s="200"/>
      <c r="K80" s="196"/>
      <c r="L80" s="23">
        <f>IFERROR(VLOOKUP($F80,Data!$B$4:$D$6,3,FALSE),"")</f>
        <v>0</v>
      </c>
      <c r="M80" s="23">
        <f>IFERROR(VLOOKUP($G80,Data!$F$4:$H$9,3,FALSE),"")</f>
        <v>0</v>
      </c>
      <c r="N80" s="23">
        <f>IFERROR(VLOOKUP($H80,Data!$J$4:$L$8,3,FALSE),"")</f>
        <v>0</v>
      </c>
      <c r="O80" s="23" t="str">
        <f>IFERROR(IF($A80=1,$L80*$M80*$N80,""),"")</f>
        <v/>
      </c>
      <c r="P80" s="23" t="str">
        <f>IFERROR(IF($A80=2,$L80*$M80*$N80,""),"")</f>
        <v/>
      </c>
      <c r="Q80" s="23">
        <f>IFERROR(IF($A80=3,$L80*$M80*$N80,""),"")</f>
        <v>0</v>
      </c>
      <c r="R80" s="210" t="s">
        <v>686</v>
      </c>
      <c r="S80" s="209" t="s">
        <v>686</v>
      </c>
      <c r="T80" s="209" t="s">
        <v>686</v>
      </c>
      <c r="U80" s="198"/>
      <c r="V80" s="205"/>
      <c r="W80" s="196"/>
      <c r="X80" s="24"/>
      <c r="Y80" s="24"/>
      <c r="Z80" s="24"/>
      <c r="AA80" s="24"/>
      <c r="AB80" s="24"/>
      <c r="AC80" s="24"/>
      <c r="AD80" s="210" t="s">
        <v>686</v>
      </c>
      <c r="AE80" s="209" t="s">
        <v>686</v>
      </c>
      <c r="AF80" s="209" t="s">
        <v>686</v>
      </c>
      <c r="AG80" s="193"/>
      <c r="AH80" s="207"/>
      <c r="AI80" s="196"/>
      <c r="AJ80" s="24"/>
      <c r="AK80" s="24"/>
      <c r="AL80" s="24"/>
      <c r="AM80" s="24"/>
      <c r="AN80" s="24"/>
      <c r="AO80" s="24"/>
      <c r="AP80" s="17" t="s">
        <v>712</v>
      </c>
      <c r="AQ80" s="11"/>
      <c r="AR80" s="11"/>
      <c r="AS80" s="38"/>
    </row>
    <row r="81" spans="1:45" ht="10.5" hidden="1" customHeight="1" outlineLevel="2" x14ac:dyDescent="0.2">
      <c r="A81" s="222"/>
      <c r="B81" s="193"/>
      <c r="C81" s="223"/>
      <c r="D81" s="211"/>
      <c r="E81" s="198"/>
      <c r="F81" s="210"/>
      <c r="G81" s="209"/>
      <c r="H81" s="209"/>
      <c r="I81" s="211"/>
      <c r="J81" s="200"/>
      <c r="K81" s="196"/>
      <c r="L81" s="25"/>
      <c r="M81" s="25"/>
      <c r="N81" s="25"/>
      <c r="O81" s="25"/>
      <c r="P81" s="25"/>
      <c r="Q81" s="25"/>
      <c r="R81" s="210"/>
      <c r="S81" s="209"/>
      <c r="T81" s="209"/>
      <c r="U81" s="198"/>
      <c r="V81" s="205"/>
      <c r="W81" s="196"/>
      <c r="X81" s="23">
        <f>IFERROR(VLOOKUP($R80,Data!$B$4:$D$6,3,FALSE),"")</f>
        <v>0</v>
      </c>
      <c r="Y81" s="23">
        <f>IFERROR(VLOOKUP($S80,Data!$F$4:$H$9,3,FALSE),"")</f>
        <v>0</v>
      </c>
      <c r="Z81" s="23">
        <f>IFERROR(VLOOKUP($T80,Data!$J$4:$L$8,3,FALSE),"")</f>
        <v>0</v>
      </c>
      <c r="AA81" s="23" t="str">
        <f>IFERROR(IF($A80=1,$X81*$Y81*$Z81,""),"")</f>
        <v/>
      </c>
      <c r="AB81" s="23" t="str">
        <f>IFERROR(IF($A80=2,$X81*$Y81*$Z81,""),"")</f>
        <v/>
      </c>
      <c r="AC81" s="23">
        <f>IFERROR(IF($A80=3,$X81*$Y81*$Z81,""),"")</f>
        <v>0</v>
      </c>
      <c r="AD81" s="210"/>
      <c r="AE81" s="209"/>
      <c r="AF81" s="209"/>
      <c r="AG81" s="193"/>
      <c r="AH81" s="207"/>
      <c r="AI81" s="196"/>
      <c r="AJ81" s="25"/>
      <c r="AK81" s="25"/>
      <c r="AL81" s="25"/>
      <c r="AM81" s="25"/>
      <c r="AN81" s="25"/>
      <c r="AO81" s="25"/>
      <c r="AP81" s="17" t="s">
        <v>713</v>
      </c>
      <c r="AQ81" s="11"/>
      <c r="AR81" s="11"/>
      <c r="AS81" s="38"/>
    </row>
    <row r="82" spans="1:45" ht="10.5" hidden="1" customHeight="1" outlineLevel="2" x14ac:dyDescent="0.2">
      <c r="A82" s="222"/>
      <c r="B82" s="193"/>
      <c r="C82" s="223"/>
      <c r="D82" s="211"/>
      <c r="E82" s="198"/>
      <c r="F82" s="210"/>
      <c r="G82" s="209"/>
      <c r="H82" s="209"/>
      <c r="I82" s="211"/>
      <c r="J82" s="200"/>
      <c r="K82" s="196"/>
      <c r="L82" s="25"/>
      <c r="M82" s="25"/>
      <c r="N82" s="25"/>
      <c r="O82" s="25"/>
      <c r="P82" s="25"/>
      <c r="Q82" s="25"/>
      <c r="R82" s="210"/>
      <c r="S82" s="209"/>
      <c r="T82" s="209"/>
      <c r="U82" s="198"/>
      <c r="V82" s="205"/>
      <c r="W82" s="196"/>
      <c r="X82" s="25"/>
      <c r="Y82" s="25"/>
      <c r="Z82" s="25"/>
      <c r="AA82" s="25"/>
      <c r="AB82" s="25"/>
      <c r="AC82" s="25"/>
      <c r="AD82" s="210"/>
      <c r="AE82" s="209"/>
      <c r="AF82" s="209"/>
      <c r="AG82" s="193"/>
      <c r="AH82" s="207"/>
      <c r="AI82" s="196"/>
      <c r="AJ82" s="23">
        <f>IFERROR(VLOOKUP($AD80,Data!$B$4:$D$6,3,FALSE),"")</f>
        <v>0</v>
      </c>
      <c r="AK82" s="23">
        <f>IFERROR(VLOOKUP($AE80,Data!$F$4:$H$9,3,FALSE),"")</f>
        <v>0</v>
      </c>
      <c r="AL82" s="23">
        <f>IFERROR(VLOOKUP($AF80,Data!$J$4:$L$8,3,FALSE),"")</f>
        <v>0</v>
      </c>
      <c r="AM82" s="23" t="str">
        <f>IFERROR(IF($A80=1,$AJ82*$AK82*$AL82,""),"")</f>
        <v/>
      </c>
      <c r="AN82" s="23" t="str">
        <f>IFERROR(IF($A80=2,$AJ82*$AK82*$AL82,""),"")</f>
        <v/>
      </c>
      <c r="AO82" s="23">
        <f>IFERROR(IF($A80=3,$AJ82*$AK82*$AL82,""),"")</f>
        <v>0</v>
      </c>
      <c r="AP82" s="17" t="s">
        <v>714</v>
      </c>
      <c r="AQ82" s="11"/>
      <c r="AR82" s="11"/>
      <c r="AS82" s="38"/>
    </row>
    <row r="83" spans="1:45" ht="10.5" hidden="1" customHeight="1" outlineLevel="2" x14ac:dyDescent="0.2">
      <c r="A83" s="222">
        <v>3</v>
      </c>
      <c r="B83" s="193"/>
      <c r="C83" s="223" t="s">
        <v>81</v>
      </c>
      <c r="D83" s="211" t="s">
        <v>82</v>
      </c>
      <c r="E83" s="198" t="s">
        <v>83</v>
      </c>
      <c r="F83" s="210" t="s">
        <v>686</v>
      </c>
      <c r="G83" s="209" t="s">
        <v>686</v>
      </c>
      <c r="H83" s="209" t="s">
        <v>686</v>
      </c>
      <c r="I83" s="211"/>
      <c r="J83" s="200"/>
      <c r="K83" s="196"/>
      <c r="L83" s="23">
        <f>IFERROR(VLOOKUP($F83,Data!$B$4:$D$6,3,FALSE),"")</f>
        <v>0</v>
      </c>
      <c r="M83" s="23">
        <f>IFERROR(VLOOKUP($G83,Data!$F$4:$H$9,3,FALSE),"")</f>
        <v>0</v>
      </c>
      <c r="N83" s="23">
        <f>IFERROR(VLOOKUP($H83,Data!$J$4:$L$8,3,FALSE),"")</f>
        <v>0</v>
      </c>
      <c r="O83" s="23" t="str">
        <f>IFERROR(IF($A83=1,$L83*$M83*$N83,""),"")</f>
        <v/>
      </c>
      <c r="P83" s="23" t="str">
        <f>IFERROR(IF($A83=2,$L83*$M83*$N83,""),"")</f>
        <v/>
      </c>
      <c r="Q83" s="23">
        <f>IFERROR(IF($A83=3,$L83*$M83*$N83,""),"")</f>
        <v>0</v>
      </c>
      <c r="R83" s="210" t="s">
        <v>686</v>
      </c>
      <c r="S83" s="209" t="s">
        <v>686</v>
      </c>
      <c r="T83" s="209" t="s">
        <v>686</v>
      </c>
      <c r="U83" s="198"/>
      <c r="V83" s="205"/>
      <c r="W83" s="196"/>
      <c r="X83" s="24"/>
      <c r="Y83" s="24"/>
      <c r="Z83" s="24"/>
      <c r="AA83" s="24"/>
      <c r="AB83" s="24"/>
      <c r="AC83" s="24"/>
      <c r="AD83" s="210" t="s">
        <v>686</v>
      </c>
      <c r="AE83" s="209" t="s">
        <v>686</v>
      </c>
      <c r="AF83" s="209" t="s">
        <v>686</v>
      </c>
      <c r="AG83" s="193"/>
      <c r="AH83" s="207"/>
      <c r="AI83" s="196"/>
      <c r="AJ83" s="24"/>
      <c r="AK83" s="24"/>
      <c r="AL83" s="24"/>
      <c r="AM83" s="24"/>
      <c r="AN83" s="24"/>
      <c r="AO83" s="24"/>
      <c r="AP83" s="17" t="s">
        <v>712</v>
      </c>
      <c r="AQ83" s="11"/>
      <c r="AR83" s="11"/>
      <c r="AS83" s="38"/>
    </row>
    <row r="84" spans="1:45" ht="10.5" hidden="1" customHeight="1" outlineLevel="2" x14ac:dyDescent="0.2">
      <c r="A84" s="222"/>
      <c r="B84" s="193"/>
      <c r="C84" s="223"/>
      <c r="D84" s="211"/>
      <c r="E84" s="198"/>
      <c r="F84" s="210"/>
      <c r="G84" s="209"/>
      <c r="H84" s="209"/>
      <c r="I84" s="211"/>
      <c r="J84" s="200"/>
      <c r="K84" s="196"/>
      <c r="L84" s="25"/>
      <c r="M84" s="25"/>
      <c r="N84" s="25"/>
      <c r="O84" s="25"/>
      <c r="P84" s="25"/>
      <c r="Q84" s="25"/>
      <c r="R84" s="210"/>
      <c r="S84" s="209"/>
      <c r="T84" s="209"/>
      <c r="U84" s="198"/>
      <c r="V84" s="205"/>
      <c r="W84" s="196"/>
      <c r="X84" s="23">
        <f>IFERROR(VLOOKUP($R83,Data!$B$4:$D$6,3,FALSE),"")</f>
        <v>0</v>
      </c>
      <c r="Y84" s="23">
        <f>IFERROR(VLOOKUP($S83,Data!$F$4:$H$9,3,FALSE),"")</f>
        <v>0</v>
      </c>
      <c r="Z84" s="23">
        <f>IFERROR(VLOOKUP($T83,Data!$J$4:$L$8,3,FALSE),"")</f>
        <v>0</v>
      </c>
      <c r="AA84" s="23" t="str">
        <f>IFERROR(IF($A83=1,$X84*$Y84*$Z84,""),"")</f>
        <v/>
      </c>
      <c r="AB84" s="23" t="str">
        <f>IFERROR(IF($A83=2,$X84*$Y84*$Z84,""),"")</f>
        <v/>
      </c>
      <c r="AC84" s="23">
        <f>IFERROR(IF($A83=3,$X84*$Y84*$Z84,""),"")</f>
        <v>0</v>
      </c>
      <c r="AD84" s="210"/>
      <c r="AE84" s="209"/>
      <c r="AF84" s="209"/>
      <c r="AG84" s="193"/>
      <c r="AH84" s="207"/>
      <c r="AI84" s="196"/>
      <c r="AJ84" s="25"/>
      <c r="AK84" s="25"/>
      <c r="AL84" s="25"/>
      <c r="AM84" s="25"/>
      <c r="AN84" s="25"/>
      <c r="AO84" s="25"/>
      <c r="AP84" s="17" t="s">
        <v>713</v>
      </c>
      <c r="AQ84" s="11"/>
      <c r="AR84" s="11"/>
      <c r="AS84" s="38"/>
    </row>
    <row r="85" spans="1:45" ht="10.5" hidden="1" customHeight="1" outlineLevel="2" x14ac:dyDescent="0.2">
      <c r="A85" s="222"/>
      <c r="B85" s="193"/>
      <c r="C85" s="223"/>
      <c r="D85" s="211"/>
      <c r="E85" s="198"/>
      <c r="F85" s="210"/>
      <c r="G85" s="209"/>
      <c r="H85" s="209"/>
      <c r="I85" s="211"/>
      <c r="J85" s="200"/>
      <c r="K85" s="196"/>
      <c r="L85" s="25"/>
      <c r="M85" s="25"/>
      <c r="N85" s="25"/>
      <c r="O85" s="25"/>
      <c r="P85" s="25"/>
      <c r="Q85" s="25"/>
      <c r="R85" s="210"/>
      <c r="S85" s="209"/>
      <c r="T85" s="209"/>
      <c r="U85" s="198"/>
      <c r="V85" s="205"/>
      <c r="W85" s="196"/>
      <c r="X85" s="25"/>
      <c r="Y85" s="25"/>
      <c r="Z85" s="25"/>
      <c r="AA85" s="25"/>
      <c r="AB85" s="25"/>
      <c r="AC85" s="25"/>
      <c r="AD85" s="210"/>
      <c r="AE85" s="209"/>
      <c r="AF85" s="209"/>
      <c r="AG85" s="193"/>
      <c r="AH85" s="207"/>
      <c r="AI85" s="196"/>
      <c r="AJ85" s="23">
        <f>IFERROR(VLOOKUP($AD83,Data!$B$4:$D$6,3,FALSE),"")</f>
        <v>0</v>
      </c>
      <c r="AK85" s="23">
        <f>IFERROR(VLOOKUP($AE83,Data!$F$4:$H$9,3,FALSE),"")</f>
        <v>0</v>
      </c>
      <c r="AL85" s="23">
        <f>IFERROR(VLOOKUP($AF83,Data!$J$4:$L$8,3,FALSE),"")</f>
        <v>0</v>
      </c>
      <c r="AM85" s="23" t="str">
        <f>IFERROR(IF($A83=1,$AJ85*$AK85*$AL85,""),"")</f>
        <v/>
      </c>
      <c r="AN85" s="23" t="str">
        <f>IFERROR(IF($A83=2,$AJ85*$AK85*$AL85,""),"")</f>
        <v/>
      </c>
      <c r="AO85" s="23">
        <f>IFERROR(IF($A83=3,$AJ85*$AK85*$AL85,""),"")</f>
        <v>0</v>
      </c>
      <c r="AP85" s="17" t="s">
        <v>714</v>
      </c>
      <c r="AQ85" s="11"/>
      <c r="AR85" s="11"/>
      <c r="AS85" s="38"/>
    </row>
    <row r="86" spans="1:45" ht="10.5" hidden="1" customHeight="1" outlineLevel="2" x14ac:dyDescent="0.2">
      <c r="A86" s="222">
        <v>3</v>
      </c>
      <c r="B86" s="193"/>
      <c r="C86" s="223" t="s">
        <v>84</v>
      </c>
      <c r="D86" s="211" t="s">
        <v>85</v>
      </c>
      <c r="E86" s="198" t="s">
        <v>86</v>
      </c>
      <c r="F86" s="210" t="s">
        <v>686</v>
      </c>
      <c r="G86" s="209" t="s">
        <v>686</v>
      </c>
      <c r="H86" s="209" t="s">
        <v>686</v>
      </c>
      <c r="I86" s="211"/>
      <c r="J86" s="200"/>
      <c r="K86" s="196"/>
      <c r="L86" s="23">
        <f>IFERROR(VLOOKUP($F86,Data!$B$4:$D$6,3,FALSE),"")</f>
        <v>0</v>
      </c>
      <c r="M86" s="23">
        <f>IFERROR(VLOOKUP($G86,Data!$F$4:$H$9,3,FALSE),"")</f>
        <v>0</v>
      </c>
      <c r="N86" s="23">
        <f>IFERROR(VLOOKUP($H86,Data!$J$4:$L$8,3,FALSE),"")</f>
        <v>0</v>
      </c>
      <c r="O86" s="23" t="str">
        <f>IFERROR(IF($A86=1,$L86*$M86*$N86,""),"")</f>
        <v/>
      </c>
      <c r="P86" s="23" t="str">
        <f>IFERROR(IF($A86=2,$L86*$M86*$N86,""),"")</f>
        <v/>
      </c>
      <c r="Q86" s="23">
        <f>IFERROR(IF($A86=3,$L86*$M86*$N86,""),"")</f>
        <v>0</v>
      </c>
      <c r="R86" s="210" t="s">
        <v>686</v>
      </c>
      <c r="S86" s="209" t="s">
        <v>686</v>
      </c>
      <c r="T86" s="209" t="s">
        <v>686</v>
      </c>
      <c r="U86" s="198"/>
      <c r="V86" s="205"/>
      <c r="W86" s="196"/>
      <c r="X86" s="24"/>
      <c r="Y86" s="24"/>
      <c r="Z86" s="24"/>
      <c r="AA86" s="24"/>
      <c r="AB86" s="24"/>
      <c r="AC86" s="24"/>
      <c r="AD86" s="210" t="s">
        <v>686</v>
      </c>
      <c r="AE86" s="209" t="s">
        <v>686</v>
      </c>
      <c r="AF86" s="209" t="s">
        <v>686</v>
      </c>
      <c r="AG86" s="193"/>
      <c r="AH86" s="207"/>
      <c r="AI86" s="196"/>
      <c r="AJ86" s="24"/>
      <c r="AK86" s="24"/>
      <c r="AL86" s="24"/>
      <c r="AM86" s="24"/>
      <c r="AN86" s="24"/>
      <c r="AO86" s="24"/>
      <c r="AP86" s="17" t="s">
        <v>712</v>
      </c>
      <c r="AQ86" s="11"/>
      <c r="AR86" s="11"/>
      <c r="AS86" s="38"/>
    </row>
    <row r="87" spans="1:45" ht="10.5" hidden="1" customHeight="1" outlineLevel="2" x14ac:dyDescent="0.2">
      <c r="A87" s="222"/>
      <c r="B87" s="193"/>
      <c r="C87" s="223"/>
      <c r="D87" s="211"/>
      <c r="E87" s="198"/>
      <c r="F87" s="210"/>
      <c r="G87" s="209"/>
      <c r="H87" s="209"/>
      <c r="I87" s="211"/>
      <c r="J87" s="200"/>
      <c r="K87" s="196"/>
      <c r="L87" s="25"/>
      <c r="M87" s="25"/>
      <c r="N87" s="25"/>
      <c r="O87" s="25"/>
      <c r="P87" s="25"/>
      <c r="Q87" s="25"/>
      <c r="R87" s="210"/>
      <c r="S87" s="209"/>
      <c r="T87" s="209"/>
      <c r="U87" s="198"/>
      <c r="V87" s="205"/>
      <c r="W87" s="196"/>
      <c r="X87" s="23">
        <f>IFERROR(VLOOKUP($R86,Data!$B$4:$D$6,3,FALSE),"")</f>
        <v>0</v>
      </c>
      <c r="Y87" s="23">
        <f>IFERROR(VLOOKUP($S86,Data!$F$4:$H$9,3,FALSE),"")</f>
        <v>0</v>
      </c>
      <c r="Z87" s="23">
        <f>IFERROR(VLOOKUP($T86,Data!$J$4:$L$8,3,FALSE),"")</f>
        <v>0</v>
      </c>
      <c r="AA87" s="23" t="str">
        <f>IFERROR(IF($A86=1,$X87*$Y87*$Z87,""),"")</f>
        <v/>
      </c>
      <c r="AB87" s="23" t="str">
        <f>IFERROR(IF($A86=2,$X87*$Y87*$Z87,""),"")</f>
        <v/>
      </c>
      <c r="AC87" s="23">
        <f>IFERROR(IF($A86=3,$X87*$Y87*$Z87,""),"")</f>
        <v>0</v>
      </c>
      <c r="AD87" s="210"/>
      <c r="AE87" s="209"/>
      <c r="AF87" s="209"/>
      <c r="AG87" s="193"/>
      <c r="AH87" s="207"/>
      <c r="AI87" s="196"/>
      <c r="AJ87" s="25"/>
      <c r="AK87" s="25"/>
      <c r="AL87" s="25"/>
      <c r="AM87" s="25"/>
      <c r="AN87" s="25"/>
      <c r="AO87" s="25"/>
      <c r="AP87" s="17" t="s">
        <v>713</v>
      </c>
      <c r="AQ87" s="11"/>
      <c r="AR87" s="11"/>
      <c r="AS87" s="38"/>
    </row>
    <row r="88" spans="1:45" ht="10.5" hidden="1" customHeight="1" outlineLevel="2" x14ac:dyDescent="0.2">
      <c r="A88" s="222"/>
      <c r="B88" s="193"/>
      <c r="C88" s="223"/>
      <c r="D88" s="211"/>
      <c r="E88" s="198"/>
      <c r="F88" s="210"/>
      <c r="G88" s="209"/>
      <c r="H88" s="209"/>
      <c r="I88" s="211"/>
      <c r="J88" s="200"/>
      <c r="K88" s="196"/>
      <c r="L88" s="25"/>
      <c r="M88" s="25"/>
      <c r="N88" s="25"/>
      <c r="O88" s="25"/>
      <c r="P88" s="25"/>
      <c r="Q88" s="25"/>
      <c r="R88" s="210"/>
      <c r="S88" s="209"/>
      <c r="T88" s="209"/>
      <c r="U88" s="198"/>
      <c r="V88" s="205"/>
      <c r="W88" s="196"/>
      <c r="X88" s="25"/>
      <c r="Y88" s="25"/>
      <c r="Z88" s="25"/>
      <c r="AA88" s="25"/>
      <c r="AB88" s="25"/>
      <c r="AC88" s="25"/>
      <c r="AD88" s="210"/>
      <c r="AE88" s="209"/>
      <c r="AF88" s="209"/>
      <c r="AG88" s="193"/>
      <c r="AH88" s="207"/>
      <c r="AI88" s="196"/>
      <c r="AJ88" s="23">
        <f>IFERROR(VLOOKUP($AD86,Data!$B$4:$D$6,3,FALSE),"")</f>
        <v>0</v>
      </c>
      <c r="AK88" s="23">
        <f>IFERROR(VLOOKUP($AE86,Data!$F$4:$H$9,3,FALSE),"")</f>
        <v>0</v>
      </c>
      <c r="AL88" s="23">
        <f>IFERROR(VLOOKUP($AF86,Data!$J$4:$L$8,3,FALSE),"")</f>
        <v>0</v>
      </c>
      <c r="AM88" s="23" t="str">
        <f>IFERROR(IF($A86=1,$AJ88*$AK88*$AL88,""),"")</f>
        <v/>
      </c>
      <c r="AN88" s="23" t="str">
        <f>IFERROR(IF($A86=2,$AJ88*$AK88*$AL88,""),"")</f>
        <v/>
      </c>
      <c r="AO88" s="23">
        <f>IFERROR(IF($A86=3,$AJ88*$AK88*$AL88,""),"")</f>
        <v>0</v>
      </c>
      <c r="AP88" s="17" t="s">
        <v>714</v>
      </c>
      <c r="AQ88" s="11"/>
      <c r="AR88" s="11"/>
      <c r="AS88" s="38"/>
    </row>
    <row r="89" spans="1:45" ht="10.5" hidden="1" customHeight="1" outlineLevel="2" x14ac:dyDescent="0.2">
      <c r="A89" s="222">
        <v>3</v>
      </c>
      <c r="B89" s="193"/>
      <c r="C89" s="223" t="s">
        <v>87</v>
      </c>
      <c r="D89" s="211" t="s">
        <v>88</v>
      </c>
      <c r="E89" s="198" t="s">
        <v>89</v>
      </c>
      <c r="F89" s="210" t="s">
        <v>686</v>
      </c>
      <c r="G89" s="209" t="s">
        <v>686</v>
      </c>
      <c r="H89" s="209" t="s">
        <v>686</v>
      </c>
      <c r="I89" s="211"/>
      <c r="J89" s="200"/>
      <c r="K89" s="196"/>
      <c r="L89" s="23">
        <f>IFERROR(VLOOKUP($F89,Data!$B$4:$D$6,3,FALSE),"")</f>
        <v>0</v>
      </c>
      <c r="M89" s="23">
        <f>IFERROR(VLOOKUP($G89,Data!$F$4:$H$9,3,FALSE),"")</f>
        <v>0</v>
      </c>
      <c r="N89" s="23">
        <f>IFERROR(VLOOKUP($H89,Data!$J$4:$L$8,3,FALSE),"")</f>
        <v>0</v>
      </c>
      <c r="O89" s="23" t="str">
        <f>IFERROR(IF($A89=1,$L89*$M89*$N89,""),"")</f>
        <v/>
      </c>
      <c r="P89" s="23" t="str">
        <f>IFERROR(IF($A89=2,$L89*$M89*$N89,""),"")</f>
        <v/>
      </c>
      <c r="Q89" s="23">
        <f>IFERROR(IF($A89=3,$L89*$M89*$N89,""),"")</f>
        <v>0</v>
      </c>
      <c r="R89" s="210" t="s">
        <v>686</v>
      </c>
      <c r="S89" s="209" t="s">
        <v>686</v>
      </c>
      <c r="T89" s="209" t="s">
        <v>686</v>
      </c>
      <c r="U89" s="198"/>
      <c r="V89" s="205"/>
      <c r="W89" s="196"/>
      <c r="X89" s="24"/>
      <c r="Y89" s="24"/>
      <c r="Z89" s="24"/>
      <c r="AA89" s="24"/>
      <c r="AB89" s="24"/>
      <c r="AC89" s="24"/>
      <c r="AD89" s="210" t="s">
        <v>686</v>
      </c>
      <c r="AE89" s="209" t="s">
        <v>686</v>
      </c>
      <c r="AF89" s="209" t="s">
        <v>686</v>
      </c>
      <c r="AG89" s="193"/>
      <c r="AH89" s="207"/>
      <c r="AI89" s="196"/>
      <c r="AJ89" s="24"/>
      <c r="AK89" s="24"/>
      <c r="AL89" s="24"/>
      <c r="AM89" s="24"/>
      <c r="AN89" s="24"/>
      <c r="AO89" s="24"/>
      <c r="AP89" s="17" t="s">
        <v>712</v>
      </c>
      <c r="AQ89" s="11"/>
      <c r="AR89" s="11"/>
      <c r="AS89" s="38"/>
    </row>
    <row r="90" spans="1:45" ht="10.5" hidden="1" customHeight="1" outlineLevel="2" x14ac:dyDescent="0.2">
      <c r="A90" s="222"/>
      <c r="B90" s="193"/>
      <c r="C90" s="223"/>
      <c r="D90" s="211"/>
      <c r="E90" s="198"/>
      <c r="F90" s="210"/>
      <c r="G90" s="209"/>
      <c r="H90" s="209"/>
      <c r="I90" s="211"/>
      <c r="J90" s="200"/>
      <c r="K90" s="196"/>
      <c r="L90" s="25"/>
      <c r="M90" s="25"/>
      <c r="N90" s="25"/>
      <c r="O90" s="25"/>
      <c r="P90" s="25"/>
      <c r="Q90" s="25"/>
      <c r="R90" s="210"/>
      <c r="S90" s="209"/>
      <c r="T90" s="209"/>
      <c r="U90" s="198"/>
      <c r="V90" s="205"/>
      <c r="W90" s="196"/>
      <c r="X90" s="23">
        <f>IFERROR(VLOOKUP($R89,Data!$B$4:$D$6,3,FALSE),"")</f>
        <v>0</v>
      </c>
      <c r="Y90" s="23">
        <f>IFERROR(VLOOKUP($S89,Data!$F$4:$H$9,3,FALSE),"")</f>
        <v>0</v>
      </c>
      <c r="Z90" s="23">
        <f>IFERROR(VLOOKUP($T89,Data!$J$4:$L$8,3,FALSE),"")</f>
        <v>0</v>
      </c>
      <c r="AA90" s="23" t="str">
        <f>IFERROR(IF($A89=1,$X90*$Y90*$Z90,""),"")</f>
        <v/>
      </c>
      <c r="AB90" s="23" t="str">
        <f>IFERROR(IF($A89=2,$X90*$Y90*$Z90,""),"")</f>
        <v/>
      </c>
      <c r="AC90" s="23">
        <f>IFERROR(IF($A89=3,$X90*$Y90*$Z90,""),"")</f>
        <v>0</v>
      </c>
      <c r="AD90" s="210"/>
      <c r="AE90" s="209"/>
      <c r="AF90" s="209"/>
      <c r="AG90" s="193"/>
      <c r="AH90" s="207"/>
      <c r="AI90" s="196"/>
      <c r="AJ90" s="25"/>
      <c r="AK90" s="25"/>
      <c r="AL90" s="25"/>
      <c r="AM90" s="25"/>
      <c r="AN90" s="25"/>
      <c r="AO90" s="25"/>
      <c r="AP90" s="17" t="s">
        <v>713</v>
      </c>
      <c r="AQ90" s="11"/>
      <c r="AR90" s="11"/>
      <c r="AS90" s="38"/>
    </row>
    <row r="91" spans="1:45" ht="10.5" hidden="1" customHeight="1" outlineLevel="2" x14ac:dyDescent="0.2">
      <c r="A91" s="222"/>
      <c r="B91" s="193"/>
      <c r="C91" s="223"/>
      <c r="D91" s="211"/>
      <c r="E91" s="198"/>
      <c r="F91" s="210"/>
      <c r="G91" s="209"/>
      <c r="H91" s="209"/>
      <c r="I91" s="211"/>
      <c r="J91" s="200"/>
      <c r="K91" s="196"/>
      <c r="L91" s="25"/>
      <c r="M91" s="25"/>
      <c r="N91" s="25"/>
      <c r="O91" s="25"/>
      <c r="P91" s="25"/>
      <c r="Q91" s="25"/>
      <c r="R91" s="210"/>
      <c r="S91" s="209"/>
      <c r="T91" s="209"/>
      <c r="U91" s="198"/>
      <c r="V91" s="205"/>
      <c r="W91" s="196"/>
      <c r="X91" s="25"/>
      <c r="Y91" s="25"/>
      <c r="Z91" s="25"/>
      <c r="AA91" s="25"/>
      <c r="AB91" s="25"/>
      <c r="AC91" s="25"/>
      <c r="AD91" s="210"/>
      <c r="AE91" s="209"/>
      <c r="AF91" s="209"/>
      <c r="AG91" s="193"/>
      <c r="AH91" s="207"/>
      <c r="AI91" s="196"/>
      <c r="AJ91" s="23">
        <f>IFERROR(VLOOKUP($AD89,Data!$B$4:$D$6,3,FALSE),"")</f>
        <v>0</v>
      </c>
      <c r="AK91" s="23">
        <f>IFERROR(VLOOKUP($AE89,Data!$F$4:$H$9,3,FALSE),"")</f>
        <v>0</v>
      </c>
      <c r="AL91" s="23">
        <f>IFERROR(VLOOKUP($AF89,Data!$J$4:$L$8,3,FALSE),"")</f>
        <v>0</v>
      </c>
      <c r="AM91" s="23" t="str">
        <f>IFERROR(IF($A89=1,$AJ91*$AK91*$AL91,""),"")</f>
        <v/>
      </c>
      <c r="AN91" s="23" t="str">
        <f>IFERROR(IF($A89=2,$AJ91*$AK91*$AL91,""),"")</f>
        <v/>
      </c>
      <c r="AO91" s="23">
        <f>IFERROR(IF($A89=3,$AJ91*$AK91*$AL91,""),"")</f>
        <v>0</v>
      </c>
      <c r="AP91" s="17" t="s">
        <v>714</v>
      </c>
      <c r="AQ91" s="11"/>
      <c r="AR91" s="11"/>
      <c r="AS91" s="38"/>
    </row>
    <row r="92" spans="1:45" ht="30" hidden="1" customHeight="1" outlineLevel="1" collapsed="1" x14ac:dyDescent="0.2">
      <c r="A92" s="18">
        <v>3</v>
      </c>
      <c r="B92" s="211" t="s">
        <v>90</v>
      </c>
      <c r="C92" s="211"/>
      <c r="D92" s="211"/>
      <c r="E92" s="211"/>
      <c r="F92" s="29" t="str">
        <f>IF($L92=1,"Implemented","Not Implemented")</f>
        <v>Not Implemented</v>
      </c>
      <c r="G92" s="22" t="str">
        <f>IF($M92=1,"Effective","Ineffective")</f>
        <v>Ineffective</v>
      </c>
      <c r="H92" s="22" t="str">
        <f>IF($N92=1,"Pass","Fail")</f>
        <v>Fail</v>
      </c>
      <c r="I92" s="140"/>
      <c r="J92" s="30"/>
      <c r="K92" s="196"/>
      <c r="L92" s="23">
        <f>IF(COUNTIF(L93:L95,0)&gt;0,0,1)</f>
        <v>0</v>
      </c>
      <c r="M92" s="23">
        <f>IF(COUNTIF(M93:M95,0)&gt;0,0,1)</f>
        <v>0</v>
      </c>
      <c r="N92" s="23">
        <f>IF(COUNTIF(N93:N95,0)&gt;0,0,1)</f>
        <v>0</v>
      </c>
      <c r="O92" s="23" t="str">
        <f>IFERROR(IF($A92=1,$L92*$M92*$N92,""),"")</f>
        <v/>
      </c>
      <c r="P92" s="23" t="str">
        <f>IFERROR(IF($A92=2,$L92*$M92*$N92,""),"")</f>
        <v/>
      </c>
      <c r="Q92" s="23">
        <f>IFERROR(IF($A92=3,$L92*$M92*$N92,""),"")</f>
        <v>0</v>
      </c>
      <c r="R92" s="29" t="str">
        <f>IF($X92=1,"Implemented","Not Implemented")</f>
        <v>Not Implemented</v>
      </c>
      <c r="S92" s="22" t="str">
        <f>IF($Y92=1,"Effective","Ineffective")</f>
        <v>Ineffective</v>
      </c>
      <c r="T92" s="22" t="str">
        <f>IF($Z92=1,"Pass","Fail")</f>
        <v>Fail</v>
      </c>
      <c r="U92" s="140"/>
      <c r="V92" s="30"/>
      <c r="W92" s="196"/>
      <c r="X92" s="23">
        <f>IF(COUNTIF(X93:X95,0)&gt;0,0,1)</f>
        <v>0</v>
      </c>
      <c r="Y92" s="23">
        <f>IF(COUNTIF(Y93:Y95,0)&gt;0,0,1)</f>
        <v>0</v>
      </c>
      <c r="Z92" s="23">
        <f>IF(COUNTIF(Z93:Z95,0)&gt;0,0,1)</f>
        <v>0</v>
      </c>
      <c r="AA92" s="23" t="str">
        <f>IFERROR(IF($A92=1,$X92*$Y92*$Z92,""),"")</f>
        <v/>
      </c>
      <c r="AB92" s="23" t="str">
        <f>IFERROR(IF($A92=2,$X92*$Y92*$Z92,""),"")</f>
        <v/>
      </c>
      <c r="AC92" s="23">
        <f>IFERROR(IF($A92=3,$X92*$Y92*$Z92,""),"")</f>
        <v>0</v>
      </c>
      <c r="AD92" s="29" t="str">
        <f>IF($AJ92=1,"Implemented","Not Implemented")</f>
        <v>Not Implemented</v>
      </c>
      <c r="AE92" s="22" t="str">
        <f>IF($AK92=1,"Effective","Ineffective")</f>
        <v>Ineffective</v>
      </c>
      <c r="AF92" s="22" t="str">
        <f>IF($AL92=1,"Pass","Fail")</f>
        <v>Fail</v>
      </c>
      <c r="AG92" s="140"/>
      <c r="AH92" s="30"/>
      <c r="AI92" s="196"/>
      <c r="AJ92" s="23">
        <f>IF(COUNTIF(AJ93:AJ95,0)&gt;0,0,1)</f>
        <v>0</v>
      </c>
      <c r="AK92" s="23">
        <f>IF(COUNTIF(AK93:AK95,0)&gt;0,0,1)</f>
        <v>0</v>
      </c>
      <c r="AL92" s="23">
        <f>IF(COUNTIF(AL93:AL95,0)&gt;0,0,1)</f>
        <v>0</v>
      </c>
      <c r="AM92" s="23" t="str">
        <f>IFERROR(IF($A92=1,$AJ92*$AK92*$AL92,""),"")</f>
        <v/>
      </c>
      <c r="AN92" s="23" t="str">
        <f>IFERROR(IF($A92=2,$AJ92*$AK92*$AL92,""),"")</f>
        <v/>
      </c>
      <c r="AO92" s="23">
        <f>IFERROR(IF($A92=3,$AJ92*$AK92*$AL92,""),"")</f>
        <v>0</v>
      </c>
      <c r="AP92" s="17" t="s">
        <v>721</v>
      </c>
      <c r="AQ92" s="11"/>
      <c r="AR92" s="11"/>
      <c r="AS92" s="38"/>
    </row>
    <row r="93" spans="1:45" ht="10.5" hidden="1" customHeight="1" outlineLevel="2" x14ac:dyDescent="0.2">
      <c r="A93" s="222">
        <v>3</v>
      </c>
      <c r="B93" s="193"/>
      <c r="C93" s="223" t="s">
        <v>91</v>
      </c>
      <c r="D93" s="211" t="s">
        <v>92</v>
      </c>
      <c r="E93" s="198" t="s">
        <v>93</v>
      </c>
      <c r="F93" s="210" t="s">
        <v>686</v>
      </c>
      <c r="G93" s="209" t="s">
        <v>686</v>
      </c>
      <c r="H93" s="209" t="s">
        <v>686</v>
      </c>
      <c r="I93" s="211"/>
      <c r="J93" s="200"/>
      <c r="K93" s="196"/>
      <c r="L93" s="23">
        <f>IFERROR(VLOOKUP($F93,Data!$B$4:$D$6,3,FALSE),"")</f>
        <v>0</v>
      </c>
      <c r="M93" s="23">
        <f>IFERROR(VLOOKUP($G93,Data!$F$4:$H$9,3,FALSE),"")</f>
        <v>0</v>
      </c>
      <c r="N93" s="23">
        <f>IFERROR(VLOOKUP($H93,Data!$J$4:$L$8,3,FALSE),"")</f>
        <v>0</v>
      </c>
      <c r="O93" s="23" t="str">
        <f>IFERROR(IF($A93=1,$L93*$M93*$N93,""),"")</f>
        <v/>
      </c>
      <c r="P93" s="23" t="str">
        <f>IFERROR(IF($A93=2,$L93*$M93*$N93,""),"")</f>
        <v/>
      </c>
      <c r="Q93" s="23">
        <f>IFERROR(IF($A93=3,$L93*$M93*$N93,""),"")</f>
        <v>0</v>
      </c>
      <c r="R93" s="210" t="s">
        <v>686</v>
      </c>
      <c r="S93" s="209" t="s">
        <v>686</v>
      </c>
      <c r="T93" s="209" t="s">
        <v>686</v>
      </c>
      <c r="U93" s="198"/>
      <c r="V93" s="205"/>
      <c r="W93" s="196"/>
      <c r="X93" s="24"/>
      <c r="Y93" s="24"/>
      <c r="Z93" s="24"/>
      <c r="AA93" s="24"/>
      <c r="AB93" s="24"/>
      <c r="AC93" s="24"/>
      <c r="AD93" s="210" t="s">
        <v>686</v>
      </c>
      <c r="AE93" s="209" t="s">
        <v>686</v>
      </c>
      <c r="AF93" s="209" t="s">
        <v>686</v>
      </c>
      <c r="AG93" s="193"/>
      <c r="AH93" s="207"/>
      <c r="AI93" s="196"/>
      <c r="AJ93" s="24"/>
      <c r="AK93" s="24"/>
      <c r="AL93" s="24"/>
      <c r="AM93" s="24"/>
      <c r="AN93" s="24"/>
      <c r="AO93" s="24"/>
      <c r="AP93" s="17" t="s">
        <v>712</v>
      </c>
      <c r="AQ93" s="11"/>
      <c r="AR93" s="11"/>
      <c r="AS93" s="38"/>
    </row>
    <row r="94" spans="1:45" ht="10.5" hidden="1" customHeight="1" outlineLevel="2" x14ac:dyDescent="0.2">
      <c r="A94" s="222"/>
      <c r="B94" s="193"/>
      <c r="C94" s="223"/>
      <c r="D94" s="211"/>
      <c r="E94" s="198"/>
      <c r="F94" s="210"/>
      <c r="G94" s="209"/>
      <c r="H94" s="209"/>
      <c r="I94" s="211"/>
      <c r="J94" s="200"/>
      <c r="K94" s="196"/>
      <c r="L94" s="25"/>
      <c r="M94" s="25"/>
      <c r="N94" s="25"/>
      <c r="O94" s="25"/>
      <c r="P94" s="25"/>
      <c r="Q94" s="25"/>
      <c r="R94" s="210"/>
      <c r="S94" s="209"/>
      <c r="T94" s="209"/>
      <c r="U94" s="198"/>
      <c r="V94" s="205"/>
      <c r="W94" s="196"/>
      <c r="X94" s="23">
        <f>IFERROR(VLOOKUP($R93,Data!$B$4:$D$6,3,FALSE),"")</f>
        <v>0</v>
      </c>
      <c r="Y94" s="23">
        <f>IFERROR(VLOOKUP($S93,Data!$F$4:$H$9,3,FALSE),"")</f>
        <v>0</v>
      </c>
      <c r="Z94" s="23">
        <f>IFERROR(VLOOKUP($T93,Data!$J$4:$L$8,3,FALSE),"")</f>
        <v>0</v>
      </c>
      <c r="AA94" s="23" t="str">
        <f>IFERROR(IF($A93=1,$X94*$Y94*$Z94,""),"")</f>
        <v/>
      </c>
      <c r="AB94" s="23" t="str">
        <f>IFERROR(IF($A93=2,$X94*$Y94*$Z94,""),"")</f>
        <v/>
      </c>
      <c r="AC94" s="23">
        <f>IFERROR(IF($A93=3,$X94*$Y94*$Z94,""),"")</f>
        <v>0</v>
      </c>
      <c r="AD94" s="210"/>
      <c r="AE94" s="209"/>
      <c r="AF94" s="209"/>
      <c r="AG94" s="193"/>
      <c r="AH94" s="207"/>
      <c r="AI94" s="196"/>
      <c r="AJ94" s="25"/>
      <c r="AK94" s="25"/>
      <c r="AL94" s="25"/>
      <c r="AM94" s="25"/>
      <c r="AN94" s="25"/>
      <c r="AO94" s="25"/>
      <c r="AP94" s="17" t="s">
        <v>713</v>
      </c>
      <c r="AQ94" s="11"/>
      <c r="AR94" s="11"/>
      <c r="AS94" s="38"/>
    </row>
    <row r="95" spans="1:45" ht="10.5" hidden="1" customHeight="1" outlineLevel="2" x14ac:dyDescent="0.2">
      <c r="A95" s="222"/>
      <c r="B95" s="193"/>
      <c r="C95" s="223"/>
      <c r="D95" s="211"/>
      <c r="E95" s="198"/>
      <c r="F95" s="210"/>
      <c r="G95" s="209"/>
      <c r="H95" s="209"/>
      <c r="I95" s="211"/>
      <c r="J95" s="200"/>
      <c r="K95" s="196"/>
      <c r="L95" s="25"/>
      <c r="M95" s="25"/>
      <c r="N95" s="25"/>
      <c r="O95" s="25"/>
      <c r="P95" s="25"/>
      <c r="Q95" s="25"/>
      <c r="R95" s="210"/>
      <c r="S95" s="209"/>
      <c r="T95" s="209"/>
      <c r="U95" s="198"/>
      <c r="V95" s="205"/>
      <c r="W95" s="196"/>
      <c r="X95" s="25"/>
      <c r="Y95" s="25"/>
      <c r="Z95" s="25"/>
      <c r="AA95" s="25"/>
      <c r="AB95" s="25"/>
      <c r="AC95" s="25"/>
      <c r="AD95" s="210"/>
      <c r="AE95" s="209"/>
      <c r="AF95" s="209"/>
      <c r="AG95" s="193"/>
      <c r="AH95" s="207"/>
      <c r="AI95" s="196"/>
      <c r="AJ95" s="23">
        <f>IFERROR(VLOOKUP($AD93,Data!$B$4:$D$6,3,FALSE),"")</f>
        <v>0</v>
      </c>
      <c r="AK95" s="23">
        <f>IFERROR(VLOOKUP($AE93,Data!$F$4:$H$9,3,FALSE),"")</f>
        <v>0</v>
      </c>
      <c r="AL95" s="23">
        <f>IFERROR(VLOOKUP($AF93,Data!$J$4:$L$8,3,FALSE),"")</f>
        <v>0</v>
      </c>
      <c r="AM95" s="23" t="str">
        <f>IFERROR(IF($A93=1,$AJ95*$AK95*$AL95,""),"")</f>
        <v/>
      </c>
      <c r="AN95" s="23" t="str">
        <f>IFERROR(IF($A93=2,$AJ95*$AK95*$AL95,""),"")</f>
        <v/>
      </c>
      <c r="AO95" s="23">
        <f>IFERROR(IF($A93=3,$AJ95*$AK95*$AL95,""),"")</f>
        <v>0</v>
      </c>
      <c r="AP95" s="17" t="s">
        <v>714</v>
      </c>
      <c r="AQ95" s="11"/>
      <c r="AR95" s="11"/>
      <c r="AS95" s="38"/>
    </row>
    <row r="96" spans="1:45" ht="30" hidden="1" customHeight="1" outlineLevel="1" collapsed="1" x14ac:dyDescent="0.2">
      <c r="A96" s="18">
        <v>3</v>
      </c>
      <c r="B96" s="211" t="s">
        <v>715</v>
      </c>
      <c r="C96" s="211"/>
      <c r="D96" s="211"/>
      <c r="E96" s="211"/>
      <c r="F96" s="29" t="str">
        <f>IF($L96=1,"Implemented","Not Implemented")</f>
        <v>Not Implemented</v>
      </c>
      <c r="G96" s="22" t="str">
        <f>IF($M96=1,"Effective","Ineffective")</f>
        <v>Ineffective</v>
      </c>
      <c r="H96" s="22" t="str">
        <f>IF($N96=1,"Pass","Fail")</f>
        <v>Fail</v>
      </c>
      <c r="I96" s="140"/>
      <c r="J96" s="30"/>
      <c r="K96" s="196"/>
      <c r="L96" s="23">
        <f>IF(COUNTIF(L97:L99,0)&gt;0,0,1)</f>
        <v>0</v>
      </c>
      <c r="M96" s="23">
        <f>IF(COUNTIF(M97:M99,0)&gt;0,0,1)</f>
        <v>0</v>
      </c>
      <c r="N96" s="23">
        <f>IF(COUNTIF(N97:N99,0)&gt;0,0,1)</f>
        <v>0</v>
      </c>
      <c r="O96" s="23" t="str">
        <f>IFERROR(IF($A96=1,$L96*$M96*$N96,""),"")</f>
        <v/>
      </c>
      <c r="P96" s="23" t="str">
        <f>IFERROR(IF($A96=2,$L96*$M96*$N96,""),"")</f>
        <v/>
      </c>
      <c r="Q96" s="23">
        <f>IFERROR(IF($A96=3,$L96*$M96*$N96,""),"")</f>
        <v>0</v>
      </c>
      <c r="R96" s="29" t="str">
        <f>IF($X96=1,"Implemented","Not Implemented")</f>
        <v>Not Implemented</v>
      </c>
      <c r="S96" s="22" t="str">
        <f>IF($Y96=1,"Effective","Ineffective")</f>
        <v>Ineffective</v>
      </c>
      <c r="T96" s="22" t="str">
        <f>IF($Z96=1,"Pass","Fail")</f>
        <v>Fail</v>
      </c>
      <c r="U96" s="140"/>
      <c r="V96" s="30"/>
      <c r="W96" s="196"/>
      <c r="X96" s="23">
        <f>IF(COUNTIF(X97:X99,0)&gt;0,0,1)</f>
        <v>0</v>
      </c>
      <c r="Y96" s="23">
        <f>IF(COUNTIF(Y97:Y99,0)&gt;0,0,1)</f>
        <v>0</v>
      </c>
      <c r="Z96" s="23">
        <f>IF(COUNTIF(Z97:Z99,0)&gt;0,0,1)</f>
        <v>0</v>
      </c>
      <c r="AA96" s="23" t="str">
        <f>IFERROR(IF($A96=1,$X96*$Y96*$Z96,""),"")</f>
        <v/>
      </c>
      <c r="AB96" s="23" t="str">
        <f>IFERROR(IF($A96=2,$X96*$Y96*$Z96,""),"")</f>
        <v/>
      </c>
      <c r="AC96" s="23">
        <f>IFERROR(IF($A96=3,$X96*$Y96*$Z96,""),"")</f>
        <v>0</v>
      </c>
      <c r="AD96" s="29" t="str">
        <f>IF($AJ96=1,"Implemented","Not Implemented")</f>
        <v>Not Implemented</v>
      </c>
      <c r="AE96" s="22" t="str">
        <f>IF($AK96=1,"Effective","Ineffective")</f>
        <v>Ineffective</v>
      </c>
      <c r="AF96" s="22" t="str">
        <f>IF($AL96=1,"Pass","Fail")</f>
        <v>Fail</v>
      </c>
      <c r="AG96" s="140"/>
      <c r="AH96" s="30"/>
      <c r="AI96" s="196"/>
      <c r="AJ96" s="23">
        <f>IF(COUNTIF(AJ97:AJ99,0)&gt;0,0,1)</f>
        <v>0</v>
      </c>
      <c r="AK96" s="23">
        <f>IF(COUNTIF(AK97:AK99,0)&gt;0,0,1)</f>
        <v>0</v>
      </c>
      <c r="AL96" s="23">
        <f>IF(COUNTIF(AL97:AL99,0)&gt;0,0,1)</f>
        <v>0</v>
      </c>
      <c r="AM96" s="23" t="str">
        <f>IFERROR(IF($A96=1,$AJ96*$AK96*$AL96,""),"")</f>
        <v/>
      </c>
      <c r="AN96" s="23" t="str">
        <f>IFERROR(IF($A96=2,$AJ96*$AK96*$AL96,""),"")</f>
        <v/>
      </c>
      <c r="AO96" s="23">
        <f>IFERROR(IF($A96=3,$AJ96*$AK96*$AL96,""),"")</f>
        <v>0</v>
      </c>
      <c r="AP96" s="17" t="s">
        <v>721</v>
      </c>
      <c r="AQ96" s="11"/>
      <c r="AR96" s="11"/>
      <c r="AS96" s="38"/>
    </row>
    <row r="97" spans="1:45" ht="10.5" hidden="1" customHeight="1" outlineLevel="2" x14ac:dyDescent="0.2">
      <c r="A97" s="222">
        <v>3</v>
      </c>
      <c r="B97" s="193"/>
      <c r="C97" s="223" t="s">
        <v>95</v>
      </c>
      <c r="D97" s="211" t="s">
        <v>96</v>
      </c>
      <c r="E97" s="198" t="s">
        <v>716</v>
      </c>
      <c r="F97" s="210" t="s">
        <v>686</v>
      </c>
      <c r="G97" s="209" t="s">
        <v>686</v>
      </c>
      <c r="H97" s="209" t="s">
        <v>686</v>
      </c>
      <c r="I97" s="211"/>
      <c r="J97" s="200"/>
      <c r="K97" s="196"/>
      <c r="L97" s="23">
        <f>IFERROR(VLOOKUP($F97,Data!$B$4:$D$6,3,FALSE),"")</f>
        <v>0</v>
      </c>
      <c r="M97" s="23">
        <f>IFERROR(VLOOKUP($G97,Data!$F$4:$H$9,3,FALSE),"")</f>
        <v>0</v>
      </c>
      <c r="N97" s="23">
        <f>IFERROR(VLOOKUP($H97,Data!$J$4:$L$8,3,FALSE),"")</f>
        <v>0</v>
      </c>
      <c r="O97" s="23" t="str">
        <f>IFERROR(IF($A97=1,$L97*$M97*$N97,""),"")</f>
        <v/>
      </c>
      <c r="P97" s="23" t="str">
        <f>IFERROR(IF($A97=2,$L97*$M97*$N97,""),"")</f>
        <v/>
      </c>
      <c r="Q97" s="23">
        <f>IFERROR(IF($A97=3,$L97*$M97*$N97,""),"")</f>
        <v>0</v>
      </c>
      <c r="R97" s="210" t="s">
        <v>686</v>
      </c>
      <c r="S97" s="209" t="s">
        <v>686</v>
      </c>
      <c r="T97" s="209" t="s">
        <v>686</v>
      </c>
      <c r="U97" s="198"/>
      <c r="V97" s="205"/>
      <c r="W97" s="196"/>
      <c r="X97" s="24"/>
      <c r="Y97" s="24"/>
      <c r="Z97" s="24"/>
      <c r="AA97" s="24"/>
      <c r="AB97" s="24"/>
      <c r="AC97" s="24"/>
      <c r="AD97" s="210" t="s">
        <v>686</v>
      </c>
      <c r="AE97" s="209" t="s">
        <v>686</v>
      </c>
      <c r="AF97" s="209" t="s">
        <v>686</v>
      </c>
      <c r="AG97" s="193"/>
      <c r="AH97" s="207"/>
      <c r="AI97" s="196"/>
      <c r="AJ97" s="24"/>
      <c r="AK97" s="24"/>
      <c r="AL97" s="24"/>
      <c r="AM97" s="24"/>
      <c r="AN97" s="24"/>
      <c r="AO97" s="24"/>
      <c r="AP97" s="17" t="s">
        <v>712</v>
      </c>
      <c r="AQ97" s="11"/>
      <c r="AR97" s="11"/>
      <c r="AS97" s="38"/>
    </row>
    <row r="98" spans="1:45" ht="10.5" hidden="1" customHeight="1" outlineLevel="2" x14ac:dyDescent="0.2">
      <c r="A98" s="222"/>
      <c r="B98" s="193"/>
      <c r="C98" s="223"/>
      <c r="D98" s="211"/>
      <c r="E98" s="198"/>
      <c r="F98" s="210"/>
      <c r="G98" s="209"/>
      <c r="H98" s="209"/>
      <c r="I98" s="211"/>
      <c r="J98" s="200"/>
      <c r="K98" s="196"/>
      <c r="L98" s="25"/>
      <c r="M98" s="25"/>
      <c r="N98" s="25"/>
      <c r="O98" s="25"/>
      <c r="P98" s="25"/>
      <c r="Q98" s="25"/>
      <c r="R98" s="210"/>
      <c r="S98" s="209"/>
      <c r="T98" s="209"/>
      <c r="U98" s="198"/>
      <c r="V98" s="205"/>
      <c r="W98" s="196"/>
      <c r="X98" s="23">
        <f>IFERROR(VLOOKUP($R97,Data!$B$4:$D$6,3,FALSE),"")</f>
        <v>0</v>
      </c>
      <c r="Y98" s="23">
        <f>IFERROR(VLOOKUP($S97,Data!$F$4:$H$9,3,FALSE),"")</f>
        <v>0</v>
      </c>
      <c r="Z98" s="23">
        <f>IFERROR(VLOOKUP($T97,Data!$J$4:$L$8,3,FALSE),"")</f>
        <v>0</v>
      </c>
      <c r="AA98" s="23" t="str">
        <f>IFERROR(IF($A97=1,$X98*$Y98*$Z98,""),"")</f>
        <v/>
      </c>
      <c r="AB98" s="23" t="str">
        <f>IFERROR(IF($A97=2,$X98*$Y98*$Z98,""),"")</f>
        <v/>
      </c>
      <c r="AC98" s="23">
        <f>IFERROR(IF($A97=3,$X98*$Y98*$Z98,""),"")</f>
        <v>0</v>
      </c>
      <c r="AD98" s="210"/>
      <c r="AE98" s="209"/>
      <c r="AF98" s="209"/>
      <c r="AG98" s="193"/>
      <c r="AH98" s="207"/>
      <c r="AI98" s="196"/>
      <c r="AJ98" s="25"/>
      <c r="AK98" s="25"/>
      <c r="AL98" s="25"/>
      <c r="AM98" s="25"/>
      <c r="AN98" s="25"/>
      <c r="AO98" s="25"/>
      <c r="AP98" s="17" t="s">
        <v>713</v>
      </c>
      <c r="AQ98" s="11"/>
      <c r="AR98" s="11"/>
      <c r="AS98" s="38"/>
    </row>
    <row r="99" spans="1:45" ht="10.5" hidden="1" customHeight="1" outlineLevel="2" x14ac:dyDescent="0.2">
      <c r="A99" s="222"/>
      <c r="B99" s="193"/>
      <c r="C99" s="223"/>
      <c r="D99" s="211"/>
      <c r="E99" s="198"/>
      <c r="F99" s="210"/>
      <c r="G99" s="209"/>
      <c r="H99" s="209"/>
      <c r="I99" s="211"/>
      <c r="J99" s="200"/>
      <c r="K99" s="196"/>
      <c r="L99" s="25"/>
      <c r="M99" s="25"/>
      <c r="N99" s="25"/>
      <c r="O99" s="25"/>
      <c r="P99" s="25"/>
      <c r="Q99" s="25"/>
      <c r="R99" s="210"/>
      <c r="S99" s="209"/>
      <c r="T99" s="209"/>
      <c r="U99" s="198"/>
      <c r="V99" s="205"/>
      <c r="W99" s="196"/>
      <c r="X99" s="25"/>
      <c r="Y99" s="25"/>
      <c r="Z99" s="25"/>
      <c r="AA99" s="25"/>
      <c r="AB99" s="25"/>
      <c r="AC99" s="25"/>
      <c r="AD99" s="210"/>
      <c r="AE99" s="209"/>
      <c r="AF99" s="209"/>
      <c r="AG99" s="193"/>
      <c r="AH99" s="207"/>
      <c r="AI99" s="196"/>
      <c r="AJ99" s="23">
        <f>IFERROR(VLOOKUP($AD97,Data!$B$4:$D$6,3,FALSE),"")</f>
        <v>0</v>
      </c>
      <c r="AK99" s="23">
        <f>IFERROR(VLOOKUP($AE97,Data!$F$4:$H$9,3,FALSE),"")</f>
        <v>0</v>
      </c>
      <c r="AL99" s="23">
        <f>IFERROR(VLOOKUP($AF97,Data!$J$4:$L$8,3,FALSE),"")</f>
        <v>0</v>
      </c>
      <c r="AM99" s="23" t="str">
        <f>IFERROR(IF($A97=1,$AJ99*$AK99*$AL99,""),"")</f>
        <v/>
      </c>
      <c r="AN99" s="23" t="str">
        <f>IFERROR(IF($A97=2,$AJ99*$AK99*$AL99,""),"")</f>
        <v/>
      </c>
      <c r="AO99" s="23">
        <f>IFERROR(IF($A97=3,$AJ99*$AK99*$AL99,""),"")</f>
        <v>0</v>
      </c>
      <c r="AP99" s="17" t="s">
        <v>714</v>
      </c>
      <c r="AQ99" s="11"/>
      <c r="AR99" s="11"/>
      <c r="AS99" s="38"/>
    </row>
    <row r="100" spans="1:45" ht="30" hidden="1" customHeight="1" outlineLevel="1" collapsed="1" x14ac:dyDescent="0.2">
      <c r="A100" s="19">
        <v>3</v>
      </c>
      <c r="B100" s="211" t="s">
        <v>100</v>
      </c>
      <c r="C100" s="211"/>
      <c r="D100" s="211"/>
      <c r="E100" s="211"/>
      <c r="F100" s="29" t="str">
        <f>IF($L100=1,"Implemented","Not Implemented")</f>
        <v>Not Implemented</v>
      </c>
      <c r="G100" s="22" t="str">
        <f>IF($M100=1,"Effective","Ineffective")</f>
        <v>Ineffective</v>
      </c>
      <c r="H100" s="22" t="str">
        <f>IF($N100=1,"Pass","Fail")</f>
        <v>Fail</v>
      </c>
      <c r="I100" s="140"/>
      <c r="J100" s="30"/>
      <c r="K100" s="196"/>
      <c r="L100" s="23">
        <f>IF(COUNTIF(L101:L103,0)&gt;0,0,1)</f>
        <v>0</v>
      </c>
      <c r="M100" s="23">
        <f>IF(COUNTIF(M101:M103,0)&gt;0,0,1)</f>
        <v>0</v>
      </c>
      <c r="N100" s="23">
        <f>IF(COUNTIF(N101:N103,0)&gt;0,0,1)</f>
        <v>0</v>
      </c>
      <c r="O100" s="23" t="str">
        <f>IFERROR(IF($A100=1,$L100*$M100*$N100,""),"")</f>
        <v/>
      </c>
      <c r="P100" s="23" t="str">
        <f>IFERROR(IF($A100=2,$L100*$M100*$N100,""),"")</f>
        <v/>
      </c>
      <c r="Q100" s="23">
        <f>IFERROR(IF($A100=3,$L100*$M100*$N100,""),"")</f>
        <v>0</v>
      </c>
      <c r="R100" s="29" t="str">
        <f>IF($X100=1,"Implemented","Not Implemented")</f>
        <v>Not Implemented</v>
      </c>
      <c r="S100" s="22" t="str">
        <f>IF($Y100=1,"Effective","Ineffective")</f>
        <v>Ineffective</v>
      </c>
      <c r="T100" s="22" t="str">
        <f>IF($Z100=1,"Pass","Fail")</f>
        <v>Fail</v>
      </c>
      <c r="U100" s="140"/>
      <c r="V100" s="30"/>
      <c r="W100" s="196"/>
      <c r="X100" s="23">
        <f>IF(COUNTIF(X101:X103,0)&gt;0,0,1)</f>
        <v>0</v>
      </c>
      <c r="Y100" s="23">
        <f>IF(COUNTIF(Y101:Y103,0)&gt;0,0,1)</f>
        <v>0</v>
      </c>
      <c r="Z100" s="23">
        <f>IF(COUNTIF(Z101:Z103,0)&gt;0,0,1)</f>
        <v>0</v>
      </c>
      <c r="AA100" s="23" t="str">
        <f>IFERROR(IF($A100=1,$X100*$Y100*$Z100,""),"")</f>
        <v/>
      </c>
      <c r="AB100" s="23" t="str">
        <f>IFERROR(IF($A100=2,$X100*$Y100*$Z100,""),"")</f>
        <v/>
      </c>
      <c r="AC100" s="23">
        <f>IFERROR(IF($A100=3,$X100*$Y100*$Z100,""),"")</f>
        <v>0</v>
      </c>
      <c r="AD100" s="29" t="str">
        <f>IF($AJ100=1,"Implemented","Not Implemented")</f>
        <v>Not Implemented</v>
      </c>
      <c r="AE100" s="22" t="str">
        <f>IF($AK100=1,"Effective","Ineffective")</f>
        <v>Ineffective</v>
      </c>
      <c r="AF100" s="22" t="str">
        <f>IF($AL100=1,"Pass","Fail")</f>
        <v>Fail</v>
      </c>
      <c r="AG100" s="140"/>
      <c r="AH100" s="30"/>
      <c r="AI100" s="196"/>
      <c r="AJ100" s="23">
        <f>IF(COUNTIF(AJ101:AJ103,0)&gt;0,0,1)</f>
        <v>0</v>
      </c>
      <c r="AK100" s="23">
        <f>IF(COUNTIF(AK101:AK103,0)&gt;0,0,1)</f>
        <v>0</v>
      </c>
      <c r="AL100" s="23">
        <f>IF(COUNTIF(AL101:AL103,0)&gt;0,0,1)</f>
        <v>0</v>
      </c>
      <c r="AM100" s="23" t="str">
        <f>IFERROR(IF($A100=1,$AJ100*$AK100*$AL100,""),"")</f>
        <v/>
      </c>
      <c r="AN100" s="23" t="str">
        <f>IFERROR(IF($A100=2,$AJ100*$AK100*$AL100,""),"")</f>
        <v/>
      </c>
      <c r="AO100" s="23">
        <f>IFERROR(IF($A100=3,$AJ100*$AK100*$AL100,""),"")</f>
        <v>0</v>
      </c>
      <c r="AP100" s="17" t="s">
        <v>721</v>
      </c>
      <c r="AQ100" s="11"/>
      <c r="AR100" s="11"/>
      <c r="AS100" s="38"/>
    </row>
    <row r="101" spans="1:45" ht="10.5" hidden="1" customHeight="1" outlineLevel="2" x14ac:dyDescent="0.2">
      <c r="A101" s="222">
        <v>3</v>
      </c>
      <c r="B101" s="193"/>
      <c r="C101" s="223" t="s">
        <v>101</v>
      </c>
      <c r="D101" s="211" t="s">
        <v>102</v>
      </c>
      <c r="E101" s="198" t="s">
        <v>103</v>
      </c>
      <c r="F101" s="210" t="s">
        <v>686</v>
      </c>
      <c r="G101" s="209" t="s">
        <v>686</v>
      </c>
      <c r="H101" s="209" t="s">
        <v>686</v>
      </c>
      <c r="I101" s="211"/>
      <c r="J101" s="200"/>
      <c r="K101" s="196"/>
      <c r="L101" s="23">
        <f>IFERROR(VLOOKUP($F101,Data!$B$4:$D$6,3,FALSE),"")</f>
        <v>0</v>
      </c>
      <c r="M101" s="23">
        <f>IFERROR(VLOOKUP($G101,Data!$F$4:$H$9,3,FALSE),"")</f>
        <v>0</v>
      </c>
      <c r="N101" s="23">
        <f>IFERROR(VLOOKUP($H101,Data!$J$4:$L$8,3,FALSE),"")</f>
        <v>0</v>
      </c>
      <c r="O101" s="23" t="str">
        <f>IFERROR(IF($A101=1,$L101*$M101*$N101,""),"")</f>
        <v/>
      </c>
      <c r="P101" s="23" t="str">
        <f>IFERROR(IF($A101=2,$L101*$M101*$N101,""),"")</f>
        <v/>
      </c>
      <c r="Q101" s="23">
        <f>IFERROR(IF($A101=3,$L101*$M101*$N101,""),"")</f>
        <v>0</v>
      </c>
      <c r="R101" s="210" t="s">
        <v>686</v>
      </c>
      <c r="S101" s="209" t="s">
        <v>686</v>
      </c>
      <c r="T101" s="209" t="s">
        <v>686</v>
      </c>
      <c r="U101" s="198"/>
      <c r="V101" s="205"/>
      <c r="W101" s="196"/>
      <c r="X101" s="24"/>
      <c r="Y101" s="24"/>
      <c r="Z101" s="24"/>
      <c r="AA101" s="24"/>
      <c r="AB101" s="24"/>
      <c r="AC101" s="24"/>
      <c r="AD101" s="210" t="s">
        <v>686</v>
      </c>
      <c r="AE101" s="209" t="s">
        <v>686</v>
      </c>
      <c r="AF101" s="209" t="s">
        <v>686</v>
      </c>
      <c r="AG101" s="193"/>
      <c r="AH101" s="207"/>
      <c r="AI101" s="196"/>
      <c r="AJ101" s="24"/>
      <c r="AK101" s="24"/>
      <c r="AL101" s="24"/>
      <c r="AM101" s="24"/>
      <c r="AN101" s="24"/>
      <c r="AO101" s="24"/>
      <c r="AP101" s="17" t="s">
        <v>712</v>
      </c>
      <c r="AQ101" s="11"/>
      <c r="AR101" s="11"/>
      <c r="AS101" s="38"/>
    </row>
    <row r="102" spans="1:45" ht="10.5" hidden="1" customHeight="1" outlineLevel="2" x14ac:dyDescent="0.2">
      <c r="A102" s="222"/>
      <c r="B102" s="193"/>
      <c r="C102" s="223"/>
      <c r="D102" s="211"/>
      <c r="E102" s="198"/>
      <c r="F102" s="210"/>
      <c r="G102" s="209"/>
      <c r="H102" s="209"/>
      <c r="I102" s="211"/>
      <c r="J102" s="200"/>
      <c r="K102" s="196"/>
      <c r="L102" s="25"/>
      <c r="M102" s="25"/>
      <c r="N102" s="25"/>
      <c r="O102" s="25"/>
      <c r="P102" s="25"/>
      <c r="Q102" s="25"/>
      <c r="R102" s="210"/>
      <c r="S102" s="209"/>
      <c r="T102" s="209"/>
      <c r="U102" s="198"/>
      <c r="V102" s="205"/>
      <c r="W102" s="196"/>
      <c r="X102" s="23">
        <f>IFERROR(VLOOKUP($R101,Data!$B$4:$D$6,3,FALSE),"")</f>
        <v>0</v>
      </c>
      <c r="Y102" s="23">
        <f>IFERROR(VLOOKUP($S101,Data!$F$4:$H$9,3,FALSE),"")</f>
        <v>0</v>
      </c>
      <c r="Z102" s="23">
        <f>IFERROR(VLOOKUP($T101,Data!$J$4:$L$8,3,FALSE),"")</f>
        <v>0</v>
      </c>
      <c r="AA102" s="23" t="str">
        <f>IFERROR(IF($A101=1,$X102*$Y102*$Z102,""),"")</f>
        <v/>
      </c>
      <c r="AB102" s="23" t="str">
        <f>IFERROR(IF($A101=2,$X102*$Y102*$Z102,""),"")</f>
        <v/>
      </c>
      <c r="AC102" s="23">
        <f>IFERROR(IF($A101=3,$X102*$Y102*$Z102,""),"")</f>
        <v>0</v>
      </c>
      <c r="AD102" s="210"/>
      <c r="AE102" s="209"/>
      <c r="AF102" s="209"/>
      <c r="AG102" s="193"/>
      <c r="AH102" s="207"/>
      <c r="AI102" s="196"/>
      <c r="AJ102" s="25"/>
      <c r="AK102" s="25"/>
      <c r="AL102" s="25"/>
      <c r="AM102" s="25"/>
      <c r="AN102" s="25"/>
      <c r="AO102" s="25"/>
      <c r="AP102" s="17" t="s">
        <v>713</v>
      </c>
      <c r="AQ102" s="11"/>
      <c r="AR102" s="11"/>
      <c r="AS102" s="38"/>
    </row>
    <row r="103" spans="1:45" ht="10.5" hidden="1" customHeight="1" outlineLevel="2" x14ac:dyDescent="0.2">
      <c r="A103" s="222"/>
      <c r="B103" s="193"/>
      <c r="C103" s="223"/>
      <c r="D103" s="211"/>
      <c r="E103" s="198"/>
      <c r="F103" s="210"/>
      <c r="G103" s="209"/>
      <c r="H103" s="209"/>
      <c r="I103" s="211"/>
      <c r="J103" s="200"/>
      <c r="K103" s="196"/>
      <c r="L103" s="25"/>
      <c r="M103" s="25"/>
      <c r="N103" s="25"/>
      <c r="O103" s="25"/>
      <c r="P103" s="25"/>
      <c r="Q103" s="25"/>
      <c r="R103" s="210"/>
      <c r="S103" s="209"/>
      <c r="T103" s="209"/>
      <c r="U103" s="198"/>
      <c r="V103" s="205"/>
      <c r="W103" s="196"/>
      <c r="X103" s="25"/>
      <c r="Y103" s="25"/>
      <c r="Z103" s="25"/>
      <c r="AA103" s="25"/>
      <c r="AB103" s="25"/>
      <c r="AC103" s="25"/>
      <c r="AD103" s="210"/>
      <c r="AE103" s="209"/>
      <c r="AF103" s="209"/>
      <c r="AG103" s="193"/>
      <c r="AH103" s="207"/>
      <c r="AI103" s="196"/>
      <c r="AJ103" s="23">
        <f>IFERROR(VLOOKUP($AD101,Data!$B$4:$D$6,3,FALSE),"")</f>
        <v>0</v>
      </c>
      <c r="AK103" s="23">
        <f>IFERROR(VLOOKUP($AE101,Data!$F$4:$H$9,3,FALSE),"")</f>
        <v>0</v>
      </c>
      <c r="AL103" s="23">
        <f>IFERROR(VLOOKUP($AF101,Data!$J$4:$L$8,3,FALSE),"")</f>
        <v>0</v>
      </c>
      <c r="AM103" s="23" t="str">
        <f>IFERROR(IF($A101=1,$AJ103*$AK103*$AL103,""),"")</f>
        <v/>
      </c>
      <c r="AN103" s="23" t="str">
        <f>IFERROR(IF($A101=2,$AJ103*$AK103*$AL103,""),"")</f>
        <v/>
      </c>
      <c r="AO103" s="23">
        <f>IFERROR(IF($A101=3,$AJ103*$AK103*$AL103,""),"")</f>
        <v>0</v>
      </c>
      <c r="AP103" s="17" t="s">
        <v>714</v>
      </c>
      <c r="AQ103" s="11"/>
      <c r="AR103" s="11"/>
      <c r="AS103" s="38"/>
    </row>
    <row r="104" spans="1:45" ht="30" hidden="1" customHeight="1" outlineLevel="1" collapsed="1" x14ac:dyDescent="0.2">
      <c r="A104" s="19">
        <v>3</v>
      </c>
      <c r="B104" s="198" t="s">
        <v>720</v>
      </c>
      <c r="C104" s="198"/>
      <c r="D104" s="198"/>
      <c r="E104" s="198"/>
      <c r="F104" s="29" t="str">
        <f>IF($L104=1,"Implemented","Not Implemented")</f>
        <v>Not Implemented</v>
      </c>
      <c r="G104" s="22" t="str">
        <f>IF($M104=1,"Effective","Ineffective")</f>
        <v>Ineffective</v>
      </c>
      <c r="H104" s="22" t="str">
        <f>IF($N104=1,"Pass","Fail")</f>
        <v>Fail</v>
      </c>
      <c r="I104" s="140"/>
      <c r="J104" s="30"/>
      <c r="K104" s="196"/>
      <c r="L104" s="23">
        <f>IF(COUNTIF(L105:L107,0)&gt;0,0,1)</f>
        <v>0</v>
      </c>
      <c r="M104" s="23">
        <f>IF(COUNTIF(M105:M107,0)&gt;0,0,1)</f>
        <v>0</v>
      </c>
      <c r="N104" s="23">
        <f>IF(COUNTIF(N105:N107,0)&gt;0,0,1)</f>
        <v>0</v>
      </c>
      <c r="O104" s="23" t="str">
        <f>IFERROR(IF($A104=1,$L104*$M104*$N104,""),"")</f>
        <v/>
      </c>
      <c r="P104" s="23" t="str">
        <f>IFERROR(IF($A104=2,$L104*$M104*$N104,""),"")</f>
        <v/>
      </c>
      <c r="Q104" s="23">
        <f>IFERROR(IF($A104=3,$L104*$M104*$N104,""),"")</f>
        <v>0</v>
      </c>
      <c r="R104" s="29" t="str">
        <f>IF($X104=1,"Implemented","Not Implemented")</f>
        <v>Not Implemented</v>
      </c>
      <c r="S104" s="22" t="str">
        <f>IF($Y104=1,"Effective","Ineffective")</f>
        <v>Ineffective</v>
      </c>
      <c r="T104" s="22" t="str">
        <f>IF($Z104=1,"Pass","Fail")</f>
        <v>Fail</v>
      </c>
      <c r="U104" s="140"/>
      <c r="V104" s="30"/>
      <c r="W104" s="196"/>
      <c r="X104" s="23">
        <f>IF(COUNTIF(X105:X107,0)&gt;0,0,1)</f>
        <v>0</v>
      </c>
      <c r="Y104" s="23">
        <f>IF(COUNTIF(Y105:Y107,0)&gt;0,0,1)</f>
        <v>0</v>
      </c>
      <c r="Z104" s="23">
        <f>IF(COUNTIF(Z105:Z107,0)&gt;0,0,1)</f>
        <v>0</v>
      </c>
      <c r="AA104" s="23" t="str">
        <f>IFERROR(IF($A104=1,$X104*$Y104*$Z104,""),"")</f>
        <v/>
      </c>
      <c r="AB104" s="23" t="str">
        <f>IFERROR(IF($A104=2,$X104*$Y104*$Z104,""),"")</f>
        <v/>
      </c>
      <c r="AC104" s="23">
        <f>IFERROR(IF($A104=3,$X104*$Y104*$Z104,""),"")</f>
        <v>0</v>
      </c>
      <c r="AD104" s="29" t="str">
        <f>IF($AJ104=1,"Implemented","Not Implemented")</f>
        <v>Not Implemented</v>
      </c>
      <c r="AE104" s="22" t="str">
        <f>IF($AK104=1,"Effective","Ineffective")</f>
        <v>Ineffective</v>
      </c>
      <c r="AF104" s="22" t="str">
        <f>IF($AL104=1,"Pass","Fail")</f>
        <v>Fail</v>
      </c>
      <c r="AG104" s="140"/>
      <c r="AH104" s="30"/>
      <c r="AI104" s="196"/>
      <c r="AJ104" s="23">
        <f>IF(COUNTIF(AJ105:AJ107,0)&gt;0,0,1)</f>
        <v>0</v>
      </c>
      <c r="AK104" s="23">
        <f>IF(COUNTIF(AK105:AK107,0)&gt;0,0,1)</f>
        <v>0</v>
      </c>
      <c r="AL104" s="23">
        <f>IF(COUNTIF(AL105:AL107,0)&gt;0,0,1)</f>
        <v>0</v>
      </c>
      <c r="AM104" s="23" t="str">
        <f>IFERROR(IF($A104=1,$AJ104*$AK104*$AL104,""),"")</f>
        <v/>
      </c>
      <c r="AN104" s="23" t="str">
        <f>IFERROR(IF($A104=2,$AJ104*$AK104*$AL104,""),"")</f>
        <v/>
      </c>
      <c r="AO104" s="23">
        <f>IFERROR(IF($A104=3,$AJ104*$AK104*$AL104,""),"")</f>
        <v>0</v>
      </c>
      <c r="AP104" s="17" t="s">
        <v>721</v>
      </c>
      <c r="AQ104" s="11"/>
      <c r="AR104" s="11"/>
      <c r="AS104" s="38"/>
    </row>
    <row r="105" spans="1:45" ht="10.5" hidden="1" customHeight="1" outlineLevel="2" x14ac:dyDescent="0.2">
      <c r="A105" s="222">
        <v>3</v>
      </c>
      <c r="B105" s="193"/>
      <c r="C105" s="223" t="s">
        <v>105</v>
      </c>
      <c r="D105" s="211" t="s">
        <v>106</v>
      </c>
      <c r="E105" s="198" t="s">
        <v>107</v>
      </c>
      <c r="F105" s="210" t="s">
        <v>686</v>
      </c>
      <c r="G105" s="209" t="s">
        <v>686</v>
      </c>
      <c r="H105" s="209" t="s">
        <v>686</v>
      </c>
      <c r="I105" s="211"/>
      <c r="J105" s="200"/>
      <c r="K105" s="196"/>
      <c r="L105" s="23">
        <f>IFERROR(VLOOKUP($F105,Data!$B$4:$D$6,3,FALSE),"")</f>
        <v>0</v>
      </c>
      <c r="M105" s="23">
        <f>IFERROR(VLOOKUP($G105,Data!$F$4:$H$9,3,FALSE),"")</f>
        <v>0</v>
      </c>
      <c r="N105" s="23">
        <f>IFERROR(VLOOKUP($H105,Data!$J$4:$L$8,3,FALSE),"")</f>
        <v>0</v>
      </c>
      <c r="O105" s="23" t="str">
        <f>IFERROR(IF($A105=1,$L105*$M105*$N105,""),"")</f>
        <v/>
      </c>
      <c r="P105" s="23" t="str">
        <f>IFERROR(IF($A105=2,$L105*$M105*$N105,""),"")</f>
        <v/>
      </c>
      <c r="Q105" s="23">
        <f>IFERROR(IF($A105=3,$L105*$M105*$N105,""),"")</f>
        <v>0</v>
      </c>
      <c r="R105" s="210" t="s">
        <v>686</v>
      </c>
      <c r="S105" s="209" t="s">
        <v>686</v>
      </c>
      <c r="T105" s="209" t="s">
        <v>686</v>
      </c>
      <c r="U105" s="198"/>
      <c r="V105" s="205"/>
      <c r="W105" s="196"/>
      <c r="X105" s="24"/>
      <c r="Y105" s="24"/>
      <c r="Z105" s="24"/>
      <c r="AA105" s="24"/>
      <c r="AB105" s="24"/>
      <c r="AC105" s="24"/>
      <c r="AD105" s="210" t="s">
        <v>686</v>
      </c>
      <c r="AE105" s="209" t="s">
        <v>686</v>
      </c>
      <c r="AF105" s="209" t="s">
        <v>686</v>
      </c>
      <c r="AG105" s="193"/>
      <c r="AH105" s="207"/>
      <c r="AI105" s="196"/>
      <c r="AJ105" s="24"/>
      <c r="AK105" s="24"/>
      <c r="AL105" s="24"/>
      <c r="AM105" s="24"/>
      <c r="AN105" s="24"/>
      <c r="AO105" s="24"/>
      <c r="AP105" s="17" t="s">
        <v>712</v>
      </c>
      <c r="AQ105" s="11"/>
      <c r="AR105" s="11"/>
      <c r="AS105" s="38"/>
    </row>
    <row r="106" spans="1:45" ht="10.5" hidden="1" customHeight="1" outlineLevel="2" x14ac:dyDescent="0.2">
      <c r="A106" s="222"/>
      <c r="B106" s="193"/>
      <c r="C106" s="223"/>
      <c r="D106" s="211"/>
      <c r="E106" s="198"/>
      <c r="F106" s="210"/>
      <c r="G106" s="209"/>
      <c r="H106" s="209"/>
      <c r="I106" s="211"/>
      <c r="J106" s="200"/>
      <c r="K106" s="196"/>
      <c r="L106" s="25"/>
      <c r="M106" s="25"/>
      <c r="N106" s="25"/>
      <c r="O106" s="25"/>
      <c r="P106" s="25"/>
      <c r="Q106" s="25"/>
      <c r="R106" s="210"/>
      <c r="S106" s="209"/>
      <c r="T106" s="209"/>
      <c r="U106" s="198"/>
      <c r="V106" s="205"/>
      <c r="W106" s="196"/>
      <c r="X106" s="23">
        <f>IFERROR(VLOOKUP($R105,Data!$B$4:$D$6,3,FALSE),"")</f>
        <v>0</v>
      </c>
      <c r="Y106" s="23">
        <f>IFERROR(VLOOKUP($S105,Data!$F$4:$H$9,3,FALSE),"")</f>
        <v>0</v>
      </c>
      <c r="Z106" s="23">
        <f>IFERROR(VLOOKUP($T105,Data!$J$4:$L$8,3,FALSE),"")</f>
        <v>0</v>
      </c>
      <c r="AA106" s="23" t="str">
        <f>IFERROR(IF($A105=1,$X106*$Y106*$Z106,""),"")</f>
        <v/>
      </c>
      <c r="AB106" s="23" t="str">
        <f>IFERROR(IF($A105=2,$X106*$Y106*$Z106,""),"")</f>
        <v/>
      </c>
      <c r="AC106" s="23">
        <f>IFERROR(IF($A105=3,$X106*$Y106*$Z106,""),"")</f>
        <v>0</v>
      </c>
      <c r="AD106" s="210"/>
      <c r="AE106" s="209"/>
      <c r="AF106" s="209"/>
      <c r="AG106" s="193"/>
      <c r="AH106" s="207"/>
      <c r="AI106" s="196"/>
      <c r="AJ106" s="25"/>
      <c r="AK106" s="25"/>
      <c r="AL106" s="25"/>
      <c r="AM106" s="25"/>
      <c r="AN106" s="25"/>
      <c r="AO106" s="25"/>
      <c r="AP106" s="17" t="s">
        <v>713</v>
      </c>
      <c r="AQ106" s="11"/>
      <c r="AR106" s="11"/>
      <c r="AS106" s="38"/>
    </row>
    <row r="107" spans="1:45" ht="10.5" hidden="1" customHeight="1" outlineLevel="2" x14ac:dyDescent="0.2">
      <c r="A107" s="222"/>
      <c r="B107" s="193"/>
      <c r="C107" s="223"/>
      <c r="D107" s="211"/>
      <c r="E107" s="198"/>
      <c r="F107" s="210"/>
      <c r="G107" s="209"/>
      <c r="H107" s="209"/>
      <c r="I107" s="211"/>
      <c r="J107" s="200"/>
      <c r="K107" s="196"/>
      <c r="L107" s="25"/>
      <c r="M107" s="25"/>
      <c r="N107" s="25"/>
      <c r="O107" s="25"/>
      <c r="P107" s="25"/>
      <c r="Q107" s="25"/>
      <c r="R107" s="210"/>
      <c r="S107" s="209"/>
      <c r="T107" s="209"/>
      <c r="U107" s="198"/>
      <c r="V107" s="205"/>
      <c r="W107" s="196"/>
      <c r="X107" s="25"/>
      <c r="Y107" s="25"/>
      <c r="Z107" s="25"/>
      <c r="AA107" s="25"/>
      <c r="AB107" s="25"/>
      <c r="AC107" s="25"/>
      <c r="AD107" s="210"/>
      <c r="AE107" s="209"/>
      <c r="AF107" s="209"/>
      <c r="AG107" s="193"/>
      <c r="AH107" s="207"/>
      <c r="AI107" s="196"/>
      <c r="AJ107" s="23">
        <f>IFERROR(VLOOKUP($AD105,Data!$B$4:$D$6,3,FALSE),"")</f>
        <v>0</v>
      </c>
      <c r="AK107" s="23">
        <f>IFERROR(VLOOKUP($AE105,Data!$F$4:$H$9,3,FALSE),"")</f>
        <v>0</v>
      </c>
      <c r="AL107" s="23">
        <f>IFERROR(VLOOKUP($AF105,Data!$J$4:$L$8,3,FALSE),"")</f>
        <v>0</v>
      </c>
      <c r="AM107" s="23" t="str">
        <f>IFERROR(IF($A105=1,$AJ107*$AK107*$AL107,""),"")</f>
        <v/>
      </c>
      <c r="AN107" s="23" t="str">
        <f>IFERROR(IF($A105=2,$AJ107*$AK107*$AL107,""),"")</f>
        <v/>
      </c>
      <c r="AO107" s="23">
        <f>IFERROR(IF($A105=3,$AJ107*$AK107*$AL107,""),"")</f>
        <v>0</v>
      </c>
      <c r="AP107" s="17" t="s">
        <v>714</v>
      </c>
      <c r="AQ107" s="11"/>
      <c r="AR107" s="11"/>
      <c r="AS107" s="38"/>
    </row>
    <row r="108" spans="1:45" ht="30" hidden="1" customHeight="1" outlineLevel="1" collapsed="1" x14ac:dyDescent="0.2">
      <c r="A108" s="19">
        <v>3</v>
      </c>
      <c r="B108" s="211" t="s">
        <v>108</v>
      </c>
      <c r="C108" s="211"/>
      <c r="D108" s="211"/>
      <c r="E108" s="211"/>
      <c r="F108" s="29" t="str">
        <f>IF($L108=1,"Implemented","Not Implemented")</f>
        <v>Not Implemented</v>
      </c>
      <c r="G108" s="22" t="str">
        <f>IF($M108=1,"Effective","Ineffective")</f>
        <v>Ineffective</v>
      </c>
      <c r="H108" s="22" t="str">
        <f>IF($N108=1,"Pass","Fail")</f>
        <v>Fail</v>
      </c>
      <c r="I108" s="140"/>
      <c r="J108" s="30"/>
      <c r="K108" s="196"/>
      <c r="L108" s="23">
        <f>IF(COUNTIF(L109:L111,0)&gt;0,0,1)</f>
        <v>0</v>
      </c>
      <c r="M108" s="23">
        <f>IF(COUNTIF(M109:M111,0)&gt;0,0,1)</f>
        <v>0</v>
      </c>
      <c r="N108" s="23">
        <f>IF(COUNTIF(N109:N111,0)&gt;0,0,1)</f>
        <v>0</v>
      </c>
      <c r="O108" s="23" t="str">
        <f>IFERROR(IF($A108=1,$L108*$M108*$N108,""),"")</f>
        <v/>
      </c>
      <c r="P108" s="23" t="str">
        <f>IFERROR(IF($A108=2,$L108*$M108*$N108,""),"")</f>
        <v/>
      </c>
      <c r="Q108" s="23">
        <f>IFERROR(IF($A108=3,$L108*$M108*$N108,""),"")</f>
        <v>0</v>
      </c>
      <c r="R108" s="29" t="str">
        <f>IF($X108=1,"Implemented","Not Implemented")</f>
        <v>Not Implemented</v>
      </c>
      <c r="S108" s="22" t="str">
        <f>IF($Y108=1,"Effective","Ineffective")</f>
        <v>Ineffective</v>
      </c>
      <c r="T108" s="22" t="str">
        <f>IF($Z108=1,"Pass","Fail")</f>
        <v>Fail</v>
      </c>
      <c r="U108" s="140"/>
      <c r="V108" s="30"/>
      <c r="W108" s="196"/>
      <c r="X108" s="23">
        <f>IF(COUNTIF(X109:X111,0)&gt;0,0,1)</f>
        <v>0</v>
      </c>
      <c r="Y108" s="23">
        <f>IF(COUNTIF(Y109:Y111,0)&gt;0,0,1)</f>
        <v>0</v>
      </c>
      <c r="Z108" s="23">
        <f>IF(COUNTIF(Z109:Z111,0)&gt;0,0,1)</f>
        <v>0</v>
      </c>
      <c r="AA108" s="23" t="str">
        <f>IFERROR(IF($A108=1,$X108*$Y108*$Z108,""),"")</f>
        <v/>
      </c>
      <c r="AB108" s="23" t="str">
        <f>IFERROR(IF($A108=2,$X108*$Y108*$Z108,""),"")</f>
        <v/>
      </c>
      <c r="AC108" s="23">
        <f>IFERROR(IF($A108=3,$X108*$Y108*$Z108,""),"")</f>
        <v>0</v>
      </c>
      <c r="AD108" s="29" t="str">
        <f>IF($AJ108=1,"Implemented","Not Implemented")</f>
        <v>Not Implemented</v>
      </c>
      <c r="AE108" s="22" t="str">
        <f>IF($AK108=1,"Effective","Ineffective")</f>
        <v>Ineffective</v>
      </c>
      <c r="AF108" s="22" t="str">
        <f>IF($AL108=1,"Pass","Fail")</f>
        <v>Fail</v>
      </c>
      <c r="AG108" s="140"/>
      <c r="AH108" s="30"/>
      <c r="AI108" s="196"/>
      <c r="AJ108" s="23">
        <f>IF(COUNTIF(AJ109:AJ111,0)&gt;0,0,1)</f>
        <v>0</v>
      </c>
      <c r="AK108" s="23">
        <f>IF(COUNTIF(AK109:AK111,0)&gt;0,0,1)</f>
        <v>0</v>
      </c>
      <c r="AL108" s="23">
        <f>IF(COUNTIF(AL109:AL111,0)&gt;0,0,1)</f>
        <v>0</v>
      </c>
      <c r="AM108" s="23" t="str">
        <f>IFERROR(IF($A108=1,$AJ108*$AK108*$AL108,""),"")</f>
        <v/>
      </c>
      <c r="AN108" s="23" t="str">
        <f>IFERROR(IF($A108=2,$AJ108*$AK108*$AL108,""),"")</f>
        <v/>
      </c>
      <c r="AO108" s="23">
        <f>IFERROR(IF($A108=3,$AJ108*$AK108*$AL108,""),"")</f>
        <v>0</v>
      </c>
      <c r="AP108" s="17" t="s">
        <v>721</v>
      </c>
      <c r="AQ108" s="11"/>
      <c r="AR108" s="11"/>
      <c r="AS108" s="38"/>
    </row>
    <row r="109" spans="1:45" ht="10.5" hidden="1" customHeight="1" outlineLevel="2" x14ac:dyDescent="0.2">
      <c r="A109" s="222">
        <v>3</v>
      </c>
      <c r="B109" s="193"/>
      <c r="C109" s="223" t="s">
        <v>109</v>
      </c>
      <c r="D109" s="211" t="s">
        <v>110</v>
      </c>
      <c r="E109" s="198" t="s">
        <v>111</v>
      </c>
      <c r="F109" s="210" t="s">
        <v>686</v>
      </c>
      <c r="G109" s="209" t="s">
        <v>686</v>
      </c>
      <c r="H109" s="209" t="s">
        <v>686</v>
      </c>
      <c r="I109" s="211"/>
      <c r="J109" s="200"/>
      <c r="K109" s="196"/>
      <c r="L109" s="23">
        <f>IFERROR(VLOOKUP($F109,Data!$B$4:$D$6,3,FALSE),"")</f>
        <v>0</v>
      </c>
      <c r="M109" s="23">
        <f>IFERROR(VLOOKUP($G109,Data!$F$4:$H$9,3,FALSE),"")</f>
        <v>0</v>
      </c>
      <c r="N109" s="23">
        <f>IFERROR(VLOOKUP($H109,Data!$J$4:$L$8,3,FALSE),"")</f>
        <v>0</v>
      </c>
      <c r="O109" s="23" t="str">
        <f>IFERROR(IF($A109=1,$L109*$M109*$N109,""),"")</f>
        <v/>
      </c>
      <c r="P109" s="23" t="str">
        <f>IFERROR(IF($A109=2,$L109*$M109*$N109,""),"")</f>
        <v/>
      </c>
      <c r="Q109" s="23">
        <f>IFERROR(IF($A109=3,$L109*$M109*$N109,""),"")</f>
        <v>0</v>
      </c>
      <c r="R109" s="210" t="s">
        <v>686</v>
      </c>
      <c r="S109" s="209" t="s">
        <v>686</v>
      </c>
      <c r="T109" s="209" t="s">
        <v>686</v>
      </c>
      <c r="U109" s="198"/>
      <c r="V109" s="205"/>
      <c r="W109" s="196"/>
      <c r="X109" s="24"/>
      <c r="Y109" s="24"/>
      <c r="Z109" s="24"/>
      <c r="AA109" s="24"/>
      <c r="AB109" s="24"/>
      <c r="AC109" s="24"/>
      <c r="AD109" s="210" t="s">
        <v>686</v>
      </c>
      <c r="AE109" s="209" t="s">
        <v>686</v>
      </c>
      <c r="AF109" s="209" t="s">
        <v>686</v>
      </c>
      <c r="AG109" s="193"/>
      <c r="AH109" s="207"/>
      <c r="AI109" s="196"/>
      <c r="AJ109" s="24"/>
      <c r="AK109" s="24"/>
      <c r="AL109" s="24"/>
      <c r="AM109" s="24"/>
      <c r="AN109" s="24"/>
      <c r="AO109" s="24"/>
      <c r="AP109" s="17" t="s">
        <v>712</v>
      </c>
      <c r="AQ109" s="11"/>
      <c r="AR109" s="11"/>
      <c r="AS109" s="38"/>
    </row>
    <row r="110" spans="1:45" ht="10.5" hidden="1" customHeight="1" outlineLevel="2" x14ac:dyDescent="0.2">
      <c r="A110" s="222"/>
      <c r="B110" s="193"/>
      <c r="C110" s="223"/>
      <c r="D110" s="211"/>
      <c r="E110" s="198"/>
      <c r="F110" s="210"/>
      <c r="G110" s="209"/>
      <c r="H110" s="209"/>
      <c r="I110" s="211"/>
      <c r="J110" s="200"/>
      <c r="K110" s="196"/>
      <c r="L110" s="25"/>
      <c r="M110" s="25"/>
      <c r="N110" s="25"/>
      <c r="O110" s="25"/>
      <c r="P110" s="25"/>
      <c r="Q110" s="25"/>
      <c r="R110" s="210"/>
      <c r="S110" s="209"/>
      <c r="T110" s="209"/>
      <c r="U110" s="198"/>
      <c r="V110" s="205"/>
      <c r="W110" s="196"/>
      <c r="X110" s="23">
        <f>IFERROR(VLOOKUP($R109,Data!$B$4:$D$6,3,FALSE),"")</f>
        <v>0</v>
      </c>
      <c r="Y110" s="23">
        <f>IFERROR(VLOOKUP($S109,Data!$F$4:$H$9,3,FALSE),"")</f>
        <v>0</v>
      </c>
      <c r="Z110" s="23">
        <f>IFERROR(VLOOKUP($T109,Data!$J$4:$L$8,3,FALSE),"")</f>
        <v>0</v>
      </c>
      <c r="AA110" s="23" t="str">
        <f>IFERROR(IF($A109=1,$X110*$Y110*$Z110,""),"")</f>
        <v/>
      </c>
      <c r="AB110" s="23" t="str">
        <f>IFERROR(IF($A109=2,$X110*$Y110*$Z110,""),"")</f>
        <v/>
      </c>
      <c r="AC110" s="23">
        <f>IFERROR(IF($A109=3,$X110*$Y110*$Z110,""),"")</f>
        <v>0</v>
      </c>
      <c r="AD110" s="210"/>
      <c r="AE110" s="209"/>
      <c r="AF110" s="209"/>
      <c r="AG110" s="193"/>
      <c r="AH110" s="207"/>
      <c r="AI110" s="196"/>
      <c r="AJ110" s="25"/>
      <c r="AK110" s="25"/>
      <c r="AL110" s="25"/>
      <c r="AM110" s="25"/>
      <c r="AN110" s="25"/>
      <c r="AO110" s="25"/>
      <c r="AP110" s="17" t="s">
        <v>713</v>
      </c>
      <c r="AQ110" s="11"/>
      <c r="AR110" s="11"/>
      <c r="AS110" s="38"/>
    </row>
    <row r="111" spans="1:45" ht="10.5" hidden="1" customHeight="1" outlineLevel="2" x14ac:dyDescent="0.2">
      <c r="A111" s="222"/>
      <c r="B111" s="193"/>
      <c r="C111" s="223"/>
      <c r="D111" s="211"/>
      <c r="E111" s="198"/>
      <c r="F111" s="210"/>
      <c r="G111" s="209"/>
      <c r="H111" s="209"/>
      <c r="I111" s="211"/>
      <c r="J111" s="200"/>
      <c r="K111" s="196"/>
      <c r="L111" s="25"/>
      <c r="M111" s="25"/>
      <c r="N111" s="25"/>
      <c r="O111" s="25"/>
      <c r="P111" s="25"/>
      <c r="Q111" s="25"/>
      <c r="R111" s="210"/>
      <c r="S111" s="209"/>
      <c r="T111" s="209"/>
      <c r="U111" s="198"/>
      <c r="V111" s="205"/>
      <c r="W111" s="196"/>
      <c r="X111" s="25"/>
      <c r="Y111" s="25"/>
      <c r="Z111" s="25"/>
      <c r="AA111" s="25"/>
      <c r="AB111" s="25"/>
      <c r="AC111" s="25"/>
      <c r="AD111" s="210"/>
      <c r="AE111" s="209"/>
      <c r="AF111" s="209"/>
      <c r="AG111" s="193"/>
      <c r="AH111" s="207"/>
      <c r="AI111" s="196"/>
      <c r="AJ111" s="23">
        <f>IFERROR(VLOOKUP($AD109,Data!$B$4:$D$6,3,FALSE),"")</f>
        <v>0</v>
      </c>
      <c r="AK111" s="23">
        <f>IFERROR(VLOOKUP($AE109,Data!$F$4:$H$9,3,FALSE),"")</f>
        <v>0</v>
      </c>
      <c r="AL111" s="23">
        <f>IFERROR(VLOOKUP($AF109,Data!$J$4:$L$8,3,FALSE),"")</f>
        <v>0</v>
      </c>
      <c r="AM111" s="23" t="str">
        <f>IFERROR(IF($A109=1,$AJ111*$AK111*$AL111,""),"")</f>
        <v/>
      </c>
      <c r="AN111" s="23" t="str">
        <f>IFERROR(IF($A109=2,$AJ111*$AK111*$AL111,""),"")</f>
        <v/>
      </c>
      <c r="AO111" s="23">
        <f>IFERROR(IF($A109=3,$AJ111*$AK111*$AL111,""),"")</f>
        <v>0</v>
      </c>
      <c r="AP111" s="17" t="s">
        <v>714</v>
      </c>
      <c r="AQ111" s="11"/>
      <c r="AR111" s="11"/>
      <c r="AS111" s="38"/>
    </row>
    <row r="112" spans="1:45" ht="30" hidden="1" customHeight="1" outlineLevel="1" collapsed="1" x14ac:dyDescent="0.2">
      <c r="A112" s="19">
        <v>3</v>
      </c>
      <c r="B112" s="211" t="s">
        <v>112</v>
      </c>
      <c r="C112" s="211"/>
      <c r="D112" s="211"/>
      <c r="E112" s="211"/>
      <c r="F112" s="29" t="str">
        <f>IF($L112=1,"Implemented","Not Implemented")</f>
        <v>Not Implemented</v>
      </c>
      <c r="G112" s="22" t="str">
        <f>IF($M112=1,"Effective","Ineffective")</f>
        <v>Ineffective</v>
      </c>
      <c r="H112" s="22" t="str">
        <f>IF($N112=1,"Pass","Fail")</f>
        <v>Fail</v>
      </c>
      <c r="I112" s="140"/>
      <c r="J112" s="30"/>
      <c r="K112" s="196"/>
      <c r="L112" s="23">
        <f>IF(COUNTIF(L113:L118,0)&gt;0,0,1)</f>
        <v>0</v>
      </c>
      <c r="M112" s="23">
        <f>IF(COUNTIF(M113:M118,0)&gt;0,0,1)</f>
        <v>0</v>
      </c>
      <c r="N112" s="23">
        <f>IF(COUNTIF(N113:N118,0)&gt;0,0,1)</f>
        <v>0</v>
      </c>
      <c r="O112" s="23" t="str">
        <f>IFERROR(IF($A112=1,$L112*$M112*$N112,""),"")</f>
        <v/>
      </c>
      <c r="P112" s="23" t="str">
        <f>IFERROR(IF($A112=2,$L112*$M112*$N112,""),"")</f>
        <v/>
      </c>
      <c r="Q112" s="23">
        <f>IFERROR(IF($A112=3,$L112*$M112*$N112,""),"")</f>
        <v>0</v>
      </c>
      <c r="R112" s="29" t="str">
        <f>IF($X112=1,"Implemented","Not Implemented")</f>
        <v>Not Implemented</v>
      </c>
      <c r="S112" s="22" t="str">
        <f>IF($Y112=1,"Effective","Ineffective")</f>
        <v>Ineffective</v>
      </c>
      <c r="T112" s="22" t="str">
        <f>IF($Z112=1,"Pass","Fail")</f>
        <v>Fail</v>
      </c>
      <c r="U112" s="140"/>
      <c r="V112" s="30"/>
      <c r="W112" s="196"/>
      <c r="X112" s="23">
        <f>IF(COUNTIF(X113:X118,0)&gt;0,0,1)</f>
        <v>0</v>
      </c>
      <c r="Y112" s="23">
        <f>IF(COUNTIF(Y113:Y118,0)&gt;0,0,1)</f>
        <v>0</v>
      </c>
      <c r="Z112" s="23">
        <f>IF(COUNTIF(Z113:Z118,0)&gt;0,0,1)</f>
        <v>0</v>
      </c>
      <c r="AA112" s="23" t="str">
        <f>IFERROR(IF($A112=1,$X112*$Y112*$Z112,""),"")</f>
        <v/>
      </c>
      <c r="AB112" s="23" t="str">
        <f>IFERROR(IF($A112=2,$X112*$Y112*$Z112,""),"")</f>
        <v/>
      </c>
      <c r="AC112" s="23">
        <f>IFERROR(IF($A112=3,$X112*$Y112*$Z112,""),"")</f>
        <v>0</v>
      </c>
      <c r="AD112" s="29" t="str">
        <f>IF($AJ112=1,"Implemented","Not Implemented")</f>
        <v>Not Implemented</v>
      </c>
      <c r="AE112" s="22" t="str">
        <f>IF($AK112=1,"Effective","Ineffective")</f>
        <v>Ineffective</v>
      </c>
      <c r="AF112" s="22" t="str">
        <f>IF($AL112=1,"Pass","Fail")</f>
        <v>Fail</v>
      </c>
      <c r="AG112" s="140"/>
      <c r="AH112" s="30"/>
      <c r="AI112" s="196"/>
      <c r="AJ112" s="23">
        <f>IF(COUNTIF(AJ113:AJ118,0)&gt;0,0,1)</f>
        <v>0</v>
      </c>
      <c r="AK112" s="23">
        <f>IF(COUNTIF(AK113:AK118,0)&gt;0,0,1)</f>
        <v>0</v>
      </c>
      <c r="AL112" s="23">
        <f>IF(COUNTIF(AL113:AL118,0)&gt;0,0,1)</f>
        <v>0</v>
      </c>
      <c r="AM112" s="23" t="str">
        <f>IFERROR(IF($A112=1,$AJ112*$AK112*$AL112,""),"")</f>
        <v/>
      </c>
      <c r="AN112" s="23" t="str">
        <f>IFERROR(IF($A112=2,$AJ112*$AK112*$AL112,""),"")</f>
        <v/>
      </c>
      <c r="AO112" s="23">
        <f>IFERROR(IF($A112=3,$AJ112*$AK112*$AL112,""),"")</f>
        <v>0</v>
      </c>
      <c r="AP112" s="17" t="s">
        <v>721</v>
      </c>
      <c r="AQ112" s="11"/>
      <c r="AR112" s="11"/>
      <c r="AS112" s="38"/>
    </row>
    <row r="113" spans="1:45" ht="10.5" hidden="1" customHeight="1" outlineLevel="2" x14ac:dyDescent="0.2">
      <c r="A113" s="222">
        <v>3</v>
      </c>
      <c r="B113" s="193"/>
      <c r="C113" s="223" t="s">
        <v>113</v>
      </c>
      <c r="D113" s="211" t="s">
        <v>114</v>
      </c>
      <c r="E113" s="198" t="s">
        <v>115</v>
      </c>
      <c r="F113" s="210" t="s">
        <v>686</v>
      </c>
      <c r="G113" s="209" t="s">
        <v>686</v>
      </c>
      <c r="H113" s="209" t="s">
        <v>686</v>
      </c>
      <c r="I113" s="211"/>
      <c r="J113" s="200"/>
      <c r="K113" s="196"/>
      <c r="L113" s="23">
        <f>IFERROR(VLOOKUP($F113,Data!$B$4:$D$6,3,FALSE),"")</f>
        <v>0</v>
      </c>
      <c r="M113" s="23">
        <f>IFERROR(VLOOKUP($G113,Data!$F$4:$H$9,3,FALSE),"")</f>
        <v>0</v>
      </c>
      <c r="N113" s="23">
        <f>IFERROR(VLOOKUP($H113,Data!$J$4:$L$8,3,FALSE),"")</f>
        <v>0</v>
      </c>
      <c r="O113" s="23" t="str">
        <f>IFERROR(IF($A113=1,$L113*$M113*$N113,""),"")</f>
        <v/>
      </c>
      <c r="P113" s="23" t="str">
        <f>IFERROR(IF($A113=2,$L113*$M113*$N113,""),"")</f>
        <v/>
      </c>
      <c r="Q113" s="23">
        <f>IFERROR(IF($A113=3,$L113*$M113*$N113,""),"")</f>
        <v>0</v>
      </c>
      <c r="R113" s="210" t="s">
        <v>686</v>
      </c>
      <c r="S113" s="209" t="s">
        <v>686</v>
      </c>
      <c r="T113" s="209" t="s">
        <v>686</v>
      </c>
      <c r="U113" s="198"/>
      <c r="V113" s="205"/>
      <c r="W113" s="196"/>
      <c r="X113" s="24"/>
      <c r="Y113" s="24"/>
      <c r="Z113" s="24"/>
      <c r="AA113" s="24"/>
      <c r="AB113" s="24"/>
      <c r="AC113" s="24"/>
      <c r="AD113" s="210" t="s">
        <v>686</v>
      </c>
      <c r="AE113" s="209" t="s">
        <v>686</v>
      </c>
      <c r="AF113" s="209" t="s">
        <v>686</v>
      </c>
      <c r="AG113" s="193"/>
      <c r="AH113" s="207"/>
      <c r="AI113" s="196"/>
      <c r="AJ113" s="24"/>
      <c r="AK113" s="24"/>
      <c r="AL113" s="24"/>
      <c r="AM113" s="24"/>
      <c r="AN113" s="24"/>
      <c r="AO113" s="24"/>
      <c r="AP113" s="17" t="s">
        <v>712</v>
      </c>
      <c r="AQ113" s="11"/>
      <c r="AR113" s="11"/>
      <c r="AS113" s="38"/>
    </row>
    <row r="114" spans="1:45" ht="10.5" hidden="1" customHeight="1" outlineLevel="2" x14ac:dyDescent="0.2">
      <c r="A114" s="222"/>
      <c r="B114" s="193"/>
      <c r="C114" s="223"/>
      <c r="D114" s="211"/>
      <c r="E114" s="198"/>
      <c r="F114" s="210"/>
      <c r="G114" s="209"/>
      <c r="H114" s="209"/>
      <c r="I114" s="211"/>
      <c r="J114" s="200"/>
      <c r="K114" s="196"/>
      <c r="L114" s="25"/>
      <c r="M114" s="25"/>
      <c r="N114" s="25"/>
      <c r="O114" s="25"/>
      <c r="P114" s="25"/>
      <c r="Q114" s="25"/>
      <c r="R114" s="210"/>
      <c r="S114" s="209"/>
      <c r="T114" s="209"/>
      <c r="U114" s="198"/>
      <c r="V114" s="205"/>
      <c r="W114" s="196"/>
      <c r="X114" s="23">
        <f>IFERROR(VLOOKUP($R113,Data!$B$4:$D$6,3,FALSE),"")</f>
        <v>0</v>
      </c>
      <c r="Y114" s="23">
        <f>IFERROR(VLOOKUP($S113,Data!$F$4:$H$9,3,FALSE),"")</f>
        <v>0</v>
      </c>
      <c r="Z114" s="23">
        <f>IFERROR(VLOOKUP($T113,Data!$J$4:$L$8,3,FALSE),"")</f>
        <v>0</v>
      </c>
      <c r="AA114" s="23" t="str">
        <f>IFERROR(IF($A113=1,$X114*$Y114*$Z114,""),"")</f>
        <v/>
      </c>
      <c r="AB114" s="23" t="str">
        <f>IFERROR(IF($A113=2,$X114*$Y114*$Z114,""),"")</f>
        <v/>
      </c>
      <c r="AC114" s="23">
        <f>IFERROR(IF($A113=3,$X114*$Y114*$Z114,""),"")</f>
        <v>0</v>
      </c>
      <c r="AD114" s="210"/>
      <c r="AE114" s="209"/>
      <c r="AF114" s="209"/>
      <c r="AG114" s="193"/>
      <c r="AH114" s="207"/>
      <c r="AI114" s="196"/>
      <c r="AJ114" s="25"/>
      <c r="AK114" s="25"/>
      <c r="AL114" s="25"/>
      <c r="AM114" s="25"/>
      <c r="AN114" s="25"/>
      <c r="AO114" s="25"/>
      <c r="AP114" s="17" t="s">
        <v>713</v>
      </c>
      <c r="AQ114" s="11"/>
      <c r="AR114" s="11"/>
      <c r="AS114" s="38"/>
    </row>
    <row r="115" spans="1:45" ht="10.5" hidden="1" customHeight="1" outlineLevel="2" x14ac:dyDescent="0.2">
      <c r="A115" s="222"/>
      <c r="B115" s="193"/>
      <c r="C115" s="223"/>
      <c r="D115" s="211"/>
      <c r="E115" s="198"/>
      <c r="F115" s="210"/>
      <c r="G115" s="209"/>
      <c r="H115" s="209"/>
      <c r="I115" s="211"/>
      <c r="J115" s="200"/>
      <c r="K115" s="196"/>
      <c r="L115" s="25"/>
      <c r="M115" s="25"/>
      <c r="N115" s="25"/>
      <c r="O115" s="25"/>
      <c r="P115" s="25"/>
      <c r="Q115" s="25"/>
      <c r="R115" s="210"/>
      <c r="S115" s="209"/>
      <c r="T115" s="209"/>
      <c r="U115" s="198"/>
      <c r="V115" s="205"/>
      <c r="W115" s="196"/>
      <c r="X115" s="25"/>
      <c r="Y115" s="25"/>
      <c r="Z115" s="25"/>
      <c r="AA115" s="25"/>
      <c r="AB115" s="25"/>
      <c r="AC115" s="25"/>
      <c r="AD115" s="210"/>
      <c r="AE115" s="209"/>
      <c r="AF115" s="209"/>
      <c r="AG115" s="193"/>
      <c r="AH115" s="207"/>
      <c r="AI115" s="196"/>
      <c r="AJ115" s="23">
        <f>IFERROR(VLOOKUP($AD113,Data!$B$4:$D$6,3,FALSE),"")</f>
        <v>0</v>
      </c>
      <c r="AK115" s="23">
        <f>IFERROR(VLOOKUP($AE113,Data!$F$4:$H$9,3,FALSE),"")</f>
        <v>0</v>
      </c>
      <c r="AL115" s="23">
        <f>IFERROR(VLOOKUP($AF113,Data!$J$4:$L$8,3,FALSE),"")</f>
        <v>0</v>
      </c>
      <c r="AM115" s="23" t="str">
        <f>IFERROR(IF($A113=1,$AJ115*$AK115*$AL115,""),"")</f>
        <v/>
      </c>
      <c r="AN115" s="23" t="str">
        <f>IFERROR(IF($A113=2,$AJ115*$AK115*$AL115,""),"")</f>
        <v/>
      </c>
      <c r="AO115" s="23">
        <f>IFERROR(IF($A113=3,$AJ115*$AK115*$AL115,""),"")</f>
        <v>0</v>
      </c>
      <c r="AP115" s="17" t="s">
        <v>714</v>
      </c>
      <c r="AQ115" s="11"/>
      <c r="AR115" s="11"/>
      <c r="AS115" s="38"/>
    </row>
    <row r="116" spans="1:45" ht="10.5" hidden="1" customHeight="1" outlineLevel="2" x14ac:dyDescent="0.2">
      <c r="A116" s="222">
        <v>3</v>
      </c>
      <c r="B116" s="193"/>
      <c r="C116" s="223" t="s">
        <v>116</v>
      </c>
      <c r="D116" s="211" t="s">
        <v>117</v>
      </c>
      <c r="E116" s="198" t="s">
        <v>118</v>
      </c>
      <c r="F116" s="210" t="s">
        <v>686</v>
      </c>
      <c r="G116" s="209" t="s">
        <v>686</v>
      </c>
      <c r="H116" s="209" t="s">
        <v>686</v>
      </c>
      <c r="I116" s="211"/>
      <c r="J116" s="200"/>
      <c r="K116" s="196"/>
      <c r="L116" s="23">
        <f>IFERROR(VLOOKUP($F116,Data!$B$4:$D$6,3,FALSE),"")</f>
        <v>0</v>
      </c>
      <c r="M116" s="23">
        <f>IFERROR(VLOOKUP($G116,Data!$F$4:$H$9,3,FALSE),"")</f>
        <v>0</v>
      </c>
      <c r="N116" s="23">
        <f>IFERROR(VLOOKUP($H116,Data!$J$4:$L$8,3,FALSE),"")</f>
        <v>0</v>
      </c>
      <c r="O116" s="23" t="str">
        <f>IFERROR(IF($A116=1,$L116*$M116*$N116,""),"")</f>
        <v/>
      </c>
      <c r="P116" s="23" t="str">
        <f>IFERROR(IF($A116=2,$L116*$M116*$N116,""),"")</f>
        <v/>
      </c>
      <c r="Q116" s="23">
        <f>IFERROR(IF($A116=3,$L116*$M116*$N116,""),"")</f>
        <v>0</v>
      </c>
      <c r="R116" s="210" t="s">
        <v>686</v>
      </c>
      <c r="S116" s="209" t="s">
        <v>686</v>
      </c>
      <c r="T116" s="209" t="s">
        <v>686</v>
      </c>
      <c r="U116" s="198"/>
      <c r="V116" s="205"/>
      <c r="W116" s="196"/>
      <c r="X116" s="24"/>
      <c r="Y116" s="24"/>
      <c r="Z116" s="24"/>
      <c r="AA116" s="24"/>
      <c r="AB116" s="24"/>
      <c r="AC116" s="24"/>
      <c r="AD116" s="210" t="s">
        <v>686</v>
      </c>
      <c r="AE116" s="209" t="s">
        <v>686</v>
      </c>
      <c r="AF116" s="209" t="s">
        <v>686</v>
      </c>
      <c r="AG116" s="193"/>
      <c r="AH116" s="207"/>
      <c r="AI116" s="196"/>
      <c r="AJ116" s="24"/>
      <c r="AK116" s="24"/>
      <c r="AL116" s="24"/>
      <c r="AM116" s="24"/>
      <c r="AN116" s="24"/>
      <c r="AO116" s="24"/>
      <c r="AP116" s="17" t="s">
        <v>712</v>
      </c>
      <c r="AQ116" s="11"/>
      <c r="AR116" s="11"/>
      <c r="AS116" s="38"/>
    </row>
    <row r="117" spans="1:45" ht="10.5" hidden="1" customHeight="1" outlineLevel="2" x14ac:dyDescent="0.2">
      <c r="A117" s="222"/>
      <c r="B117" s="193"/>
      <c r="C117" s="223"/>
      <c r="D117" s="211"/>
      <c r="E117" s="198"/>
      <c r="F117" s="210"/>
      <c r="G117" s="209"/>
      <c r="H117" s="209"/>
      <c r="I117" s="211"/>
      <c r="J117" s="200"/>
      <c r="K117" s="196"/>
      <c r="L117" s="25"/>
      <c r="M117" s="25"/>
      <c r="N117" s="25"/>
      <c r="O117" s="25"/>
      <c r="P117" s="25"/>
      <c r="Q117" s="25"/>
      <c r="R117" s="210"/>
      <c r="S117" s="209"/>
      <c r="T117" s="209"/>
      <c r="U117" s="198"/>
      <c r="V117" s="205"/>
      <c r="W117" s="196"/>
      <c r="X117" s="23">
        <f>IFERROR(VLOOKUP($R116,Data!$B$4:$D$6,3,FALSE),"")</f>
        <v>0</v>
      </c>
      <c r="Y117" s="23">
        <f>IFERROR(VLOOKUP($S116,Data!$F$4:$H$9,3,FALSE),"")</f>
        <v>0</v>
      </c>
      <c r="Z117" s="23">
        <f>IFERROR(VLOOKUP($T116,Data!$J$4:$L$8,3,FALSE),"")</f>
        <v>0</v>
      </c>
      <c r="AA117" s="23" t="str">
        <f>IFERROR(IF($A116=1,$X117*$Y117*$Z117,""),"")</f>
        <v/>
      </c>
      <c r="AB117" s="23" t="str">
        <f>IFERROR(IF($A116=2,$X117*$Y117*$Z117,""),"")</f>
        <v/>
      </c>
      <c r="AC117" s="23">
        <f>IFERROR(IF($A116=3,$X117*$Y117*$Z117,""),"")</f>
        <v>0</v>
      </c>
      <c r="AD117" s="210"/>
      <c r="AE117" s="209"/>
      <c r="AF117" s="209"/>
      <c r="AG117" s="193"/>
      <c r="AH117" s="207"/>
      <c r="AI117" s="196"/>
      <c r="AJ117" s="25"/>
      <c r="AK117" s="25"/>
      <c r="AL117" s="25"/>
      <c r="AM117" s="25"/>
      <c r="AN117" s="25"/>
      <c r="AO117" s="25"/>
      <c r="AP117" s="17" t="s">
        <v>713</v>
      </c>
      <c r="AQ117" s="11"/>
      <c r="AR117" s="11"/>
      <c r="AS117" s="38"/>
    </row>
    <row r="118" spans="1:45" ht="10.5" hidden="1" customHeight="1" outlineLevel="2" thickBot="1" x14ac:dyDescent="0.25">
      <c r="A118" s="226"/>
      <c r="B118" s="194"/>
      <c r="C118" s="227"/>
      <c r="D118" s="212"/>
      <c r="E118" s="199"/>
      <c r="F118" s="225"/>
      <c r="G118" s="228"/>
      <c r="H118" s="228"/>
      <c r="I118" s="212"/>
      <c r="J118" s="201"/>
      <c r="K118" s="197"/>
      <c r="L118" s="32"/>
      <c r="M118" s="32"/>
      <c r="N118" s="32"/>
      <c r="O118" s="32"/>
      <c r="P118" s="32"/>
      <c r="Q118" s="32"/>
      <c r="R118" s="225"/>
      <c r="S118" s="228"/>
      <c r="T118" s="228"/>
      <c r="U118" s="199"/>
      <c r="V118" s="206"/>
      <c r="W118" s="197"/>
      <c r="X118" s="32"/>
      <c r="Y118" s="32"/>
      <c r="Z118" s="32"/>
      <c r="AA118" s="32"/>
      <c r="AB118" s="32"/>
      <c r="AC118" s="32"/>
      <c r="AD118" s="225"/>
      <c r="AE118" s="228"/>
      <c r="AF118" s="228"/>
      <c r="AG118" s="194"/>
      <c r="AH118" s="208"/>
      <c r="AI118" s="197"/>
      <c r="AJ118" s="33">
        <f>IFERROR(VLOOKUP($AD116,Data!$B$4:$D$6,3,FALSE),"")</f>
        <v>0</v>
      </c>
      <c r="AK118" s="33">
        <f>IFERROR(VLOOKUP($AE116,Data!$F$4:$H$9,3,FALSE),"")</f>
        <v>0</v>
      </c>
      <c r="AL118" s="33">
        <f>IFERROR(VLOOKUP($AF116,Data!$J$4:$L$8,3,FALSE),"")</f>
        <v>0</v>
      </c>
      <c r="AM118" s="33" t="str">
        <f>IFERROR(IF($A116=1,$AJ118*$AK118*$AL118,""),"")</f>
        <v/>
      </c>
      <c r="AN118" s="33" t="str">
        <f>IFERROR(IF($A116=2,$AJ118*$AK118*$AL118,""),"")</f>
        <v/>
      </c>
      <c r="AO118" s="33">
        <f>IFERROR(IF($A116=3,$AJ118*$AK118*$AL118,""),"")</f>
        <v>0</v>
      </c>
      <c r="AP118" s="31" t="s">
        <v>714</v>
      </c>
      <c r="AQ118" s="39"/>
      <c r="AR118" s="39"/>
      <c r="AS118" s="40"/>
    </row>
    <row r="119" spans="1:45" s="110" customFormat="1" ht="10.5" hidden="1" customHeight="1" outlineLevel="1" collapsed="1" x14ac:dyDescent="0.2">
      <c r="A119" s="190"/>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c r="AA119" s="191"/>
      <c r="AB119" s="191"/>
      <c r="AC119" s="191"/>
      <c r="AD119" s="191"/>
      <c r="AE119" s="191"/>
      <c r="AF119" s="191"/>
      <c r="AG119" s="191"/>
      <c r="AH119" s="191"/>
      <c r="AI119" s="191"/>
      <c r="AJ119" s="191"/>
      <c r="AK119" s="191"/>
      <c r="AL119" s="191"/>
      <c r="AM119" s="191"/>
      <c r="AN119" s="191"/>
      <c r="AO119" s="191"/>
      <c r="AP119" s="191"/>
      <c r="AQ119" s="191"/>
      <c r="AR119" s="191"/>
      <c r="AS119" s="192"/>
    </row>
    <row r="120" spans="1:45" s="110" customFormat="1" ht="10.5" customHeight="1" collapsed="1" x14ac:dyDescent="0.2">
      <c r="A120" s="190"/>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c r="AA120" s="191"/>
      <c r="AB120" s="191"/>
      <c r="AC120" s="191"/>
      <c r="AD120" s="191"/>
      <c r="AE120" s="191"/>
      <c r="AF120" s="191"/>
      <c r="AG120" s="191"/>
      <c r="AH120" s="191"/>
      <c r="AI120" s="191"/>
      <c r="AJ120" s="191"/>
      <c r="AK120" s="191"/>
      <c r="AL120" s="191"/>
      <c r="AM120" s="191"/>
      <c r="AN120" s="191"/>
      <c r="AO120" s="191"/>
      <c r="AP120" s="191"/>
      <c r="AQ120" s="191"/>
      <c r="AR120" s="191"/>
      <c r="AS120" s="192"/>
    </row>
  </sheetData>
  <sheetProtection sheet="1" objects="1" scenarios="1" formatColumns="0" formatRows="0"/>
  <protectedRanges>
    <protectedRange sqref="F64:J66 F68:J91 F93:J95 F97:J99 F101:J103 F105:J107 F109:J111 F113:J118 R64:V66 R68:V91 R93:V95 R97:V99 R101:V103 R105:V107 R109:V111 R113:V118 AD64:AH66 AD68:AH91 AD93:AH95 AD97:AH99 AD101:AH103 AD105:AH107 AD109:AH111 AD113:AH118" name="Range3"/>
    <protectedRange sqref="F8:J28 R8:V28 AD8:AH28" name="Range1"/>
    <protectedRange sqref="F32:J34 F36:J56 F58:J60 R32:V34 R36:V56 R58:V60 AD32:AH34 AD36:AH56 AD58:AH60" name="Range2"/>
  </protectedRanges>
  <mergeCells count="678">
    <mergeCell ref="B112:E112"/>
    <mergeCell ref="B7:E7"/>
    <mergeCell ref="B31:E31"/>
    <mergeCell ref="B35:E35"/>
    <mergeCell ref="B57:E57"/>
    <mergeCell ref="B63:E63"/>
    <mergeCell ref="B67:E67"/>
    <mergeCell ref="B92:E92"/>
    <mergeCell ref="B96:E96"/>
    <mergeCell ref="B100:E100"/>
    <mergeCell ref="B104:E104"/>
    <mergeCell ref="B108:E108"/>
    <mergeCell ref="E89:E91"/>
    <mergeCell ref="D77:D79"/>
    <mergeCell ref="E77:E79"/>
    <mergeCell ref="D64:D66"/>
    <mergeCell ref="E64:E66"/>
    <mergeCell ref="D48:D50"/>
    <mergeCell ref="E48:E50"/>
    <mergeCell ref="D36:D38"/>
    <mergeCell ref="E36:E38"/>
    <mergeCell ref="E20:E22"/>
    <mergeCell ref="AE113:AE115"/>
    <mergeCell ref="AF113:AF115"/>
    <mergeCell ref="AD109:AD111"/>
    <mergeCell ref="AE109:AE111"/>
    <mergeCell ref="AF109:AF111"/>
    <mergeCell ref="AH109:AH111"/>
    <mergeCell ref="AH113:AH115"/>
    <mergeCell ref="AH116:AH118"/>
    <mergeCell ref="AD116:AD118"/>
    <mergeCell ref="AE116:AE118"/>
    <mergeCell ref="AF116:AF118"/>
    <mergeCell ref="AE77:AE79"/>
    <mergeCell ref="AF77:AF79"/>
    <mergeCell ref="AD89:AD91"/>
    <mergeCell ref="AE89:AE91"/>
    <mergeCell ref="AF89:AF91"/>
    <mergeCell ref="AD86:AD88"/>
    <mergeCell ref="AE86:AE88"/>
    <mergeCell ref="AF86:AF88"/>
    <mergeCell ref="AH86:AH88"/>
    <mergeCell ref="AH89:AH91"/>
    <mergeCell ref="AD83:AD85"/>
    <mergeCell ref="AE83:AE85"/>
    <mergeCell ref="AF83:AF85"/>
    <mergeCell ref="AH80:AH82"/>
    <mergeCell ref="AH83:AH85"/>
    <mergeCell ref="AE58:AE60"/>
    <mergeCell ref="AF58:AF60"/>
    <mergeCell ref="AD64:AD66"/>
    <mergeCell ref="AE64:AE66"/>
    <mergeCell ref="AF64:AF66"/>
    <mergeCell ref="AF74:AF76"/>
    <mergeCell ref="AD71:AD73"/>
    <mergeCell ref="AE71:AE73"/>
    <mergeCell ref="AF71:AF73"/>
    <mergeCell ref="AD68:AD70"/>
    <mergeCell ref="AE68:AE70"/>
    <mergeCell ref="AF68:AF70"/>
    <mergeCell ref="AD74:AD76"/>
    <mergeCell ref="AE74:AE76"/>
    <mergeCell ref="AE51:AE53"/>
    <mergeCell ref="AF51:AF53"/>
    <mergeCell ref="AD54:AD56"/>
    <mergeCell ref="AE54:AE56"/>
    <mergeCell ref="AF54:AF56"/>
    <mergeCell ref="AE45:AE47"/>
    <mergeCell ref="AF45:AF47"/>
    <mergeCell ref="AD48:AD50"/>
    <mergeCell ref="AE48:AE50"/>
    <mergeCell ref="AF48:AF50"/>
    <mergeCell ref="AE39:AE41"/>
    <mergeCell ref="AF39:AF41"/>
    <mergeCell ref="AD42:AD44"/>
    <mergeCell ref="AE42:AE44"/>
    <mergeCell ref="AF42:AF44"/>
    <mergeCell ref="AE32:AE34"/>
    <mergeCell ref="AF32:AF34"/>
    <mergeCell ref="AD36:AD38"/>
    <mergeCell ref="AE36:AE38"/>
    <mergeCell ref="AF36:AF38"/>
    <mergeCell ref="AE23:AE25"/>
    <mergeCell ref="AF23:AF25"/>
    <mergeCell ref="AD26:AD28"/>
    <mergeCell ref="AE26:AE28"/>
    <mergeCell ref="AF26:AF28"/>
    <mergeCell ref="AE17:AE19"/>
    <mergeCell ref="AF17:AF19"/>
    <mergeCell ref="AD20:AD22"/>
    <mergeCell ref="AE20:AE22"/>
    <mergeCell ref="AF20:AF22"/>
    <mergeCell ref="R116:R118"/>
    <mergeCell ref="S116:S118"/>
    <mergeCell ref="T116:T118"/>
    <mergeCell ref="AD17:AD19"/>
    <mergeCell ref="AD23:AD25"/>
    <mergeCell ref="AD32:AD34"/>
    <mergeCell ref="AD39:AD41"/>
    <mergeCell ref="AD45:AD47"/>
    <mergeCell ref="AD51:AD53"/>
    <mergeCell ref="R109:R111"/>
    <mergeCell ref="S109:S111"/>
    <mergeCell ref="T109:T111"/>
    <mergeCell ref="R113:R115"/>
    <mergeCell ref="S113:S115"/>
    <mergeCell ref="T113:T115"/>
    <mergeCell ref="R101:R103"/>
    <mergeCell ref="S101:S103"/>
    <mergeCell ref="AD58:AD60"/>
    <mergeCell ref="AD80:AD82"/>
    <mergeCell ref="AD77:AD79"/>
    <mergeCell ref="AD101:AD103"/>
    <mergeCell ref="AD97:AD99"/>
    <mergeCell ref="AD113:AD115"/>
    <mergeCell ref="AD105:AD107"/>
    <mergeCell ref="T71:T73"/>
    <mergeCell ref="R74:R76"/>
    <mergeCell ref="S74:S76"/>
    <mergeCell ref="T74:T76"/>
    <mergeCell ref="R77:R79"/>
    <mergeCell ref="S77:S79"/>
    <mergeCell ref="T77:T79"/>
    <mergeCell ref="T58:T60"/>
    <mergeCell ref="R64:R66"/>
    <mergeCell ref="S64:S66"/>
    <mergeCell ref="T64:T66"/>
    <mergeCell ref="R68:R70"/>
    <mergeCell ref="S68:S70"/>
    <mergeCell ref="T68:T70"/>
    <mergeCell ref="T48:T50"/>
    <mergeCell ref="R51:R53"/>
    <mergeCell ref="S51:S53"/>
    <mergeCell ref="T51:T53"/>
    <mergeCell ref="R54:R56"/>
    <mergeCell ref="S54:S56"/>
    <mergeCell ref="T54:T56"/>
    <mergeCell ref="T39:T41"/>
    <mergeCell ref="R42:R44"/>
    <mergeCell ref="S42:S44"/>
    <mergeCell ref="T42:T44"/>
    <mergeCell ref="R45:R47"/>
    <mergeCell ref="S45:S47"/>
    <mergeCell ref="T45:T47"/>
    <mergeCell ref="T26:T28"/>
    <mergeCell ref="R32:R34"/>
    <mergeCell ref="S32:S34"/>
    <mergeCell ref="T32:T34"/>
    <mergeCell ref="R36:R38"/>
    <mergeCell ref="S36:S38"/>
    <mergeCell ref="T36:T38"/>
    <mergeCell ref="T17:T19"/>
    <mergeCell ref="R20:R22"/>
    <mergeCell ref="S20:S22"/>
    <mergeCell ref="T20:T22"/>
    <mergeCell ref="R23:R25"/>
    <mergeCell ref="S23:S25"/>
    <mergeCell ref="T23:T25"/>
    <mergeCell ref="F116:F118"/>
    <mergeCell ref="G116:G118"/>
    <mergeCell ref="H116:H118"/>
    <mergeCell ref="R17:R19"/>
    <mergeCell ref="S17:S19"/>
    <mergeCell ref="R26:R28"/>
    <mergeCell ref="S26:S28"/>
    <mergeCell ref="R39:R41"/>
    <mergeCell ref="S39:S41"/>
    <mergeCell ref="R48:R50"/>
    <mergeCell ref="S48:S50"/>
    <mergeCell ref="R58:R60"/>
    <mergeCell ref="S58:S60"/>
    <mergeCell ref="R71:R73"/>
    <mergeCell ref="S71:S73"/>
    <mergeCell ref="R80:R82"/>
    <mergeCell ref="F109:F111"/>
    <mergeCell ref="G109:G111"/>
    <mergeCell ref="H109:H111"/>
    <mergeCell ref="F113:F115"/>
    <mergeCell ref="G113:G115"/>
    <mergeCell ref="H113:H115"/>
    <mergeCell ref="F101:F103"/>
    <mergeCell ref="G101:G103"/>
    <mergeCell ref="H101:H103"/>
    <mergeCell ref="F105:F107"/>
    <mergeCell ref="G105:G107"/>
    <mergeCell ref="H105:H107"/>
    <mergeCell ref="F93:F95"/>
    <mergeCell ref="G93:G95"/>
    <mergeCell ref="H93:H95"/>
    <mergeCell ref="F97:F99"/>
    <mergeCell ref="G97:G99"/>
    <mergeCell ref="H97:H99"/>
    <mergeCell ref="G86:G88"/>
    <mergeCell ref="H86:H88"/>
    <mergeCell ref="F89:F91"/>
    <mergeCell ref="G89:G91"/>
    <mergeCell ref="H89:H91"/>
    <mergeCell ref="F80:F82"/>
    <mergeCell ref="G80:G82"/>
    <mergeCell ref="H80:H82"/>
    <mergeCell ref="F83:F85"/>
    <mergeCell ref="G83:G85"/>
    <mergeCell ref="H83:H85"/>
    <mergeCell ref="G74:G76"/>
    <mergeCell ref="H74:H76"/>
    <mergeCell ref="F77:F79"/>
    <mergeCell ref="G77:G79"/>
    <mergeCell ref="H77:H79"/>
    <mergeCell ref="F68:F70"/>
    <mergeCell ref="G68:G70"/>
    <mergeCell ref="H68:H70"/>
    <mergeCell ref="F71:F73"/>
    <mergeCell ref="G71:G73"/>
    <mergeCell ref="H71:H73"/>
    <mergeCell ref="G58:G60"/>
    <mergeCell ref="H58:H60"/>
    <mergeCell ref="F64:F66"/>
    <mergeCell ref="G64:G66"/>
    <mergeCell ref="H64:H66"/>
    <mergeCell ref="F51:F53"/>
    <mergeCell ref="G51:G53"/>
    <mergeCell ref="H51:H53"/>
    <mergeCell ref="F54:F56"/>
    <mergeCell ref="G54:G56"/>
    <mergeCell ref="H54:H56"/>
    <mergeCell ref="G26:G28"/>
    <mergeCell ref="H26:H28"/>
    <mergeCell ref="F45:F47"/>
    <mergeCell ref="G45:G47"/>
    <mergeCell ref="H45:H47"/>
    <mergeCell ref="F48:F50"/>
    <mergeCell ref="G48:G50"/>
    <mergeCell ref="H48:H50"/>
    <mergeCell ref="F39:F41"/>
    <mergeCell ref="G39:G41"/>
    <mergeCell ref="H39:H41"/>
    <mergeCell ref="F42:F44"/>
    <mergeCell ref="G42:G44"/>
    <mergeCell ref="H42:H44"/>
    <mergeCell ref="G20:G22"/>
    <mergeCell ref="H20:H22"/>
    <mergeCell ref="D113:D115"/>
    <mergeCell ref="E113:E115"/>
    <mergeCell ref="A116:A118"/>
    <mergeCell ref="B116:B118"/>
    <mergeCell ref="C116:C118"/>
    <mergeCell ref="D116:D118"/>
    <mergeCell ref="E116:E118"/>
    <mergeCell ref="A113:A115"/>
    <mergeCell ref="B113:B115"/>
    <mergeCell ref="C113:C115"/>
    <mergeCell ref="D105:D107"/>
    <mergeCell ref="E105:E107"/>
    <mergeCell ref="F32:F34"/>
    <mergeCell ref="G32:G34"/>
    <mergeCell ref="H32:H34"/>
    <mergeCell ref="F36:F38"/>
    <mergeCell ref="G36:G38"/>
    <mergeCell ref="H36:H38"/>
    <mergeCell ref="F23:F25"/>
    <mergeCell ref="G23:G25"/>
    <mergeCell ref="H23:H25"/>
    <mergeCell ref="F26:F28"/>
    <mergeCell ref="A109:A111"/>
    <mergeCell ref="B109:B111"/>
    <mergeCell ref="C109:C111"/>
    <mergeCell ref="D109:D111"/>
    <mergeCell ref="E109:E111"/>
    <mergeCell ref="A105:A107"/>
    <mergeCell ref="B105:B107"/>
    <mergeCell ref="C105:C107"/>
    <mergeCell ref="F17:F19"/>
    <mergeCell ref="F20:F22"/>
    <mergeCell ref="F58:F60"/>
    <mergeCell ref="F74:F76"/>
    <mergeCell ref="F86:F88"/>
    <mergeCell ref="D97:D99"/>
    <mergeCell ref="E97:E99"/>
    <mergeCell ref="A101:A103"/>
    <mergeCell ref="B101:B103"/>
    <mergeCell ref="C101:C103"/>
    <mergeCell ref="D101:D103"/>
    <mergeCell ref="E101:E103"/>
    <mergeCell ref="A97:A99"/>
    <mergeCell ref="B97:B99"/>
    <mergeCell ref="C97:C99"/>
    <mergeCell ref="D89:D91"/>
    <mergeCell ref="A93:A95"/>
    <mergeCell ref="B93:B95"/>
    <mergeCell ref="C93:C95"/>
    <mergeCell ref="D93:D95"/>
    <mergeCell ref="E93:E95"/>
    <mergeCell ref="A89:A91"/>
    <mergeCell ref="B89:B91"/>
    <mergeCell ref="C89:C91"/>
    <mergeCell ref="D83:D85"/>
    <mergeCell ref="E83:E85"/>
    <mergeCell ref="A86:A88"/>
    <mergeCell ref="B86:B88"/>
    <mergeCell ref="C86:C88"/>
    <mergeCell ref="D86:D88"/>
    <mergeCell ref="E86:E88"/>
    <mergeCell ref="A83:A85"/>
    <mergeCell ref="B83:B85"/>
    <mergeCell ref="C83:C85"/>
    <mergeCell ref="A80:A82"/>
    <mergeCell ref="B80:B82"/>
    <mergeCell ref="C80:C82"/>
    <mergeCell ref="D80:D82"/>
    <mergeCell ref="E80:E82"/>
    <mergeCell ref="A77:A79"/>
    <mergeCell ref="B77:B79"/>
    <mergeCell ref="C77:C79"/>
    <mergeCell ref="D71:D73"/>
    <mergeCell ref="E71:E73"/>
    <mergeCell ref="A74:A76"/>
    <mergeCell ref="B74:B76"/>
    <mergeCell ref="C74:C76"/>
    <mergeCell ref="D74:D76"/>
    <mergeCell ref="E74:E76"/>
    <mergeCell ref="A71:A73"/>
    <mergeCell ref="B71:B73"/>
    <mergeCell ref="C71:C73"/>
    <mergeCell ref="A68:A70"/>
    <mergeCell ref="B68:B70"/>
    <mergeCell ref="C68:C70"/>
    <mergeCell ref="D68:D70"/>
    <mergeCell ref="E68:E70"/>
    <mergeCell ref="A64:A66"/>
    <mergeCell ref="B64:B66"/>
    <mergeCell ref="C64:C66"/>
    <mergeCell ref="D54:D56"/>
    <mergeCell ref="E54:E56"/>
    <mergeCell ref="A58:A60"/>
    <mergeCell ref="B58:B60"/>
    <mergeCell ref="C58:C60"/>
    <mergeCell ref="D58:D60"/>
    <mergeCell ref="E58:E60"/>
    <mergeCell ref="A54:A56"/>
    <mergeCell ref="B54:B56"/>
    <mergeCell ref="C54:C56"/>
    <mergeCell ref="A51:A53"/>
    <mergeCell ref="B51:B53"/>
    <mergeCell ref="C51:C53"/>
    <mergeCell ref="D51:D53"/>
    <mergeCell ref="E51:E53"/>
    <mergeCell ref="A48:A50"/>
    <mergeCell ref="B48:B50"/>
    <mergeCell ref="C48:C50"/>
    <mergeCell ref="D42:D44"/>
    <mergeCell ref="E42:E44"/>
    <mergeCell ref="A45:A47"/>
    <mergeCell ref="B45:B47"/>
    <mergeCell ref="C45:C47"/>
    <mergeCell ref="D45:D47"/>
    <mergeCell ref="E45:E47"/>
    <mergeCell ref="A42:A44"/>
    <mergeCell ref="B42:B44"/>
    <mergeCell ref="C42:C44"/>
    <mergeCell ref="A39:A41"/>
    <mergeCell ref="B39:B41"/>
    <mergeCell ref="C39:C41"/>
    <mergeCell ref="D39:D41"/>
    <mergeCell ref="E39:E41"/>
    <mergeCell ref="A36:A38"/>
    <mergeCell ref="B36:B38"/>
    <mergeCell ref="C36:C38"/>
    <mergeCell ref="D26:D28"/>
    <mergeCell ref="E26:E28"/>
    <mergeCell ref="A32:A34"/>
    <mergeCell ref="B32:B34"/>
    <mergeCell ref="C32:C34"/>
    <mergeCell ref="D32:D34"/>
    <mergeCell ref="E32:E34"/>
    <mergeCell ref="A26:A28"/>
    <mergeCell ref="B26:B28"/>
    <mergeCell ref="C26:C28"/>
    <mergeCell ref="A23:A25"/>
    <mergeCell ref="B23:B25"/>
    <mergeCell ref="C23:C25"/>
    <mergeCell ref="D23:D25"/>
    <mergeCell ref="E23:E25"/>
    <mergeCell ref="A20:A22"/>
    <mergeCell ref="B20:B22"/>
    <mergeCell ref="C20:C22"/>
    <mergeCell ref="D20:D22"/>
    <mergeCell ref="H14:H16"/>
    <mergeCell ref="R14:R16"/>
    <mergeCell ref="S14:S16"/>
    <mergeCell ref="T14:T16"/>
    <mergeCell ref="AD14:AD16"/>
    <mergeCell ref="AE14:AE16"/>
    <mergeCell ref="AF14:AF16"/>
    <mergeCell ref="S11:S13"/>
    <mergeCell ref="T11:T13"/>
    <mergeCell ref="AD11:AD13"/>
    <mergeCell ref="AE11:AE13"/>
    <mergeCell ref="I11:I13"/>
    <mergeCell ref="I14:I16"/>
    <mergeCell ref="R11:R13"/>
    <mergeCell ref="J11:J13"/>
    <mergeCell ref="J14:J16"/>
    <mergeCell ref="B14:B16"/>
    <mergeCell ref="C11:C13"/>
    <mergeCell ref="D11:D13"/>
    <mergeCell ref="E11:E13"/>
    <mergeCell ref="C14:C16"/>
    <mergeCell ref="D14:D16"/>
    <mergeCell ref="E14:E16"/>
    <mergeCell ref="AD2:AO2"/>
    <mergeCell ref="AP2:AS2"/>
    <mergeCell ref="F8:F10"/>
    <mergeCell ref="G8:G10"/>
    <mergeCell ref="H8:H10"/>
    <mergeCell ref="R8:R10"/>
    <mergeCell ref="S8:S10"/>
    <mergeCell ref="T8:T10"/>
    <mergeCell ref="AD8:AD10"/>
    <mergeCell ref="AE8:AE10"/>
    <mergeCell ref="AF8:AF10"/>
    <mergeCell ref="I8:I10"/>
    <mergeCell ref="R2:AC2"/>
    <mergeCell ref="J8:J10"/>
    <mergeCell ref="AF11:AF13"/>
    <mergeCell ref="F14:F16"/>
    <mergeCell ref="G14:G16"/>
    <mergeCell ref="G17:G19"/>
    <mergeCell ref="H17:H19"/>
    <mergeCell ref="A5:B5"/>
    <mergeCell ref="C5:E5"/>
    <mergeCell ref="A4:B4"/>
    <mergeCell ref="C4:E4"/>
    <mergeCell ref="A6:B6"/>
    <mergeCell ref="C6:E6"/>
    <mergeCell ref="F11:F13"/>
    <mergeCell ref="G11:G13"/>
    <mergeCell ref="H11:H13"/>
    <mergeCell ref="A8:A10"/>
    <mergeCell ref="B8:B10"/>
    <mergeCell ref="C8:C10"/>
    <mergeCell ref="D8:D10"/>
    <mergeCell ref="E8:E10"/>
    <mergeCell ref="A17:A19"/>
    <mergeCell ref="B17:B19"/>
    <mergeCell ref="C17:C19"/>
    <mergeCell ref="D17:D19"/>
    <mergeCell ref="E17:E19"/>
    <mergeCell ref="A11:A13"/>
    <mergeCell ref="B11:B13"/>
    <mergeCell ref="A14:A16"/>
    <mergeCell ref="I17:I19"/>
    <mergeCell ref="I20:I22"/>
    <mergeCell ref="I23:I25"/>
    <mergeCell ref="I26:I28"/>
    <mergeCell ref="I32:I34"/>
    <mergeCell ref="I36:I38"/>
    <mergeCell ref="I39:I41"/>
    <mergeCell ref="I42:I44"/>
    <mergeCell ref="I45:I47"/>
    <mergeCell ref="I105:I107"/>
    <mergeCell ref="I109:I111"/>
    <mergeCell ref="I48:I50"/>
    <mergeCell ref="I51:I53"/>
    <mergeCell ref="I54:I56"/>
    <mergeCell ref="I58:I60"/>
    <mergeCell ref="I64:I66"/>
    <mergeCell ref="I68:I70"/>
    <mergeCell ref="I71:I73"/>
    <mergeCell ref="I74:I76"/>
    <mergeCell ref="I77:I79"/>
    <mergeCell ref="V80:V82"/>
    <mergeCell ref="I80:I82"/>
    <mergeCell ref="I83:I85"/>
    <mergeCell ref="I86:I88"/>
    <mergeCell ref="I89:I91"/>
    <mergeCell ref="I93:I95"/>
    <mergeCell ref="I97:I99"/>
    <mergeCell ref="I101:I103"/>
    <mergeCell ref="R86:R88"/>
    <mergeCell ref="S86:S88"/>
    <mergeCell ref="T86:T88"/>
    <mergeCell ref="R89:R91"/>
    <mergeCell ref="S89:S91"/>
    <mergeCell ref="T89:T91"/>
    <mergeCell ref="S80:S82"/>
    <mergeCell ref="T80:T82"/>
    <mergeCell ref="R83:R85"/>
    <mergeCell ref="S83:S85"/>
    <mergeCell ref="T83:T85"/>
    <mergeCell ref="T101:T103"/>
    <mergeCell ref="V83:V85"/>
    <mergeCell ref="V86:V88"/>
    <mergeCell ref="V89:V91"/>
    <mergeCell ref="R93:R95"/>
    <mergeCell ref="V113:V115"/>
    <mergeCell ref="I113:I115"/>
    <mergeCell ref="I116:I118"/>
    <mergeCell ref="V8:V10"/>
    <mergeCell ref="V11:V13"/>
    <mergeCell ref="V14:V16"/>
    <mergeCell ref="V17:V19"/>
    <mergeCell ref="V20:V22"/>
    <mergeCell ref="V23:V25"/>
    <mergeCell ref="V26:V28"/>
    <mergeCell ref="V32:V34"/>
    <mergeCell ref="V36:V38"/>
    <mergeCell ref="V39:V41"/>
    <mergeCell ref="V42:V44"/>
    <mergeCell ref="V45:V47"/>
    <mergeCell ref="V48:V50"/>
    <mergeCell ref="V51:V53"/>
    <mergeCell ref="V54:V56"/>
    <mergeCell ref="V58:V60"/>
    <mergeCell ref="V64:V66"/>
    <mergeCell ref="V68:V70"/>
    <mergeCell ref="V71:V73"/>
    <mergeCell ref="V74:V76"/>
    <mergeCell ref="V77:V79"/>
    <mergeCell ref="AH105:AH107"/>
    <mergeCell ref="AE105:AE107"/>
    <mergeCell ref="AF105:AF107"/>
    <mergeCell ref="AD93:AD95"/>
    <mergeCell ref="AE93:AE95"/>
    <mergeCell ref="AF93:AF95"/>
    <mergeCell ref="AG86:AG88"/>
    <mergeCell ref="AG89:AG91"/>
    <mergeCell ref="AG93:AG95"/>
    <mergeCell ref="AG97:AG99"/>
    <mergeCell ref="AG101:AG103"/>
    <mergeCell ref="AE80:AE82"/>
    <mergeCell ref="AF80:AF82"/>
    <mergeCell ref="AH93:AH95"/>
    <mergeCell ref="AE101:AE103"/>
    <mergeCell ref="AF101:AF103"/>
    <mergeCell ref="AE97:AE99"/>
    <mergeCell ref="AF97:AF99"/>
    <mergeCell ref="AH97:AH99"/>
    <mergeCell ref="AH101:AH103"/>
    <mergeCell ref="A1:AS1"/>
    <mergeCell ref="F2:K2"/>
    <mergeCell ref="V116:V118"/>
    <mergeCell ref="AH8:AH10"/>
    <mergeCell ref="AH11:AH13"/>
    <mergeCell ref="AH14:AH16"/>
    <mergeCell ref="AH17:AH19"/>
    <mergeCell ref="AH20:AH22"/>
    <mergeCell ref="AH23:AH25"/>
    <mergeCell ref="AH26:AH28"/>
    <mergeCell ref="AH32:AH34"/>
    <mergeCell ref="AH36:AH38"/>
    <mergeCell ref="AH39:AH41"/>
    <mergeCell ref="AH42:AH44"/>
    <mergeCell ref="AH45:AH47"/>
    <mergeCell ref="AH48:AH50"/>
    <mergeCell ref="AH51:AH53"/>
    <mergeCell ref="AH54:AH56"/>
    <mergeCell ref="AH58:AH60"/>
    <mergeCell ref="AH64:AH66"/>
    <mergeCell ref="AH68:AH70"/>
    <mergeCell ref="AH71:AH73"/>
    <mergeCell ref="AH74:AH76"/>
    <mergeCell ref="AH77:AH79"/>
    <mergeCell ref="J17:J19"/>
    <mergeCell ref="J20:J22"/>
    <mergeCell ref="J23:J25"/>
    <mergeCell ref="J26:J28"/>
    <mergeCell ref="J32:J34"/>
    <mergeCell ref="J36:J38"/>
    <mergeCell ref="J39:J41"/>
    <mergeCell ref="J42:J44"/>
    <mergeCell ref="J45:J47"/>
    <mergeCell ref="J109:J111"/>
    <mergeCell ref="J48:J50"/>
    <mergeCell ref="J51:J53"/>
    <mergeCell ref="J54:J56"/>
    <mergeCell ref="J58:J60"/>
    <mergeCell ref="J64:J66"/>
    <mergeCell ref="J68:J70"/>
    <mergeCell ref="J71:J73"/>
    <mergeCell ref="J74:J76"/>
    <mergeCell ref="J77:J79"/>
    <mergeCell ref="U80:U82"/>
    <mergeCell ref="J80:J82"/>
    <mergeCell ref="J83:J85"/>
    <mergeCell ref="J86:J88"/>
    <mergeCell ref="J89:J91"/>
    <mergeCell ref="J93:J95"/>
    <mergeCell ref="J97:J99"/>
    <mergeCell ref="J101:J103"/>
    <mergeCell ref="J105:J107"/>
    <mergeCell ref="R105:R107"/>
    <mergeCell ref="S105:S107"/>
    <mergeCell ref="T105:T107"/>
    <mergeCell ref="S93:S95"/>
    <mergeCell ref="T93:T95"/>
    <mergeCell ref="R97:R99"/>
    <mergeCell ref="S97:S99"/>
    <mergeCell ref="T97:T99"/>
    <mergeCell ref="U113:U115"/>
    <mergeCell ref="J113:J115"/>
    <mergeCell ref="J116:J118"/>
    <mergeCell ref="U8:U10"/>
    <mergeCell ref="U11:U13"/>
    <mergeCell ref="U14:U16"/>
    <mergeCell ref="U17:U19"/>
    <mergeCell ref="U20:U22"/>
    <mergeCell ref="U23:U25"/>
    <mergeCell ref="U26:U28"/>
    <mergeCell ref="U32:U34"/>
    <mergeCell ref="U36:U38"/>
    <mergeCell ref="U39:U41"/>
    <mergeCell ref="U42:U44"/>
    <mergeCell ref="U45:U47"/>
    <mergeCell ref="U48:U50"/>
    <mergeCell ref="U51:U53"/>
    <mergeCell ref="U54:U56"/>
    <mergeCell ref="U58:U60"/>
    <mergeCell ref="U64:U66"/>
    <mergeCell ref="U68:U70"/>
    <mergeCell ref="U71:U73"/>
    <mergeCell ref="U74:U76"/>
    <mergeCell ref="U77:U79"/>
    <mergeCell ref="AG83:AG85"/>
    <mergeCell ref="U83:U85"/>
    <mergeCell ref="U86:U88"/>
    <mergeCell ref="U89:U91"/>
    <mergeCell ref="U93:U95"/>
    <mergeCell ref="U97:U99"/>
    <mergeCell ref="U101:U103"/>
    <mergeCell ref="U105:U107"/>
    <mergeCell ref="U109:U111"/>
    <mergeCell ref="V93:V95"/>
    <mergeCell ref="V97:V99"/>
    <mergeCell ref="V101:V103"/>
    <mergeCell ref="V105:V107"/>
    <mergeCell ref="V109:V111"/>
    <mergeCell ref="AG51:AG53"/>
    <mergeCell ref="AG54:AG56"/>
    <mergeCell ref="AG58:AG60"/>
    <mergeCell ref="AG64:AG66"/>
    <mergeCell ref="AG68:AG70"/>
    <mergeCell ref="AG71:AG73"/>
    <mergeCell ref="AG74:AG76"/>
    <mergeCell ref="AG77:AG79"/>
    <mergeCell ref="AG80:AG82"/>
    <mergeCell ref="AG20:AG22"/>
    <mergeCell ref="AG23:AG25"/>
    <mergeCell ref="AG26:AG28"/>
    <mergeCell ref="AG32:AG34"/>
    <mergeCell ref="AG36:AG38"/>
    <mergeCell ref="AG39:AG41"/>
    <mergeCell ref="AG42:AG44"/>
    <mergeCell ref="AG45:AG47"/>
    <mergeCell ref="AG48:AG50"/>
    <mergeCell ref="A119:AS119"/>
    <mergeCell ref="A120:AS120"/>
    <mergeCell ref="AG105:AG107"/>
    <mergeCell ref="AG109:AG111"/>
    <mergeCell ref="AG113:AG115"/>
    <mergeCell ref="AG116:AG118"/>
    <mergeCell ref="A29:AS29"/>
    <mergeCell ref="A30:AS30"/>
    <mergeCell ref="K3:K28"/>
    <mergeCell ref="W3:W28"/>
    <mergeCell ref="AI4:AI28"/>
    <mergeCell ref="K31:K60"/>
    <mergeCell ref="W31:W60"/>
    <mergeCell ref="AI31:AI60"/>
    <mergeCell ref="A61:AS61"/>
    <mergeCell ref="A62:AS62"/>
    <mergeCell ref="K63:K118"/>
    <mergeCell ref="W63:W118"/>
    <mergeCell ref="AI63:AI118"/>
    <mergeCell ref="U116:U118"/>
    <mergeCell ref="AG8:AG10"/>
    <mergeCell ref="AG11:AG13"/>
    <mergeCell ref="AG14:AG16"/>
    <mergeCell ref="AG17:AG19"/>
  </mergeCells>
  <conditionalFormatting sqref="AP8">
    <cfRule type="expression" dxfId="10180" priority="1589">
      <formula>SUM($O8:$Q8)&lt;1</formula>
    </cfRule>
    <cfRule type="expression" dxfId="10179" priority="1590">
      <formula>SUM($O8:$Q8)&gt;0</formula>
    </cfRule>
  </conditionalFormatting>
  <conditionalFormatting sqref="AQ8">
    <cfRule type="expression" dxfId="10178" priority="1591">
      <formula>SUM($O8:$Q8)&gt;0</formula>
    </cfRule>
  </conditionalFormatting>
  <conditionalFormatting sqref="AR8">
    <cfRule type="expression" dxfId="10177" priority="1592">
      <formula>SUM($P8:$Q8)&gt;0</formula>
    </cfRule>
  </conditionalFormatting>
  <conditionalFormatting sqref="AS8">
    <cfRule type="expression" dxfId="10176" priority="1593">
      <formula>$Q8=1</formula>
    </cfRule>
  </conditionalFormatting>
  <conditionalFormatting sqref="AP9">
    <cfRule type="expression" dxfId="10175" priority="1576">
      <formula>SUM($AA9:$AC9)&lt;1</formula>
    </cfRule>
    <cfRule type="expression" dxfId="10174" priority="1577">
      <formula>SUM($AA9:$AC9)&gt;0</formula>
    </cfRule>
  </conditionalFormatting>
  <conditionalFormatting sqref="AQ9">
    <cfRule type="expression" dxfId="10173" priority="1578">
      <formula>SUM($AA9:$AC9)&gt;0</formula>
    </cfRule>
  </conditionalFormatting>
  <conditionalFormatting sqref="AR9">
    <cfRule type="expression" dxfId="10172" priority="1579">
      <formula>SUM($AB9:$AC9)&gt;0</formula>
    </cfRule>
  </conditionalFormatting>
  <conditionalFormatting sqref="AS9">
    <cfRule type="expression" dxfId="10171" priority="1580">
      <formula>$AC9=1</formula>
    </cfRule>
  </conditionalFormatting>
  <conditionalFormatting sqref="AP10">
    <cfRule type="expression" dxfId="10170" priority="1594">
      <formula>SUM($AM10:$AO10)&lt;1</formula>
    </cfRule>
    <cfRule type="expression" dxfId="10169" priority="1595">
      <formula>SUM($AM10:$AO10)&gt;0</formula>
    </cfRule>
  </conditionalFormatting>
  <conditionalFormatting sqref="AQ10">
    <cfRule type="expression" dxfId="10168" priority="1596">
      <formula>SUM($AM10:$AO10)&gt;0</formula>
    </cfRule>
  </conditionalFormatting>
  <conditionalFormatting sqref="AR10">
    <cfRule type="expression" dxfId="10167" priority="1597">
      <formula>SUM($AN10:$AO10)&gt;0</formula>
    </cfRule>
  </conditionalFormatting>
  <conditionalFormatting sqref="AS10">
    <cfRule type="expression" dxfId="10166" priority="1598">
      <formula>$AO10=1</formula>
    </cfRule>
  </conditionalFormatting>
  <conditionalFormatting sqref="AP11">
    <cfRule type="expression" dxfId="10165" priority="985">
      <formula>SUM($O11:$Q11)&lt;1</formula>
    </cfRule>
    <cfRule type="expression" dxfId="10164" priority="986">
      <formula>SUM($O11:$Q11)&gt;0</formula>
    </cfRule>
  </conditionalFormatting>
  <conditionalFormatting sqref="AQ11">
    <cfRule type="expression" dxfId="10163" priority="987">
      <formula>SUM($O11:$Q11)&gt;0</formula>
    </cfRule>
  </conditionalFormatting>
  <conditionalFormatting sqref="AR11">
    <cfRule type="expression" dxfId="10162" priority="988">
      <formula>SUM($P11:$Q11)&gt;0</formula>
    </cfRule>
  </conditionalFormatting>
  <conditionalFormatting sqref="AS11">
    <cfRule type="expression" dxfId="10161" priority="989">
      <formula>$Q11=1</formula>
    </cfRule>
  </conditionalFormatting>
  <conditionalFormatting sqref="AP14">
    <cfRule type="expression" dxfId="10160" priority="980">
      <formula>SUM($O14:$Q14)&lt;1</formula>
    </cfRule>
    <cfRule type="expression" dxfId="10159" priority="981">
      <formula>SUM($O14:$Q14)&gt;0</formula>
    </cfRule>
  </conditionalFormatting>
  <conditionalFormatting sqref="AQ14">
    <cfRule type="expression" dxfId="10158" priority="982">
      <formula>SUM($O14:$Q14)&gt;0</formula>
    </cfRule>
  </conditionalFormatting>
  <conditionalFormatting sqref="AR14">
    <cfRule type="expression" dxfId="10157" priority="983">
      <formula>SUM($P14:$Q14)&gt;0</formula>
    </cfRule>
  </conditionalFormatting>
  <conditionalFormatting sqref="AS14">
    <cfRule type="expression" dxfId="10156" priority="984">
      <formula>$Q14=1</formula>
    </cfRule>
  </conditionalFormatting>
  <conditionalFormatting sqref="AP17">
    <cfRule type="expression" dxfId="10155" priority="975">
      <formula>SUM($O17:$Q17)&lt;1</formula>
    </cfRule>
    <cfRule type="expression" dxfId="10154" priority="976">
      <formula>SUM($O17:$Q17)&gt;0</formula>
    </cfRule>
  </conditionalFormatting>
  <conditionalFormatting sqref="AQ17">
    <cfRule type="expression" dxfId="10153" priority="977">
      <formula>SUM($O17:$Q17)&gt;0</formula>
    </cfRule>
  </conditionalFormatting>
  <conditionalFormatting sqref="AR17">
    <cfRule type="expression" dxfId="10152" priority="978">
      <formula>SUM($P17:$Q17)&gt;0</formula>
    </cfRule>
  </conditionalFormatting>
  <conditionalFormatting sqref="AS17">
    <cfRule type="expression" dxfId="10151" priority="979">
      <formula>$Q17=1</formula>
    </cfRule>
  </conditionalFormatting>
  <conditionalFormatting sqref="AP20">
    <cfRule type="expression" dxfId="10150" priority="970">
      <formula>SUM($O20:$Q20)&lt;1</formula>
    </cfRule>
    <cfRule type="expression" dxfId="10149" priority="971">
      <formula>SUM($O20:$Q20)&gt;0</formula>
    </cfRule>
  </conditionalFormatting>
  <conditionalFormatting sqref="AQ20">
    <cfRule type="expression" dxfId="10148" priority="972">
      <formula>SUM($O20:$Q20)&gt;0</formula>
    </cfRule>
  </conditionalFormatting>
  <conditionalFormatting sqref="AR20">
    <cfRule type="expression" dxfId="10147" priority="973">
      <formula>SUM($P20:$Q20)&gt;0</formula>
    </cfRule>
  </conditionalFormatting>
  <conditionalFormatting sqref="AS20">
    <cfRule type="expression" dxfId="10146" priority="974">
      <formula>$Q20=1</formula>
    </cfRule>
  </conditionalFormatting>
  <conditionalFormatting sqref="AP23">
    <cfRule type="expression" dxfId="10145" priority="965">
      <formula>SUM($O23:$Q23)&lt;1</formula>
    </cfRule>
    <cfRule type="expression" dxfId="10144" priority="966">
      <formula>SUM($O23:$Q23)&gt;0</formula>
    </cfRule>
  </conditionalFormatting>
  <conditionalFormatting sqref="AQ23">
    <cfRule type="expression" dxfId="10143" priority="967">
      <formula>SUM($O23:$Q23)&gt;0</formula>
    </cfRule>
  </conditionalFormatting>
  <conditionalFormatting sqref="AR23">
    <cfRule type="expression" dxfId="10142" priority="968">
      <formula>SUM($P23:$Q23)&gt;0</formula>
    </cfRule>
  </conditionalFormatting>
  <conditionalFormatting sqref="AS23">
    <cfRule type="expression" dxfId="10141" priority="969">
      <formula>$Q23=1</formula>
    </cfRule>
  </conditionalFormatting>
  <conditionalFormatting sqref="AP26">
    <cfRule type="expression" dxfId="10140" priority="960">
      <formula>SUM($O26:$Q26)&lt;1</formula>
    </cfRule>
    <cfRule type="expression" dxfId="10139" priority="961">
      <formula>SUM($O26:$Q26)&gt;0</formula>
    </cfRule>
  </conditionalFormatting>
  <conditionalFormatting sqref="AQ26">
    <cfRule type="expression" dxfId="10138" priority="962">
      <formula>SUM($O26:$Q26)&gt;0</formula>
    </cfRule>
  </conditionalFormatting>
  <conditionalFormatting sqref="AR26">
    <cfRule type="expression" dxfId="10137" priority="963">
      <formula>SUM($P26:$Q26)&gt;0</formula>
    </cfRule>
  </conditionalFormatting>
  <conditionalFormatting sqref="AS26">
    <cfRule type="expression" dxfId="10136" priority="964">
      <formula>$Q26=1</formula>
    </cfRule>
  </conditionalFormatting>
  <conditionalFormatting sqref="AP32">
    <cfRule type="expression" dxfId="10135" priority="955">
      <formula>SUM($O32:$Q32)&lt;1</formula>
    </cfRule>
    <cfRule type="expression" dxfId="10134" priority="956">
      <formula>SUM($O32:$Q32)&gt;0</formula>
    </cfRule>
  </conditionalFormatting>
  <conditionalFormatting sqref="AQ32">
    <cfRule type="expression" dxfId="10133" priority="957">
      <formula>SUM($O32:$Q32)&gt;0</formula>
    </cfRule>
  </conditionalFormatting>
  <conditionalFormatting sqref="AR32">
    <cfRule type="expression" dxfId="10132" priority="958">
      <formula>SUM($P32:$Q32)&gt;0</formula>
    </cfRule>
  </conditionalFormatting>
  <conditionalFormatting sqref="AS32">
    <cfRule type="expression" dxfId="10131" priority="959">
      <formula>$Q32=1</formula>
    </cfRule>
  </conditionalFormatting>
  <conditionalFormatting sqref="AP36">
    <cfRule type="expression" dxfId="10130" priority="950">
      <formula>SUM($O36:$Q36)&lt;1</formula>
    </cfRule>
    <cfRule type="expression" dxfId="10129" priority="951">
      <formula>SUM($O36:$Q36)&gt;0</formula>
    </cfRule>
  </conditionalFormatting>
  <conditionalFormatting sqref="AQ36">
    <cfRule type="expression" dxfId="10128" priority="952">
      <formula>SUM($O36:$Q36)&gt;0</formula>
    </cfRule>
  </conditionalFormatting>
  <conditionalFormatting sqref="AR36">
    <cfRule type="expression" dxfId="10127" priority="953">
      <formula>SUM($P36:$Q36)&gt;0</formula>
    </cfRule>
  </conditionalFormatting>
  <conditionalFormatting sqref="AS36">
    <cfRule type="expression" dxfId="10126" priority="954">
      <formula>$Q36=1</formula>
    </cfRule>
  </conditionalFormatting>
  <conditionalFormatting sqref="AP39">
    <cfRule type="expression" dxfId="10125" priority="945">
      <formula>SUM($O39:$Q39)&lt;1</formula>
    </cfRule>
    <cfRule type="expression" dxfId="10124" priority="946">
      <formula>SUM($O39:$Q39)&gt;0</formula>
    </cfRule>
  </conditionalFormatting>
  <conditionalFormatting sqref="AQ39">
    <cfRule type="expression" dxfId="10123" priority="947">
      <formula>SUM($O39:$Q39)&gt;0</formula>
    </cfRule>
  </conditionalFormatting>
  <conditionalFormatting sqref="AR39">
    <cfRule type="expression" dxfId="10122" priority="948">
      <formula>SUM($P39:$Q39)&gt;0</formula>
    </cfRule>
  </conditionalFormatting>
  <conditionalFormatting sqref="AS39">
    <cfRule type="expression" dxfId="10121" priority="949">
      <formula>$Q39=1</formula>
    </cfRule>
  </conditionalFormatting>
  <conditionalFormatting sqref="AP42">
    <cfRule type="expression" dxfId="10120" priority="940">
      <formula>SUM($O42:$Q42)&lt;1</formula>
    </cfRule>
    <cfRule type="expression" dxfId="10119" priority="941">
      <formula>SUM($O42:$Q42)&gt;0</formula>
    </cfRule>
  </conditionalFormatting>
  <conditionalFormatting sqref="AQ42">
    <cfRule type="expression" dxfId="10118" priority="942">
      <formula>SUM($O42:$Q42)&gt;0</formula>
    </cfRule>
  </conditionalFormatting>
  <conditionalFormatting sqref="AR42">
    <cfRule type="expression" dxfId="10117" priority="943">
      <formula>SUM($P42:$Q42)&gt;0</formula>
    </cfRule>
  </conditionalFormatting>
  <conditionalFormatting sqref="AS42">
    <cfRule type="expression" dxfId="10116" priority="944">
      <formula>$Q42=1</formula>
    </cfRule>
  </conditionalFormatting>
  <conditionalFormatting sqref="AP45">
    <cfRule type="expression" dxfId="10115" priority="935">
      <formula>SUM($O45:$Q45)&lt;1</formula>
    </cfRule>
    <cfRule type="expression" dxfId="10114" priority="936">
      <formula>SUM($O45:$Q45)&gt;0</formula>
    </cfRule>
  </conditionalFormatting>
  <conditionalFormatting sqref="AQ45">
    <cfRule type="expression" dxfId="10113" priority="937">
      <formula>SUM($O45:$Q45)&gt;0</formula>
    </cfRule>
  </conditionalFormatting>
  <conditionalFormatting sqref="AR45">
    <cfRule type="expression" dxfId="10112" priority="938">
      <formula>SUM($P45:$Q45)&gt;0</formula>
    </cfRule>
  </conditionalFormatting>
  <conditionalFormatting sqref="AS45">
    <cfRule type="expression" dxfId="10111" priority="939">
      <formula>$Q45=1</formula>
    </cfRule>
  </conditionalFormatting>
  <conditionalFormatting sqref="AP48">
    <cfRule type="expression" dxfId="10110" priority="930">
      <formula>SUM($O48:$Q48)&lt;1</formula>
    </cfRule>
    <cfRule type="expression" dxfId="10109" priority="931">
      <formula>SUM($O48:$Q48)&gt;0</formula>
    </cfRule>
  </conditionalFormatting>
  <conditionalFormatting sqref="AQ48">
    <cfRule type="expression" dxfId="10108" priority="932">
      <formula>SUM($O48:$Q48)&gt;0</formula>
    </cfRule>
  </conditionalFormatting>
  <conditionalFormatting sqref="AR48">
    <cfRule type="expression" dxfId="10107" priority="933">
      <formula>SUM($P48:$Q48)&gt;0</formula>
    </cfRule>
  </conditionalFormatting>
  <conditionalFormatting sqref="AS48">
    <cfRule type="expression" dxfId="10106" priority="934">
      <formula>$Q48=1</formula>
    </cfRule>
  </conditionalFormatting>
  <conditionalFormatting sqref="AP51">
    <cfRule type="expression" dxfId="10105" priority="925">
      <formula>SUM($O51:$Q51)&lt;1</formula>
    </cfRule>
    <cfRule type="expression" dxfId="10104" priority="926">
      <formula>SUM($O51:$Q51)&gt;0</formula>
    </cfRule>
  </conditionalFormatting>
  <conditionalFormatting sqref="AQ51">
    <cfRule type="expression" dxfId="10103" priority="927">
      <formula>SUM($O51:$Q51)&gt;0</formula>
    </cfRule>
  </conditionalFormatting>
  <conditionalFormatting sqref="AR51">
    <cfRule type="expression" dxfId="10102" priority="928">
      <formula>SUM($P51:$Q51)&gt;0</formula>
    </cfRule>
  </conditionalFormatting>
  <conditionalFormatting sqref="AS51">
    <cfRule type="expression" dxfId="10101" priority="929">
      <formula>$Q51=1</formula>
    </cfRule>
  </conditionalFormatting>
  <conditionalFormatting sqref="AP54">
    <cfRule type="expression" dxfId="10100" priority="920">
      <formula>SUM($O54:$Q54)&lt;1</formula>
    </cfRule>
    <cfRule type="expression" dxfId="10099" priority="921">
      <formula>SUM($O54:$Q54)&gt;0</formula>
    </cfRule>
  </conditionalFormatting>
  <conditionalFormatting sqref="AQ54">
    <cfRule type="expression" dxfId="10098" priority="922">
      <formula>SUM($O54:$Q54)&gt;0</formula>
    </cfRule>
  </conditionalFormatting>
  <conditionalFormatting sqref="AR54">
    <cfRule type="expression" dxfId="10097" priority="923">
      <formula>SUM($P54:$Q54)&gt;0</formula>
    </cfRule>
  </conditionalFormatting>
  <conditionalFormatting sqref="AS54">
    <cfRule type="expression" dxfId="10096" priority="924">
      <formula>$Q54=1</formula>
    </cfRule>
  </conditionalFormatting>
  <conditionalFormatting sqref="AP58">
    <cfRule type="expression" dxfId="10095" priority="915">
      <formula>SUM($O58:$Q58)&lt;1</formula>
    </cfRule>
    <cfRule type="expression" dxfId="10094" priority="916">
      <formula>SUM($O58:$Q58)&gt;0</formula>
    </cfRule>
  </conditionalFormatting>
  <conditionalFormatting sqref="AQ58">
    <cfRule type="expression" dxfId="10093" priority="917">
      <formula>SUM($O58:$Q58)&gt;0</formula>
    </cfRule>
  </conditionalFormatting>
  <conditionalFormatting sqref="AR58">
    <cfRule type="expression" dxfId="10092" priority="918">
      <formula>SUM($P58:$Q58)&gt;0</formula>
    </cfRule>
  </conditionalFormatting>
  <conditionalFormatting sqref="AS58">
    <cfRule type="expression" dxfId="10091" priority="919">
      <formula>$Q58=1</formula>
    </cfRule>
  </conditionalFormatting>
  <conditionalFormatting sqref="AP64">
    <cfRule type="expression" dxfId="10090" priority="910">
      <formula>SUM($O64:$Q64)&lt;1</formula>
    </cfRule>
    <cfRule type="expression" dxfId="10089" priority="911">
      <formula>SUM($O64:$Q64)&gt;0</formula>
    </cfRule>
  </conditionalFormatting>
  <conditionalFormatting sqref="AQ64">
    <cfRule type="expression" dxfId="10088" priority="912">
      <formula>SUM($O64:$Q64)&gt;0</formula>
    </cfRule>
  </conditionalFormatting>
  <conditionalFormatting sqref="AR64">
    <cfRule type="expression" dxfId="10087" priority="913">
      <formula>SUM($P64:$Q64)&gt;0</formula>
    </cfRule>
  </conditionalFormatting>
  <conditionalFormatting sqref="AS64">
    <cfRule type="expression" dxfId="10086" priority="914">
      <formula>$Q64=1</formula>
    </cfRule>
  </conditionalFormatting>
  <conditionalFormatting sqref="AP68">
    <cfRule type="expression" dxfId="10085" priority="905">
      <formula>SUM($O68:$Q68)&lt;1</formula>
    </cfRule>
    <cfRule type="expression" dxfId="10084" priority="906">
      <formula>SUM($O68:$Q68)&gt;0</formula>
    </cfRule>
  </conditionalFormatting>
  <conditionalFormatting sqref="AQ68">
    <cfRule type="expression" dxfId="10083" priority="907">
      <formula>SUM($O68:$Q68)&gt;0</formula>
    </cfRule>
  </conditionalFormatting>
  <conditionalFormatting sqref="AR68">
    <cfRule type="expression" dxfId="10082" priority="908">
      <formula>SUM($P68:$Q68)&gt;0</formula>
    </cfRule>
  </conditionalFormatting>
  <conditionalFormatting sqref="AS68">
    <cfRule type="expression" dxfId="10081" priority="909">
      <formula>$Q68=1</formula>
    </cfRule>
  </conditionalFormatting>
  <conditionalFormatting sqref="AP71">
    <cfRule type="expression" dxfId="10080" priority="900">
      <formula>SUM($O71:$Q71)&lt;1</formula>
    </cfRule>
    <cfRule type="expression" dxfId="10079" priority="901">
      <formula>SUM($O71:$Q71)&gt;0</formula>
    </cfRule>
  </conditionalFormatting>
  <conditionalFormatting sqref="AQ71">
    <cfRule type="expression" dxfId="10078" priority="902">
      <formula>SUM($O71:$Q71)&gt;0</formula>
    </cfRule>
  </conditionalFormatting>
  <conditionalFormatting sqref="AR71">
    <cfRule type="expression" dxfId="10077" priority="903">
      <formula>SUM($P71:$Q71)&gt;0</formula>
    </cfRule>
  </conditionalFormatting>
  <conditionalFormatting sqref="AS71">
    <cfRule type="expression" dxfId="10076" priority="904">
      <formula>$Q71=1</formula>
    </cfRule>
  </conditionalFormatting>
  <conditionalFormatting sqref="AP74">
    <cfRule type="expression" dxfId="10075" priority="895">
      <formula>SUM($O74:$Q74)&lt;1</formula>
    </cfRule>
    <cfRule type="expression" dxfId="10074" priority="896">
      <formula>SUM($O74:$Q74)&gt;0</formula>
    </cfRule>
  </conditionalFormatting>
  <conditionalFormatting sqref="AQ74">
    <cfRule type="expression" dxfId="10073" priority="897">
      <formula>SUM($O74:$Q74)&gt;0</formula>
    </cfRule>
  </conditionalFormatting>
  <conditionalFormatting sqref="AR74">
    <cfRule type="expression" dxfId="10072" priority="898">
      <formula>SUM($P74:$Q74)&gt;0</formula>
    </cfRule>
  </conditionalFormatting>
  <conditionalFormatting sqref="AS74">
    <cfRule type="expression" dxfId="10071" priority="899">
      <formula>$Q74=1</formula>
    </cfRule>
  </conditionalFormatting>
  <conditionalFormatting sqref="AP77">
    <cfRule type="expression" dxfId="10070" priority="890">
      <formula>SUM($O77:$Q77)&lt;1</formula>
    </cfRule>
    <cfRule type="expression" dxfId="10069" priority="891">
      <formula>SUM($O77:$Q77)&gt;0</formula>
    </cfRule>
  </conditionalFormatting>
  <conditionalFormatting sqref="AQ77">
    <cfRule type="expression" dxfId="10068" priority="892">
      <formula>SUM($O77:$Q77)&gt;0</formula>
    </cfRule>
  </conditionalFormatting>
  <conditionalFormatting sqref="AR77">
    <cfRule type="expression" dxfId="10067" priority="893">
      <formula>SUM($P77:$Q77)&gt;0</formula>
    </cfRule>
  </conditionalFormatting>
  <conditionalFormatting sqref="AS77">
    <cfRule type="expression" dxfId="10066" priority="894">
      <formula>$Q77=1</formula>
    </cfRule>
  </conditionalFormatting>
  <conditionalFormatting sqref="AP80">
    <cfRule type="expression" dxfId="10065" priority="885">
      <formula>SUM($O80:$Q80)&lt;1</formula>
    </cfRule>
    <cfRule type="expression" dxfId="10064" priority="886">
      <formula>SUM($O80:$Q80)&gt;0</formula>
    </cfRule>
  </conditionalFormatting>
  <conditionalFormatting sqref="AQ80">
    <cfRule type="expression" dxfId="10063" priority="887">
      <formula>SUM($O80:$Q80)&gt;0</formula>
    </cfRule>
  </conditionalFormatting>
  <conditionalFormatting sqref="AR80">
    <cfRule type="expression" dxfId="10062" priority="888">
      <formula>SUM($P80:$Q80)&gt;0</formula>
    </cfRule>
  </conditionalFormatting>
  <conditionalFormatting sqref="AS80">
    <cfRule type="expression" dxfId="10061" priority="889">
      <formula>$Q80=1</formula>
    </cfRule>
  </conditionalFormatting>
  <conditionalFormatting sqref="AP83">
    <cfRule type="expression" dxfId="10060" priority="880">
      <formula>SUM($O83:$Q83)&lt;1</formula>
    </cfRule>
    <cfRule type="expression" dxfId="10059" priority="881">
      <formula>SUM($O83:$Q83)&gt;0</formula>
    </cfRule>
  </conditionalFormatting>
  <conditionalFormatting sqref="AQ83">
    <cfRule type="expression" dxfId="10058" priority="882">
      <formula>SUM($O83:$Q83)&gt;0</formula>
    </cfRule>
  </conditionalFormatting>
  <conditionalFormatting sqref="AR83">
    <cfRule type="expression" dxfId="10057" priority="883">
      <formula>SUM($P83:$Q83)&gt;0</formula>
    </cfRule>
  </conditionalFormatting>
  <conditionalFormatting sqref="AS83">
    <cfRule type="expression" dxfId="10056" priority="884">
      <formula>$Q83=1</formula>
    </cfRule>
  </conditionalFormatting>
  <conditionalFormatting sqref="AP86">
    <cfRule type="expression" dxfId="10055" priority="875">
      <formula>SUM($O86:$Q86)&lt;1</formula>
    </cfRule>
    <cfRule type="expression" dxfId="10054" priority="876">
      <formula>SUM($O86:$Q86)&gt;0</formula>
    </cfRule>
  </conditionalFormatting>
  <conditionalFormatting sqref="AQ86">
    <cfRule type="expression" dxfId="10053" priority="877">
      <formula>SUM($O86:$Q86)&gt;0</formula>
    </cfRule>
  </conditionalFormatting>
  <conditionalFormatting sqref="AR86">
    <cfRule type="expression" dxfId="10052" priority="878">
      <formula>SUM($P86:$Q86)&gt;0</formula>
    </cfRule>
  </conditionalFormatting>
  <conditionalFormatting sqref="AS86">
    <cfRule type="expression" dxfId="10051" priority="879">
      <formula>$Q86=1</formula>
    </cfRule>
  </conditionalFormatting>
  <conditionalFormatting sqref="AP89">
    <cfRule type="expression" dxfId="10050" priority="870">
      <formula>SUM($O89:$Q89)&lt;1</formula>
    </cfRule>
    <cfRule type="expression" dxfId="10049" priority="871">
      <formula>SUM($O89:$Q89)&gt;0</formula>
    </cfRule>
  </conditionalFormatting>
  <conditionalFormatting sqref="AQ89">
    <cfRule type="expression" dxfId="10048" priority="872">
      <formula>SUM($O89:$Q89)&gt;0</formula>
    </cfRule>
  </conditionalFormatting>
  <conditionalFormatting sqref="AR89">
    <cfRule type="expression" dxfId="10047" priority="873">
      <formula>SUM($P89:$Q89)&gt;0</formula>
    </cfRule>
  </conditionalFormatting>
  <conditionalFormatting sqref="AS89">
    <cfRule type="expression" dxfId="10046" priority="874">
      <formula>$Q89=1</formula>
    </cfRule>
  </conditionalFormatting>
  <conditionalFormatting sqref="AP93">
    <cfRule type="expression" dxfId="10045" priority="865">
      <formula>SUM($O93:$Q93)&lt;1</formula>
    </cfRule>
    <cfRule type="expression" dxfId="10044" priority="866">
      <formula>SUM($O93:$Q93)&gt;0</formula>
    </cfRule>
  </conditionalFormatting>
  <conditionalFormatting sqref="AQ93">
    <cfRule type="expression" dxfId="10043" priority="867">
      <formula>SUM($O93:$Q93)&gt;0</formula>
    </cfRule>
  </conditionalFormatting>
  <conditionalFormatting sqref="AR93">
    <cfRule type="expression" dxfId="10042" priority="868">
      <formula>SUM($P93:$Q93)&gt;0</formula>
    </cfRule>
  </conditionalFormatting>
  <conditionalFormatting sqref="AS93">
    <cfRule type="expression" dxfId="10041" priority="869">
      <formula>$Q93=1</formula>
    </cfRule>
  </conditionalFormatting>
  <conditionalFormatting sqref="AP97">
    <cfRule type="expression" dxfId="10040" priority="860">
      <formula>SUM($O97:$Q97)&lt;1</formula>
    </cfRule>
    <cfRule type="expression" dxfId="10039" priority="861">
      <formula>SUM($O97:$Q97)&gt;0</formula>
    </cfRule>
  </conditionalFormatting>
  <conditionalFormatting sqref="AQ97">
    <cfRule type="expression" dxfId="10038" priority="862">
      <formula>SUM($O97:$Q97)&gt;0</formula>
    </cfRule>
  </conditionalFormatting>
  <conditionalFormatting sqref="AR97">
    <cfRule type="expression" dxfId="10037" priority="863">
      <formula>SUM($P97:$Q97)&gt;0</formula>
    </cfRule>
  </conditionalFormatting>
  <conditionalFormatting sqref="AS97">
    <cfRule type="expression" dxfId="10036" priority="864">
      <formula>$Q97=1</formula>
    </cfRule>
  </conditionalFormatting>
  <conditionalFormatting sqref="AP101">
    <cfRule type="expression" dxfId="10035" priority="855">
      <formula>SUM($O101:$Q101)&lt;1</formula>
    </cfRule>
    <cfRule type="expression" dxfId="10034" priority="856">
      <formula>SUM($O101:$Q101)&gt;0</formula>
    </cfRule>
  </conditionalFormatting>
  <conditionalFormatting sqref="AQ101">
    <cfRule type="expression" dxfId="10033" priority="857">
      <formula>SUM($O101:$Q101)&gt;0</formula>
    </cfRule>
  </conditionalFormatting>
  <conditionalFormatting sqref="AR101">
    <cfRule type="expression" dxfId="10032" priority="858">
      <formula>SUM($P101:$Q101)&gt;0</formula>
    </cfRule>
  </conditionalFormatting>
  <conditionalFormatting sqref="AS101">
    <cfRule type="expression" dxfId="10031" priority="859">
      <formula>$Q101=1</formula>
    </cfRule>
  </conditionalFormatting>
  <conditionalFormatting sqref="AP105">
    <cfRule type="expression" dxfId="10030" priority="850">
      <formula>SUM($O105:$Q105)&lt;1</formula>
    </cfRule>
    <cfRule type="expression" dxfId="10029" priority="851">
      <formula>SUM($O105:$Q105)&gt;0</formula>
    </cfRule>
  </conditionalFormatting>
  <conditionalFormatting sqref="AQ105">
    <cfRule type="expression" dxfId="10028" priority="852">
      <formula>SUM($O105:$Q105)&gt;0</formula>
    </cfRule>
  </conditionalFormatting>
  <conditionalFormatting sqref="AR105">
    <cfRule type="expression" dxfId="10027" priority="853">
      <formula>SUM($P105:$Q105)&gt;0</formula>
    </cfRule>
  </conditionalFormatting>
  <conditionalFormatting sqref="AS105">
    <cfRule type="expression" dxfId="10026" priority="854">
      <formula>$Q105=1</formula>
    </cfRule>
  </conditionalFormatting>
  <conditionalFormatting sqref="AP109">
    <cfRule type="expression" dxfId="10025" priority="845">
      <formula>SUM($O109:$Q109)&lt;1</formula>
    </cfRule>
    <cfRule type="expression" dxfId="10024" priority="846">
      <formula>SUM($O109:$Q109)&gt;0</formula>
    </cfRule>
  </conditionalFormatting>
  <conditionalFormatting sqref="AQ109">
    <cfRule type="expression" dxfId="10023" priority="847">
      <formula>SUM($O109:$Q109)&gt;0</formula>
    </cfRule>
  </conditionalFormatting>
  <conditionalFormatting sqref="AR109">
    <cfRule type="expression" dxfId="10022" priority="848">
      <formula>SUM($P109:$Q109)&gt;0</formula>
    </cfRule>
  </conditionalFormatting>
  <conditionalFormatting sqref="AS109">
    <cfRule type="expression" dxfId="10021" priority="849">
      <formula>$Q109=1</formula>
    </cfRule>
  </conditionalFormatting>
  <conditionalFormatting sqref="AP113">
    <cfRule type="expression" dxfId="10020" priority="840">
      <formula>SUM($O113:$Q113)&lt;1</formula>
    </cfRule>
    <cfRule type="expression" dxfId="10019" priority="841">
      <formula>SUM($O113:$Q113)&gt;0</formula>
    </cfRule>
  </conditionalFormatting>
  <conditionalFormatting sqref="AQ113">
    <cfRule type="expression" dxfId="10018" priority="842">
      <formula>SUM($O113:$Q113)&gt;0</formula>
    </cfRule>
  </conditionalFormatting>
  <conditionalFormatting sqref="AR113">
    <cfRule type="expression" dxfId="10017" priority="843">
      <formula>SUM($P113:$Q113)&gt;0</formula>
    </cfRule>
  </conditionalFormatting>
  <conditionalFormatting sqref="AS113">
    <cfRule type="expression" dxfId="10016" priority="844">
      <formula>$Q113=1</formula>
    </cfRule>
  </conditionalFormatting>
  <conditionalFormatting sqref="AP116">
    <cfRule type="expression" dxfId="10015" priority="835">
      <formula>SUM($O116:$Q116)&lt;1</formula>
    </cfRule>
    <cfRule type="expression" dxfId="10014" priority="836">
      <formula>SUM($O116:$Q116)&gt;0</formula>
    </cfRule>
  </conditionalFormatting>
  <conditionalFormatting sqref="AQ116">
    <cfRule type="expression" dxfId="10013" priority="837">
      <formula>SUM($O116:$Q116)&gt;0</formula>
    </cfRule>
  </conditionalFormatting>
  <conditionalFormatting sqref="AR116">
    <cfRule type="expression" dxfId="10012" priority="838">
      <formula>SUM($P116:$Q116)&gt;0</formula>
    </cfRule>
  </conditionalFormatting>
  <conditionalFormatting sqref="AS116">
    <cfRule type="expression" dxfId="10011" priority="839">
      <formula>$Q116=1</formula>
    </cfRule>
  </conditionalFormatting>
  <conditionalFormatting sqref="AP12">
    <cfRule type="expression" dxfId="10010" priority="830">
      <formula>SUM($AA12:$AC12)&lt;1</formula>
    </cfRule>
    <cfRule type="expression" dxfId="10009" priority="831">
      <formula>SUM($AA12:$AC12)&gt;0</formula>
    </cfRule>
  </conditionalFormatting>
  <conditionalFormatting sqref="AQ12">
    <cfRule type="expression" dxfId="10008" priority="832">
      <formula>SUM($AA12:$AC12)&gt;0</formula>
    </cfRule>
  </conditionalFormatting>
  <conditionalFormatting sqref="AR12">
    <cfRule type="expression" dxfId="10007" priority="833">
      <formula>SUM($AB12:$AC12)&gt;0</formula>
    </cfRule>
  </conditionalFormatting>
  <conditionalFormatting sqref="AS12">
    <cfRule type="expression" dxfId="10006" priority="834">
      <formula>$AC12=1</formula>
    </cfRule>
  </conditionalFormatting>
  <conditionalFormatting sqref="AP15">
    <cfRule type="expression" dxfId="10005" priority="825">
      <formula>SUM($AA15:$AC15)&lt;1</formula>
    </cfRule>
    <cfRule type="expression" dxfId="10004" priority="826">
      <formula>SUM($AA15:$AC15)&gt;0</formula>
    </cfRule>
  </conditionalFormatting>
  <conditionalFormatting sqref="AQ15">
    <cfRule type="expression" dxfId="10003" priority="827">
      <formula>SUM($AA15:$AC15)&gt;0</formula>
    </cfRule>
  </conditionalFormatting>
  <conditionalFormatting sqref="AR15">
    <cfRule type="expression" dxfId="10002" priority="828">
      <formula>SUM($AB15:$AC15)&gt;0</formula>
    </cfRule>
  </conditionalFormatting>
  <conditionalFormatting sqref="AS15">
    <cfRule type="expression" dxfId="10001" priority="829">
      <formula>$AC15=1</formula>
    </cfRule>
  </conditionalFormatting>
  <conditionalFormatting sqref="AP18">
    <cfRule type="expression" dxfId="10000" priority="820">
      <formula>SUM($AA18:$AC18)&lt;1</formula>
    </cfRule>
    <cfRule type="expression" dxfId="9999" priority="821">
      <formula>SUM($AA18:$AC18)&gt;0</formula>
    </cfRule>
  </conditionalFormatting>
  <conditionalFormatting sqref="AQ18">
    <cfRule type="expression" dxfId="9998" priority="822">
      <formula>SUM($AA18:$AC18)&gt;0</formula>
    </cfRule>
  </conditionalFormatting>
  <conditionalFormatting sqref="AR18">
    <cfRule type="expression" dxfId="9997" priority="823">
      <formula>SUM($AB18:$AC18)&gt;0</formula>
    </cfRule>
  </conditionalFormatting>
  <conditionalFormatting sqref="AS18">
    <cfRule type="expression" dxfId="9996" priority="824">
      <formula>$AC18=1</formula>
    </cfRule>
  </conditionalFormatting>
  <conditionalFormatting sqref="AP21">
    <cfRule type="expression" dxfId="9995" priority="815">
      <formula>SUM($AA21:$AC21)&lt;1</formula>
    </cfRule>
    <cfRule type="expression" dxfId="9994" priority="816">
      <formula>SUM($AA21:$AC21)&gt;0</formula>
    </cfRule>
  </conditionalFormatting>
  <conditionalFormatting sqref="AQ21">
    <cfRule type="expression" dxfId="9993" priority="817">
      <formula>SUM($AA21:$AC21)&gt;0</formula>
    </cfRule>
  </conditionalFormatting>
  <conditionalFormatting sqref="AR21">
    <cfRule type="expression" dxfId="9992" priority="818">
      <formula>SUM($AB21:$AC21)&gt;0</formula>
    </cfRule>
  </conditionalFormatting>
  <conditionalFormatting sqref="AS21">
    <cfRule type="expression" dxfId="9991" priority="819">
      <formula>$AC21=1</formula>
    </cfRule>
  </conditionalFormatting>
  <conditionalFormatting sqref="AP24">
    <cfRule type="expression" dxfId="9990" priority="810">
      <formula>SUM($AA24:$AC24)&lt;1</formula>
    </cfRule>
    <cfRule type="expression" dxfId="9989" priority="811">
      <formula>SUM($AA24:$AC24)&gt;0</formula>
    </cfRule>
  </conditionalFormatting>
  <conditionalFormatting sqref="AQ24">
    <cfRule type="expression" dxfId="9988" priority="812">
      <formula>SUM($AA24:$AC24)&gt;0</formula>
    </cfRule>
  </conditionalFormatting>
  <conditionalFormatting sqref="AR24">
    <cfRule type="expression" dxfId="9987" priority="813">
      <formula>SUM($AB24:$AC24)&gt;0</formula>
    </cfRule>
  </conditionalFormatting>
  <conditionalFormatting sqref="AS24">
    <cfRule type="expression" dxfId="9986" priority="814">
      <formula>$AC24=1</formula>
    </cfRule>
  </conditionalFormatting>
  <conditionalFormatting sqref="AP27">
    <cfRule type="expression" dxfId="9985" priority="805">
      <formula>SUM($AA27:$AC27)&lt;1</formula>
    </cfRule>
    <cfRule type="expression" dxfId="9984" priority="806">
      <formula>SUM($AA27:$AC27)&gt;0</formula>
    </cfRule>
  </conditionalFormatting>
  <conditionalFormatting sqref="AQ27">
    <cfRule type="expression" dxfId="9983" priority="807">
      <formula>SUM($AA27:$AC27)&gt;0</formula>
    </cfRule>
  </conditionalFormatting>
  <conditionalFormatting sqref="AR27">
    <cfRule type="expression" dxfId="9982" priority="808">
      <formula>SUM($AB27:$AC27)&gt;0</formula>
    </cfRule>
  </conditionalFormatting>
  <conditionalFormatting sqref="AS27">
    <cfRule type="expression" dxfId="9981" priority="809">
      <formula>$AC27=1</formula>
    </cfRule>
  </conditionalFormatting>
  <conditionalFormatting sqref="AP33">
    <cfRule type="expression" dxfId="9980" priority="795">
      <formula>SUM($AA33:$AC33)&lt;1</formula>
    </cfRule>
    <cfRule type="expression" dxfId="9979" priority="796">
      <formula>SUM($AA33:$AC33)&gt;0</formula>
    </cfRule>
  </conditionalFormatting>
  <conditionalFormatting sqref="AQ33">
    <cfRule type="expression" dxfId="9978" priority="797">
      <formula>SUM($AA33:$AC33)&gt;0</formula>
    </cfRule>
  </conditionalFormatting>
  <conditionalFormatting sqref="AR33">
    <cfRule type="expression" dxfId="9977" priority="798">
      <formula>SUM($AB33:$AC33)&gt;0</formula>
    </cfRule>
  </conditionalFormatting>
  <conditionalFormatting sqref="AS33">
    <cfRule type="expression" dxfId="9976" priority="799">
      <formula>$AC33=1</formula>
    </cfRule>
  </conditionalFormatting>
  <conditionalFormatting sqref="AP37">
    <cfRule type="expression" dxfId="9975" priority="790">
      <formula>SUM($AA37:$AC37)&lt;1</formula>
    </cfRule>
    <cfRule type="expression" dxfId="9974" priority="791">
      <formula>SUM($AA37:$AC37)&gt;0</formula>
    </cfRule>
  </conditionalFormatting>
  <conditionalFormatting sqref="AQ37">
    <cfRule type="expression" dxfId="9973" priority="792">
      <formula>SUM($AA37:$AC37)&gt;0</formula>
    </cfRule>
  </conditionalFormatting>
  <conditionalFormatting sqref="AR37">
    <cfRule type="expression" dxfId="9972" priority="793">
      <formula>SUM($AB37:$AC37)&gt;0</formula>
    </cfRule>
  </conditionalFormatting>
  <conditionalFormatting sqref="AS37">
    <cfRule type="expression" dxfId="9971" priority="794">
      <formula>$AC37=1</formula>
    </cfRule>
  </conditionalFormatting>
  <conditionalFormatting sqref="AP40">
    <cfRule type="expression" dxfId="9970" priority="785">
      <formula>SUM($AA40:$AC40)&lt;1</formula>
    </cfRule>
    <cfRule type="expression" dxfId="9969" priority="786">
      <formula>SUM($AA40:$AC40)&gt;0</formula>
    </cfRule>
  </conditionalFormatting>
  <conditionalFormatting sqref="AQ40">
    <cfRule type="expression" dxfId="9968" priority="787">
      <formula>SUM($AA40:$AC40)&gt;0</formula>
    </cfRule>
  </conditionalFormatting>
  <conditionalFormatting sqref="AR40">
    <cfRule type="expression" dxfId="9967" priority="788">
      <formula>SUM($AB40:$AC40)&gt;0</formula>
    </cfRule>
  </conditionalFormatting>
  <conditionalFormatting sqref="AS40">
    <cfRule type="expression" dxfId="9966" priority="789">
      <formula>$AC40=1</formula>
    </cfRule>
  </conditionalFormatting>
  <conditionalFormatting sqref="AP43">
    <cfRule type="expression" dxfId="9965" priority="780">
      <formula>SUM($AA43:$AC43)&lt;1</formula>
    </cfRule>
    <cfRule type="expression" dxfId="9964" priority="781">
      <formula>SUM($AA43:$AC43)&gt;0</formula>
    </cfRule>
  </conditionalFormatting>
  <conditionalFormatting sqref="AQ43">
    <cfRule type="expression" dxfId="9963" priority="782">
      <formula>SUM($AA43:$AC43)&gt;0</formula>
    </cfRule>
  </conditionalFormatting>
  <conditionalFormatting sqref="AR43">
    <cfRule type="expression" dxfId="9962" priority="783">
      <formula>SUM($AB43:$AC43)&gt;0</formula>
    </cfRule>
  </conditionalFormatting>
  <conditionalFormatting sqref="AS43">
    <cfRule type="expression" dxfId="9961" priority="784">
      <formula>$AC43=1</formula>
    </cfRule>
  </conditionalFormatting>
  <conditionalFormatting sqref="AP46">
    <cfRule type="expression" dxfId="9960" priority="775">
      <formula>SUM($AA46:$AC46)&lt;1</formula>
    </cfRule>
    <cfRule type="expression" dxfId="9959" priority="776">
      <formula>SUM($AA46:$AC46)&gt;0</formula>
    </cfRule>
  </conditionalFormatting>
  <conditionalFormatting sqref="AQ46">
    <cfRule type="expression" dxfId="9958" priority="777">
      <formula>SUM($AA46:$AC46)&gt;0</formula>
    </cfRule>
  </conditionalFormatting>
  <conditionalFormatting sqref="AR46">
    <cfRule type="expression" dxfId="9957" priority="778">
      <formula>SUM($AB46:$AC46)&gt;0</formula>
    </cfRule>
  </conditionalFormatting>
  <conditionalFormatting sqref="AS46">
    <cfRule type="expression" dxfId="9956" priority="779">
      <formula>$AC46=1</formula>
    </cfRule>
  </conditionalFormatting>
  <conditionalFormatting sqref="AP49">
    <cfRule type="expression" dxfId="9955" priority="770">
      <formula>SUM($AA49:$AC49)&lt;1</formula>
    </cfRule>
    <cfRule type="expression" dxfId="9954" priority="771">
      <formula>SUM($AA49:$AC49)&gt;0</formula>
    </cfRule>
  </conditionalFormatting>
  <conditionalFormatting sqref="AQ49">
    <cfRule type="expression" dxfId="9953" priority="772">
      <formula>SUM($AA49:$AC49)&gt;0</formula>
    </cfRule>
  </conditionalFormatting>
  <conditionalFormatting sqref="AR49">
    <cfRule type="expression" dxfId="9952" priority="773">
      <formula>SUM($AB49:$AC49)&gt;0</formula>
    </cfRule>
  </conditionalFormatting>
  <conditionalFormatting sqref="AS49">
    <cfRule type="expression" dxfId="9951" priority="774">
      <formula>$AC49=1</formula>
    </cfRule>
  </conditionalFormatting>
  <conditionalFormatting sqref="AP52">
    <cfRule type="expression" dxfId="9950" priority="765">
      <formula>SUM($AA52:$AC52)&lt;1</formula>
    </cfRule>
    <cfRule type="expression" dxfId="9949" priority="766">
      <formula>SUM($AA52:$AC52)&gt;0</formula>
    </cfRule>
  </conditionalFormatting>
  <conditionalFormatting sqref="AQ52">
    <cfRule type="expression" dxfId="9948" priority="767">
      <formula>SUM($AA52:$AC52)&gt;0</formula>
    </cfRule>
  </conditionalFormatting>
  <conditionalFormatting sqref="AR52">
    <cfRule type="expression" dxfId="9947" priority="768">
      <formula>SUM($AB52:$AC52)&gt;0</formula>
    </cfRule>
  </conditionalFormatting>
  <conditionalFormatting sqref="AS52">
    <cfRule type="expression" dxfId="9946" priority="769">
      <formula>$AC52=1</formula>
    </cfRule>
  </conditionalFormatting>
  <conditionalFormatting sqref="AP55">
    <cfRule type="expression" dxfId="9945" priority="760">
      <formula>SUM($AA55:$AC55)&lt;1</formula>
    </cfRule>
    <cfRule type="expression" dxfId="9944" priority="761">
      <formula>SUM($AA55:$AC55)&gt;0</formula>
    </cfRule>
  </conditionalFormatting>
  <conditionalFormatting sqref="AQ55">
    <cfRule type="expression" dxfId="9943" priority="762">
      <formula>SUM($AA55:$AC55)&gt;0</formula>
    </cfRule>
  </conditionalFormatting>
  <conditionalFormatting sqref="AR55">
    <cfRule type="expression" dxfId="9942" priority="763">
      <formula>SUM($AB55:$AC55)&gt;0</formula>
    </cfRule>
  </conditionalFormatting>
  <conditionalFormatting sqref="AS55">
    <cfRule type="expression" dxfId="9941" priority="764">
      <formula>$AC55=1</formula>
    </cfRule>
  </conditionalFormatting>
  <conditionalFormatting sqref="AP59">
    <cfRule type="expression" dxfId="9940" priority="755">
      <formula>SUM($AA59:$AC59)&lt;1</formula>
    </cfRule>
    <cfRule type="expression" dxfId="9939" priority="756">
      <formula>SUM($AA59:$AC59)&gt;0</formula>
    </cfRule>
  </conditionalFormatting>
  <conditionalFormatting sqref="AQ59">
    <cfRule type="expression" dxfId="9938" priority="757">
      <formula>SUM($AA59:$AC59)&gt;0</formula>
    </cfRule>
  </conditionalFormatting>
  <conditionalFormatting sqref="AR59">
    <cfRule type="expression" dxfId="9937" priority="758">
      <formula>SUM($AB59:$AC59)&gt;0</formula>
    </cfRule>
  </conditionalFormatting>
  <conditionalFormatting sqref="AS59">
    <cfRule type="expression" dxfId="9936" priority="759">
      <formula>$AC59=1</formula>
    </cfRule>
  </conditionalFormatting>
  <conditionalFormatting sqref="AP65">
    <cfRule type="expression" dxfId="9935" priority="750">
      <formula>SUM($AA65:$AC65)&lt;1</formula>
    </cfRule>
    <cfRule type="expression" dxfId="9934" priority="751">
      <formula>SUM($AA65:$AC65)&gt;0</formula>
    </cfRule>
  </conditionalFormatting>
  <conditionalFormatting sqref="AQ65">
    <cfRule type="expression" dxfId="9933" priority="752">
      <formula>SUM($AA65:$AC65)&gt;0</formula>
    </cfRule>
  </conditionalFormatting>
  <conditionalFormatting sqref="AR65">
    <cfRule type="expression" dxfId="9932" priority="753">
      <formula>SUM($AB65:$AC65)&gt;0</formula>
    </cfRule>
  </conditionalFormatting>
  <conditionalFormatting sqref="AS65">
    <cfRule type="expression" dxfId="9931" priority="754">
      <formula>$AC65=1</formula>
    </cfRule>
  </conditionalFormatting>
  <conditionalFormatting sqref="AP69">
    <cfRule type="expression" dxfId="9930" priority="745">
      <formula>SUM($AA69:$AC69)&lt;1</formula>
    </cfRule>
    <cfRule type="expression" dxfId="9929" priority="746">
      <formula>SUM($AA69:$AC69)&gt;0</formula>
    </cfRule>
  </conditionalFormatting>
  <conditionalFormatting sqref="AQ69">
    <cfRule type="expression" dxfId="9928" priority="747">
      <formula>SUM($AA69:$AC69)&gt;0</formula>
    </cfRule>
  </conditionalFormatting>
  <conditionalFormatting sqref="AR69">
    <cfRule type="expression" dxfId="9927" priority="748">
      <formula>SUM($AB69:$AC69)&gt;0</formula>
    </cfRule>
  </conditionalFormatting>
  <conditionalFormatting sqref="AS69">
    <cfRule type="expression" dxfId="9926" priority="749">
      <formula>$AC69=1</formula>
    </cfRule>
  </conditionalFormatting>
  <conditionalFormatting sqref="AP72">
    <cfRule type="expression" dxfId="9925" priority="740">
      <formula>SUM($AA72:$AC72)&lt;1</formula>
    </cfRule>
    <cfRule type="expression" dxfId="9924" priority="741">
      <formula>SUM($AA72:$AC72)&gt;0</formula>
    </cfRule>
  </conditionalFormatting>
  <conditionalFormatting sqref="AQ72">
    <cfRule type="expression" dxfId="9923" priority="742">
      <formula>SUM($AA72:$AC72)&gt;0</formula>
    </cfRule>
  </conditionalFormatting>
  <conditionalFormatting sqref="AR72">
    <cfRule type="expression" dxfId="9922" priority="743">
      <formula>SUM($AB72:$AC72)&gt;0</formula>
    </cfRule>
  </conditionalFormatting>
  <conditionalFormatting sqref="AS72">
    <cfRule type="expression" dxfId="9921" priority="744">
      <formula>$AC72=1</formula>
    </cfRule>
  </conditionalFormatting>
  <conditionalFormatting sqref="AP75">
    <cfRule type="expression" dxfId="9920" priority="735">
      <formula>SUM($AA75:$AC75)&lt;1</formula>
    </cfRule>
    <cfRule type="expression" dxfId="9919" priority="736">
      <formula>SUM($AA75:$AC75)&gt;0</formula>
    </cfRule>
  </conditionalFormatting>
  <conditionalFormatting sqref="AQ75">
    <cfRule type="expression" dxfId="9918" priority="737">
      <formula>SUM($AA75:$AC75)&gt;0</formula>
    </cfRule>
  </conditionalFormatting>
  <conditionalFormatting sqref="AR75">
    <cfRule type="expression" dxfId="9917" priority="738">
      <formula>SUM($AB75:$AC75)&gt;0</formula>
    </cfRule>
  </conditionalFormatting>
  <conditionalFormatting sqref="AS75">
    <cfRule type="expression" dxfId="9916" priority="739">
      <formula>$AC75=1</formula>
    </cfRule>
  </conditionalFormatting>
  <conditionalFormatting sqref="AP78">
    <cfRule type="expression" dxfId="9915" priority="730">
      <formula>SUM($AA78:$AC78)&lt;1</formula>
    </cfRule>
    <cfRule type="expression" dxfId="9914" priority="731">
      <formula>SUM($AA78:$AC78)&gt;0</formula>
    </cfRule>
  </conditionalFormatting>
  <conditionalFormatting sqref="AQ78">
    <cfRule type="expression" dxfId="9913" priority="732">
      <formula>SUM($AA78:$AC78)&gt;0</formula>
    </cfRule>
  </conditionalFormatting>
  <conditionalFormatting sqref="AR78">
    <cfRule type="expression" dxfId="9912" priority="733">
      <formula>SUM($AB78:$AC78)&gt;0</formula>
    </cfRule>
  </conditionalFormatting>
  <conditionalFormatting sqref="AS78">
    <cfRule type="expression" dxfId="9911" priority="734">
      <formula>$AC78=1</formula>
    </cfRule>
  </conditionalFormatting>
  <conditionalFormatting sqref="AP81">
    <cfRule type="expression" dxfId="9910" priority="725">
      <formula>SUM($AA81:$AC81)&lt;1</formula>
    </cfRule>
    <cfRule type="expression" dxfId="9909" priority="726">
      <formula>SUM($AA81:$AC81)&gt;0</formula>
    </cfRule>
  </conditionalFormatting>
  <conditionalFormatting sqref="AQ81">
    <cfRule type="expression" dxfId="9908" priority="727">
      <formula>SUM($AA81:$AC81)&gt;0</formula>
    </cfRule>
  </conditionalFormatting>
  <conditionalFormatting sqref="AR81">
    <cfRule type="expression" dxfId="9907" priority="728">
      <formula>SUM($AB81:$AC81)&gt;0</formula>
    </cfRule>
  </conditionalFormatting>
  <conditionalFormatting sqref="AS81">
    <cfRule type="expression" dxfId="9906" priority="729">
      <formula>$AC81=1</formula>
    </cfRule>
  </conditionalFormatting>
  <conditionalFormatting sqref="AP84">
    <cfRule type="expression" dxfId="9905" priority="720">
      <formula>SUM($AA84:$AC84)&lt;1</formula>
    </cfRule>
    <cfRule type="expression" dxfId="9904" priority="721">
      <formula>SUM($AA84:$AC84)&gt;0</formula>
    </cfRule>
  </conditionalFormatting>
  <conditionalFormatting sqref="AQ84">
    <cfRule type="expression" dxfId="9903" priority="722">
      <formula>SUM($AA84:$AC84)&gt;0</formula>
    </cfRule>
  </conditionalFormatting>
  <conditionalFormatting sqref="AR84">
    <cfRule type="expression" dxfId="9902" priority="723">
      <formula>SUM($AB84:$AC84)&gt;0</formula>
    </cfRule>
  </conditionalFormatting>
  <conditionalFormatting sqref="AS84">
    <cfRule type="expression" dxfId="9901" priority="724">
      <formula>$AC84=1</formula>
    </cfRule>
  </conditionalFormatting>
  <conditionalFormatting sqref="AP87">
    <cfRule type="expression" dxfId="9900" priority="715">
      <formula>SUM($AA87:$AC87)&lt;1</formula>
    </cfRule>
    <cfRule type="expression" dxfId="9899" priority="716">
      <formula>SUM($AA87:$AC87)&gt;0</formula>
    </cfRule>
  </conditionalFormatting>
  <conditionalFormatting sqref="AQ87">
    <cfRule type="expression" dxfId="9898" priority="717">
      <formula>SUM($AA87:$AC87)&gt;0</formula>
    </cfRule>
  </conditionalFormatting>
  <conditionalFormatting sqref="AR87">
    <cfRule type="expression" dxfId="9897" priority="718">
      <formula>SUM($AB87:$AC87)&gt;0</formula>
    </cfRule>
  </conditionalFormatting>
  <conditionalFormatting sqref="AS87">
    <cfRule type="expression" dxfId="9896" priority="719">
      <formula>$AC87=1</formula>
    </cfRule>
  </conditionalFormatting>
  <conditionalFormatting sqref="AP90">
    <cfRule type="expression" dxfId="9895" priority="710">
      <formula>SUM($AA90:$AC90)&lt;1</formula>
    </cfRule>
    <cfRule type="expression" dxfId="9894" priority="711">
      <formula>SUM($AA90:$AC90)&gt;0</formula>
    </cfRule>
  </conditionalFormatting>
  <conditionalFormatting sqref="AQ90">
    <cfRule type="expression" dxfId="9893" priority="712">
      <formula>SUM($AA90:$AC90)&gt;0</formula>
    </cfRule>
  </conditionalFormatting>
  <conditionalFormatting sqref="AR90">
    <cfRule type="expression" dxfId="9892" priority="713">
      <formula>SUM($AB90:$AC90)&gt;0</formula>
    </cfRule>
  </conditionalFormatting>
  <conditionalFormatting sqref="AS90">
    <cfRule type="expression" dxfId="9891" priority="714">
      <formula>$AC90=1</formula>
    </cfRule>
  </conditionalFormatting>
  <conditionalFormatting sqref="AP94">
    <cfRule type="expression" dxfId="9890" priority="705">
      <formula>SUM($AA94:$AC94)&lt;1</formula>
    </cfRule>
    <cfRule type="expression" dxfId="9889" priority="706">
      <formula>SUM($AA94:$AC94)&gt;0</formula>
    </cfRule>
  </conditionalFormatting>
  <conditionalFormatting sqref="AQ94">
    <cfRule type="expression" dxfId="9888" priority="707">
      <formula>SUM($AA94:$AC94)&gt;0</formula>
    </cfRule>
  </conditionalFormatting>
  <conditionalFormatting sqref="AR94">
    <cfRule type="expression" dxfId="9887" priority="708">
      <formula>SUM($AB94:$AC94)&gt;0</formula>
    </cfRule>
  </conditionalFormatting>
  <conditionalFormatting sqref="AS94">
    <cfRule type="expression" dxfId="9886" priority="709">
      <formula>$AC94=1</formula>
    </cfRule>
  </conditionalFormatting>
  <conditionalFormatting sqref="AP98">
    <cfRule type="expression" dxfId="9885" priority="700">
      <formula>SUM($AA98:$AC98)&lt;1</formula>
    </cfRule>
    <cfRule type="expression" dxfId="9884" priority="701">
      <formula>SUM($AA98:$AC98)&gt;0</formula>
    </cfRule>
  </conditionalFormatting>
  <conditionalFormatting sqref="AQ98">
    <cfRule type="expression" dxfId="9883" priority="702">
      <formula>SUM($AA98:$AC98)&gt;0</formula>
    </cfRule>
  </conditionalFormatting>
  <conditionalFormatting sqref="AR98">
    <cfRule type="expression" dxfId="9882" priority="703">
      <formula>SUM($AB98:$AC98)&gt;0</formula>
    </cfRule>
  </conditionalFormatting>
  <conditionalFormatting sqref="AS98">
    <cfRule type="expression" dxfId="9881" priority="704">
      <formula>$AC98=1</formula>
    </cfRule>
  </conditionalFormatting>
  <conditionalFormatting sqref="AP102">
    <cfRule type="expression" dxfId="9880" priority="695">
      <formula>SUM($AA102:$AC102)&lt;1</formula>
    </cfRule>
    <cfRule type="expression" dxfId="9879" priority="696">
      <formula>SUM($AA102:$AC102)&gt;0</formula>
    </cfRule>
  </conditionalFormatting>
  <conditionalFormatting sqref="AQ102">
    <cfRule type="expression" dxfId="9878" priority="697">
      <formula>SUM($AA102:$AC102)&gt;0</formula>
    </cfRule>
  </conditionalFormatting>
  <conditionalFormatting sqref="AR102">
    <cfRule type="expression" dxfId="9877" priority="698">
      <formula>SUM($AB102:$AC102)&gt;0</formula>
    </cfRule>
  </conditionalFormatting>
  <conditionalFormatting sqref="AS102">
    <cfRule type="expression" dxfId="9876" priority="699">
      <formula>$AC102=1</formula>
    </cfRule>
  </conditionalFormatting>
  <conditionalFormatting sqref="AP106">
    <cfRule type="expression" dxfId="9875" priority="690">
      <formula>SUM($AA106:$AC106)&lt;1</formula>
    </cfRule>
    <cfRule type="expression" dxfId="9874" priority="691">
      <formula>SUM($AA106:$AC106)&gt;0</formula>
    </cfRule>
  </conditionalFormatting>
  <conditionalFormatting sqref="AQ106">
    <cfRule type="expression" dxfId="9873" priority="692">
      <formula>SUM($AA106:$AC106)&gt;0</formula>
    </cfRule>
  </conditionalFormatting>
  <conditionalFormatting sqref="AR106">
    <cfRule type="expression" dxfId="9872" priority="693">
      <formula>SUM($AB106:$AC106)&gt;0</formula>
    </cfRule>
  </conditionalFormatting>
  <conditionalFormatting sqref="AS106">
    <cfRule type="expression" dxfId="9871" priority="694">
      <formula>$AC106=1</formula>
    </cfRule>
  </conditionalFormatting>
  <conditionalFormatting sqref="AP110">
    <cfRule type="expression" dxfId="9870" priority="685">
      <formula>SUM($AA110:$AC110)&lt;1</formula>
    </cfRule>
    <cfRule type="expression" dxfId="9869" priority="686">
      <formula>SUM($AA110:$AC110)&gt;0</formula>
    </cfRule>
  </conditionalFormatting>
  <conditionalFormatting sqref="AQ110">
    <cfRule type="expression" dxfId="9868" priority="687">
      <formula>SUM($AA110:$AC110)&gt;0</formula>
    </cfRule>
  </conditionalFormatting>
  <conditionalFormatting sqref="AR110">
    <cfRule type="expression" dxfId="9867" priority="688">
      <formula>SUM($AB110:$AC110)&gt;0</formula>
    </cfRule>
  </conditionalFormatting>
  <conditionalFormatting sqref="AS110">
    <cfRule type="expression" dxfId="9866" priority="689">
      <formula>$AC110=1</formula>
    </cfRule>
  </conditionalFormatting>
  <conditionalFormatting sqref="AP114">
    <cfRule type="expression" dxfId="9865" priority="680">
      <formula>SUM($AA114:$AC114)&lt;1</formula>
    </cfRule>
    <cfRule type="expression" dxfId="9864" priority="681">
      <formula>SUM($AA114:$AC114)&gt;0</formula>
    </cfRule>
  </conditionalFormatting>
  <conditionalFormatting sqref="AQ114">
    <cfRule type="expression" dxfId="9863" priority="682">
      <formula>SUM($AA114:$AC114)&gt;0</formula>
    </cfRule>
  </conditionalFormatting>
  <conditionalFormatting sqref="AR114">
    <cfRule type="expression" dxfId="9862" priority="683">
      <formula>SUM($AB114:$AC114)&gt;0</formula>
    </cfRule>
  </conditionalFormatting>
  <conditionalFormatting sqref="AS114">
    <cfRule type="expression" dxfId="9861" priority="684">
      <formula>$AC114=1</formula>
    </cfRule>
  </conditionalFormatting>
  <conditionalFormatting sqref="AP117">
    <cfRule type="expression" dxfId="9860" priority="675">
      <formula>SUM($AA117:$AC117)&lt;1</formula>
    </cfRule>
    <cfRule type="expression" dxfId="9859" priority="676">
      <formula>SUM($AA117:$AC117)&gt;0</formula>
    </cfRule>
  </conditionalFormatting>
  <conditionalFormatting sqref="AQ117">
    <cfRule type="expression" dxfId="9858" priority="677">
      <formula>SUM($AA117:$AC117)&gt;0</formula>
    </cfRule>
  </conditionalFormatting>
  <conditionalFormatting sqref="AR117">
    <cfRule type="expression" dxfId="9857" priority="678">
      <formula>SUM($AB117:$AC117)&gt;0</formula>
    </cfRule>
  </conditionalFormatting>
  <conditionalFormatting sqref="AS117">
    <cfRule type="expression" dxfId="9856" priority="679">
      <formula>$AC117=1</formula>
    </cfRule>
  </conditionalFormatting>
  <conditionalFormatting sqref="AP13">
    <cfRule type="expression" dxfId="9855" priority="670">
      <formula>SUM($AM13:$AO13)&lt;1</formula>
    </cfRule>
    <cfRule type="expression" dxfId="9854" priority="671">
      <formula>SUM($AM13:$AO13)&gt;0</formula>
    </cfRule>
  </conditionalFormatting>
  <conditionalFormatting sqref="AQ13">
    <cfRule type="expression" dxfId="9853" priority="672">
      <formula>SUM($AM13:$AO13)&gt;0</formula>
    </cfRule>
  </conditionalFormatting>
  <conditionalFormatting sqref="AR13">
    <cfRule type="expression" dxfId="9852" priority="673">
      <formula>SUM($AN13:$AO13)&gt;0</formula>
    </cfRule>
  </conditionalFormatting>
  <conditionalFormatting sqref="AS13">
    <cfRule type="expression" dxfId="9851" priority="674">
      <formula>$AO13=1</formula>
    </cfRule>
  </conditionalFormatting>
  <conditionalFormatting sqref="AP16">
    <cfRule type="expression" dxfId="9850" priority="665">
      <formula>SUM($AM16:$AO16)&lt;1</formula>
    </cfRule>
    <cfRule type="expression" dxfId="9849" priority="666">
      <formula>SUM($AM16:$AO16)&gt;0</formula>
    </cfRule>
  </conditionalFormatting>
  <conditionalFormatting sqref="AQ16">
    <cfRule type="expression" dxfId="9848" priority="667">
      <formula>SUM($AM16:$AO16)&gt;0</formula>
    </cfRule>
  </conditionalFormatting>
  <conditionalFormatting sqref="AR16">
    <cfRule type="expression" dxfId="9847" priority="668">
      <formula>SUM($AN16:$AO16)&gt;0</formula>
    </cfRule>
  </conditionalFormatting>
  <conditionalFormatting sqref="AS16">
    <cfRule type="expression" dxfId="9846" priority="669">
      <formula>$AO16=1</formula>
    </cfRule>
  </conditionalFormatting>
  <conditionalFormatting sqref="AP19">
    <cfRule type="expression" dxfId="9845" priority="660">
      <formula>SUM($AM19:$AO19)&lt;1</formula>
    </cfRule>
    <cfRule type="expression" dxfId="9844" priority="661">
      <formula>SUM($AM19:$AO19)&gt;0</formula>
    </cfRule>
  </conditionalFormatting>
  <conditionalFormatting sqref="AQ19">
    <cfRule type="expression" dxfId="9843" priority="662">
      <formula>SUM($AM19:$AO19)&gt;0</formula>
    </cfRule>
  </conditionalFormatting>
  <conditionalFormatting sqref="AR19">
    <cfRule type="expression" dxfId="9842" priority="663">
      <formula>SUM($AN19:$AO19)&gt;0</formula>
    </cfRule>
  </conditionalFormatting>
  <conditionalFormatting sqref="AS19">
    <cfRule type="expression" dxfId="9841" priority="664">
      <formula>$AO19=1</formula>
    </cfRule>
  </conditionalFormatting>
  <conditionalFormatting sqref="AP22">
    <cfRule type="expression" dxfId="9840" priority="655">
      <formula>SUM($AM22:$AO22)&lt;1</formula>
    </cfRule>
    <cfRule type="expression" dxfId="9839" priority="656">
      <formula>SUM($AM22:$AO22)&gt;0</formula>
    </cfRule>
  </conditionalFormatting>
  <conditionalFormatting sqref="AQ22">
    <cfRule type="expression" dxfId="9838" priority="657">
      <formula>SUM($AM22:$AO22)&gt;0</formula>
    </cfRule>
  </conditionalFormatting>
  <conditionalFormatting sqref="AR22">
    <cfRule type="expression" dxfId="9837" priority="658">
      <formula>SUM($AN22:$AO22)&gt;0</formula>
    </cfRule>
  </conditionalFormatting>
  <conditionalFormatting sqref="AS22">
    <cfRule type="expression" dxfId="9836" priority="659">
      <formula>$AO22=1</formula>
    </cfRule>
  </conditionalFormatting>
  <conditionalFormatting sqref="AP25">
    <cfRule type="expression" dxfId="9835" priority="650">
      <formula>SUM($AM25:$AO25)&lt;1</formula>
    </cfRule>
    <cfRule type="expression" dxfId="9834" priority="651">
      <formula>SUM($AM25:$AO25)&gt;0</formula>
    </cfRule>
  </conditionalFormatting>
  <conditionalFormatting sqref="AQ25">
    <cfRule type="expression" dxfId="9833" priority="652">
      <formula>SUM($AM25:$AO25)&gt;0</formula>
    </cfRule>
  </conditionalFormatting>
  <conditionalFormatting sqref="AR25">
    <cfRule type="expression" dxfId="9832" priority="653">
      <formula>SUM($AN25:$AO25)&gt;0</formula>
    </cfRule>
  </conditionalFormatting>
  <conditionalFormatting sqref="AS25">
    <cfRule type="expression" dxfId="9831" priority="654">
      <formula>$AO25=1</formula>
    </cfRule>
  </conditionalFormatting>
  <conditionalFormatting sqref="AP28">
    <cfRule type="expression" dxfId="9830" priority="645">
      <formula>SUM($AM28:$AO28)&lt;1</formula>
    </cfRule>
    <cfRule type="expression" dxfId="9829" priority="646">
      <formula>SUM($AM28:$AO28)&gt;0</formula>
    </cfRule>
  </conditionalFormatting>
  <conditionalFormatting sqref="AQ28">
    <cfRule type="expression" dxfId="9828" priority="647">
      <formula>SUM($AM28:$AO28)&gt;0</formula>
    </cfRule>
  </conditionalFormatting>
  <conditionalFormatting sqref="AR28">
    <cfRule type="expression" dxfId="9827" priority="648">
      <formula>SUM($AN28:$AO28)&gt;0</formula>
    </cfRule>
  </conditionalFormatting>
  <conditionalFormatting sqref="AS28">
    <cfRule type="expression" dxfId="9826" priority="649">
      <formula>$AO28=1</formula>
    </cfRule>
  </conditionalFormatting>
  <conditionalFormatting sqref="AP34">
    <cfRule type="expression" dxfId="9825" priority="640">
      <formula>SUM($AM34:$AO34)&lt;1</formula>
    </cfRule>
    <cfRule type="expression" dxfId="9824" priority="641">
      <formula>SUM($AM34:$AO34)&gt;0</formula>
    </cfRule>
  </conditionalFormatting>
  <conditionalFormatting sqref="AQ34">
    <cfRule type="expression" dxfId="9823" priority="642">
      <formula>SUM($AM34:$AO34)&gt;0</formula>
    </cfRule>
  </conditionalFormatting>
  <conditionalFormatting sqref="AR34">
    <cfRule type="expression" dxfId="9822" priority="643">
      <formula>SUM($AN34:$AO34)&gt;0</formula>
    </cfRule>
  </conditionalFormatting>
  <conditionalFormatting sqref="AS34">
    <cfRule type="expression" dxfId="9821" priority="644">
      <formula>$AO34=1</formula>
    </cfRule>
  </conditionalFormatting>
  <conditionalFormatting sqref="AP38">
    <cfRule type="expression" dxfId="9820" priority="635">
      <formula>SUM($AM38:$AO38)&lt;1</formula>
    </cfRule>
    <cfRule type="expression" dxfId="9819" priority="636">
      <formula>SUM($AM38:$AO38)&gt;0</formula>
    </cfRule>
  </conditionalFormatting>
  <conditionalFormatting sqref="AQ38">
    <cfRule type="expression" dxfId="9818" priority="637">
      <formula>SUM($AM38:$AO38)&gt;0</formula>
    </cfRule>
  </conditionalFormatting>
  <conditionalFormatting sqref="AR38">
    <cfRule type="expression" dxfId="9817" priority="638">
      <formula>SUM($AN38:$AO38)&gt;0</formula>
    </cfRule>
  </conditionalFormatting>
  <conditionalFormatting sqref="AS38">
    <cfRule type="expression" dxfId="9816" priority="639">
      <formula>$AO38=1</formula>
    </cfRule>
  </conditionalFormatting>
  <conditionalFormatting sqref="AP41">
    <cfRule type="expression" dxfId="9815" priority="630">
      <formula>SUM($AM41:$AO41)&lt;1</formula>
    </cfRule>
    <cfRule type="expression" dxfId="9814" priority="631">
      <formula>SUM($AM41:$AO41)&gt;0</formula>
    </cfRule>
  </conditionalFormatting>
  <conditionalFormatting sqref="AQ41">
    <cfRule type="expression" dxfId="9813" priority="632">
      <formula>SUM($AM41:$AO41)&gt;0</formula>
    </cfRule>
  </conditionalFormatting>
  <conditionalFormatting sqref="AR41">
    <cfRule type="expression" dxfId="9812" priority="633">
      <formula>SUM($AN41:$AO41)&gt;0</formula>
    </cfRule>
  </conditionalFormatting>
  <conditionalFormatting sqref="AS41">
    <cfRule type="expression" dxfId="9811" priority="634">
      <formula>$AO41=1</formula>
    </cfRule>
  </conditionalFormatting>
  <conditionalFormatting sqref="AP44">
    <cfRule type="expression" dxfId="9810" priority="625">
      <formula>SUM($AM44:$AO44)&lt;1</formula>
    </cfRule>
    <cfRule type="expression" dxfId="9809" priority="626">
      <formula>SUM($AM44:$AO44)&gt;0</formula>
    </cfRule>
  </conditionalFormatting>
  <conditionalFormatting sqref="AQ44">
    <cfRule type="expression" dxfId="9808" priority="627">
      <formula>SUM($AM44:$AO44)&gt;0</formula>
    </cfRule>
  </conditionalFormatting>
  <conditionalFormatting sqref="AR44">
    <cfRule type="expression" dxfId="9807" priority="628">
      <formula>SUM($AN44:$AO44)&gt;0</formula>
    </cfRule>
  </conditionalFormatting>
  <conditionalFormatting sqref="AS44">
    <cfRule type="expression" dxfId="9806" priority="629">
      <formula>$AO44=1</formula>
    </cfRule>
  </conditionalFormatting>
  <conditionalFormatting sqref="AP47">
    <cfRule type="expression" dxfId="9805" priority="620">
      <formula>SUM($AM47:$AO47)&lt;1</formula>
    </cfRule>
    <cfRule type="expression" dxfId="9804" priority="621">
      <formula>SUM($AM47:$AO47)&gt;0</formula>
    </cfRule>
  </conditionalFormatting>
  <conditionalFormatting sqref="AQ47">
    <cfRule type="expression" dxfId="9803" priority="622">
      <formula>SUM($AM47:$AO47)&gt;0</formula>
    </cfRule>
  </conditionalFormatting>
  <conditionalFormatting sqref="AR47">
    <cfRule type="expression" dxfId="9802" priority="623">
      <formula>SUM($AN47:$AO47)&gt;0</formula>
    </cfRule>
  </conditionalFormatting>
  <conditionalFormatting sqref="AS47">
    <cfRule type="expression" dxfId="9801" priority="624">
      <formula>$AO47=1</formula>
    </cfRule>
  </conditionalFormatting>
  <conditionalFormatting sqref="AP50">
    <cfRule type="expression" dxfId="9800" priority="615">
      <formula>SUM($AM50:$AO50)&lt;1</formula>
    </cfRule>
    <cfRule type="expression" dxfId="9799" priority="616">
      <formula>SUM($AM50:$AO50)&gt;0</formula>
    </cfRule>
  </conditionalFormatting>
  <conditionalFormatting sqref="AQ50">
    <cfRule type="expression" dxfId="9798" priority="617">
      <formula>SUM($AM50:$AO50)&gt;0</formula>
    </cfRule>
  </conditionalFormatting>
  <conditionalFormatting sqref="AR50">
    <cfRule type="expression" dxfId="9797" priority="618">
      <formula>SUM($AN50:$AO50)&gt;0</formula>
    </cfRule>
  </conditionalFormatting>
  <conditionalFormatting sqref="AS50">
    <cfRule type="expression" dxfId="9796" priority="619">
      <formula>$AO50=1</formula>
    </cfRule>
  </conditionalFormatting>
  <conditionalFormatting sqref="AP53">
    <cfRule type="expression" dxfId="9795" priority="610">
      <formula>SUM($AM53:$AO53)&lt;1</formula>
    </cfRule>
    <cfRule type="expression" dxfId="9794" priority="611">
      <formula>SUM($AM53:$AO53)&gt;0</formula>
    </cfRule>
  </conditionalFormatting>
  <conditionalFormatting sqref="AQ53">
    <cfRule type="expression" dxfId="9793" priority="612">
      <formula>SUM($AM53:$AO53)&gt;0</formula>
    </cfRule>
  </conditionalFormatting>
  <conditionalFormatting sqref="AR53">
    <cfRule type="expression" dxfId="9792" priority="613">
      <formula>SUM($AN53:$AO53)&gt;0</formula>
    </cfRule>
  </conditionalFormatting>
  <conditionalFormatting sqref="AS53">
    <cfRule type="expression" dxfId="9791" priority="614">
      <formula>$AO53=1</formula>
    </cfRule>
  </conditionalFormatting>
  <conditionalFormatting sqref="AP56">
    <cfRule type="expression" dxfId="9790" priority="605">
      <formula>SUM($AM56:$AO56)&lt;1</formula>
    </cfRule>
    <cfRule type="expression" dxfId="9789" priority="606">
      <formula>SUM($AM56:$AO56)&gt;0</formula>
    </cfRule>
  </conditionalFormatting>
  <conditionalFormatting sqref="AQ56">
    <cfRule type="expression" dxfId="9788" priority="607">
      <formula>SUM($AM56:$AO56)&gt;0</formula>
    </cfRule>
  </conditionalFormatting>
  <conditionalFormatting sqref="AR56">
    <cfRule type="expression" dxfId="9787" priority="608">
      <formula>SUM($AN56:$AO56)&gt;0</formula>
    </cfRule>
  </conditionalFormatting>
  <conditionalFormatting sqref="AS56">
    <cfRule type="expression" dxfId="9786" priority="609">
      <formula>$AO56=1</formula>
    </cfRule>
  </conditionalFormatting>
  <conditionalFormatting sqref="AP60">
    <cfRule type="expression" dxfId="9785" priority="600">
      <formula>SUM($AM60:$AO60)&lt;1</formula>
    </cfRule>
    <cfRule type="expression" dxfId="9784" priority="601">
      <formula>SUM($AM60:$AO60)&gt;0</formula>
    </cfRule>
  </conditionalFormatting>
  <conditionalFormatting sqref="AQ60">
    <cfRule type="expression" dxfId="9783" priority="602">
      <formula>SUM($AM60:$AO60)&gt;0</formula>
    </cfRule>
  </conditionalFormatting>
  <conditionalFormatting sqref="AR60">
    <cfRule type="expression" dxfId="9782" priority="603">
      <formula>SUM($AN60:$AO60)&gt;0</formula>
    </cfRule>
  </conditionalFormatting>
  <conditionalFormatting sqref="AS60">
    <cfRule type="expression" dxfId="9781" priority="604">
      <formula>$AO60=1</formula>
    </cfRule>
  </conditionalFormatting>
  <conditionalFormatting sqref="AP66">
    <cfRule type="expression" dxfId="9780" priority="595">
      <formula>SUM($AM66:$AO66)&lt;1</formula>
    </cfRule>
    <cfRule type="expression" dxfId="9779" priority="596">
      <formula>SUM($AM66:$AO66)&gt;0</formula>
    </cfRule>
  </conditionalFormatting>
  <conditionalFormatting sqref="AQ66">
    <cfRule type="expression" dxfId="9778" priority="597">
      <formula>SUM($AM66:$AO66)&gt;0</formula>
    </cfRule>
  </conditionalFormatting>
  <conditionalFormatting sqref="AR66">
    <cfRule type="expression" dxfId="9777" priority="598">
      <formula>SUM($AN66:$AO66)&gt;0</formula>
    </cfRule>
  </conditionalFormatting>
  <conditionalFormatting sqref="AS66">
    <cfRule type="expression" dxfId="9776" priority="599">
      <formula>$AO66=1</formula>
    </cfRule>
  </conditionalFormatting>
  <conditionalFormatting sqref="AP70">
    <cfRule type="expression" dxfId="9775" priority="590">
      <formula>SUM($AM70:$AO70)&lt;1</formula>
    </cfRule>
    <cfRule type="expression" dxfId="9774" priority="591">
      <formula>SUM($AM70:$AO70)&gt;0</formula>
    </cfRule>
  </conditionalFormatting>
  <conditionalFormatting sqref="AQ70">
    <cfRule type="expression" dxfId="9773" priority="592">
      <formula>SUM($AM70:$AO70)&gt;0</formula>
    </cfRule>
  </conditionalFormatting>
  <conditionalFormatting sqref="AR70">
    <cfRule type="expression" dxfId="9772" priority="593">
      <formula>SUM($AN70:$AO70)&gt;0</formula>
    </cfRule>
  </conditionalFormatting>
  <conditionalFormatting sqref="AS70">
    <cfRule type="expression" dxfId="9771" priority="594">
      <formula>$AO70=1</formula>
    </cfRule>
  </conditionalFormatting>
  <conditionalFormatting sqref="AP73">
    <cfRule type="expression" dxfId="9770" priority="585">
      <formula>SUM($AM73:$AO73)&lt;1</formula>
    </cfRule>
    <cfRule type="expression" dxfId="9769" priority="586">
      <formula>SUM($AM73:$AO73)&gt;0</formula>
    </cfRule>
  </conditionalFormatting>
  <conditionalFormatting sqref="AQ73">
    <cfRule type="expression" dxfId="9768" priority="587">
      <formula>SUM($AM73:$AO73)&gt;0</formula>
    </cfRule>
  </conditionalFormatting>
  <conditionalFormatting sqref="AR73">
    <cfRule type="expression" dxfId="9767" priority="588">
      <formula>SUM($AN73:$AO73)&gt;0</formula>
    </cfRule>
  </conditionalFormatting>
  <conditionalFormatting sqref="AS73">
    <cfRule type="expression" dxfId="9766" priority="589">
      <formula>$AO73=1</formula>
    </cfRule>
  </conditionalFormatting>
  <conditionalFormatting sqref="AP76">
    <cfRule type="expression" dxfId="9765" priority="580">
      <formula>SUM($AM76:$AO76)&lt;1</formula>
    </cfRule>
    <cfRule type="expression" dxfId="9764" priority="581">
      <formula>SUM($AM76:$AO76)&gt;0</formula>
    </cfRule>
  </conditionalFormatting>
  <conditionalFormatting sqref="AQ76">
    <cfRule type="expression" dxfId="9763" priority="582">
      <formula>SUM($AM76:$AO76)&gt;0</formula>
    </cfRule>
  </conditionalFormatting>
  <conditionalFormatting sqref="AR76">
    <cfRule type="expression" dxfId="9762" priority="583">
      <formula>SUM($AN76:$AO76)&gt;0</formula>
    </cfRule>
  </conditionalFormatting>
  <conditionalFormatting sqref="AS76">
    <cfRule type="expression" dxfId="9761" priority="584">
      <formula>$AO76=1</formula>
    </cfRule>
  </conditionalFormatting>
  <conditionalFormatting sqref="AP79">
    <cfRule type="expression" dxfId="9760" priority="575">
      <formula>SUM($AM79:$AO79)&lt;1</formula>
    </cfRule>
    <cfRule type="expression" dxfId="9759" priority="576">
      <formula>SUM($AM79:$AO79)&gt;0</formula>
    </cfRule>
  </conditionalFormatting>
  <conditionalFormatting sqref="AQ79">
    <cfRule type="expression" dxfId="9758" priority="577">
      <formula>SUM($AM79:$AO79)&gt;0</formula>
    </cfRule>
  </conditionalFormatting>
  <conditionalFormatting sqref="AR79">
    <cfRule type="expression" dxfId="9757" priority="578">
      <formula>SUM($AN79:$AO79)&gt;0</formula>
    </cfRule>
  </conditionalFormatting>
  <conditionalFormatting sqref="AS79">
    <cfRule type="expression" dxfId="9756" priority="579">
      <formula>$AO79=1</formula>
    </cfRule>
  </conditionalFormatting>
  <conditionalFormatting sqref="AP82">
    <cfRule type="expression" dxfId="9755" priority="570">
      <formula>SUM($AM82:$AO82)&lt;1</formula>
    </cfRule>
    <cfRule type="expression" dxfId="9754" priority="571">
      <formula>SUM($AM82:$AO82)&gt;0</formula>
    </cfRule>
  </conditionalFormatting>
  <conditionalFormatting sqref="AQ82">
    <cfRule type="expression" dxfId="9753" priority="572">
      <formula>SUM($AM82:$AO82)&gt;0</formula>
    </cfRule>
  </conditionalFormatting>
  <conditionalFormatting sqref="AR82">
    <cfRule type="expression" dxfId="9752" priority="573">
      <formula>SUM($AN82:$AO82)&gt;0</formula>
    </cfRule>
  </conditionalFormatting>
  <conditionalFormatting sqref="AS82">
    <cfRule type="expression" dxfId="9751" priority="574">
      <formula>$AO82=1</formula>
    </cfRule>
  </conditionalFormatting>
  <conditionalFormatting sqref="AP85">
    <cfRule type="expression" dxfId="9750" priority="565">
      <formula>SUM($AM85:$AO85)&lt;1</formula>
    </cfRule>
    <cfRule type="expression" dxfId="9749" priority="566">
      <formula>SUM($AM85:$AO85)&gt;0</formula>
    </cfRule>
  </conditionalFormatting>
  <conditionalFormatting sqref="AQ85">
    <cfRule type="expression" dxfId="9748" priority="567">
      <formula>SUM($AM85:$AO85)&gt;0</formula>
    </cfRule>
  </conditionalFormatting>
  <conditionalFormatting sqref="AR85">
    <cfRule type="expression" dxfId="9747" priority="568">
      <formula>SUM($AN85:$AO85)&gt;0</formula>
    </cfRule>
  </conditionalFormatting>
  <conditionalFormatting sqref="AS85">
    <cfRule type="expression" dxfId="9746" priority="569">
      <formula>$AO85=1</formula>
    </cfRule>
  </conditionalFormatting>
  <conditionalFormatting sqref="AP88">
    <cfRule type="expression" dxfId="9745" priority="560">
      <formula>SUM($AM88:$AO88)&lt;1</formula>
    </cfRule>
    <cfRule type="expression" dxfId="9744" priority="561">
      <formula>SUM($AM88:$AO88)&gt;0</formula>
    </cfRule>
  </conditionalFormatting>
  <conditionalFormatting sqref="AQ88">
    <cfRule type="expression" dxfId="9743" priority="562">
      <formula>SUM($AM88:$AO88)&gt;0</formula>
    </cfRule>
  </conditionalFormatting>
  <conditionalFormatting sqref="AR88">
    <cfRule type="expression" dxfId="9742" priority="563">
      <formula>SUM($AN88:$AO88)&gt;0</formula>
    </cfRule>
  </conditionalFormatting>
  <conditionalFormatting sqref="AS88">
    <cfRule type="expression" dxfId="9741" priority="564">
      <formula>$AO88=1</formula>
    </cfRule>
  </conditionalFormatting>
  <conditionalFormatting sqref="AP91">
    <cfRule type="expression" dxfId="9740" priority="555">
      <formula>SUM($AM91:$AO91)&lt;1</formula>
    </cfRule>
    <cfRule type="expression" dxfId="9739" priority="556">
      <formula>SUM($AM91:$AO91)&gt;0</formula>
    </cfRule>
  </conditionalFormatting>
  <conditionalFormatting sqref="AQ91">
    <cfRule type="expression" dxfId="9738" priority="557">
      <formula>SUM($AM91:$AO91)&gt;0</formula>
    </cfRule>
  </conditionalFormatting>
  <conditionalFormatting sqref="AR91">
    <cfRule type="expression" dxfId="9737" priority="558">
      <formula>SUM($AN91:$AO91)&gt;0</formula>
    </cfRule>
  </conditionalFormatting>
  <conditionalFormatting sqref="AS91">
    <cfRule type="expression" dxfId="9736" priority="559">
      <formula>$AO91=1</formula>
    </cfRule>
  </conditionalFormatting>
  <conditionalFormatting sqref="AP95">
    <cfRule type="expression" dxfId="9735" priority="550">
      <formula>SUM($AM95:$AO95)&lt;1</formula>
    </cfRule>
    <cfRule type="expression" dxfId="9734" priority="551">
      <formula>SUM($AM95:$AO95)&gt;0</formula>
    </cfRule>
  </conditionalFormatting>
  <conditionalFormatting sqref="AQ95">
    <cfRule type="expression" dxfId="9733" priority="552">
      <formula>SUM($AM95:$AO95)&gt;0</formula>
    </cfRule>
  </conditionalFormatting>
  <conditionalFormatting sqref="AR95">
    <cfRule type="expression" dxfId="9732" priority="553">
      <formula>SUM($AN95:$AO95)&gt;0</formula>
    </cfRule>
  </conditionalFormatting>
  <conditionalFormatting sqref="AS95">
    <cfRule type="expression" dxfId="9731" priority="554">
      <formula>$AO95=1</formula>
    </cfRule>
  </conditionalFormatting>
  <conditionalFormatting sqref="AP99">
    <cfRule type="expression" dxfId="9730" priority="545">
      <formula>SUM($AM99:$AO99)&lt;1</formula>
    </cfRule>
    <cfRule type="expression" dxfId="9729" priority="546">
      <formula>SUM($AM99:$AO99)&gt;0</formula>
    </cfRule>
  </conditionalFormatting>
  <conditionalFormatting sqref="AQ99">
    <cfRule type="expression" dxfId="9728" priority="547">
      <formula>SUM($AM99:$AO99)&gt;0</formula>
    </cfRule>
  </conditionalFormatting>
  <conditionalFormatting sqref="AR99">
    <cfRule type="expression" dxfId="9727" priority="548">
      <formula>SUM($AN99:$AO99)&gt;0</formula>
    </cfRule>
  </conditionalFormatting>
  <conditionalFormatting sqref="AS99">
    <cfRule type="expression" dxfId="9726" priority="549">
      <formula>$AO99=1</formula>
    </cfRule>
  </conditionalFormatting>
  <conditionalFormatting sqref="AP103">
    <cfRule type="expression" dxfId="9725" priority="540">
      <formula>SUM($AM103:$AO103)&lt;1</formula>
    </cfRule>
    <cfRule type="expression" dxfId="9724" priority="541">
      <formula>SUM($AM103:$AO103)&gt;0</formula>
    </cfRule>
  </conditionalFormatting>
  <conditionalFormatting sqref="AQ103">
    <cfRule type="expression" dxfId="9723" priority="542">
      <formula>SUM($AM103:$AO103)&gt;0</formula>
    </cfRule>
  </conditionalFormatting>
  <conditionalFormatting sqref="AR103">
    <cfRule type="expression" dxfId="9722" priority="543">
      <formula>SUM($AN103:$AO103)&gt;0</formula>
    </cfRule>
  </conditionalFormatting>
  <conditionalFormatting sqref="AS103">
    <cfRule type="expression" dxfId="9721" priority="544">
      <formula>$AO103=1</formula>
    </cfRule>
  </conditionalFormatting>
  <conditionalFormatting sqref="AP107">
    <cfRule type="expression" dxfId="9720" priority="535">
      <formula>SUM($AM107:$AO107)&lt;1</formula>
    </cfRule>
    <cfRule type="expression" dxfId="9719" priority="536">
      <formula>SUM($AM107:$AO107)&gt;0</formula>
    </cfRule>
  </conditionalFormatting>
  <conditionalFormatting sqref="AQ107">
    <cfRule type="expression" dxfId="9718" priority="537">
      <formula>SUM($AM107:$AO107)&gt;0</formula>
    </cfRule>
  </conditionalFormatting>
  <conditionalFormatting sqref="AR107">
    <cfRule type="expression" dxfId="9717" priority="538">
      <formula>SUM($AN107:$AO107)&gt;0</formula>
    </cfRule>
  </conditionalFormatting>
  <conditionalFormatting sqref="AS107">
    <cfRule type="expression" dxfId="9716" priority="539">
      <formula>$AO107=1</formula>
    </cfRule>
  </conditionalFormatting>
  <conditionalFormatting sqref="AP111">
    <cfRule type="expression" dxfId="9715" priority="530">
      <formula>SUM($AM111:$AO111)&lt;1</formula>
    </cfRule>
    <cfRule type="expression" dxfId="9714" priority="531">
      <formula>SUM($AM111:$AO111)&gt;0</formula>
    </cfRule>
  </conditionalFormatting>
  <conditionalFormatting sqref="AQ111">
    <cfRule type="expression" dxfId="9713" priority="532">
      <formula>SUM($AM111:$AO111)&gt;0</formula>
    </cfRule>
  </conditionalFormatting>
  <conditionalFormatting sqref="AR111">
    <cfRule type="expression" dxfId="9712" priority="533">
      <formula>SUM($AN111:$AO111)&gt;0</formula>
    </cfRule>
  </conditionalFormatting>
  <conditionalFormatting sqref="AS111">
    <cfRule type="expression" dxfId="9711" priority="534">
      <formula>$AO111=1</formula>
    </cfRule>
  </conditionalFormatting>
  <conditionalFormatting sqref="AP115">
    <cfRule type="expression" dxfId="9710" priority="525">
      <formula>SUM($AM115:$AO115)&lt;1</formula>
    </cfRule>
    <cfRule type="expression" dxfId="9709" priority="526">
      <formula>SUM($AM115:$AO115)&gt;0</formula>
    </cfRule>
  </conditionalFormatting>
  <conditionalFormatting sqref="AQ115">
    <cfRule type="expression" dxfId="9708" priority="527">
      <formula>SUM($AM115:$AO115)&gt;0</formula>
    </cfRule>
  </conditionalFormatting>
  <conditionalFormatting sqref="AR115">
    <cfRule type="expression" dxfId="9707" priority="528">
      <formula>SUM($AN115:$AO115)&gt;0</formula>
    </cfRule>
  </conditionalFormatting>
  <conditionalFormatting sqref="AS115">
    <cfRule type="expression" dxfId="9706" priority="529">
      <formula>$AO115=1</formula>
    </cfRule>
  </conditionalFormatting>
  <conditionalFormatting sqref="AP118">
    <cfRule type="expression" dxfId="9705" priority="520">
      <formula>SUM($AM118:$AO118)&lt;1</formula>
    </cfRule>
    <cfRule type="expression" dxfId="9704" priority="521">
      <formula>SUM($AM118:$AO118)&gt;0</formula>
    </cfRule>
  </conditionalFormatting>
  <conditionalFormatting sqref="AQ118">
    <cfRule type="expression" dxfId="9703" priority="522">
      <formula>SUM($AM118:$AO118)&gt;0</formula>
    </cfRule>
  </conditionalFormatting>
  <conditionalFormatting sqref="AR118">
    <cfRule type="expression" dxfId="9702" priority="523">
      <formula>SUM($AN118:$AO118)&gt;0</formula>
    </cfRule>
  </conditionalFormatting>
  <conditionalFormatting sqref="AS118">
    <cfRule type="expression" dxfId="9701" priority="524">
      <formula>$AO118=1</formula>
    </cfRule>
  </conditionalFormatting>
  <conditionalFormatting sqref="X63:AF112 L63:T112 F63:H112 X31:AF60 L31:T60 F31:H60 L7:T28 F7:H28 X7:AF28">
    <cfRule type="containsText" dxfId="9700" priority="451" operator="containsText" text="Not assessed">
      <formula>NOT(ISERROR(SEARCH("Not assessed",F7)))</formula>
    </cfRule>
    <cfRule type="containsText" dxfId="9699" priority="452" operator="containsText" text="No visibility">
      <formula>NOT(ISERROR(SEARCH("No visibility",F7)))</formula>
    </cfRule>
    <cfRule type="containsText" dxfId="9698" priority="453" operator="containsText" text="Poor">
      <formula>NOT(ISERROR(SEARCH("Poor",F7)))</formula>
    </cfRule>
    <cfRule type="containsText" dxfId="9697" priority="454" operator="containsText" text="Fail">
      <formula>NOT(ISERROR(SEARCH("Fail",F7)))</formula>
    </cfRule>
    <cfRule type="containsText" dxfId="9696" priority="455" operator="containsText" text="Ineffective">
      <formula>NOT(ISERROR(SEARCH("Ineffective",F7)))</formula>
    </cfRule>
    <cfRule type="containsText" dxfId="9695" priority="456" operator="containsText" text="Not Implemented">
      <formula>NOT(ISERROR(SEARCH("Not Implemented",F7)))</formula>
    </cfRule>
  </conditionalFormatting>
  <conditionalFormatting sqref="F113:H115">
    <cfRule type="containsText" dxfId="9694" priority="445" operator="containsText" text="Not assessed">
      <formula>NOT(ISERROR(SEARCH("Not assessed",F113)))</formula>
    </cfRule>
    <cfRule type="containsText" dxfId="9693" priority="446" operator="containsText" text="No visibility">
      <formula>NOT(ISERROR(SEARCH("No visibility",F113)))</formula>
    </cfRule>
    <cfRule type="containsText" dxfId="9692" priority="447" operator="containsText" text="Poor">
      <formula>NOT(ISERROR(SEARCH("Poor",F113)))</formula>
    </cfRule>
    <cfRule type="containsText" dxfId="9691" priority="448" operator="containsText" text="Fail">
      <formula>NOT(ISERROR(SEARCH("Fail",F113)))</formula>
    </cfRule>
    <cfRule type="containsText" dxfId="9690" priority="449" operator="containsText" text="Ineffective">
      <formula>NOT(ISERROR(SEARCH("Ineffective",F113)))</formula>
    </cfRule>
    <cfRule type="containsText" dxfId="9689" priority="450" operator="containsText" text="Not Implemented">
      <formula>NOT(ISERROR(SEARCH("Not Implemented",F113)))</formula>
    </cfRule>
  </conditionalFormatting>
  <conditionalFormatting sqref="F116:H118">
    <cfRule type="containsText" dxfId="9688" priority="439" operator="containsText" text="Not assessed">
      <formula>NOT(ISERROR(SEARCH("Not assessed",F116)))</formula>
    </cfRule>
    <cfRule type="containsText" dxfId="9687" priority="440" operator="containsText" text="No visibility">
      <formula>NOT(ISERROR(SEARCH("No visibility",F116)))</formula>
    </cfRule>
    <cfRule type="containsText" dxfId="9686" priority="441" operator="containsText" text="Poor">
      <formula>NOT(ISERROR(SEARCH("Poor",F116)))</formula>
    </cfRule>
    <cfRule type="containsText" dxfId="9685" priority="442" operator="containsText" text="Fail">
      <formula>NOT(ISERROR(SEARCH("Fail",F116)))</formula>
    </cfRule>
    <cfRule type="containsText" dxfId="9684" priority="443" operator="containsText" text="Ineffective">
      <formula>NOT(ISERROR(SEARCH("Ineffective",F116)))</formula>
    </cfRule>
    <cfRule type="containsText" dxfId="9683" priority="444" operator="containsText" text="Not Implemented">
      <formula>NOT(ISERROR(SEARCH("Not Implemented",F116)))</formula>
    </cfRule>
  </conditionalFormatting>
  <conditionalFormatting sqref="R113:T115">
    <cfRule type="containsText" dxfId="9682" priority="433" operator="containsText" text="Not assessed">
      <formula>NOT(ISERROR(SEARCH("Not assessed",R113)))</formula>
    </cfRule>
    <cfRule type="containsText" dxfId="9681" priority="434" operator="containsText" text="No visibility">
      <formula>NOT(ISERROR(SEARCH("No visibility",R113)))</formula>
    </cfRule>
    <cfRule type="containsText" dxfId="9680" priority="435" operator="containsText" text="Poor">
      <formula>NOT(ISERROR(SEARCH("Poor",R113)))</formula>
    </cfRule>
    <cfRule type="containsText" dxfId="9679" priority="436" operator="containsText" text="Fail">
      <formula>NOT(ISERROR(SEARCH("Fail",R113)))</formula>
    </cfRule>
    <cfRule type="containsText" dxfId="9678" priority="437" operator="containsText" text="Ineffective">
      <formula>NOT(ISERROR(SEARCH("Ineffective",R113)))</formula>
    </cfRule>
    <cfRule type="containsText" dxfId="9677" priority="438" operator="containsText" text="Not Implemented">
      <formula>NOT(ISERROR(SEARCH("Not Implemented",R113)))</formula>
    </cfRule>
  </conditionalFormatting>
  <conditionalFormatting sqref="R116:T118">
    <cfRule type="containsText" dxfId="9676" priority="427" operator="containsText" text="Not assessed">
      <formula>NOT(ISERROR(SEARCH("Not assessed",R116)))</formula>
    </cfRule>
    <cfRule type="containsText" dxfId="9675" priority="428" operator="containsText" text="No visibility">
      <formula>NOT(ISERROR(SEARCH("No visibility",R116)))</formula>
    </cfRule>
    <cfRule type="containsText" dxfId="9674" priority="429" operator="containsText" text="Poor">
      <formula>NOT(ISERROR(SEARCH("Poor",R116)))</formula>
    </cfRule>
    <cfRule type="containsText" dxfId="9673" priority="430" operator="containsText" text="Fail">
      <formula>NOT(ISERROR(SEARCH("Fail",R116)))</formula>
    </cfRule>
    <cfRule type="containsText" dxfId="9672" priority="431" operator="containsText" text="Ineffective">
      <formula>NOT(ISERROR(SEARCH("Ineffective",R116)))</formula>
    </cfRule>
    <cfRule type="containsText" dxfId="9671" priority="432" operator="containsText" text="Not Implemented">
      <formula>NOT(ISERROR(SEARCH("Not Implemented",R116)))</formula>
    </cfRule>
  </conditionalFormatting>
  <conditionalFormatting sqref="AD116:AF118">
    <cfRule type="containsText" dxfId="9670" priority="421" operator="containsText" text="Not assessed">
      <formula>NOT(ISERROR(SEARCH("Not assessed",AD116)))</formula>
    </cfRule>
    <cfRule type="containsText" dxfId="9669" priority="422" operator="containsText" text="No visibility">
      <formula>NOT(ISERROR(SEARCH("No visibility",AD116)))</formula>
    </cfRule>
    <cfRule type="containsText" dxfId="9668" priority="423" operator="containsText" text="Poor">
      <formula>NOT(ISERROR(SEARCH("Poor",AD116)))</formula>
    </cfRule>
    <cfRule type="containsText" dxfId="9667" priority="424" operator="containsText" text="Fail">
      <formula>NOT(ISERROR(SEARCH("Fail",AD116)))</formula>
    </cfRule>
    <cfRule type="containsText" dxfId="9666" priority="425" operator="containsText" text="Ineffective">
      <formula>NOT(ISERROR(SEARCH("Ineffective",AD116)))</formula>
    </cfRule>
    <cfRule type="containsText" dxfId="9665" priority="426" operator="containsText" text="Not Implemented">
      <formula>NOT(ISERROR(SEARCH("Not Implemented",AD116)))</formula>
    </cfRule>
  </conditionalFormatting>
  <conditionalFormatting sqref="AD113:AF115">
    <cfRule type="containsText" dxfId="9664" priority="415" operator="containsText" text="Not assessed">
      <formula>NOT(ISERROR(SEARCH("Not assessed",AD113)))</formula>
    </cfRule>
    <cfRule type="containsText" dxfId="9663" priority="416" operator="containsText" text="No visibility">
      <formula>NOT(ISERROR(SEARCH("No visibility",AD113)))</formula>
    </cfRule>
    <cfRule type="containsText" dxfId="9662" priority="417" operator="containsText" text="Poor">
      <formula>NOT(ISERROR(SEARCH("Poor",AD113)))</formula>
    </cfRule>
    <cfRule type="containsText" dxfId="9661" priority="418" operator="containsText" text="Fail">
      <formula>NOT(ISERROR(SEARCH("Fail",AD113)))</formula>
    </cfRule>
    <cfRule type="containsText" dxfId="9660" priority="419" operator="containsText" text="Ineffective">
      <formula>NOT(ISERROR(SEARCH("Ineffective",AD113)))</formula>
    </cfRule>
    <cfRule type="containsText" dxfId="9659" priority="420" operator="containsText" text="Not Implemented">
      <formula>NOT(ISERROR(SEARCH("Not Implemented",AD113)))</formula>
    </cfRule>
  </conditionalFormatting>
  <conditionalFormatting sqref="F5:H5 R5:T5 AA5:AF5">
    <cfRule type="containsText" dxfId="9658" priority="401" operator="containsText" text="Not assessed">
      <formula>NOT(ISERROR(SEARCH("Not assessed",F5)))</formula>
    </cfRule>
    <cfRule type="containsText" dxfId="9657" priority="402" operator="containsText" text="No visibility">
      <formula>NOT(ISERROR(SEARCH("No visibility",F5)))</formula>
    </cfRule>
    <cfRule type="containsText" dxfId="9656" priority="403" operator="containsText" text="Poor">
      <formula>NOT(ISERROR(SEARCH("Poor",F5)))</formula>
    </cfRule>
    <cfRule type="containsText" dxfId="9655" priority="404" operator="containsText" text="Fail">
      <formula>NOT(ISERROR(SEARCH("Fail",F5)))</formula>
    </cfRule>
    <cfRule type="containsText" dxfId="9654" priority="405" operator="containsText" text="Ineffective">
      <formula>NOT(ISERROR(SEARCH("Ineffective",F5)))</formula>
    </cfRule>
    <cfRule type="containsText" dxfId="9653" priority="406" operator="containsText" text="Not Implemented">
      <formula>NOT(ISERROR(SEARCH("Not Implemented",F5)))</formula>
    </cfRule>
  </conditionalFormatting>
  <conditionalFormatting sqref="F4:H4 R4:T4 AA4:AF4 L4:N4">
    <cfRule type="containsText" dxfId="9652" priority="387" operator="containsText" text="Not assessed">
      <formula>NOT(ISERROR(SEARCH("Not assessed",F4)))</formula>
    </cfRule>
    <cfRule type="containsText" dxfId="9651" priority="388" operator="containsText" text="No visibility">
      <formula>NOT(ISERROR(SEARCH("No visibility",F4)))</formula>
    </cfRule>
    <cfRule type="containsText" dxfId="9650" priority="389" operator="containsText" text="Poor">
      <formula>NOT(ISERROR(SEARCH("Poor",F4)))</formula>
    </cfRule>
    <cfRule type="containsText" dxfId="9649" priority="390" operator="containsText" text="Fail">
      <formula>NOT(ISERROR(SEARCH("Fail",F4)))</formula>
    </cfRule>
    <cfRule type="containsText" dxfId="9648" priority="391" operator="containsText" text="Ineffective">
      <formula>NOT(ISERROR(SEARCH("Ineffective",F4)))</formula>
    </cfRule>
    <cfRule type="containsText" dxfId="9647" priority="392" operator="containsText" text="Not Implemented">
      <formula>NOT(ISERROR(SEARCH("Not Implemented",F4)))</formula>
    </cfRule>
  </conditionalFormatting>
  <conditionalFormatting sqref="F6:H6 R6:T6 AA6:AF6">
    <cfRule type="containsText" dxfId="9646" priority="373" operator="containsText" text="Not assessed">
      <formula>NOT(ISERROR(SEARCH("Not assessed",F6)))</formula>
    </cfRule>
    <cfRule type="containsText" dxfId="9645" priority="374" operator="containsText" text="No visibility">
      <formula>NOT(ISERROR(SEARCH("No visibility",F6)))</formula>
    </cfRule>
    <cfRule type="containsText" dxfId="9644" priority="375" operator="containsText" text="Poor">
      <formula>NOT(ISERROR(SEARCH("Poor",F6)))</formula>
    </cfRule>
    <cfRule type="containsText" dxfId="9643" priority="376" operator="containsText" text="Fail">
      <formula>NOT(ISERROR(SEARCH("Fail",F6)))</formula>
    </cfRule>
    <cfRule type="containsText" dxfId="9642" priority="377" operator="containsText" text="Ineffective">
      <formula>NOT(ISERROR(SEARCH("Ineffective",F6)))</formula>
    </cfRule>
    <cfRule type="containsText" dxfId="9641" priority="378" operator="containsText" text="Not Implemented">
      <formula>NOT(ISERROR(SEARCH("Not Implemented",F6)))</formula>
    </cfRule>
  </conditionalFormatting>
  <conditionalFormatting sqref="L5">
    <cfRule type="containsText" dxfId="9640" priority="271" operator="containsText" text="Not assessed">
      <formula>NOT(ISERROR(SEARCH("Not assessed",L5)))</formula>
    </cfRule>
    <cfRule type="containsText" dxfId="9639" priority="272" operator="containsText" text="No visibility">
      <formula>NOT(ISERROR(SEARCH("No visibility",L5)))</formula>
    </cfRule>
    <cfRule type="containsText" dxfId="9638" priority="273" operator="containsText" text="Poor">
      <formula>NOT(ISERROR(SEARCH("Poor",L5)))</formula>
    </cfRule>
    <cfRule type="containsText" dxfId="9637" priority="274" operator="containsText" text="Fail">
      <formula>NOT(ISERROR(SEARCH("Fail",L5)))</formula>
    </cfRule>
    <cfRule type="containsText" dxfId="9636" priority="275" operator="containsText" text="Ineffective">
      <formula>NOT(ISERROR(SEARCH("Ineffective",L5)))</formula>
    </cfRule>
    <cfRule type="containsText" dxfId="9635" priority="276" operator="containsText" text="Not Implemented">
      <formula>NOT(ISERROR(SEARCH("Not Implemented",L5)))</formula>
    </cfRule>
  </conditionalFormatting>
  <conditionalFormatting sqref="L6">
    <cfRule type="containsText" dxfId="9634" priority="241" operator="containsText" text="Not assessed">
      <formula>NOT(ISERROR(SEARCH("Not assessed",L6)))</formula>
    </cfRule>
    <cfRule type="containsText" dxfId="9633" priority="242" operator="containsText" text="No visibility">
      <formula>NOT(ISERROR(SEARCH("No visibility",L6)))</formula>
    </cfRule>
    <cfRule type="containsText" dxfId="9632" priority="243" operator="containsText" text="Poor">
      <formula>NOT(ISERROR(SEARCH("Poor",L6)))</formula>
    </cfRule>
    <cfRule type="containsText" dxfId="9631" priority="244" operator="containsText" text="Fail">
      <formula>NOT(ISERROR(SEARCH("Fail",L6)))</formula>
    </cfRule>
    <cfRule type="containsText" dxfId="9630" priority="245" operator="containsText" text="Ineffective">
      <formula>NOT(ISERROR(SEARCH("Ineffective",L6)))</formula>
    </cfRule>
    <cfRule type="containsText" dxfId="9629" priority="246" operator="containsText" text="Not Implemented">
      <formula>NOT(ISERROR(SEARCH("Not Implemented",L6)))</formula>
    </cfRule>
  </conditionalFormatting>
  <conditionalFormatting sqref="M5">
    <cfRule type="containsText" dxfId="9628" priority="235" operator="containsText" text="Not assessed">
      <formula>NOT(ISERROR(SEARCH("Not assessed",M5)))</formula>
    </cfRule>
    <cfRule type="containsText" dxfId="9627" priority="236" operator="containsText" text="No visibility">
      <formula>NOT(ISERROR(SEARCH("No visibility",M5)))</formula>
    </cfRule>
    <cfRule type="containsText" dxfId="9626" priority="237" operator="containsText" text="Poor">
      <formula>NOT(ISERROR(SEARCH("Poor",M5)))</formula>
    </cfRule>
    <cfRule type="containsText" dxfId="9625" priority="238" operator="containsText" text="Fail">
      <formula>NOT(ISERROR(SEARCH("Fail",M5)))</formula>
    </cfRule>
    <cfRule type="containsText" dxfId="9624" priority="239" operator="containsText" text="Ineffective">
      <formula>NOT(ISERROR(SEARCH("Ineffective",M5)))</formula>
    </cfRule>
    <cfRule type="containsText" dxfId="9623" priority="240" operator="containsText" text="Not Implemented">
      <formula>NOT(ISERROR(SEARCH("Not Implemented",M5)))</formula>
    </cfRule>
  </conditionalFormatting>
  <conditionalFormatting sqref="M6">
    <cfRule type="containsText" dxfId="9622" priority="229" operator="containsText" text="Not assessed">
      <formula>NOT(ISERROR(SEARCH("Not assessed",M6)))</formula>
    </cfRule>
    <cfRule type="containsText" dxfId="9621" priority="230" operator="containsText" text="No visibility">
      <formula>NOT(ISERROR(SEARCH("No visibility",M6)))</formula>
    </cfRule>
    <cfRule type="containsText" dxfId="9620" priority="231" operator="containsText" text="Poor">
      <formula>NOT(ISERROR(SEARCH("Poor",M6)))</formula>
    </cfRule>
    <cfRule type="containsText" dxfId="9619" priority="232" operator="containsText" text="Fail">
      <formula>NOT(ISERROR(SEARCH("Fail",M6)))</formula>
    </cfRule>
    <cfRule type="containsText" dxfId="9618" priority="233" operator="containsText" text="Ineffective">
      <formula>NOT(ISERROR(SEARCH("Ineffective",M6)))</formula>
    </cfRule>
    <cfRule type="containsText" dxfId="9617" priority="234" operator="containsText" text="Not Implemented">
      <formula>NOT(ISERROR(SEARCH("Not Implemented",M6)))</formula>
    </cfRule>
  </conditionalFormatting>
  <conditionalFormatting sqref="N5">
    <cfRule type="containsText" dxfId="9616" priority="223" operator="containsText" text="Not assessed">
      <formula>NOT(ISERROR(SEARCH("Not assessed",N5)))</formula>
    </cfRule>
    <cfRule type="containsText" dxfId="9615" priority="224" operator="containsText" text="No visibility">
      <formula>NOT(ISERROR(SEARCH("No visibility",N5)))</formula>
    </cfRule>
    <cfRule type="containsText" dxfId="9614" priority="225" operator="containsText" text="Poor">
      <formula>NOT(ISERROR(SEARCH("Poor",N5)))</formula>
    </cfRule>
    <cfRule type="containsText" dxfId="9613" priority="226" operator="containsText" text="Fail">
      <formula>NOT(ISERROR(SEARCH("Fail",N5)))</formula>
    </cfRule>
    <cfRule type="containsText" dxfId="9612" priority="227" operator="containsText" text="Ineffective">
      <formula>NOT(ISERROR(SEARCH("Ineffective",N5)))</formula>
    </cfRule>
    <cfRule type="containsText" dxfId="9611" priority="228" operator="containsText" text="Not Implemented">
      <formula>NOT(ISERROR(SEARCH("Not Implemented",N5)))</formula>
    </cfRule>
  </conditionalFormatting>
  <conditionalFormatting sqref="N6">
    <cfRule type="containsText" dxfId="9610" priority="217" operator="containsText" text="Not assessed">
      <formula>NOT(ISERROR(SEARCH("Not assessed",N6)))</formula>
    </cfRule>
    <cfRule type="containsText" dxfId="9609" priority="218" operator="containsText" text="No visibility">
      <formula>NOT(ISERROR(SEARCH("No visibility",N6)))</formula>
    </cfRule>
    <cfRule type="containsText" dxfId="9608" priority="219" operator="containsText" text="Poor">
      <formula>NOT(ISERROR(SEARCH("Poor",N6)))</formula>
    </cfRule>
    <cfRule type="containsText" dxfId="9607" priority="220" operator="containsText" text="Fail">
      <formula>NOT(ISERROR(SEARCH("Fail",N6)))</formula>
    </cfRule>
    <cfRule type="containsText" dxfId="9606" priority="221" operator="containsText" text="Ineffective">
      <formula>NOT(ISERROR(SEARCH("Ineffective",N6)))</formula>
    </cfRule>
    <cfRule type="containsText" dxfId="9605" priority="222" operator="containsText" text="Not Implemented">
      <formula>NOT(ISERROR(SEARCH("Not Implemented",N6)))</formula>
    </cfRule>
  </conditionalFormatting>
  <conditionalFormatting sqref="X4:Z4">
    <cfRule type="containsText" dxfId="9604" priority="211" operator="containsText" text="Not assessed">
      <formula>NOT(ISERROR(SEARCH("Not assessed",X4)))</formula>
    </cfRule>
    <cfRule type="containsText" dxfId="9603" priority="212" operator="containsText" text="No visibility">
      <formula>NOT(ISERROR(SEARCH("No visibility",X4)))</formula>
    </cfRule>
    <cfRule type="containsText" dxfId="9602" priority="213" operator="containsText" text="Poor">
      <formula>NOT(ISERROR(SEARCH("Poor",X4)))</formula>
    </cfRule>
    <cfRule type="containsText" dxfId="9601" priority="214" operator="containsText" text="Fail">
      <formula>NOT(ISERROR(SEARCH("Fail",X4)))</formula>
    </cfRule>
    <cfRule type="containsText" dxfId="9600" priority="215" operator="containsText" text="Ineffective">
      <formula>NOT(ISERROR(SEARCH("Ineffective",X4)))</formula>
    </cfRule>
    <cfRule type="containsText" dxfId="9599" priority="216" operator="containsText" text="Not Implemented">
      <formula>NOT(ISERROR(SEARCH("Not Implemented",X4)))</formula>
    </cfRule>
  </conditionalFormatting>
  <conditionalFormatting sqref="X5">
    <cfRule type="containsText" dxfId="9598" priority="205" operator="containsText" text="Not assessed">
      <formula>NOT(ISERROR(SEARCH("Not assessed",X5)))</formula>
    </cfRule>
    <cfRule type="containsText" dxfId="9597" priority="206" operator="containsText" text="No visibility">
      <formula>NOT(ISERROR(SEARCH("No visibility",X5)))</formula>
    </cfRule>
    <cfRule type="containsText" dxfId="9596" priority="207" operator="containsText" text="Poor">
      <formula>NOT(ISERROR(SEARCH("Poor",X5)))</formula>
    </cfRule>
    <cfRule type="containsText" dxfId="9595" priority="208" operator="containsText" text="Fail">
      <formula>NOT(ISERROR(SEARCH("Fail",X5)))</formula>
    </cfRule>
    <cfRule type="containsText" dxfId="9594" priority="209" operator="containsText" text="Ineffective">
      <formula>NOT(ISERROR(SEARCH("Ineffective",X5)))</formula>
    </cfRule>
    <cfRule type="containsText" dxfId="9593" priority="210" operator="containsText" text="Not Implemented">
      <formula>NOT(ISERROR(SEARCH("Not Implemented",X5)))</formula>
    </cfRule>
  </conditionalFormatting>
  <conditionalFormatting sqref="X6">
    <cfRule type="containsText" dxfId="9592" priority="199" operator="containsText" text="Not assessed">
      <formula>NOT(ISERROR(SEARCH("Not assessed",X6)))</formula>
    </cfRule>
    <cfRule type="containsText" dxfId="9591" priority="200" operator="containsText" text="No visibility">
      <formula>NOT(ISERROR(SEARCH("No visibility",X6)))</formula>
    </cfRule>
    <cfRule type="containsText" dxfId="9590" priority="201" operator="containsText" text="Poor">
      <formula>NOT(ISERROR(SEARCH("Poor",X6)))</formula>
    </cfRule>
    <cfRule type="containsText" dxfId="9589" priority="202" operator="containsText" text="Fail">
      <formula>NOT(ISERROR(SEARCH("Fail",X6)))</formula>
    </cfRule>
    <cfRule type="containsText" dxfId="9588" priority="203" operator="containsText" text="Ineffective">
      <formula>NOT(ISERROR(SEARCH("Ineffective",X6)))</formula>
    </cfRule>
    <cfRule type="containsText" dxfId="9587" priority="204" operator="containsText" text="Not Implemented">
      <formula>NOT(ISERROR(SEARCH("Not Implemented",X6)))</formula>
    </cfRule>
  </conditionalFormatting>
  <conditionalFormatting sqref="Y5">
    <cfRule type="containsText" dxfId="9586" priority="193" operator="containsText" text="Not assessed">
      <formula>NOT(ISERROR(SEARCH("Not assessed",Y5)))</formula>
    </cfRule>
    <cfRule type="containsText" dxfId="9585" priority="194" operator="containsText" text="No visibility">
      <formula>NOT(ISERROR(SEARCH("No visibility",Y5)))</formula>
    </cfRule>
    <cfRule type="containsText" dxfId="9584" priority="195" operator="containsText" text="Poor">
      <formula>NOT(ISERROR(SEARCH("Poor",Y5)))</formula>
    </cfRule>
    <cfRule type="containsText" dxfId="9583" priority="196" operator="containsText" text="Fail">
      <formula>NOT(ISERROR(SEARCH("Fail",Y5)))</formula>
    </cfRule>
    <cfRule type="containsText" dxfId="9582" priority="197" operator="containsText" text="Ineffective">
      <formula>NOT(ISERROR(SEARCH("Ineffective",Y5)))</formula>
    </cfRule>
    <cfRule type="containsText" dxfId="9581" priority="198" operator="containsText" text="Not Implemented">
      <formula>NOT(ISERROR(SEARCH("Not Implemented",Y5)))</formula>
    </cfRule>
  </conditionalFormatting>
  <conditionalFormatting sqref="Y6">
    <cfRule type="containsText" dxfId="9580" priority="187" operator="containsText" text="Not assessed">
      <formula>NOT(ISERROR(SEARCH("Not assessed",Y6)))</formula>
    </cfRule>
    <cfRule type="containsText" dxfId="9579" priority="188" operator="containsText" text="No visibility">
      <formula>NOT(ISERROR(SEARCH("No visibility",Y6)))</formula>
    </cfRule>
    <cfRule type="containsText" dxfId="9578" priority="189" operator="containsText" text="Poor">
      <formula>NOT(ISERROR(SEARCH("Poor",Y6)))</formula>
    </cfRule>
    <cfRule type="containsText" dxfId="9577" priority="190" operator="containsText" text="Fail">
      <formula>NOT(ISERROR(SEARCH("Fail",Y6)))</formula>
    </cfRule>
    <cfRule type="containsText" dxfId="9576" priority="191" operator="containsText" text="Ineffective">
      <formula>NOT(ISERROR(SEARCH("Ineffective",Y6)))</formula>
    </cfRule>
    <cfRule type="containsText" dxfId="9575" priority="192" operator="containsText" text="Not Implemented">
      <formula>NOT(ISERROR(SEARCH("Not Implemented",Y6)))</formula>
    </cfRule>
  </conditionalFormatting>
  <conditionalFormatting sqref="Z5">
    <cfRule type="containsText" dxfId="9574" priority="181" operator="containsText" text="Not assessed">
      <formula>NOT(ISERROR(SEARCH("Not assessed",Z5)))</formula>
    </cfRule>
    <cfRule type="containsText" dxfId="9573" priority="182" operator="containsText" text="No visibility">
      <formula>NOT(ISERROR(SEARCH("No visibility",Z5)))</formula>
    </cfRule>
    <cfRule type="containsText" dxfId="9572" priority="183" operator="containsText" text="Poor">
      <formula>NOT(ISERROR(SEARCH("Poor",Z5)))</formula>
    </cfRule>
    <cfRule type="containsText" dxfId="9571" priority="184" operator="containsText" text="Fail">
      <formula>NOT(ISERROR(SEARCH("Fail",Z5)))</formula>
    </cfRule>
    <cfRule type="containsText" dxfId="9570" priority="185" operator="containsText" text="Ineffective">
      <formula>NOT(ISERROR(SEARCH("Ineffective",Z5)))</formula>
    </cfRule>
    <cfRule type="containsText" dxfId="9569" priority="186" operator="containsText" text="Not Implemented">
      <formula>NOT(ISERROR(SEARCH("Not Implemented",Z5)))</formula>
    </cfRule>
  </conditionalFormatting>
  <conditionalFormatting sqref="Z6">
    <cfRule type="containsText" dxfId="9568" priority="175" operator="containsText" text="Not assessed">
      <formula>NOT(ISERROR(SEARCH("Not assessed",Z6)))</formula>
    </cfRule>
    <cfRule type="containsText" dxfId="9567" priority="176" operator="containsText" text="No visibility">
      <formula>NOT(ISERROR(SEARCH("No visibility",Z6)))</formula>
    </cfRule>
    <cfRule type="containsText" dxfId="9566" priority="177" operator="containsText" text="Poor">
      <formula>NOT(ISERROR(SEARCH("Poor",Z6)))</formula>
    </cfRule>
    <cfRule type="containsText" dxfId="9565" priority="178" operator="containsText" text="Fail">
      <formula>NOT(ISERROR(SEARCH("Fail",Z6)))</formula>
    </cfRule>
    <cfRule type="containsText" dxfId="9564" priority="179" operator="containsText" text="Ineffective">
      <formula>NOT(ISERROR(SEARCH("Ineffective",Z6)))</formula>
    </cfRule>
    <cfRule type="containsText" dxfId="9563" priority="180" operator="containsText" text="Not Implemented">
      <formula>NOT(ISERROR(SEARCH("Not Implemented",Z6)))</formula>
    </cfRule>
  </conditionalFormatting>
  <conditionalFormatting sqref="AJ4:AL4">
    <cfRule type="containsText" dxfId="9562" priority="169" operator="containsText" text="Not assessed">
      <formula>NOT(ISERROR(SEARCH("Not assessed",AJ4)))</formula>
    </cfRule>
    <cfRule type="containsText" dxfId="9561" priority="170" operator="containsText" text="No visibility">
      <formula>NOT(ISERROR(SEARCH("No visibility",AJ4)))</formula>
    </cfRule>
    <cfRule type="containsText" dxfId="9560" priority="171" operator="containsText" text="Poor">
      <formula>NOT(ISERROR(SEARCH("Poor",AJ4)))</formula>
    </cfRule>
    <cfRule type="containsText" dxfId="9559" priority="172" operator="containsText" text="Fail">
      <formula>NOT(ISERROR(SEARCH("Fail",AJ4)))</formula>
    </cfRule>
    <cfRule type="containsText" dxfId="9558" priority="173" operator="containsText" text="Ineffective">
      <formula>NOT(ISERROR(SEARCH("Ineffective",AJ4)))</formula>
    </cfRule>
    <cfRule type="containsText" dxfId="9557" priority="174" operator="containsText" text="Not Implemented">
      <formula>NOT(ISERROR(SEARCH("Not Implemented",AJ4)))</formula>
    </cfRule>
  </conditionalFormatting>
  <conditionalFormatting sqref="AJ5">
    <cfRule type="containsText" dxfId="9556" priority="163" operator="containsText" text="Not assessed">
      <formula>NOT(ISERROR(SEARCH("Not assessed",AJ5)))</formula>
    </cfRule>
    <cfRule type="containsText" dxfId="9555" priority="164" operator="containsText" text="No visibility">
      <formula>NOT(ISERROR(SEARCH("No visibility",AJ5)))</formula>
    </cfRule>
    <cfRule type="containsText" dxfId="9554" priority="165" operator="containsText" text="Poor">
      <formula>NOT(ISERROR(SEARCH("Poor",AJ5)))</formula>
    </cfRule>
    <cfRule type="containsText" dxfId="9553" priority="166" operator="containsText" text="Fail">
      <formula>NOT(ISERROR(SEARCH("Fail",AJ5)))</formula>
    </cfRule>
    <cfRule type="containsText" dxfId="9552" priority="167" operator="containsText" text="Ineffective">
      <formula>NOT(ISERROR(SEARCH("Ineffective",AJ5)))</formula>
    </cfRule>
    <cfRule type="containsText" dxfId="9551" priority="168" operator="containsText" text="Not Implemented">
      <formula>NOT(ISERROR(SEARCH("Not Implemented",AJ5)))</formula>
    </cfRule>
  </conditionalFormatting>
  <conditionalFormatting sqref="AJ6">
    <cfRule type="containsText" dxfId="9550" priority="157" operator="containsText" text="Not assessed">
      <formula>NOT(ISERROR(SEARCH("Not assessed",AJ6)))</formula>
    </cfRule>
    <cfRule type="containsText" dxfId="9549" priority="158" operator="containsText" text="No visibility">
      <formula>NOT(ISERROR(SEARCH("No visibility",AJ6)))</formula>
    </cfRule>
    <cfRule type="containsText" dxfId="9548" priority="159" operator="containsText" text="Poor">
      <formula>NOT(ISERROR(SEARCH("Poor",AJ6)))</formula>
    </cfRule>
    <cfRule type="containsText" dxfId="9547" priority="160" operator="containsText" text="Fail">
      <formula>NOT(ISERROR(SEARCH("Fail",AJ6)))</formula>
    </cfRule>
    <cfRule type="containsText" dxfId="9546" priority="161" operator="containsText" text="Ineffective">
      <formula>NOT(ISERROR(SEARCH("Ineffective",AJ6)))</formula>
    </cfRule>
    <cfRule type="containsText" dxfId="9545" priority="162" operator="containsText" text="Not Implemented">
      <formula>NOT(ISERROR(SEARCH("Not Implemented",AJ6)))</formula>
    </cfRule>
  </conditionalFormatting>
  <conditionalFormatting sqref="AK5">
    <cfRule type="containsText" dxfId="9544" priority="151" operator="containsText" text="Not assessed">
      <formula>NOT(ISERROR(SEARCH("Not assessed",AK5)))</formula>
    </cfRule>
    <cfRule type="containsText" dxfId="9543" priority="152" operator="containsText" text="No visibility">
      <formula>NOT(ISERROR(SEARCH("No visibility",AK5)))</formula>
    </cfRule>
    <cfRule type="containsText" dxfId="9542" priority="153" operator="containsText" text="Poor">
      <formula>NOT(ISERROR(SEARCH("Poor",AK5)))</formula>
    </cfRule>
    <cfRule type="containsText" dxfId="9541" priority="154" operator="containsText" text="Fail">
      <formula>NOT(ISERROR(SEARCH("Fail",AK5)))</formula>
    </cfRule>
    <cfRule type="containsText" dxfId="9540" priority="155" operator="containsText" text="Ineffective">
      <formula>NOT(ISERROR(SEARCH("Ineffective",AK5)))</formula>
    </cfRule>
    <cfRule type="containsText" dxfId="9539" priority="156" operator="containsText" text="Not Implemented">
      <formula>NOT(ISERROR(SEARCH("Not Implemented",AK5)))</formula>
    </cfRule>
  </conditionalFormatting>
  <conditionalFormatting sqref="AK6">
    <cfRule type="containsText" dxfId="9538" priority="145" operator="containsText" text="Not assessed">
      <formula>NOT(ISERROR(SEARCH("Not assessed",AK6)))</formula>
    </cfRule>
    <cfRule type="containsText" dxfId="9537" priority="146" operator="containsText" text="No visibility">
      <formula>NOT(ISERROR(SEARCH("No visibility",AK6)))</formula>
    </cfRule>
    <cfRule type="containsText" dxfId="9536" priority="147" operator="containsText" text="Poor">
      <formula>NOT(ISERROR(SEARCH("Poor",AK6)))</formula>
    </cfRule>
    <cfRule type="containsText" dxfId="9535" priority="148" operator="containsText" text="Fail">
      <formula>NOT(ISERROR(SEARCH("Fail",AK6)))</formula>
    </cfRule>
    <cfRule type="containsText" dxfId="9534" priority="149" operator="containsText" text="Ineffective">
      <formula>NOT(ISERROR(SEARCH("Ineffective",AK6)))</formula>
    </cfRule>
    <cfRule type="containsText" dxfId="9533" priority="150" operator="containsText" text="Not Implemented">
      <formula>NOT(ISERROR(SEARCH("Not Implemented",AK6)))</formula>
    </cfRule>
  </conditionalFormatting>
  <conditionalFormatting sqref="AL5">
    <cfRule type="containsText" dxfId="9532" priority="139" operator="containsText" text="Not assessed">
      <formula>NOT(ISERROR(SEARCH("Not assessed",AL5)))</formula>
    </cfRule>
    <cfRule type="containsText" dxfId="9531" priority="140" operator="containsText" text="No visibility">
      <formula>NOT(ISERROR(SEARCH("No visibility",AL5)))</formula>
    </cfRule>
    <cfRule type="containsText" dxfId="9530" priority="141" operator="containsText" text="Poor">
      <formula>NOT(ISERROR(SEARCH("Poor",AL5)))</formula>
    </cfRule>
    <cfRule type="containsText" dxfId="9529" priority="142" operator="containsText" text="Fail">
      <formula>NOT(ISERROR(SEARCH("Fail",AL5)))</formula>
    </cfRule>
    <cfRule type="containsText" dxfId="9528" priority="143" operator="containsText" text="Ineffective">
      <formula>NOT(ISERROR(SEARCH("Ineffective",AL5)))</formula>
    </cfRule>
    <cfRule type="containsText" dxfId="9527" priority="144" operator="containsText" text="Not Implemented">
      <formula>NOT(ISERROR(SEARCH("Not Implemented",AL5)))</formula>
    </cfRule>
  </conditionalFormatting>
  <conditionalFormatting sqref="AL6">
    <cfRule type="containsText" dxfId="9526" priority="133" operator="containsText" text="Not assessed">
      <formula>NOT(ISERROR(SEARCH("Not assessed",AL6)))</formula>
    </cfRule>
    <cfRule type="containsText" dxfId="9525" priority="134" operator="containsText" text="No visibility">
      <formula>NOT(ISERROR(SEARCH("No visibility",AL6)))</formula>
    </cfRule>
    <cfRule type="containsText" dxfId="9524" priority="135" operator="containsText" text="Poor">
      <formula>NOT(ISERROR(SEARCH("Poor",AL6)))</formula>
    </cfRule>
    <cfRule type="containsText" dxfId="9523" priority="136" operator="containsText" text="Fail">
      <formula>NOT(ISERROR(SEARCH("Fail",AL6)))</formula>
    </cfRule>
    <cfRule type="containsText" dxfId="9522" priority="137" operator="containsText" text="Ineffective">
      <formula>NOT(ISERROR(SEARCH("Ineffective",AL6)))</formula>
    </cfRule>
    <cfRule type="containsText" dxfId="9521" priority="138" operator="containsText" text="Not Implemented">
      <formula>NOT(ISERROR(SEARCH("Not Implemented",AL6)))</formula>
    </cfRule>
  </conditionalFormatting>
  <conditionalFormatting sqref="O5:Q5">
    <cfRule type="containsText" dxfId="9520" priority="127" operator="containsText" text="Not assessed">
      <formula>NOT(ISERROR(SEARCH("Not assessed",O5)))</formula>
    </cfRule>
    <cfRule type="containsText" dxfId="9519" priority="128" operator="containsText" text="No visibility">
      <formula>NOT(ISERROR(SEARCH("No visibility",O5)))</formula>
    </cfRule>
    <cfRule type="containsText" dxfId="9518" priority="129" operator="containsText" text="Poor">
      <formula>NOT(ISERROR(SEARCH("Poor",O5)))</formula>
    </cfRule>
    <cfRule type="containsText" dxfId="9517" priority="130" operator="containsText" text="Fail">
      <formula>NOT(ISERROR(SEARCH("Fail",O5)))</formula>
    </cfRule>
    <cfRule type="containsText" dxfId="9516" priority="131" operator="containsText" text="Ineffective">
      <formula>NOT(ISERROR(SEARCH("Ineffective",O5)))</formula>
    </cfRule>
    <cfRule type="containsText" dxfId="9515" priority="132" operator="containsText" text="Not Implemented">
      <formula>NOT(ISERROR(SEARCH("Not Implemented",O5)))</formula>
    </cfRule>
  </conditionalFormatting>
  <conditionalFormatting sqref="O4:Q4">
    <cfRule type="containsText" dxfId="9514" priority="121" operator="containsText" text="Not assessed">
      <formula>NOT(ISERROR(SEARCH("Not assessed",O4)))</formula>
    </cfRule>
    <cfRule type="containsText" dxfId="9513" priority="122" operator="containsText" text="No visibility">
      <formula>NOT(ISERROR(SEARCH("No visibility",O4)))</formula>
    </cfRule>
    <cfRule type="containsText" dxfId="9512" priority="123" operator="containsText" text="Poor">
      <formula>NOT(ISERROR(SEARCH("Poor",O4)))</formula>
    </cfRule>
    <cfRule type="containsText" dxfId="9511" priority="124" operator="containsText" text="Fail">
      <formula>NOT(ISERROR(SEARCH("Fail",O4)))</formula>
    </cfRule>
    <cfRule type="containsText" dxfId="9510" priority="125" operator="containsText" text="Ineffective">
      <formula>NOT(ISERROR(SEARCH("Ineffective",O4)))</formula>
    </cfRule>
    <cfRule type="containsText" dxfId="9509" priority="126" operator="containsText" text="Not Implemented">
      <formula>NOT(ISERROR(SEARCH("Not Implemented",O4)))</formula>
    </cfRule>
  </conditionalFormatting>
  <conditionalFormatting sqref="O6:Q6">
    <cfRule type="containsText" dxfId="9508" priority="115" operator="containsText" text="Not assessed">
      <formula>NOT(ISERROR(SEARCH("Not assessed",O6)))</formula>
    </cfRule>
    <cfRule type="containsText" dxfId="9507" priority="116" operator="containsText" text="No visibility">
      <formula>NOT(ISERROR(SEARCH("No visibility",O6)))</formula>
    </cfRule>
    <cfRule type="containsText" dxfId="9506" priority="117" operator="containsText" text="Poor">
      <formula>NOT(ISERROR(SEARCH("Poor",O6)))</formula>
    </cfRule>
    <cfRule type="containsText" dxfId="9505" priority="118" operator="containsText" text="Fail">
      <formula>NOT(ISERROR(SEARCH("Fail",O6)))</formula>
    </cfRule>
    <cfRule type="containsText" dxfId="9504" priority="119" operator="containsText" text="Ineffective">
      <formula>NOT(ISERROR(SEARCH("Ineffective",O6)))</formula>
    </cfRule>
    <cfRule type="containsText" dxfId="9503" priority="120" operator="containsText" text="Not Implemented">
      <formula>NOT(ISERROR(SEARCH("Not Implemented",O6)))</formula>
    </cfRule>
  </conditionalFormatting>
  <conditionalFormatting sqref="AM5:AO5">
    <cfRule type="containsText" dxfId="9502" priority="109" operator="containsText" text="Not assessed">
      <formula>NOT(ISERROR(SEARCH("Not assessed",AM5)))</formula>
    </cfRule>
    <cfRule type="containsText" dxfId="9501" priority="110" operator="containsText" text="No visibility">
      <formula>NOT(ISERROR(SEARCH("No visibility",AM5)))</formula>
    </cfRule>
    <cfRule type="containsText" dxfId="9500" priority="111" operator="containsText" text="Poor">
      <formula>NOT(ISERROR(SEARCH("Poor",AM5)))</formula>
    </cfRule>
    <cfRule type="containsText" dxfId="9499" priority="112" operator="containsText" text="Fail">
      <formula>NOT(ISERROR(SEARCH("Fail",AM5)))</formula>
    </cfRule>
    <cfRule type="containsText" dxfId="9498" priority="113" operator="containsText" text="Ineffective">
      <formula>NOT(ISERROR(SEARCH("Ineffective",AM5)))</formula>
    </cfRule>
    <cfRule type="containsText" dxfId="9497" priority="114" operator="containsText" text="Not Implemented">
      <formula>NOT(ISERROR(SEARCH("Not Implemented",AM5)))</formula>
    </cfRule>
  </conditionalFormatting>
  <conditionalFormatting sqref="AM4:AO4">
    <cfRule type="containsText" dxfId="9496" priority="103" operator="containsText" text="Not assessed">
      <formula>NOT(ISERROR(SEARCH("Not assessed",AM4)))</formula>
    </cfRule>
    <cfRule type="containsText" dxfId="9495" priority="104" operator="containsText" text="No visibility">
      <formula>NOT(ISERROR(SEARCH("No visibility",AM4)))</formula>
    </cfRule>
    <cfRule type="containsText" dxfId="9494" priority="105" operator="containsText" text="Poor">
      <formula>NOT(ISERROR(SEARCH("Poor",AM4)))</formula>
    </cfRule>
    <cfRule type="containsText" dxfId="9493" priority="106" operator="containsText" text="Fail">
      <formula>NOT(ISERROR(SEARCH("Fail",AM4)))</formula>
    </cfRule>
    <cfRule type="containsText" dxfId="9492" priority="107" operator="containsText" text="Ineffective">
      <formula>NOT(ISERROR(SEARCH("Ineffective",AM4)))</formula>
    </cfRule>
    <cfRule type="containsText" dxfId="9491" priority="108" operator="containsText" text="Not Implemented">
      <formula>NOT(ISERROR(SEARCH("Not Implemented",AM4)))</formula>
    </cfRule>
  </conditionalFormatting>
  <conditionalFormatting sqref="AM6:AO6">
    <cfRule type="containsText" dxfId="9490" priority="97" operator="containsText" text="Not assessed">
      <formula>NOT(ISERROR(SEARCH("Not assessed",AM6)))</formula>
    </cfRule>
    <cfRule type="containsText" dxfId="9489" priority="98" operator="containsText" text="No visibility">
      <formula>NOT(ISERROR(SEARCH("No visibility",AM6)))</formula>
    </cfRule>
    <cfRule type="containsText" dxfId="9488" priority="99" operator="containsText" text="Poor">
      <formula>NOT(ISERROR(SEARCH("Poor",AM6)))</formula>
    </cfRule>
    <cfRule type="containsText" dxfId="9487" priority="100" operator="containsText" text="Fail">
      <formula>NOT(ISERROR(SEARCH("Fail",AM6)))</formula>
    </cfRule>
    <cfRule type="containsText" dxfId="9486" priority="101" operator="containsText" text="Ineffective">
      <formula>NOT(ISERROR(SEARCH("Ineffective",AM6)))</formula>
    </cfRule>
    <cfRule type="containsText" dxfId="9485" priority="102" operator="containsText" text="Not Implemented">
      <formula>NOT(ISERROR(SEARCH("Not Implemented",AM6)))</formula>
    </cfRule>
  </conditionalFormatting>
  <conditionalFormatting sqref="I7:I28 I63:I112 I31:I60">
    <cfRule type="containsText" dxfId="9484" priority="91" operator="containsText" text="Not assessed">
      <formula>NOT(ISERROR(SEARCH("Not assessed",I7)))</formula>
    </cfRule>
    <cfRule type="containsText" dxfId="9483" priority="92" operator="containsText" text="No visibility">
      <formula>NOT(ISERROR(SEARCH("No visibility",I7)))</formula>
    </cfRule>
    <cfRule type="containsText" dxfId="9482" priority="93" operator="containsText" text="Poor">
      <formula>NOT(ISERROR(SEARCH("Poor",I7)))</formula>
    </cfRule>
    <cfRule type="containsText" dxfId="9481" priority="94" operator="containsText" text="Fail">
      <formula>NOT(ISERROR(SEARCH("Fail",I7)))</formula>
    </cfRule>
    <cfRule type="containsText" dxfId="9480" priority="95" operator="containsText" text="Ineffective">
      <formula>NOT(ISERROR(SEARCH("Ineffective",I7)))</formula>
    </cfRule>
    <cfRule type="containsText" dxfId="9479" priority="96" operator="containsText" text="Not Implemented">
      <formula>NOT(ISERROR(SEARCH("Not Implemented",I7)))</formula>
    </cfRule>
  </conditionalFormatting>
  <conditionalFormatting sqref="I5">
    <cfRule type="containsText" dxfId="9478" priority="85" operator="containsText" text="Not assessed">
      <formula>NOT(ISERROR(SEARCH("Not assessed",I5)))</formula>
    </cfRule>
    <cfRule type="containsText" dxfId="9477" priority="86" operator="containsText" text="No visibility">
      <formula>NOT(ISERROR(SEARCH("No visibility",I5)))</formula>
    </cfRule>
    <cfRule type="containsText" dxfId="9476" priority="87" operator="containsText" text="Poor">
      <formula>NOT(ISERROR(SEARCH("Poor",I5)))</formula>
    </cfRule>
    <cfRule type="containsText" dxfId="9475" priority="88" operator="containsText" text="Fail">
      <formula>NOT(ISERROR(SEARCH("Fail",I5)))</formula>
    </cfRule>
    <cfRule type="containsText" dxfId="9474" priority="89" operator="containsText" text="Ineffective">
      <formula>NOT(ISERROR(SEARCH("Ineffective",I5)))</formula>
    </cfRule>
    <cfRule type="containsText" dxfId="9473" priority="90" operator="containsText" text="Not Implemented">
      <formula>NOT(ISERROR(SEARCH("Not Implemented",I5)))</formula>
    </cfRule>
  </conditionalFormatting>
  <conditionalFormatting sqref="I4">
    <cfRule type="containsText" dxfId="9472" priority="79" operator="containsText" text="Not assessed">
      <formula>NOT(ISERROR(SEARCH("Not assessed",I4)))</formula>
    </cfRule>
    <cfRule type="containsText" dxfId="9471" priority="80" operator="containsText" text="No visibility">
      <formula>NOT(ISERROR(SEARCH("No visibility",I4)))</formula>
    </cfRule>
    <cfRule type="containsText" dxfId="9470" priority="81" operator="containsText" text="Poor">
      <formula>NOT(ISERROR(SEARCH("Poor",I4)))</formula>
    </cfRule>
    <cfRule type="containsText" dxfId="9469" priority="82" operator="containsText" text="Fail">
      <formula>NOT(ISERROR(SEARCH("Fail",I4)))</formula>
    </cfRule>
    <cfRule type="containsText" dxfId="9468" priority="83" operator="containsText" text="Ineffective">
      <formula>NOT(ISERROR(SEARCH("Ineffective",I4)))</formula>
    </cfRule>
    <cfRule type="containsText" dxfId="9467" priority="84" operator="containsText" text="Not Implemented">
      <formula>NOT(ISERROR(SEARCH("Not Implemented",I4)))</formula>
    </cfRule>
  </conditionalFormatting>
  <conditionalFormatting sqref="I6">
    <cfRule type="containsText" dxfId="9466" priority="73" operator="containsText" text="Not assessed">
      <formula>NOT(ISERROR(SEARCH("Not assessed",I6)))</formula>
    </cfRule>
    <cfRule type="containsText" dxfId="9465" priority="74" operator="containsText" text="No visibility">
      <formula>NOT(ISERROR(SEARCH("No visibility",I6)))</formula>
    </cfRule>
    <cfRule type="containsText" dxfId="9464" priority="75" operator="containsText" text="Poor">
      <formula>NOT(ISERROR(SEARCH("Poor",I6)))</formula>
    </cfRule>
    <cfRule type="containsText" dxfId="9463" priority="76" operator="containsText" text="Fail">
      <formula>NOT(ISERROR(SEARCH("Fail",I6)))</formula>
    </cfRule>
    <cfRule type="containsText" dxfId="9462" priority="77" operator="containsText" text="Ineffective">
      <formula>NOT(ISERROR(SEARCH("Ineffective",I6)))</formula>
    </cfRule>
    <cfRule type="containsText" dxfId="9461" priority="78" operator="containsText" text="Not Implemented">
      <formula>NOT(ISERROR(SEARCH("Not Implemented",I6)))</formula>
    </cfRule>
  </conditionalFormatting>
  <conditionalFormatting sqref="V7:V28 V63:V112 V31:V60">
    <cfRule type="containsText" dxfId="9460" priority="67" operator="containsText" text="Not assessed">
      <formula>NOT(ISERROR(SEARCH("Not assessed",V7)))</formula>
    </cfRule>
    <cfRule type="containsText" dxfId="9459" priority="68" operator="containsText" text="No visibility">
      <formula>NOT(ISERROR(SEARCH("No visibility",V7)))</formula>
    </cfRule>
    <cfRule type="containsText" dxfId="9458" priority="69" operator="containsText" text="Poor">
      <formula>NOT(ISERROR(SEARCH("Poor",V7)))</formula>
    </cfRule>
    <cfRule type="containsText" dxfId="9457" priority="70" operator="containsText" text="Fail">
      <formula>NOT(ISERROR(SEARCH("Fail",V7)))</formula>
    </cfRule>
    <cfRule type="containsText" dxfId="9456" priority="71" operator="containsText" text="Ineffective">
      <formula>NOT(ISERROR(SEARCH("Ineffective",V7)))</formula>
    </cfRule>
    <cfRule type="containsText" dxfId="9455" priority="72" operator="containsText" text="Not Implemented">
      <formula>NOT(ISERROR(SEARCH("Not Implemented",V7)))</formula>
    </cfRule>
  </conditionalFormatting>
  <conditionalFormatting sqref="V5">
    <cfRule type="containsText" dxfId="9454" priority="61" operator="containsText" text="Not assessed">
      <formula>NOT(ISERROR(SEARCH("Not assessed",V5)))</formula>
    </cfRule>
    <cfRule type="containsText" dxfId="9453" priority="62" operator="containsText" text="No visibility">
      <formula>NOT(ISERROR(SEARCH("No visibility",V5)))</formula>
    </cfRule>
    <cfRule type="containsText" dxfId="9452" priority="63" operator="containsText" text="Poor">
      <formula>NOT(ISERROR(SEARCH("Poor",V5)))</formula>
    </cfRule>
    <cfRule type="containsText" dxfId="9451" priority="64" operator="containsText" text="Fail">
      <formula>NOT(ISERROR(SEARCH("Fail",V5)))</formula>
    </cfRule>
    <cfRule type="containsText" dxfId="9450" priority="65" operator="containsText" text="Ineffective">
      <formula>NOT(ISERROR(SEARCH("Ineffective",V5)))</formula>
    </cfRule>
    <cfRule type="containsText" dxfId="9449" priority="66" operator="containsText" text="Not Implemented">
      <formula>NOT(ISERROR(SEARCH("Not Implemented",V5)))</formula>
    </cfRule>
  </conditionalFormatting>
  <conditionalFormatting sqref="V4">
    <cfRule type="containsText" dxfId="9448" priority="55" operator="containsText" text="Not assessed">
      <formula>NOT(ISERROR(SEARCH("Not assessed",V4)))</formula>
    </cfRule>
    <cfRule type="containsText" dxfId="9447" priority="56" operator="containsText" text="No visibility">
      <formula>NOT(ISERROR(SEARCH("No visibility",V4)))</formula>
    </cfRule>
    <cfRule type="containsText" dxfId="9446" priority="57" operator="containsText" text="Poor">
      <formula>NOT(ISERROR(SEARCH("Poor",V4)))</formula>
    </cfRule>
    <cfRule type="containsText" dxfId="9445" priority="58" operator="containsText" text="Fail">
      <formula>NOT(ISERROR(SEARCH("Fail",V4)))</formula>
    </cfRule>
    <cfRule type="containsText" dxfId="9444" priority="59" operator="containsText" text="Ineffective">
      <formula>NOT(ISERROR(SEARCH("Ineffective",V4)))</formula>
    </cfRule>
    <cfRule type="containsText" dxfId="9443" priority="60" operator="containsText" text="Not Implemented">
      <formula>NOT(ISERROR(SEARCH("Not Implemented",V4)))</formula>
    </cfRule>
  </conditionalFormatting>
  <conditionalFormatting sqref="V6">
    <cfRule type="containsText" dxfId="9442" priority="49" operator="containsText" text="Not assessed">
      <formula>NOT(ISERROR(SEARCH("Not assessed",V6)))</formula>
    </cfRule>
    <cfRule type="containsText" dxfId="9441" priority="50" operator="containsText" text="No visibility">
      <formula>NOT(ISERROR(SEARCH("No visibility",V6)))</formula>
    </cfRule>
    <cfRule type="containsText" dxfId="9440" priority="51" operator="containsText" text="Poor">
      <formula>NOT(ISERROR(SEARCH("Poor",V6)))</formula>
    </cfRule>
    <cfRule type="containsText" dxfId="9439" priority="52" operator="containsText" text="Fail">
      <formula>NOT(ISERROR(SEARCH("Fail",V6)))</formula>
    </cfRule>
    <cfRule type="containsText" dxfId="9438" priority="53" operator="containsText" text="Ineffective">
      <formula>NOT(ISERROR(SEARCH("Ineffective",V6)))</formula>
    </cfRule>
    <cfRule type="containsText" dxfId="9437" priority="54" operator="containsText" text="Not Implemented">
      <formula>NOT(ISERROR(SEARCH("Not Implemented",V6)))</formula>
    </cfRule>
  </conditionalFormatting>
  <conditionalFormatting sqref="AQ7">
    <cfRule type="expression" dxfId="9436" priority="2305">
      <formula>(SUM($O7:$Q7)+SUM($AA7:$AC7)+SUM($AM7:$AO7))=3</formula>
    </cfRule>
  </conditionalFormatting>
  <conditionalFormatting sqref="AR7">
    <cfRule type="expression" dxfId="9435" priority="2306">
      <formula>(SUM($P7:$Q7)+SUM($AB7:$AC7)+SUM($AN7:$AO7))=3</formula>
    </cfRule>
  </conditionalFormatting>
  <conditionalFormatting sqref="AS7 AS31 AS35 AS57 AS63 AS67 AS92 AS96 AS100 AS104 AS108 AS112">
    <cfRule type="expression" dxfId="9434" priority="2307">
      <formula>($Q7+$AC7+$AO7)=3</formula>
    </cfRule>
  </conditionalFormatting>
  <conditionalFormatting sqref="AP7 AP31">
    <cfRule type="expression" dxfId="9433" priority="2319">
      <formula>(SUM($O7:$Q7)+SUM($AA7:$AC7)+SUM($AM7:$AO7))&lt;3</formula>
    </cfRule>
    <cfRule type="expression" dxfId="9432" priority="2320">
      <formula>(SUM($O7:$Q7)+SUM($AA7:$AC7)+SUM($AM7:$AO7))=3</formula>
    </cfRule>
  </conditionalFormatting>
  <conditionalFormatting sqref="AQ31 AQ35 AQ57 AQ63 AQ67 AQ92 AQ96 AQ100 AQ104 AQ108 AQ112">
    <cfRule type="expression" dxfId="9431" priority="2323">
      <formula>(SUM($O31:$Q31)+SUM($AA31:$AC31)+SUM($AM31:$AO31))=3</formula>
    </cfRule>
  </conditionalFormatting>
  <conditionalFormatting sqref="AR31 AR35 AR57 AR63 AR67 AR92 AR96 AR100 AR104 AR108 AR112">
    <cfRule type="expression" dxfId="9430" priority="2334">
      <formula>(SUM($P31:$Q31)+SUM($AB31:$AC31)+SUM($AN31:$AO31))=3</formula>
    </cfRule>
  </conditionalFormatting>
  <conditionalFormatting sqref="AP35 AP57 AP63 AP67 AP92 AP96 AP100 AP104 AP108 AP112">
    <cfRule type="expression" dxfId="9429" priority="2345">
      <formula>(SUM($O35:$Q35)+SUM($AA35:$AC35)+SUM($AM35:$AO35))&lt;3</formula>
    </cfRule>
    <cfRule type="expression" dxfId="9428" priority="2346">
      <formula>(SUM($O35:$Q35)+SUM($AA35:$AC35)+SUM($AM35:$AO35))=3</formula>
    </cfRule>
  </conditionalFormatting>
  <conditionalFormatting sqref="AQ4:AQ6">
    <cfRule type="expression" dxfId="9427" priority="2365">
      <formula>($O4+$AA4+$AM4)=3</formula>
    </cfRule>
    <cfRule type="expression" dxfId="9426" priority="2366">
      <formula>($O4+$AA4+$AM4)/3&gt;0.8</formula>
    </cfRule>
  </conditionalFormatting>
  <conditionalFormatting sqref="AR4:AR6">
    <cfRule type="expression" dxfId="9425" priority="2367">
      <formula>(SUM($O4:$P4)+SUM($AA4:$AB4)+SUM($AM4:$AN4))=6</formula>
    </cfRule>
    <cfRule type="expression" dxfId="9424" priority="2368">
      <formula>($P4+$AB4+$AN4)=3</formula>
    </cfRule>
    <cfRule type="expression" dxfId="9423" priority="2369">
      <formula>($P4+$AB4+$AN4)/3&gt;0.8</formula>
    </cfRule>
  </conditionalFormatting>
  <conditionalFormatting sqref="AS4:AS6">
    <cfRule type="expression" dxfId="9422" priority="2370">
      <formula>(SUM($O4:$Q4)+SUM($AA4:$AC4)+SUM($AM4:$AO4))=9</formula>
    </cfRule>
  </conditionalFormatting>
  <conditionalFormatting sqref="AP4:AP6">
    <cfRule type="expression" dxfId="9421" priority="2371">
      <formula>(SUM($O4:$Q4)+SUM($AA4:$AC4)+SUM($AM4:$AO4))=0</formula>
    </cfRule>
    <cfRule type="expression" dxfId="9420" priority="2372">
      <formula>(SUM($O4:$Q4)+SUM($AA4:$AC4)+SUM($AM4:$AO4))&gt;0</formula>
    </cfRule>
  </conditionalFormatting>
  <conditionalFormatting sqref="J7:J28 J63:J112 J31:J60">
    <cfRule type="containsText" dxfId="9419" priority="43" operator="containsText" text="Not assessed">
      <formula>NOT(ISERROR(SEARCH("Not assessed",J7)))</formula>
    </cfRule>
    <cfRule type="containsText" dxfId="9418" priority="44" operator="containsText" text="No visibility">
      <formula>NOT(ISERROR(SEARCH("No visibility",J7)))</formula>
    </cfRule>
    <cfRule type="containsText" dxfId="9417" priority="45" operator="containsText" text="Poor">
      <formula>NOT(ISERROR(SEARCH("Poor",J7)))</formula>
    </cfRule>
    <cfRule type="containsText" dxfId="9416" priority="46" operator="containsText" text="Fail">
      <formula>NOT(ISERROR(SEARCH("Fail",J7)))</formula>
    </cfRule>
    <cfRule type="containsText" dxfId="9415" priority="47" operator="containsText" text="Ineffective">
      <formula>NOT(ISERROR(SEARCH("Ineffective",J7)))</formula>
    </cfRule>
    <cfRule type="containsText" dxfId="9414" priority="48" operator="containsText" text="Not Implemented">
      <formula>NOT(ISERROR(SEARCH("Not Implemented",J7)))</formula>
    </cfRule>
  </conditionalFormatting>
  <conditionalFormatting sqref="J5">
    <cfRule type="containsText" dxfId="9413" priority="37" operator="containsText" text="Not assessed">
      <formula>NOT(ISERROR(SEARCH("Not assessed",J5)))</formula>
    </cfRule>
    <cfRule type="containsText" dxfId="9412" priority="38" operator="containsText" text="No visibility">
      <formula>NOT(ISERROR(SEARCH("No visibility",J5)))</formula>
    </cfRule>
    <cfRule type="containsText" dxfId="9411" priority="39" operator="containsText" text="Poor">
      <formula>NOT(ISERROR(SEARCH("Poor",J5)))</formula>
    </cfRule>
    <cfRule type="containsText" dxfId="9410" priority="40" operator="containsText" text="Fail">
      <formula>NOT(ISERROR(SEARCH("Fail",J5)))</formula>
    </cfRule>
    <cfRule type="containsText" dxfId="9409" priority="41" operator="containsText" text="Ineffective">
      <formula>NOT(ISERROR(SEARCH("Ineffective",J5)))</formula>
    </cfRule>
    <cfRule type="containsText" dxfId="9408" priority="42" operator="containsText" text="Not Implemented">
      <formula>NOT(ISERROR(SEARCH("Not Implemented",J5)))</formula>
    </cfRule>
  </conditionalFormatting>
  <conditionalFormatting sqref="J4">
    <cfRule type="containsText" dxfId="9407" priority="31" operator="containsText" text="Not assessed">
      <formula>NOT(ISERROR(SEARCH("Not assessed",J4)))</formula>
    </cfRule>
    <cfRule type="containsText" dxfId="9406" priority="32" operator="containsText" text="No visibility">
      <formula>NOT(ISERROR(SEARCH("No visibility",J4)))</formula>
    </cfRule>
    <cfRule type="containsText" dxfId="9405" priority="33" operator="containsText" text="Poor">
      <formula>NOT(ISERROR(SEARCH("Poor",J4)))</formula>
    </cfRule>
    <cfRule type="containsText" dxfId="9404" priority="34" operator="containsText" text="Fail">
      <formula>NOT(ISERROR(SEARCH("Fail",J4)))</formula>
    </cfRule>
    <cfRule type="containsText" dxfId="9403" priority="35" operator="containsText" text="Ineffective">
      <formula>NOT(ISERROR(SEARCH("Ineffective",J4)))</formula>
    </cfRule>
    <cfRule type="containsText" dxfId="9402" priority="36" operator="containsText" text="Not Implemented">
      <formula>NOT(ISERROR(SEARCH("Not Implemented",J4)))</formula>
    </cfRule>
  </conditionalFormatting>
  <conditionalFormatting sqref="J6">
    <cfRule type="containsText" dxfId="9401" priority="25" operator="containsText" text="Not assessed">
      <formula>NOT(ISERROR(SEARCH("Not assessed",J6)))</formula>
    </cfRule>
    <cfRule type="containsText" dxfId="9400" priority="26" operator="containsText" text="No visibility">
      <formula>NOT(ISERROR(SEARCH("No visibility",J6)))</formula>
    </cfRule>
    <cfRule type="containsText" dxfId="9399" priority="27" operator="containsText" text="Poor">
      <formula>NOT(ISERROR(SEARCH("Poor",J6)))</formula>
    </cfRule>
    <cfRule type="containsText" dxfId="9398" priority="28" operator="containsText" text="Fail">
      <formula>NOT(ISERROR(SEARCH("Fail",J6)))</formula>
    </cfRule>
    <cfRule type="containsText" dxfId="9397" priority="29" operator="containsText" text="Ineffective">
      <formula>NOT(ISERROR(SEARCH("Ineffective",J6)))</formula>
    </cfRule>
    <cfRule type="containsText" dxfId="9396" priority="30" operator="containsText" text="Not Implemented">
      <formula>NOT(ISERROR(SEARCH("Not Implemented",J6)))</formula>
    </cfRule>
  </conditionalFormatting>
  <conditionalFormatting sqref="U7:U28 U63:U112 U31:U60">
    <cfRule type="containsText" dxfId="9395" priority="19" operator="containsText" text="Not assessed">
      <formula>NOT(ISERROR(SEARCH("Not assessed",U7)))</formula>
    </cfRule>
    <cfRule type="containsText" dxfId="9394" priority="20" operator="containsText" text="No visibility">
      <formula>NOT(ISERROR(SEARCH("No visibility",U7)))</formula>
    </cfRule>
    <cfRule type="containsText" dxfId="9393" priority="21" operator="containsText" text="Poor">
      <formula>NOT(ISERROR(SEARCH("Poor",U7)))</formula>
    </cfRule>
    <cfRule type="containsText" dxfId="9392" priority="22" operator="containsText" text="Fail">
      <formula>NOT(ISERROR(SEARCH("Fail",U7)))</formula>
    </cfRule>
    <cfRule type="containsText" dxfId="9391" priority="23" operator="containsText" text="Ineffective">
      <formula>NOT(ISERROR(SEARCH("Ineffective",U7)))</formula>
    </cfRule>
    <cfRule type="containsText" dxfId="9390" priority="24" operator="containsText" text="Not Implemented">
      <formula>NOT(ISERROR(SEARCH("Not Implemented",U7)))</formula>
    </cfRule>
  </conditionalFormatting>
  <conditionalFormatting sqref="U5">
    <cfRule type="containsText" dxfId="9389" priority="13" operator="containsText" text="Not assessed">
      <formula>NOT(ISERROR(SEARCH("Not assessed",U5)))</formula>
    </cfRule>
    <cfRule type="containsText" dxfId="9388" priority="14" operator="containsText" text="No visibility">
      <formula>NOT(ISERROR(SEARCH("No visibility",U5)))</formula>
    </cfRule>
    <cfRule type="containsText" dxfId="9387" priority="15" operator="containsText" text="Poor">
      <formula>NOT(ISERROR(SEARCH("Poor",U5)))</formula>
    </cfRule>
    <cfRule type="containsText" dxfId="9386" priority="16" operator="containsText" text="Fail">
      <formula>NOT(ISERROR(SEARCH("Fail",U5)))</formula>
    </cfRule>
    <cfRule type="containsText" dxfId="9385" priority="17" operator="containsText" text="Ineffective">
      <formula>NOT(ISERROR(SEARCH("Ineffective",U5)))</formula>
    </cfRule>
    <cfRule type="containsText" dxfId="9384" priority="18" operator="containsText" text="Not Implemented">
      <formula>NOT(ISERROR(SEARCH("Not Implemented",U5)))</formula>
    </cfRule>
  </conditionalFormatting>
  <conditionalFormatting sqref="U4">
    <cfRule type="containsText" dxfId="9383" priority="7" operator="containsText" text="Not assessed">
      <formula>NOT(ISERROR(SEARCH("Not assessed",U4)))</formula>
    </cfRule>
    <cfRule type="containsText" dxfId="9382" priority="8" operator="containsText" text="No visibility">
      <formula>NOT(ISERROR(SEARCH("No visibility",U4)))</formula>
    </cfRule>
    <cfRule type="containsText" dxfId="9381" priority="9" operator="containsText" text="Poor">
      <formula>NOT(ISERROR(SEARCH("Poor",U4)))</formula>
    </cfRule>
    <cfRule type="containsText" dxfId="9380" priority="10" operator="containsText" text="Fail">
      <formula>NOT(ISERROR(SEARCH("Fail",U4)))</formula>
    </cfRule>
    <cfRule type="containsText" dxfId="9379" priority="11" operator="containsText" text="Ineffective">
      <formula>NOT(ISERROR(SEARCH("Ineffective",U4)))</formula>
    </cfRule>
    <cfRule type="containsText" dxfId="9378" priority="12" operator="containsText" text="Not Implemented">
      <formula>NOT(ISERROR(SEARCH("Not Implemented",U4)))</formula>
    </cfRule>
  </conditionalFormatting>
  <conditionalFormatting sqref="U6">
    <cfRule type="containsText" dxfId="9377" priority="1" operator="containsText" text="Not assessed">
      <formula>NOT(ISERROR(SEARCH("Not assessed",U6)))</formula>
    </cfRule>
    <cfRule type="containsText" dxfId="9376" priority="2" operator="containsText" text="No visibility">
      <formula>NOT(ISERROR(SEARCH("No visibility",U6)))</formula>
    </cfRule>
    <cfRule type="containsText" dxfId="9375" priority="3" operator="containsText" text="Poor">
      <formula>NOT(ISERROR(SEARCH("Poor",U6)))</formula>
    </cfRule>
    <cfRule type="containsText" dxfId="9374" priority="4" operator="containsText" text="Fail">
      <formula>NOT(ISERROR(SEARCH("Fail",U6)))</formula>
    </cfRule>
    <cfRule type="containsText" dxfId="9373" priority="5" operator="containsText" text="Ineffective">
      <formula>NOT(ISERROR(SEARCH("Ineffective",U6)))</formula>
    </cfRule>
    <cfRule type="containsText" dxfId="9372" priority="6" operator="containsText" text="Not Implemented">
      <formula>NOT(ISERROR(SEARCH("Not Implemented",U6)))</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3CA96AA-8D31-4E40-A138-6EBA731FA574}">
          <x14:formula1>
            <xm:f>Data!$F$4:$F$9</xm:f>
          </x14:formula1>
          <xm:sqref>AE58 G51 AE89 S93 G58 S97 G105 G109 S101 S54 G20 G26 S8 AE11 AE8 AE14 S105 G48 AE51 G54 AE20 AE113 G113 S17 S109 S113 G23 G14 S32 G32 G36 G39 G42 G45 G11 S36 S11 S116 G8 S58 S20 AE105 AE109 AE17 S26 S39 S42 S45 S48 S51 AE54 AE26 S64 S23 AE116 G116 G17 G64 G68 G71 G74 G77 G80 G83 G86 G89 G93 G97 G101 S68 AE48 S14 AE32 AE36 AE39 AE42 AE45 AE64 AE93 AE97 AE101 S71 S74 S77 S80 S83 S86 S89 AE68 AE71 AE74 AE77 AE80 AE83 AE86 AE23</xm:sqref>
        </x14:dataValidation>
        <x14:dataValidation type="list" allowBlank="1" showInputMessage="1" showErrorMessage="1" xr:uid="{F8E5038A-6E3A-4E0F-8746-F5CFDC3EC4F6}">
          <x14:formula1>
            <xm:f>Data!$J$4:$J$8</xm:f>
          </x14:formula1>
          <xm:sqref>T101 H105 AF8 T54 H109 T105 H20 H48 H26 T109 H54 T113 AF14 AF51 AF20 AF113 T17 H113 AF105 T32 AF109 AF26 H23 H14 T36 T11 H32 H36 T116 H39 H42 H45 H11 AF17 H116 T58 H8 T20 T26 AF89 T39 AF116 AF54 T42 T45 T48 T51 T64 T23 T68 AF48 H17 T71 T14 AF32 H64 H68 H71 H74 H77 H80 H83 H86 H89 H93 H97 H101 H51 T74 T77 AF36 AF39 AF42 AF45 AF64 AF93 AF97 AF101 AF68 AF71 AF74 T80 T83 T86 T89 T93 T97 H58 AF77 AF80 AF83 AF86 AF58 AF23 T8 AF11</xm:sqref>
        </x14:dataValidation>
        <x14:dataValidation type="list" allowBlank="1" showInputMessage="1" showErrorMessage="1" promptTitle="Control Status" xr:uid="{15E783B6-4F78-462C-9387-5DD64600A63F}">
          <x14:formula1>
            <xm:f>Data!$B$4:$B$6</xm:f>
          </x14:formula1>
          <xm:sqref>AD58 F51 AD89 R93 F58 R97 F105 F109 R101 R54 F20 F26 R8 AD11 AD8 AD14 R105 F48 AD51 F54 AD20 AD113 F113 R17 R109 R113 F23 F14 R32 F32 F36 F39 F42 F45 F11 R36 R11 R116 F8 R58 R20 AD105 AD109 AD17 R26 R39 R42 R45 R48 R51 AD54 AD26 AD116 F116 R64 R23 F17 F64 F68 F71 F74 F77 F80 F83 F86 F89 F93 F97 F101 R68 AD48 R14 AD32 AD36 AD39 AD42 AD45 AD64 AD93 AD97 AD101 R71 R74 R77 R80 R83 R86 R89 AD68 AD71 AD74 AD77 AD80 AD83 AD86 AD23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500BE-EB9F-4C99-9143-B252C8DA8141}">
  <dimension ref="A1:AS122"/>
  <sheetViews>
    <sheetView zoomScaleNormal="100" workbookViewId="0">
      <selection sqref="A1:AS1"/>
    </sheetView>
  </sheetViews>
  <sheetFormatPr defaultColWidth="8.83203125" defaultRowHeight="10.5" customHeight="1" outlineLevelRow="2" outlineLevelCol="1" x14ac:dyDescent="0.2"/>
  <cols>
    <col min="1" max="1" width="6.83203125" style="20" customWidth="1"/>
    <col min="2" max="2" width="40.1640625" style="20" customWidth="1"/>
    <col min="3" max="3" width="14.5" style="20" customWidth="1"/>
    <col min="4" max="4" width="34.5" style="20" customWidth="1"/>
    <col min="5" max="5" width="31.83203125" style="20" customWidth="1"/>
    <col min="6" max="6" width="19.1640625" hidden="1" customWidth="1" outlineLevel="1"/>
    <col min="7" max="7" width="13.83203125" hidden="1" customWidth="1" outlineLevel="1"/>
    <col min="8" max="8" width="14.5" hidden="1" customWidth="1" outlineLevel="1"/>
    <col min="9" max="10" width="16.1640625" hidden="1" customWidth="1" outlineLevel="1"/>
    <col min="11" max="11" width="3.33203125" customWidth="1" collapsed="1"/>
    <col min="12" max="17" width="7.1640625" hidden="1" customWidth="1"/>
    <col min="18" max="18" width="19.1640625" hidden="1" customWidth="1" outlineLevel="1"/>
    <col min="19" max="19" width="13.83203125" hidden="1" customWidth="1" outlineLevel="1"/>
    <col min="20" max="20" width="14.5" hidden="1" customWidth="1" outlineLevel="1"/>
    <col min="21" max="21" width="16.1640625" hidden="1" customWidth="1" outlineLevel="1"/>
    <col min="22" max="22" width="15.6640625" hidden="1" customWidth="1" outlineLevel="1"/>
    <col min="23" max="23" width="3.33203125" customWidth="1" collapsed="1"/>
    <col min="24" max="29" width="7.1640625" hidden="1" customWidth="1"/>
    <col min="30" max="30" width="19.1640625" customWidth="1" outlineLevel="1"/>
    <col min="31" max="31" width="13.83203125" customWidth="1" outlineLevel="1"/>
    <col min="32" max="32" width="14.5" customWidth="1" outlineLevel="1"/>
    <col min="33" max="33" width="16.1640625" customWidth="1" outlineLevel="1"/>
    <col min="34" max="34" width="18" customWidth="1" outlineLevel="1"/>
    <col min="35" max="35" width="3.33203125" customWidth="1"/>
    <col min="36" max="41" width="7.1640625" hidden="1" customWidth="1"/>
    <col min="42" max="45" width="18" customWidth="1"/>
    <col min="46" max="16384" width="8.83203125" style="20"/>
  </cols>
  <sheetData>
    <row r="1" spans="1:45" s="104" customFormat="1" ht="10.5" customHeight="1" thickBot="1" x14ac:dyDescent="0.25">
      <c r="A1" s="232" t="s">
        <v>771</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4"/>
    </row>
    <row r="2" spans="1:45" customFormat="1" ht="10.5" customHeight="1" x14ac:dyDescent="0.2">
      <c r="A2" s="144" t="s">
        <v>772</v>
      </c>
      <c r="B2" s="116"/>
      <c r="C2" s="12"/>
      <c r="D2" s="12"/>
      <c r="E2" s="12"/>
      <c r="F2" s="203" t="s">
        <v>712</v>
      </c>
      <c r="G2" s="204"/>
      <c r="H2" s="204"/>
      <c r="I2" s="204"/>
      <c r="J2" s="204"/>
      <c r="K2" s="204"/>
      <c r="L2" s="204"/>
      <c r="M2" s="204"/>
      <c r="N2" s="204"/>
      <c r="O2" s="204"/>
      <c r="P2" s="204"/>
      <c r="Q2" s="204"/>
      <c r="R2" s="203" t="s">
        <v>713</v>
      </c>
      <c r="S2" s="204"/>
      <c r="T2" s="204"/>
      <c r="U2" s="204"/>
      <c r="V2" s="204"/>
      <c r="W2" s="204"/>
      <c r="X2" s="204"/>
      <c r="Y2" s="204"/>
      <c r="Z2" s="204"/>
      <c r="AA2" s="204"/>
      <c r="AB2" s="204"/>
      <c r="AC2" s="204"/>
      <c r="AD2" s="203" t="s">
        <v>714</v>
      </c>
      <c r="AE2" s="204"/>
      <c r="AF2" s="204"/>
      <c r="AG2" s="204"/>
      <c r="AH2" s="204"/>
      <c r="AI2" s="204"/>
      <c r="AJ2" s="204"/>
      <c r="AK2" s="204"/>
      <c r="AL2" s="204"/>
      <c r="AM2" s="204"/>
      <c r="AN2" s="204"/>
      <c r="AO2" s="204"/>
      <c r="AP2" s="240" t="s">
        <v>770</v>
      </c>
      <c r="AQ2" s="240"/>
      <c r="AR2" s="240"/>
      <c r="AS2" s="241"/>
    </row>
    <row r="3" spans="1:45" ht="30" customHeight="1" thickBot="1" x14ac:dyDescent="0.25">
      <c r="A3" s="145" t="s">
        <v>698</v>
      </c>
      <c r="B3" s="21" t="s">
        <v>6</v>
      </c>
      <c r="C3" s="26" t="s">
        <v>7</v>
      </c>
      <c r="D3" s="26" t="s">
        <v>8</v>
      </c>
      <c r="E3" s="26" t="s">
        <v>9</v>
      </c>
      <c r="F3" s="27" t="s">
        <v>673</v>
      </c>
      <c r="G3" s="10" t="s">
        <v>1</v>
      </c>
      <c r="H3" s="10" t="s">
        <v>2</v>
      </c>
      <c r="I3" s="10" t="s">
        <v>4</v>
      </c>
      <c r="J3" s="143" t="s">
        <v>780</v>
      </c>
      <c r="K3" s="195"/>
      <c r="L3" s="10" t="s">
        <v>708</v>
      </c>
      <c r="M3" s="10" t="s">
        <v>709</v>
      </c>
      <c r="N3" s="10" t="s">
        <v>710</v>
      </c>
      <c r="O3" s="10" t="s">
        <v>705</v>
      </c>
      <c r="P3" s="10" t="s">
        <v>706</v>
      </c>
      <c r="Q3" s="10" t="s">
        <v>707</v>
      </c>
      <c r="R3" s="27" t="s">
        <v>673</v>
      </c>
      <c r="S3" s="10" t="s">
        <v>1</v>
      </c>
      <c r="T3" s="10" t="s">
        <v>2</v>
      </c>
      <c r="U3" s="10" t="s">
        <v>4</v>
      </c>
      <c r="V3" s="28" t="s">
        <v>780</v>
      </c>
      <c r="W3" s="195"/>
      <c r="X3" s="10" t="s">
        <v>708</v>
      </c>
      <c r="Y3" s="10" t="s">
        <v>709</v>
      </c>
      <c r="Z3" s="10" t="s">
        <v>710</v>
      </c>
      <c r="AA3" s="10" t="s">
        <v>705</v>
      </c>
      <c r="AB3" s="10" t="s">
        <v>706</v>
      </c>
      <c r="AC3" s="10" t="s">
        <v>707</v>
      </c>
      <c r="AD3" s="27" t="s">
        <v>673</v>
      </c>
      <c r="AE3" s="10" t="s">
        <v>1</v>
      </c>
      <c r="AF3" s="10" t="s">
        <v>2</v>
      </c>
      <c r="AG3" s="10" t="s">
        <v>4</v>
      </c>
      <c r="AH3" s="28" t="s">
        <v>780</v>
      </c>
      <c r="AI3" s="195"/>
      <c r="AJ3" s="10" t="s">
        <v>708</v>
      </c>
      <c r="AK3" s="10" t="s">
        <v>709</v>
      </c>
      <c r="AL3" s="10" t="s">
        <v>710</v>
      </c>
      <c r="AM3" s="10" t="s">
        <v>705</v>
      </c>
      <c r="AN3" s="10" t="s">
        <v>706</v>
      </c>
      <c r="AO3" s="10" t="s">
        <v>707</v>
      </c>
      <c r="AP3" s="14" t="s">
        <v>701</v>
      </c>
      <c r="AQ3" s="14" t="s">
        <v>702</v>
      </c>
      <c r="AR3" s="14" t="s">
        <v>703</v>
      </c>
      <c r="AS3" s="37" t="s">
        <v>704</v>
      </c>
    </row>
    <row r="4" spans="1:45" ht="30" customHeight="1" x14ac:dyDescent="0.2">
      <c r="A4" s="235"/>
      <c r="B4" s="216"/>
      <c r="C4" s="217" t="s">
        <v>750</v>
      </c>
      <c r="D4" s="217"/>
      <c r="E4" s="218"/>
      <c r="F4" s="41" t="str">
        <f>IF($L4=1,"Implemented","Not Implemented")</f>
        <v>Not Implemented</v>
      </c>
      <c r="G4" s="42" t="str">
        <f>IF($M4=1,"Effective","Ineffective")</f>
        <v>Ineffective</v>
      </c>
      <c r="H4" s="42" t="str">
        <f>IF($N4=1,"Pass","Fail")</f>
        <v>Fail</v>
      </c>
      <c r="I4" s="141"/>
      <c r="J4" s="44"/>
      <c r="K4" s="196"/>
      <c r="L4" s="43">
        <f>IF(COUNTIFS(L$7:L$80,0,$A$7:$A$80,1)&gt;0,0,1)</f>
        <v>0</v>
      </c>
      <c r="M4" s="43">
        <f>IF(COUNTIFS(M$7:M$80,0,$A$7:$A$80,1)&gt;0,0,1)</f>
        <v>0</v>
      </c>
      <c r="N4" s="43">
        <f>IF(COUNTIFS(N$7:N$80,0,$A$7:$A$80,1)&gt;0,0,1)</f>
        <v>0</v>
      </c>
      <c r="O4" s="43">
        <f>AVERAGE(O$7:O$80)</f>
        <v>0</v>
      </c>
      <c r="P4" s="51"/>
      <c r="Q4" s="51"/>
      <c r="R4" s="41" t="str">
        <f>IF($X4=1,"Implemented","Not Implemented")</f>
        <v>Not Implemented</v>
      </c>
      <c r="S4" s="42" t="str">
        <f>IF($Y4=1,"Effective","Ineffective")</f>
        <v>Ineffective</v>
      </c>
      <c r="T4" s="42" t="str">
        <f>IF($Z4=1,"Pass","Fail")</f>
        <v>Fail</v>
      </c>
      <c r="U4" s="141"/>
      <c r="V4" s="44"/>
      <c r="W4" s="196"/>
      <c r="X4" s="43">
        <f>IF(COUNTIFS(X$7:X$80,0,$A$7:$A$80,1)&gt;0,0,1)</f>
        <v>0</v>
      </c>
      <c r="Y4" s="43">
        <f>IF(COUNTIFS(Y$7:Y$80,0,$A$7:$A$80,1)&gt;0,0,1)</f>
        <v>0</v>
      </c>
      <c r="Z4" s="43">
        <f>IF(COUNTIFS(Z$7:Z$80,0,$A$7:$A$80,1)&gt;0,0,1)</f>
        <v>0</v>
      </c>
      <c r="AA4" s="43">
        <f>AVERAGE(AA$7:AA$80)</f>
        <v>0</v>
      </c>
      <c r="AB4" s="51"/>
      <c r="AC4" s="51"/>
      <c r="AD4" s="41" t="str">
        <f>IF($AJ4=1,"Implemented","Not Implemented")</f>
        <v>Not Implemented</v>
      </c>
      <c r="AE4" s="42" t="str">
        <f>IF($AK4=1,"Effective","Ineffective")</f>
        <v>Ineffective</v>
      </c>
      <c r="AF4" s="42" t="str">
        <f>IF($AL4=1,"Pass","Fail")</f>
        <v>Fail</v>
      </c>
      <c r="AG4" s="141"/>
      <c r="AH4" s="44"/>
      <c r="AI4" s="196"/>
      <c r="AJ4" s="43">
        <f>IF(COUNTIFS(AJ$7:AJ$80,0,$A$7:$A$80,1)&gt;0,0,1)</f>
        <v>0</v>
      </c>
      <c r="AK4" s="43">
        <f>IF(COUNTIFS(AK$7:AK$80,0,$A$7:$A$80,1)&gt;0,0,1)</f>
        <v>0</v>
      </c>
      <c r="AL4" s="43">
        <f>IF(COUNTIFS(AL$7:AL$80,0,$A$7:$A$80,1)&gt;0,0,1)</f>
        <v>0</v>
      </c>
      <c r="AM4" s="43">
        <f>AVERAGE(AM$7:AM$80)</f>
        <v>0</v>
      </c>
      <c r="AN4" s="51"/>
      <c r="AO4" s="51"/>
      <c r="AP4" s="45" t="s">
        <v>721</v>
      </c>
      <c r="AQ4" s="46"/>
      <c r="AR4" s="46"/>
      <c r="AS4" s="47"/>
    </row>
    <row r="5" spans="1:45" ht="30" customHeight="1" x14ac:dyDescent="0.2">
      <c r="A5" s="236"/>
      <c r="B5" s="213"/>
      <c r="C5" s="214" t="s">
        <v>751</v>
      </c>
      <c r="D5" s="214"/>
      <c r="E5" s="215"/>
      <c r="F5" s="29" t="str">
        <f>IF($L5=1,"Implemented","Not Implemented")</f>
        <v>Not Implemented</v>
      </c>
      <c r="G5" s="22" t="str">
        <f>IF($M5=1,"Effective","Ineffective")</f>
        <v>Ineffective</v>
      </c>
      <c r="H5" s="22" t="str">
        <f>IF($N5=1,"Pass","Fail")</f>
        <v>Fail</v>
      </c>
      <c r="I5" s="140"/>
      <c r="J5" s="30"/>
      <c r="K5" s="196"/>
      <c r="L5" s="23">
        <f>IF(COUNTIFS(L$7:L$80,0,$A$7:$A$80,2)&gt;0,0,1)</f>
        <v>0</v>
      </c>
      <c r="M5" s="23">
        <f>IF(COUNTIFS(M$7:M$80,0,$A$7:$A$80,2)&gt;0,0,1)</f>
        <v>0</v>
      </c>
      <c r="N5" s="23">
        <f>IF(COUNTIFS(N$7:N$80,0,$A$7:$A$80,2)&gt;0,0,1)</f>
        <v>0</v>
      </c>
      <c r="O5" s="52"/>
      <c r="P5" s="23">
        <f>AVERAGE(P$7:P$80)</f>
        <v>0</v>
      </c>
      <c r="Q5" s="23"/>
      <c r="R5" s="29" t="str">
        <f>IF($X5=1,"Implemented","Not Implemented")</f>
        <v>Not Implemented</v>
      </c>
      <c r="S5" s="22" t="str">
        <f>IF($Y5=1,"Effective","Ineffective")</f>
        <v>Ineffective</v>
      </c>
      <c r="T5" s="22" t="str">
        <f>IF($Z5=1,"Pass","Fail")</f>
        <v>Fail</v>
      </c>
      <c r="U5" s="140"/>
      <c r="V5" s="30"/>
      <c r="W5" s="196"/>
      <c r="X5" s="23">
        <f>IF(COUNTIFS(X$7:X$80,0,$A$7:$A$80,2)&gt;0,0,1)</f>
        <v>0</v>
      </c>
      <c r="Y5" s="23">
        <f>IF(COUNTIFS(Y$7:Y$80,0,$A$7:$A$80,2)&gt;0,0,1)</f>
        <v>0</v>
      </c>
      <c r="Z5" s="23">
        <f>IF(COUNTIFS(Z$7:Z$80,0,$A$7:$A$80,2)&gt;0,0,1)</f>
        <v>0</v>
      </c>
      <c r="AA5" s="52"/>
      <c r="AB5" s="23">
        <f>AVERAGE(AB$7:AB$80)</f>
        <v>0</v>
      </c>
      <c r="AC5" s="23"/>
      <c r="AD5" s="29" t="str">
        <f>IF($AJ5=1,"Implemented","Not Implemented")</f>
        <v>Not Implemented</v>
      </c>
      <c r="AE5" s="22" t="str">
        <f>IF($AK5=1,"Effective","Ineffective")</f>
        <v>Ineffective</v>
      </c>
      <c r="AF5" s="22" t="str">
        <f>IF($AL5=1,"Pass","Fail")</f>
        <v>Fail</v>
      </c>
      <c r="AG5" s="140"/>
      <c r="AH5" s="30"/>
      <c r="AI5" s="196"/>
      <c r="AJ5" s="23">
        <f>IF(COUNTIFS(AJ$7:AJ$80,0,$A$7:$A$80,2)&gt;0,0,1)</f>
        <v>0</v>
      </c>
      <c r="AK5" s="23">
        <f>IF(COUNTIFS(AK$7:AK$80,0,$A$7:$A$80,2)&gt;0,0,1)</f>
        <v>0</v>
      </c>
      <c r="AL5" s="23">
        <f>IF(COUNTIFS(AL$7:AL$80,0,$A$7:$A$80,2)&gt;0,0,1)</f>
        <v>0</v>
      </c>
      <c r="AM5" s="52"/>
      <c r="AN5" s="23">
        <f>AVERAGE(AN$7:AN$80)</f>
        <v>0</v>
      </c>
      <c r="AO5" s="23"/>
      <c r="AP5" s="114" t="s">
        <v>721</v>
      </c>
      <c r="AQ5" s="11"/>
      <c r="AR5" s="11"/>
      <c r="AS5" s="38"/>
    </row>
    <row r="6" spans="1:45" ht="30" customHeight="1" thickBot="1" x14ac:dyDescent="0.25">
      <c r="A6" s="237"/>
      <c r="B6" s="219"/>
      <c r="C6" s="220" t="s">
        <v>752</v>
      </c>
      <c r="D6" s="220"/>
      <c r="E6" s="221"/>
      <c r="F6" s="48" t="str">
        <f>IF($L6=1,"Implemented","Not Implemented")</f>
        <v>Not Implemented</v>
      </c>
      <c r="G6" s="49" t="str">
        <f>IF($M6=1,"Effective","Ineffective")</f>
        <v>Ineffective</v>
      </c>
      <c r="H6" s="49" t="str">
        <f>IF($N6=1,"Pass","Fail")</f>
        <v>Fail</v>
      </c>
      <c r="I6" s="142"/>
      <c r="J6" s="50"/>
      <c r="K6" s="196"/>
      <c r="L6" s="33">
        <f>IF(COUNTIFS(L$7:L$80,0,$A$7:$A$80,3)&gt;0,0,1)</f>
        <v>0</v>
      </c>
      <c r="M6" s="33">
        <f>IF(COUNTIFS(M$7:M$80,0,$A$7:$A$80,3)&gt;0,0,1)</f>
        <v>0</v>
      </c>
      <c r="N6" s="33">
        <f>IF(COUNTIFS(N$7:N$80,0,$A$7:$A$80,3)&gt;0,0,1)</f>
        <v>0</v>
      </c>
      <c r="O6" s="53"/>
      <c r="P6" s="53"/>
      <c r="Q6" s="33">
        <f>AVERAGE(Q$7:Q$80)</f>
        <v>0</v>
      </c>
      <c r="R6" s="48" t="str">
        <f>IF($X6=1,"Implemented","Not Implemented")</f>
        <v>Not Implemented</v>
      </c>
      <c r="S6" s="49" t="str">
        <f>IF($Y6=1,"Effective","Ineffective")</f>
        <v>Ineffective</v>
      </c>
      <c r="T6" s="49" t="str">
        <f>IF($Z6=1,"Pass","Fail")</f>
        <v>Fail</v>
      </c>
      <c r="U6" s="142"/>
      <c r="V6" s="50"/>
      <c r="W6" s="196"/>
      <c r="X6" s="33">
        <f>IF(COUNTIFS(X$7:X$80,0,$A$7:$A$80,3)&gt;0,0,1)</f>
        <v>0</v>
      </c>
      <c r="Y6" s="33">
        <f>IF(COUNTIFS(Y$7:Y$80,0,$A$7:$A$80,3)&gt;0,0,1)</f>
        <v>0</v>
      </c>
      <c r="Z6" s="33">
        <f>IF(COUNTIFS(Z$7:Z$80,0,$A$7:$A$80,3)&gt;0,0,1)</f>
        <v>0</v>
      </c>
      <c r="AA6" s="53"/>
      <c r="AB6" s="53"/>
      <c r="AC6" s="33">
        <f>AVERAGE(AC$7:AC$80)</f>
        <v>0</v>
      </c>
      <c r="AD6" s="48" t="str">
        <f>IF($AJ6=1,"Implemented","Not Implemented")</f>
        <v>Not Implemented</v>
      </c>
      <c r="AE6" s="49" t="str">
        <f>IF($AK6=1,"Effective","Ineffective")</f>
        <v>Ineffective</v>
      </c>
      <c r="AF6" s="49" t="str">
        <f>IF($AL6=1,"Pass","Fail")</f>
        <v>Fail</v>
      </c>
      <c r="AG6" s="142"/>
      <c r="AH6" s="50"/>
      <c r="AI6" s="196"/>
      <c r="AJ6" s="33">
        <f>IF(COUNTIFS(AJ$7:AJ$80,0,$A$7:$A$80,3)&gt;0,0,1)</f>
        <v>0</v>
      </c>
      <c r="AK6" s="33">
        <f>IF(COUNTIFS(AK$7:AK$80,0,$A$7:$A$80,3)&gt;0,0,1)</f>
        <v>0</v>
      </c>
      <c r="AL6" s="33">
        <f>IF(COUNTIFS(AL$7:AL$80,0,$A$7:$A$80,3)&gt;0,0,1)</f>
        <v>0</v>
      </c>
      <c r="AM6" s="53"/>
      <c r="AN6" s="53"/>
      <c r="AO6" s="33">
        <f>AVERAGE(AO$7:AO$80)</f>
        <v>0</v>
      </c>
      <c r="AP6" s="115" t="s">
        <v>721</v>
      </c>
      <c r="AQ6" s="39"/>
      <c r="AR6" s="39"/>
      <c r="AS6" s="40"/>
    </row>
    <row r="7" spans="1:45" ht="30" customHeight="1" outlineLevel="1" x14ac:dyDescent="0.2">
      <c r="A7" s="146">
        <v>1</v>
      </c>
      <c r="B7" s="211" t="s">
        <v>122</v>
      </c>
      <c r="C7" s="211"/>
      <c r="D7" s="211"/>
      <c r="E7" s="211"/>
      <c r="F7" s="29" t="str">
        <f>IF($L7=1,"Implemented","Not Implemented")</f>
        <v>Not Implemented</v>
      </c>
      <c r="G7" s="22" t="str">
        <f>IF($M7=1,"Effective","Ineffective")</f>
        <v>Ineffective</v>
      </c>
      <c r="H7" s="22" t="str">
        <f>IF($N7=1,"Pass","Fail")</f>
        <v>Fail</v>
      </c>
      <c r="I7" s="140"/>
      <c r="J7" s="44"/>
      <c r="K7" s="196"/>
      <c r="L7" s="23">
        <f>IF(COUNTIF(L8:L10,0)&gt;0,0,1)</f>
        <v>0</v>
      </c>
      <c r="M7" s="23">
        <f>IF(COUNTIF(M8:M10,0)&gt;0,0,1)</f>
        <v>0</v>
      </c>
      <c r="N7" s="23">
        <f>IF(COUNTIF(N8:N10,0)&gt;0,0,1)</f>
        <v>0</v>
      </c>
      <c r="O7" s="23">
        <f>IFERROR(IF($A7=1,$L7*$M7*$N7,""),"")</f>
        <v>0</v>
      </c>
      <c r="P7" s="23" t="str">
        <f>IFERROR(IF($A7=2,$L7*$M7*$N7,""),"")</f>
        <v/>
      </c>
      <c r="Q7" s="23" t="str">
        <f>IFERROR(IF($A7=3,$L7*$M7*$N7,""),"")</f>
        <v/>
      </c>
      <c r="R7" s="29" t="str">
        <f>IF($X7=1,"Implemented","Not Implemented")</f>
        <v>Not Implemented</v>
      </c>
      <c r="S7" s="22" t="str">
        <f>IF($Y7=1,"Effective","Ineffective")</f>
        <v>Ineffective</v>
      </c>
      <c r="T7" s="22" t="str">
        <f>IF($Z7=1,"Pass","Fail")</f>
        <v>Fail</v>
      </c>
      <c r="U7" s="140"/>
      <c r="V7" s="30"/>
      <c r="W7" s="196"/>
      <c r="X7" s="23">
        <f>IF(COUNTIF(X8:X10,0)&gt;0,0,1)</f>
        <v>0</v>
      </c>
      <c r="Y7" s="23">
        <f>IF(COUNTIF(Y8:Y10,0)&gt;0,0,1)</f>
        <v>0</v>
      </c>
      <c r="Z7" s="23">
        <f>IF(COUNTIF(Z8:Z10,0)&gt;0,0,1)</f>
        <v>0</v>
      </c>
      <c r="AA7" s="23">
        <f>IFERROR(IF($A7=1,$X7*$Y7*$Z7,""),"")</f>
        <v>0</v>
      </c>
      <c r="AB7" s="23" t="str">
        <f>IFERROR(IF($A7=2,$X7*$Y7*$Z7,""),"")</f>
        <v/>
      </c>
      <c r="AC7" s="23" t="str">
        <f>IFERROR(IF($A7=3,$X7*$Y7*$Z7,""),"")</f>
        <v/>
      </c>
      <c r="AD7" s="29" t="str">
        <f>IF($AJ7=1,"Implemented","Not Implemented")</f>
        <v>Not Implemented</v>
      </c>
      <c r="AE7" s="22" t="str">
        <f>IF($AK7=1,"Effective","Ineffective")</f>
        <v>Ineffective</v>
      </c>
      <c r="AF7" s="22" t="str">
        <f>IF($AL7=1,"Pass","Fail")</f>
        <v>Fail</v>
      </c>
      <c r="AG7" s="140"/>
      <c r="AH7" s="30"/>
      <c r="AI7" s="196"/>
      <c r="AJ7" s="23">
        <f>IF(COUNTIF(AJ8:AJ10,0)&gt;0,0,1)</f>
        <v>0</v>
      </c>
      <c r="AK7" s="23">
        <f>IF(COUNTIF(AK8:AK10,0)&gt;0,0,1)</f>
        <v>0</v>
      </c>
      <c r="AL7" s="23">
        <f>IF(COUNTIF(AL8:AL10,0)&gt;0,0,1)</f>
        <v>0</v>
      </c>
      <c r="AM7" s="23">
        <f>IFERROR(IF($A7=1,$AJ7*$AK7*$AL7,""),"")</f>
        <v>0</v>
      </c>
      <c r="AN7" s="23" t="str">
        <f>IFERROR(IF($A7=2,$AJ7*$AK7*$AL7,""),"")</f>
        <v/>
      </c>
      <c r="AO7" s="23" t="str">
        <f>IFERROR(IF($A7=3,$AJ7*$AK7*$AL7,""),"")</f>
        <v/>
      </c>
      <c r="AP7" s="114" t="s">
        <v>721</v>
      </c>
      <c r="AQ7" s="11"/>
      <c r="AR7" s="11"/>
      <c r="AS7" s="38"/>
    </row>
    <row r="8" spans="1:45" ht="10.5" customHeight="1" outlineLevel="2" x14ac:dyDescent="0.2">
      <c r="A8" s="238">
        <v>1</v>
      </c>
      <c r="B8" s="193"/>
      <c r="C8" s="223" t="s">
        <v>123</v>
      </c>
      <c r="D8" s="211" t="s">
        <v>124</v>
      </c>
      <c r="E8" s="211" t="s">
        <v>125</v>
      </c>
      <c r="F8" s="210" t="s">
        <v>686</v>
      </c>
      <c r="G8" s="209" t="s">
        <v>686</v>
      </c>
      <c r="H8" s="209" t="s">
        <v>686</v>
      </c>
      <c r="I8" s="198"/>
      <c r="J8" s="205"/>
      <c r="K8" s="196"/>
      <c r="L8" s="23">
        <f>IFERROR(VLOOKUP($F8,Data!$B$4:$D$6,3,FALSE),"")</f>
        <v>0</v>
      </c>
      <c r="M8" s="23">
        <f>IFERROR(VLOOKUP($G8,Data!$F$4:$H$9,3,FALSE),"")</f>
        <v>0</v>
      </c>
      <c r="N8" s="23">
        <f>IFERROR(VLOOKUP($H8,Data!$J$4:$L$8,3,FALSE),"")</f>
        <v>0</v>
      </c>
      <c r="O8" s="23">
        <f>IFERROR(IF($A8=1,$L8*$M8*$N8,""),"")</f>
        <v>0</v>
      </c>
      <c r="P8" s="23" t="str">
        <f>IFERROR(IF($A8=2,$L8*$M8*$N8,""),"")</f>
        <v/>
      </c>
      <c r="Q8" s="23" t="str">
        <f>IFERROR(IF($A8=3,$L8*$M8*$N8,""),"")</f>
        <v/>
      </c>
      <c r="R8" s="210" t="s">
        <v>686</v>
      </c>
      <c r="S8" s="209" t="s">
        <v>686</v>
      </c>
      <c r="T8" s="209" t="s">
        <v>686</v>
      </c>
      <c r="U8" s="198"/>
      <c r="V8" s="205"/>
      <c r="W8" s="196"/>
      <c r="X8" s="24"/>
      <c r="Y8" s="24"/>
      <c r="Z8" s="24"/>
      <c r="AA8" s="24"/>
      <c r="AB8" s="24"/>
      <c r="AC8" s="24"/>
      <c r="AD8" s="210" t="s">
        <v>686</v>
      </c>
      <c r="AE8" s="209" t="s">
        <v>686</v>
      </c>
      <c r="AF8" s="209" t="s">
        <v>686</v>
      </c>
      <c r="AG8" s="198"/>
      <c r="AH8" s="207"/>
      <c r="AI8" s="196"/>
      <c r="AJ8" s="24"/>
      <c r="AK8" s="24"/>
      <c r="AL8" s="24"/>
      <c r="AM8" s="24"/>
      <c r="AN8" s="24"/>
      <c r="AO8" s="24"/>
      <c r="AP8" s="114" t="s">
        <v>712</v>
      </c>
      <c r="AQ8" s="11"/>
      <c r="AR8" s="11"/>
      <c r="AS8" s="38"/>
    </row>
    <row r="9" spans="1:45" ht="10.5" customHeight="1" outlineLevel="2" x14ac:dyDescent="0.2">
      <c r="A9" s="238"/>
      <c r="B9" s="193"/>
      <c r="C9" s="223"/>
      <c r="D9" s="211"/>
      <c r="E9" s="198"/>
      <c r="F9" s="210"/>
      <c r="G9" s="209"/>
      <c r="H9" s="209"/>
      <c r="I9" s="198"/>
      <c r="J9" s="205"/>
      <c r="K9" s="196"/>
      <c r="L9" s="25"/>
      <c r="M9" s="25"/>
      <c r="N9" s="25"/>
      <c r="O9" s="25"/>
      <c r="P9" s="25"/>
      <c r="Q9" s="25"/>
      <c r="R9" s="210"/>
      <c r="S9" s="209"/>
      <c r="T9" s="209"/>
      <c r="U9" s="198"/>
      <c r="V9" s="205"/>
      <c r="W9" s="196"/>
      <c r="X9" s="23">
        <f>IFERROR(VLOOKUP($R8,Data!$B$4:$D$6,3,FALSE),"")</f>
        <v>0</v>
      </c>
      <c r="Y9" s="23">
        <f>IFERROR(VLOOKUP($S8,Data!$F$4:$H$9,3,FALSE),"")</f>
        <v>0</v>
      </c>
      <c r="Z9" s="23">
        <f>IFERROR(VLOOKUP($T8,Data!$J$4:$L$8,3,FALSE),"")</f>
        <v>0</v>
      </c>
      <c r="AA9" s="23">
        <f>IFERROR(IF($A8=1,$X9*$Y9*$Z9,""),"")</f>
        <v>0</v>
      </c>
      <c r="AB9" s="23" t="str">
        <f>IFERROR(IF($A8=2,$X9*$Y9*$Z9,""),"")</f>
        <v/>
      </c>
      <c r="AC9" s="23" t="str">
        <f>IFERROR(IF($A8=3,$X9*$Y9*$Z9,""),"")</f>
        <v/>
      </c>
      <c r="AD9" s="210"/>
      <c r="AE9" s="209"/>
      <c r="AF9" s="209"/>
      <c r="AG9" s="198"/>
      <c r="AH9" s="207"/>
      <c r="AI9" s="196"/>
      <c r="AJ9" s="25"/>
      <c r="AK9" s="25"/>
      <c r="AL9" s="25"/>
      <c r="AM9" s="25"/>
      <c r="AN9" s="25"/>
      <c r="AO9" s="25"/>
      <c r="AP9" s="114" t="s">
        <v>713</v>
      </c>
      <c r="AQ9" s="11"/>
      <c r="AR9" s="11"/>
      <c r="AS9" s="38"/>
    </row>
    <row r="10" spans="1:45" ht="10.5" customHeight="1" outlineLevel="2" x14ac:dyDescent="0.2">
      <c r="A10" s="238"/>
      <c r="B10" s="193"/>
      <c r="C10" s="223"/>
      <c r="D10" s="211"/>
      <c r="E10" s="198"/>
      <c r="F10" s="210"/>
      <c r="G10" s="209"/>
      <c r="H10" s="209"/>
      <c r="I10" s="198"/>
      <c r="J10" s="205"/>
      <c r="K10" s="196"/>
      <c r="L10" s="25"/>
      <c r="M10" s="25"/>
      <c r="N10" s="25"/>
      <c r="O10" s="25"/>
      <c r="P10" s="25"/>
      <c r="Q10" s="25"/>
      <c r="R10" s="210"/>
      <c r="S10" s="209"/>
      <c r="T10" s="209"/>
      <c r="U10" s="198"/>
      <c r="V10" s="205"/>
      <c r="W10" s="196"/>
      <c r="X10" s="25"/>
      <c r="Y10" s="25"/>
      <c r="Z10" s="25"/>
      <c r="AA10" s="25"/>
      <c r="AB10" s="25"/>
      <c r="AC10" s="25"/>
      <c r="AD10" s="210"/>
      <c r="AE10" s="209"/>
      <c r="AF10" s="209"/>
      <c r="AG10" s="198"/>
      <c r="AH10" s="207"/>
      <c r="AI10" s="196"/>
      <c r="AJ10" s="23">
        <f>IFERROR(VLOOKUP($AD8,Data!$B$4:$D$6,3,FALSE),"")</f>
        <v>0</v>
      </c>
      <c r="AK10" s="23">
        <f>IFERROR(VLOOKUP($AE8,Data!$F$4:$H$9,3,FALSE),"")</f>
        <v>0</v>
      </c>
      <c r="AL10" s="23">
        <f>IFERROR(VLOOKUP($AF8,Data!$J$4:$L$8,3,FALSE),"")</f>
        <v>0</v>
      </c>
      <c r="AM10" s="23">
        <f>IFERROR(IF($A8=1,$AJ10*$AK10*$AL10,""),"")</f>
        <v>0</v>
      </c>
      <c r="AN10" s="23" t="str">
        <f>IFERROR(IF($A8=2,$AJ10*$AK10*$AL10,""),"")</f>
        <v/>
      </c>
      <c r="AO10" s="23" t="str">
        <f>IFERROR(IF($A8=3,$AJ10*$AK10*$AL10,""),"")</f>
        <v/>
      </c>
      <c r="AP10" s="114" t="s">
        <v>714</v>
      </c>
      <c r="AQ10" s="11"/>
      <c r="AR10" s="11"/>
      <c r="AS10" s="38"/>
    </row>
    <row r="11" spans="1:45" ht="30" customHeight="1" outlineLevel="1" x14ac:dyDescent="0.2">
      <c r="A11" s="146">
        <v>1</v>
      </c>
      <c r="B11" s="211" t="s">
        <v>258</v>
      </c>
      <c r="C11" s="211"/>
      <c r="D11" s="211"/>
      <c r="E11" s="211"/>
      <c r="F11" s="29" t="str">
        <f>IF($L11=1,"Implemented","Not Implemented")</f>
        <v>Not Implemented</v>
      </c>
      <c r="G11" s="22" t="str">
        <f>IF($M11=1,"Effective","Ineffective")</f>
        <v>Ineffective</v>
      </c>
      <c r="H11" s="22" t="str">
        <f>IF($N11=1,"Pass","Fail")</f>
        <v>Fail</v>
      </c>
      <c r="I11" s="140"/>
      <c r="J11" s="30"/>
      <c r="K11" s="196"/>
      <c r="L11" s="23">
        <f>IF(COUNTIF(L12:L14,0)&gt;0,0,1)</f>
        <v>0</v>
      </c>
      <c r="M11" s="23">
        <f>IF(COUNTIF(M12:M14,0)&gt;0,0,1)</f>
        <v>0</v>
      </c>
      <c r="N11" s="23">
        <f>IF(COUNTIF(N12:N14,0)&gt;0,0,1)</f>
        <v>0</v>
      </c>
      <c r="O11" s="23">
        <f>IFERROR(IF($A11=1,$L11*$M11*$N11,""),"")</f>
        <v>0</v>
      </c>
      <c r="P11" s="23" t="str">
        <f>IFERROR(IF($A11=2,$L11*$M11*$N11,""),"")</f>
        <v/>
      </c>
      <c r="Q11" s="23" t="str">
        <f>IFERROR(IF($A11=3,$L11*$M11*$N11,""),"")</f>
        <v/>
      </c>
      <c r="R11" s="29" t="str">
        <f>IF($X11=1,"Implemented","Not Implemented")</f>
        <v>Not Implemented</v>
      </c>
      <c r="S11" s="22" t="str">
        <f>IF($Y11=1,"Effective","Ineffective")</f>
        <v>Ineffective</v>
      </c>
      <c r="T11" s="22" t="str">
        <f>IF($Z11=1,"Pass","Fail")</f>
        <v>Fail</v>
      </c>
      <c r="U11" s="140"/>
      <c r="V11" s="30"/>
      <c r="W11" s="196"/>
      <c r="X11" s="23">
        <f>IF(COUNTIF(X12:X14,0)&gt;0,0,1)</f>
        <v>0</v>
      </c>
      <c r="Y11" s="23">
        <f>IF(COUNTIF(Y12:Y14,0)&gt;0,0,1)</f>
        <v>0</v>
      </c>
      <c r="Z11" s="23">
        <f>IF(COUNTIF(Z12:Z14,0)&gt;0,0,1)</f>
        <v>0</v>
      </c>
      <c r="AA11" s="23">
        <f>IFERROR(IF($A11=1,$X11*$Y11*$Z11,""),"")</f>
        <v>0</v>
      </c>
      <c r="AB11" s="23" t="str">
        <f>IFERROR(IF($A11=2,$X11*$Y11*$Z11,""),"")</f>
        <v/>
      </c>
      <c r="AC11" s="23" t="str">
        <f>IFERROR(IF($A11=3,$X11*$Y11*$Z11,""),"")</f>
        <v/>
      </c>
      <c r="AD11" s="29" t="str">
        <f>IF($AJ11=1,"Implemented","Not Implemented")</f>
        <v>Not Implemented</v>
      </c>
      <c r="AE11" s="22" t="str">
        <f>IF($AK11=1,"Effective","Ineffective")</f>
        <v>Ineffective</v>
      </c>
      <c r="AF11" s="22" t="str">
        <f>IF($AL11=1,"Pass","Fail")</f>
        <v>Fail</v>
      </c>
      <c r="AG11" s="140"/>
      <c r="AH11" s="30"/>
      <c r="AI11" s="196"/>
      <c r="AJ11" s="23">
        <f>IF(COUNTIF(AJ12:AJ14,0)&gt;0,0,1)</f>
        <v>0</v>
      </c>
      <c r="AK11" s="23">
        <f>IF(COUNTIF(AK12:AK14,0)&gt;0,0,1)</f>
        <v>0</v>
      </c>
      <c r="AL11" s="23">
        <f>IF(COUNTIF(AL12:AL14,0)&gt;0,0,1)</f>
        <v>0</v>
      </c>
      <c r="AM11" s="23">
        <f>IFERROR(IF($A11=1,$AJ11*$AK11*$AL11,""),"")</f>
        <v>0</v>
      </c>
      <c r="AN11" s="23" t="str">
        <f>IFERROR(IF($A11=2,$AJ11*$AK11*$AL11,""),"")</f>
        <v/>
      </c>
      <c r="AO11" s="23" t="str">
        <f>IFERROR(IF($A11=3,$AJ11*$AK11*$AL11,""),"")</f>
        <v/>
      </c>
      <c r="AP11" s="114" t="s">
        <v>721</v>
      </c>
      <c r="AQ11" s="11"/>
      <c r="AR11" s="11"/>
      <c r="AS11" s="38"/>
    </row>
    <row r="12" spans="1:45" ht="10.5" customHeight="1" outlineLevel="2" x14ac:dyDescent="0.2">
      <c r="A12" s="238">
        <v>1</v>
      </c>
      <c r="B12" s="193"/>
      <c r="C12" s="223" t="s">
        <v>127</v>
      </c>
      <c r="D12" s="211" t="s">
        <v>128</v>
      </c>
      <c r="E12" s="205" t="s">
        <v>129</v>
      </c>
      <c r="F12" s="210" t="s">
        <v>686</v>
      </c>
      <c r="G12" s="209" t="s">
        <v>686</v>
      </c>
      <c r="H12" s="209" t="s">
        <v>686</v>
      </c>
      <c r="I12" s="211"/>
      <c r="J12" s="200"/>
      <c r="K12" s="196"/>
      <c r="L12" s="23">
        <f>IFERROR(VLOOKUP($F12,Data!$B$4:$D$6,3,FALSE),"")</f>
        <v>0</v>
      </c>
      <c r="M12" s="23">
        <f>IFERROR(VLOOKUP($G12,Data!$F$4:$H$9,3,FALSE),"")</f>
        <v>0</v>
      </c>
      <c r="N12" s="23">
        <f>IFERROR(VLOOKUP($H12,Data!$J$4:$L$8,3,FALSE),"")</f>
        <v>0</v>
      </c>
      <c r="O12" s="23">
        <f>IFERROR(IF($A12=1,$L12*$M12*$N12,""),"")</f>
        <v>0</v>
      </c>
      <c r="P12" s="23" t="str">
        <f>IFERROR(IF($A12=2,$L12*$M12*$N12,""),"")</f>
        <v/>
      </c>
      <c r="Q12" s="23" t="str">
        <f>IFERROR(IF($A12=3,$L12*$M12*$N12,""),"")</f>
        <v/>
      </c>
      <c r="R12" s="210" t="s">
        <v>686</v>
      </c>
      <c r="S12" s="209" t="s">
        <v>686</v>
      </c>
      <c r="T12" s="209" t="s">
        <v>686</v>
      </c>
      <c r="U12" s="211"/>
      <c r="V12" s="205"/>
      <c r="W12" s="196"/>
      <c r="X12" s="24"/>
      <c r="Y12" s="24"/>
      <c r="Z12" s="24"/>
      <c r="AA12" s="24"/>
      <c r="AB12" s="24"/>
      <c r="AC12" s="24"/>
      <c r="AD12" s="210" t="s">
        <v>686</v>
      </c>
      <c r="AE12" s="209" t="s">
        <v>686</v>
      </c>
      <c r="AF12" s="209" t="s">
        <v>686</v>
      </c>
      <c r="AG12" s="211"/>
      <c r="AH12" s="207"/>
      <c r="AI12" s="196"/>
      <c r="AJ12" s="24"/>
      <c r="AK12" s="24"/>
      <c r="AL12" s="24"/>
      <c r="AM12" s="24"/>
      <c r="AN12" s="24"/>
      <c r="AO12" s="24"/>
      <c r="AP12" s="114" t="s">
        <v>712</v>
      </c>
      <c r="AQ12" s="11"/>
      <c r="AR12" s="11"/>
      <c r="AS12" s="38"/>
    </row>
    <row r="13" spans="1:45" ht="10.5" customHeight="1" outlineLevel="2" x14ac:dyDescent="0.2">
      <c r="A13" s="238"/>
      <c r="B13" s="193"/>
      <c r="C13" s="223"/>
      <c r="D13" s="211"/>
      <c r="E13" s="205"/>
      <c r="F13" s="210"/>
      <c r="G13" s="209"/>
      <c r="H13" s="209"/>
      <c r="I13" s="211"/>
      <c r="J13" s="200"/>
      <c r="K13" s="196"/>
      <c r="L13" s="25"/>
      <c r="M13" s="25"/>
      <c r="N13" s="25"/>
      <c r="O13" s="25"/>
      <c r="P13" s="25"/>
      <c r="Q13" s="25"/>
      <c r="R13" s="210"/>
      <c r="S13" s="209"/>
      <c r="T13" s="209"/>
      <c r="U13" s="211"/>
      <c r="V13" s="205"/>
      <c r="W13" s="196"/>
      <c r="X13" s="23">
        <f>IFERROR(VLOOKUP($R12,Data!$B$4:$D$6,3,FALSE),"")</f>
        <v>0</v>
      </c>
      <c r="Y13" s="23">
        <f>IFERROR(VLOOKUP($S12,Data!$F$4:$H$9,3,FALSE),"")</f>
        <v>0</v>
      </c>
      <c r="Z13" s="23">
        <f>IFERROR(VLOOKUP($T12,Data!$J$4:$L$8,3,FALSE),"")</f>
        <v>0</v>
      </c>
      <c r="AA13" s="23">
        <f>IFERROR(IF($A12=1,$X13*$Y13*$Z13,""),"")</f>
        <v>0</v>
      </c>
      <c r="AB13" s="23" t="str">
        <f>IFERROR(IF($A12=2,$X13*$Y13*$Z13,""),"")</f>
        <v/>
      </c>
      <c r="AC13" s="23" t="str">
        <f>IFERROR(IF($A12=3,$X13*$Y13*$Z13,""),"")</f>
        <v/>
      </c>
      <c r="AD13" s="210"/>
      <c r="AE13" s="209"/>
      <c r="AF13" s="209"/>
      <c r="AG13" s="211"/>
      <c r="AH13" s="207"/>
      <c r="AI13" s="196"/>
      <c r="AJ13" s="25"/>
      <c r="AK13" s="25"/>
      <c r="AL13" s="25"/>
      <c r="AM13" s="25"/>
      <c r="AN13" s="25"/>
      <c r="AO13" s="25"/>
      <c r="AP13" s="114" t="s">
        <v>713</v>
      </c>
      <c r="AQ13" s="11"/>
      <c r="AR13" s="11"/>
      <c r="AS13" s="38"/>
    </row>
    <row r="14" spans="1:45" ht="10.5" customHeight="1" outlineLevel="2" x14ac:dyDescent="0.2">
      <c r="A14" s="238"/>
      <c r="B14" s="193"/>
      <c r="C14" s="223"/>
      <c r="D14" s="211"/>
      <c r="E14" s="205"/>
      <c r="F14" s="210"/>
      <c r="G14" s="209"/>
      <c r="H14" s="209"/>
      <c r="I14" s="211"/>
      <c r="J14" s="200"/>
      <c r="K14" s="196"/>
      <c r="L14" s="25"/>
      <c r="M14" s="25"/>
      <c r="N14" s="25"/>
      <c r="O14" s="25"/>
      <c r="P14" s="25"/>
      <c r="Q14" s="25"/>
      <c r="R14" s="210"/>
      <c r="S14" s="209"/>
      <c r="T14" s="209"/>
      <c r="U14" s="211"/>
      <c r="V14" s="205"/>
      <c r="W14" s="196"/>
      <c r="X14" s="25"/>
      <c r="Y14" s="25"/>
      <c r="Z14" s="25"/>
      <c r="AA14" s="25"/>
      <c r="AB14" s="25"/>
      <c r="AC14" s="25"/>
      <c r="AD14" s="210"/>
      <c r="AE14" s="209"/>
      <c r="AF14" s="209"/>
      <c r="AG14" s="211"/>
      <c r="AH14" s="207"/>
      <c r="AI14" s="196"/>
      <c r="AJ14" s="23">
        <f>IFERROR(VLOOKUP($AD12,Data!$B$4:$D$6,3,FALSE),"")</f>
        <v>0</v>
      </c>
      <c r="AK14" s="23">
        <f>IFERROR(VLOOKUP($AE12,Data!$F$4:$H$9,3,FALSE),"")</f>
        <v>0</v>
      </c>
      <c r="AL14" s="23">
        <f>IFERROR(VLOOKUP($AF12,Data!$J$4:$L$8,3,FALSE),"")</f>
        <v>0</v>
      </c>
      <c r="AM14" s="23">
        <f>IFERROR(IF($A12=1,$AJ14*$AK14*$AL14,""),"")</f>
        <v>0</v>
      </c>
      <c r="AN14" s="23" t="str">
        <f>IFERROR(IF($A12=2,$AJ14*$AK14*$AL14,""),"")</f>
        <v/>
      </c>
      <c r="AO14" s="23" t="str">
        <f>IFERROR(IF($A12=3,$AJ14*$AK14*$AL14,""),"")</f>
        <v/>
      </c>
      <c r="AP14" s="114" t="s">
        <v>714</v>
      </c>
      <c r="AQ14" s="11"/>
      <c r="AR14" s="11"/>
      <c r="AS14" s="38"/>
    </row>
    <row r="15" spans="1:45" ht="30" customHeight="1" outlineLevel="1" x14ac:dyDescent="0.2">
      <c r="A15" s="146">
        <v>1</v>
      </c>
      <c r="B15" s="211" t="s">
        <v>131</v>
      </c>
      <c r="C15" s="198"/>
      <c r="D15" s="198"/>
      <c r="E15" s="198"/>
      <c r="F15" s="29" t="str">
        <f>IF($L15=1,"Implemented","Not Implemented")</f>
        <v>Not Implemented</v>
      </c>
      <c r="G15" s="22" t="str">
        <f>IF($M15=1,"Effective","Ineffective")</f>
        <v>Ineffective</v>
      </c>
      <c r="H15" s="22" t="str">
        <f>IF($N15=1,"Pass","Fail")</f>
        <v>Fail</v>
      </c>
      <c r="I15" s="140"/>
      <c r="J15" s="30"/>
      <c r="K15" s="196"/>
      <c r="L15" s="23">
        <f>IF(COUNTIF(L16:L18,0)&gt;0,0,1)</f>
        <v>0</v>
      </c>
      <c r="M15" s="23">
        <f>IF(COUNTIF(M16:M18,0)&gt;0,0,1)</f>
        <v>0</v>
      </c>
      <c r="N15" s="23">
        <f>IF(COUNTIF(N16:N18,0)&gt;0,0,1)</f>
        <v>0</v>
      </c>
      <c r="O15" s="23">
        <f>IFERROR(IF($A15=1,$L15*$M15*$N15,""),"")</f>
        <v>0</v>
      </c>
      <c r="P15" s="23" t="str">
        <f>IFERROR(IF($A15=2,$L15*$M15*$N15,""),"")</f>
        <v/>
      </c>
      <c r="Q15" s="23" t="str">
        <f>IFERROR(IF($A15=3,$L15*$M15*$N15,""),"")</f>
        <v/>
      </c>
      <c r="R15" s="29" t="str">
        <f>IF($X15=1,"Implemented","Not Implemented")</f>
        <v>Not Implemented</v>
      </c>
      <c r="S15" s="22" t="str">
        <f>IF($Y15=1,"Effective","Ineffective")</f>
        <v>Ineffective</v>
      </c>
      <c r="T15" s="22" t="str">
        <f>IF($Z15=1,"Pass","Fail")</f>
        <v>Fail</v>
      </c>
      <c r="U15" s="140"/>
      <c r="V15" s="30"/>
      <c r="W15" s="196"/>
      <c r="X15" s="23">
        <f>IF(COUNTIF(X17:X18,0)&gt;0,0,1)</f>
        <v>0</v>
      </c>
      <c r="Y15" s="23">
        <f>IF(COUNTIF(Y16:Y18,0)&gt;0,0,1)</f>
        <v>0</v>
      </c>
      <c r="Z15" s="23">
        <f>IF(COUNTIF(Z16:Z18,0)&gt;0,0,1)</f>
        <v>0</v>
      </c>
      <c r="AA15" s="23">
        <f>IFERROR(IF($A15=1,$X15*$Y15*$Z15,""),"")</f>
        <v>0</v>
      </c>
      <c r="AB15" s="23" t="str">
        <f>IFERROR(IF($A15=2,$X15*$Y15*$Z15,""),"")</f>
        <v/>
      </c>
      <c r="AC15" s="23" t="str">
        <f>IFERROR(IF($A15=3,$X15*$Y15*$Z15,""),"")</f>
        <v/>
      </c>
      <c r="AD15" s="29" t="str">
        <f>IF($AJ15=1,"Implemented","Not Implemented")</f>
        <v>Not Implemented</v>
      </c>
      <c r="AE15" s="22" t="str">
        <f>IF($AK15=1,"Effective","Ineffective")</f>
        <v>Ineffective</v>
      </c>
      <c r="AF15" s="22" t="str">
        <f>IF($AL15=1,"Pass","Fail")</f>
        <v>Fail</v>
      </c>
      <c r="AG15" s="140"/>
      <c r="AH15" s="30"/>
      <c r="AI15" s="196"/>
      <c r="AJ15" s="23">
        <f>IF(COUNTIF(AJ16:AJ18,0)&gt;0,0,1)</f>
        <v>0</v>
      </c>
      <c r="AK15" s="23">
        <f>IF(COUNTIF(AK16:AK18,0)&gt;0,0,1)</f>
        <v>0</v>
      </c>
      <c r="AL15" s="23">
        <f>IF(COUNTIF(AL16:AL18,0)&gt;0,0,1)</f>
        <v>0</v>
      </c>
      <c r="AM15" s="23">
        <f>IFERROR(IF($A15=1,$AJ15*$AK15*$AL15,""),"")</f>
        <v>0</v>
      </c>
      <c r="AN15" s="23" t="str">
        <f>IFERROR(IF($A15=2,$AJ15*$AK15*$AL15,""),"")</f>
        <v/>
      </c>
      <c r="AO15" s="23" t="str">
        <f>IFERROR(IF($A15=3,$AJ15*$AK15*$AL15,""),"")</f>
        <v/>
      </c>
      <c r="AP15" s="114" t="s">
        <v>721</v>
      </c>
      <c r="AQ15" s="11"/>
      <c r="AR15" s="11"/>
      <c r="AS15" s="38"/>
    </row>
    <row r="16" spans="1:45" ht="10.5" customHeight="1" outlineLevel="2" x14ac:dyDescent="0.2">
      <c r="A16" s="238">
        <v>1</v>
      </c>
      <c r="B16" s="193"/>
      <c r="C16" s="223" t="s">
        <v>132</v>
      </c>
      <c r="D16" s="211" t="s">
        <v>133</v>
      </c>
      <c r="E16" s="211" t="s">
        <v>134</v>
      </c>
      <c r="F16" s="210" t="s">
        <v>686</v>
      </c>
      <c r="G16" s="209" t="s">
        <v>686</v>
      </c>
      <c r="H16" s="209" t="s">
        <v>686</v>
      </c>
      <c r="I16" s="211"/>
      <c r="J16" s="200"/>
      <c r="K16" s="196"/>
      <c r="L16" s="23">
        <f>IFERROR(VLOOKUP($F16,Data!$B$4:$D$6,3,FALSE),"")</f>
        <v>0</v>
      </c>
      <c r="M16" s="23">
        <f>IFERROR(VLOOKUP($G16,Data!$F$4:$H$9,3,FALSE),"")</f>
        <v>0</v>
      </c>
      <c r="N16" s="23">
        <f>IFERROR(VLOOKUP($H16,Data!$J$4:$L$8,3,FALSE),"")</f>
        <v>0</v>
      </c>
      <c r="O16" s="23">
        <f>IFERROR(IF($A16=1,$L16*$M16*$N16,""),"")</f>
        <v>0</v>
      </c>
      <c r="P16" s="23" t="str">
        <f>IFERROR(IF($A16=2,$L16*$M16*$N16,""),"")</f>
        <v/>
      </c>
      <c r="Q16" s="23" t="str">
        <f>IFERROR(IF($A16=3,$L16*$M16*$N16,""),"")</f>
        <v/>
      </c>
      <c r="R16" s="210" t="s">
        <v>686</v>
      </c>
      <c r="S16" s="209" t="s">
        <v>686</v>
      </c>
      <c r="T16" s="209" t="s">
        <v>686</v>
      </c>
      <c r="U16" s="211"/>
      <c r="V16" s="205"/>
      <c r="W16" s="196"/>
      <c r="X16" s="24"/>
      <c r="Y16" s="24"/>
      <c r="Z16" s="24"/>
      <c r="AA16" s="24"/>
      <c r="AB16" s="24"/>
      <c r="AC16" s="24"/>
      <c r="AD16" s="210" t="s">
        <v>686</v>
      </c>
      <c r="AE16" s="209" t="s">
        <v>686</v>
      </c>
      <c r="AF16" s="209" t="s">
        <v>686</v>
      </c>
      <c r="AG16" s="211"/>
      <c r="AH16" s="207"/>
      <c r="AI16" s="196"/>
      <c r="AJ16" s="24"/>
      <c r="AK16" s="24"/>
      <c r="AL16" s="24"/>
      <c r="AM16" s="24"/>
      <c r="AN16" s="24"/>
      <c r="AO16" s="24"/>
      <c r="AP16" s="114" t="s">
        <v>712</v>
      </c>
      <c r="AQ16" s="11"/>
      <c r="AR16" s="11"/>
      <c r="AS16" s="38"/>
    </row>
    <row r="17" spans="1:45" ht="10.5" customHeight="1" outlineLevel="2" x14ac:dyDescent="0.2">
      <c r="A17" s="238"/>
      <c r="B17" s="193"/>
      <c r="C17" s="223"/>
      <c r="D17" s="211"/>
      <c r="E17" s="198"/>
      <c r="F17" s="210"/>
      <c r="G17" s="209"/>
      <c r="H17" s="209"/>
      <c r="I17" s="211"/>
      <c r="J17" s="200"/>
      <c r="K17" s="196"/>
      <c r="L17" s="25"/>
      <c r="M17" s="25"/>
      <c r="N17" s="25"/>
      <c r="O17" s="25"/>
      <c r="P17" s="25"/>
      <c r="Q17" s="25"/>
      <c r="R17" s="210"/>
      <c r="S17" s="209"/>
      <c r="T17" s="209"/>
      <c r="U17" s="211"/>
      <c r="V17" s="205"/>
      <c r="W17" s="196"/>
      <c r="X17" s="23">
        <f>IFERROR(VLOOKUP($R16,Data!$B$4:$D$6,3,FALSE),"")</f>
        <v>0</v>
      </c>
      <c r="Y17" s="23">
        <f>IFERROR(VLOOKUP($S16,Data!$F$4:$H$9,3,FALSE),"")</f>
        <v>0</v>
      </c>
      <c r="Z17" s="23">
        <f>IFERROR(VLOOKUP($T16,Data!$J$4:$L$8,3,FALSE),"")</f>
        <v>0</v>
      </c>
      <c r="AA17" s="23">
        <f>IFERROR(IF($A16=1,$X17*$Y17*$Z17,""),"")</f>
        <v>0</v>
      </c>
      <c r="AB17" s="23" t="str">
        <f>IFERROR(IF($A16=2,$X17*$Y17*$Z17,""),"")</f>
        <v/>
      </c>
      <c r="AC17" s="23" t="str">
        <f>IFERROR(IF($A16=3,$X17*$Y17*$Z17,""),"")</f>
        <v/>
      </c>
      <c r="AD17" s="210"/>
      <c r="AE17" s="209"/>
      <c r="AF17" s="209"/>
      <c r="AG17" s="211"/>
      <c r="AH17" s="207"/>
      <c r="AI17" s="196"/>
      <c r="AJ17" s="25"/>
      <c r="AK17" s="25"/>
      <c r="AL17" s="25"/>
      <c r="AM17" s="25"/>
      <c r="AN17" s="25"/>
      <c r="AO17" s="25"/>
      <c r="AP17" s="114" t="s">
        <v>713</v>
      </c>
      <c r="AQ17" s="11"/>
      <c r="AR17" s="11"/>
      <c r="AS17" s="38"/>
    </row>
    <row r="18" spans="1:45" ht="10.5" customHeight="1" outlineLevel="2" x14ac:dyDescent="0.2">
      <c r="A18" s="238"/>
      <c r="B18" s="193"/>
      <c r="C18" s="223"/>
      <c r="D18" s="211"/>
      <c r="E18" s="198"/>
      <c r="F18" s="210"/>
      <c r="G18" s="209"/>
      <c r="H18" s="209"/>
      <c r="I18" s="211"/>
      <c r="J18" s="200"/>
      <c r="K18" s="196"/>
      <c r="L18" s="25"/>
      <c r="M18" s="25"/>
      <c r="N18" s="25"/>
      <c r="O18" s="25"/>
      <c r="P18" s="25"/>
      <c r="Q18" s="25"/>
      <c r="R18" s="210"/>
      <c r="S18" s="209"/>
      <c r="T18" s="209"/>
      <c r="U18" s="211"/>
      <c r="V18" s="205"/>
      <c r="W18" s="196"/>
      <c r="X18" s="25"/>
      <c r="Y18" s="25"/>
      <c r="Z18" s="25"/>
      <c r="AA18" s="25"/>
      <c r="AB18" s="25"/>
      <c r="AC18" s="25"/>
      <c r="AD18" s="210"/>
      <c r="AE18" s="209"/>
      <c r="AF18" s="209"/>
      <c r="AG18" s="211"/>
      <c r="AH18" s="207"/>
      <c r="AI18" s="196"/>
      <c r="AJ18" s="23">
        <f>IFERROR(VLOOKUP($AD16,Data!$B$4:$D$6,3,FALSE),"")</f>
        <v>0</v>
      </c>
      <c r="AK18" s="23">
        <f>IFERROR(VLOOKUP($AE16,Data!$F$4:$H$9,3,FALSE),"")</f>
        <v>0</v>
      </c>
      <c r="AL18" s="23">
        <f>IFERROR(VLOOKUP($AF16,Data!$J$4:$L$8,3,FALSE),"")</f>
        <v>0</v>
      </c>
      <c r="AM18" s="23">
        <f>IFERROR(IF($A16=1,$AJ18*$AK18*$AL18,""),"")</f>
        <v>0</v>
      </c>
      <c r="AN18" s="23" t="str">
        <f>IFERROR(IF($A16=2,$AJ18*$AK18*$AL18,""),"")</f>
        <v/>
      </c>
      <c r="AO18" s="23" t="str">
        <f>IFERROR(IF($A16=3,$AJ18*$AK18*$AL18,""),"")</f>
        <v/>
      </c>
      <c r="AP18" s="114" t="s">
        <v>714</v>
      </c>
      <c r="AQ18" s="11"/>
      <c r="AR18" s="11"/>
      <c r="AS18" s="38"/>
    </row>
    <row r="19" spans="1:45" ht="30" customHeight="1" outlineLevel="1" x14ac:dyDescent="0.2">
      <c r="A19" s="147">
        <v>1</v>
      </c>
      <c r="B19" s="211" t="s">
        <v>135</v>
      </c>
      <c r="C19" s="211"/>
      <c r="D19" s="211"/>
      <c r="E19" s="211"/>
      <c r="F19" s="29" t="str">
        <f>IF($L19=1,"Implemented","Not Implemented")</f>
        <v>Not Implemented</v>
      </c>
      <c r="G19" s="22" t="str">
        <f>IF($M19=1,"Effective","Ineffective")</f>
        <v>Ineffective</v>
      </c>
      <c r="H19" s="22" t="str">
        <f>IF($N19=1,"Pass","Fail")</f>
        <v>Fail</v>
      </c>
      <c r="I19" s="140"/>
      <c r="J19" s="30"/>
      <c r="K19" s="196"/>
      <c r="L19" s="23">
        <f>IF(COUNTIF(L20:L22,0)&gt;0,0,1)</f>
        <v>0</v>
      </c>
      <c r="M19" s="23">
        <f>IF(COUNTIF(M20:M22,0)&gt;0,0,1)</f>
        <v>0</v>
      </c>
      <c r="N19" s="23">
        <f>IF(COUNTIF(N20:N22,0)&gt;0,0,1)</f>
        <v>0</v>
      </c>
      <c r="O19" s="23">
        <f>IFERROR(IF($A19=1,$L19*$M19*$N19,""),"")</f>
        <v>0</v>
      </c>
      <c r="P19" s="23" t="str">
        <f>IFERROR(IF($A19=2,$L19*$M19*$N19,""),"")</f>
        <v/>
      </c>
      <c r="Q19" s="23" t="str">
        <f>IFERROR(IF($A19=3,$L19*$M19*$N19,""),"")</f>
        <v/>
      </c>
      <c r="R19" s="29" t="str">
        <f>IF($X19=1,"Implemented","Not Implemented")</f>
        <v>Not Implemented</v>
      </c>
      <c r="S19" s="22" t="str">
        <f>IF($Y19=1,"Effective","Ineffective")</f>
        <v>Ineffective</v>
      </c>
      <c r="T19" s="22" t="str">
        <f>IF($Z19=1,"Pass","Fail")</f>
        <v>Fail</v>
      </c>
      <c r="U19" s="140"/>
      <c r="V19" s="30"/>
      <c r="W19" s="196"/>
      <c r="X19" s="23">
        <f>IF(COUNTIF(X20:X22,0)&gt;0,0,1)</f>
        <v>0</v>
      </c>
      <c r="Y19" s="23">
        <f>IF(COUNTIF(Y20:Y22,0)&gt;0,0,1)</f>
        <v>0</v>
      </c>
      <c r="Z19" s="23">
        <f>IF(COUNTIF(Z20:Z22,0)&gt;0,0,1)</f>
        <v>0</v>
      </c>
      <c r="AA19" s="23">
        <f>IFERROR(IF($A19=1,$X19*$Y19*$Z19,""),"")</f>
        <v>0</v>
      </c>
      <c r="AB19" s="23" t="str">
        <f>IFERROR(IF($A19=2,$X19*$Y19*$Z19,""),"")</f>
        <v/>
      </c>
      <c r="AC19" s="23" t="str">
        <f>IFERROR(IF($A19=3,$X19*$Y19*$Z19,""),"")</f>
        <v/>
      </c>
      <c r="AD19" s="29" t="str">
        <f>IF($AJ19=1,"Implemented","Not Implemented")</f>
        <v>Not Implemented</v>
      </c>
      <c r="AE19" s="22" t="str">
        <f>IF($AK19=1,"Effective","Ineffective")</f>
        <v>Ineffective</v>
      </c>
      <c r="AF19" s="22" t="str">
        <f>IF($AL19=1,"Pass","Fail")</f>
        <v>Fail</v>
      </c>
      <c r="AG19" s="140"/>
      <c r="AH19" s="30"/>
      <c r="AI19" s="196"/>
      <c r="AJ19" s="23">
        <f>IF(COUNTIF(AJ20:AJ22,0)&gt;0,0,1)</f>
        <v>0</v>
      </c>
      <c r="AK19" s="23">
        <f>IF(COUNTIF(AK20:AK22,0)&gt;0,0,1)</f>
        <v>0</v>
      </c>
      <c r="AL19" s="23">
        <f>IF(COUNTIF(AL20:AL22,0)&gt;0,0,1)</f>
        <v>0</v>
      </c>
      <c r="AM19" s="23">
        <f>IFERROR(IF($A19=1,$AJ19*$AK19*$AL19,""),"")</f>
        <v>0</v>
      </c>
      <c r="AN19" s="23" t="str">
        <f>IFERROR(IF($A19=2,$AJ19*$AK19*$AL19,""),"")</f>
        <v/>
      </c>
      <c r="AO19" s="23" t="str">
        <f>IFERROR(IF($A19=3,$AJ19*$AK19*$AL19,""),"")</f>
        <v/>
      </c>
      <c r="AP19" s="114" t="s">
        <v>721</v>
      </c>
      <c r="AQ19" s="11"/>
      <c r="AR19" s="11"/>
      <c r="AS19" s="38"/>
    </row>
    <row r="20" spans="1:45" ht="10.5" customHeight="1" outlineLevel="2" x14ac:dyDescent="0.2">
      <c r="A20" s="238">
        <v>1</v>
      </c>
      <c r="B20" s="193"/>
      <c r="C20" s="223" t="s">
        <v>136</v>
      </c>
      <c r="D20" s="211" t="s">
        <v>137</v>
      </c>
      <c r="E20" s="211" t="s">
        <v>138</v>
      </c>
      <c r="F20" s="210" t="s">
        <v>686</v>
      </c>
      <c r="G20" s="209" t="s">
        <v>686</v>
      </c>
      <c r="H20" s="209" t="s">
        <v>686</v>
      </c>
      <c r="I20" s="211"/>
      <c r="J20" s="200"/>
      <c r="K20" s="196"/>
      <c r="L20" s="23">
        <f>IFERROR(VLOOKUP($F20,Data!$B$4:$D$6,3,FALSE),"")</f>
        <v>0</v>
      </c>
      <c r="M20" s="23">
        <f>IFERROR(VLOOKUP($G20,Data!$F$4:$H$9,3,FALSE),"")</f>
        <v>0</v>
      </c>
      <c r="N20" s="23">
        <f>IFERROR(VLOOKUP($H20,Data!$J$4:$L$8,3,FALSE),"")</f>
        <v>0</v>
      </c>
      <c r="O20" s="23">
        <f>IFERROR(IF($A20=1,$L20*$M20*$N20,""),"")</f>
        <v>0</v>
      </c>
      <c r="P20" s="23" t="str">
        <f>IFERROR(IF($A20=2,$L20*$M20*$N20,""),"")</f>
        <v/>
      </c>
      <c r="Q20" s="23" t="str">
        <f>IFERROR(IF($A20=3,$L20*$M20*$N20,""),"")</f>
        <v/>
      </c>
      <c r="R20" s="210" t="s">
        <v>686</v>
      </c>
      <c r="S20" s="209" t="s">
        <v>686</v>
      </c>
      <c r="T20" s="209" t="s">
        <v>686</v>
      </c>
      <c r="U20" s="211"/>
      <c r="V20" s="205"/>
      <c r="W20" s="196"/>
      <c r="X20" s="24"/>
      <c r="Y20" s="24"/>
      <c r="Z20" s="24"/>
      <c r="AA20" s="24"/>
      <c r="AB20" s="24"/>
      <c r="AC20" s="24"/>
      <c r="AD20" s="210" t="s">
        <v>686</v>
      </c>
      <c r="AE20" s="209" t="s">
        <v>686</v>
      </c>
      <c r="AF20" s="209" t="s">
        <v>686</v>
      </c>
      <c r="AG20" s="211"/>
      <c r="AH20" s="207"/>
      <c r="AI20" s="196"/>
      <c r="AJ20" s="24"/>
      <c r="AK20" s="24"/>
      <c r="AL20" s="24"/>
      <c r="AM20" s="24"/>
      <c r="AN20" s="24"/>
      <c r="AO20" s="24"/>
      <c r="AP20" s="114" t="s">
        <v>712</v>
      </c>
      <c r="AQ20" s="11"/>
      <c r="AR20" s="11"/>
      <c r="AS20" s="38"/>
    </row>
    <row r="21" spans="1:45" ht="10.5" customHeight="1" outlineLevel="2" x14ac:dyDescent="0.2">
      <c r="A21" s="238"/>
      <c r="B21" s="193"/>
      <c r="C21" s="223"/>
      <c r="D21" s="211"/>
      <c r="E21" s="198"/>
      <c r="F21" s="210"/>
      <c r="G21" s="209"/>
      <c r="H21" s="209"/>
      <c r="I21" s="211"/>
      <c r="J21" s="200"/>
      <c r="K21" s="196"/>
      <c r="L21" s="25"/>
      <c r="M21" s="25"/>
      <c r="N21" s="25"/>
      <c r="O21" s="25"/>
      <c r="P21" s="25"/>
      <c r="Q21" s="25"/>
      <c r="R21" s="210"/>
      <c r="S21" s="209"/>
      <c r="T21" s="209"/>
      <c r="U21" s="211"/>
      <c r="V21" s="205"/>
      <c r="W21" s="196"/>
      <c r="X21" s="23">
        <f>IFERROR(VLOOKUP($R20,Data!$B$4:$D$6,3,FALSE),"")</f>
        <v>0</v>
      </c>
      <c r="Y21" s="23">
        <f>IFERROR(VLOOKUP($S20,Data!$F$4:$H$9,3,FALSE),"")</f>
        <v>0</v>
      </c>
      <c r="Z21" s="23">
        <f>IFERROR(VLOOKUP($T20,Data!$J$4:$L$8,3,FALSE),"")</f>
        <v>0</v>
      </c>
      <c r="AA21" s="23">
        <f>IFERROR(IF($A20=1,$X21*$Y21*$Z21,""),"")</f>
        <v>0</v>
      </c>
      <c r="AB21" s="23" t="str">
        <f>IFERROR(IF($A20=2,$X21*$Y21*$Z21,""),"")</f>
        <v/>
      </c>
      <c r="AC21" s="23" t="str">
        <f>IFERROR(IF($A20=3,$X21*$Y21*$Z21,""),"")</f>
        <v/>
      </c>
      <c r="AD21" s="210"/>
      <c r="AE21" s="209"/>
      <c r="AF21" s="209"/>
      <c r="AG21" s="211"/>
      <c r="AH21" s="207"/>
      <c r="AI21" s="196"/>
      <c r="AJ21" s="25"/>
      <c r="AK21" s="25"/>
      <c r="AL21" s="25"/>
      <c r="AM21" s="25"/>
      <c r="AN21" s="25"/>
      <c r="AO21" s="25"/>
      <c r="AP21" s="114" t="s">
        <v>713</v>
      </c>
      <c r="AQ21" s="11"/>
      <c r="AR21" s="11"/>
      <c r="AS21" s="38"/>
    </row>
    <row r="22" spans="1:45" ht="10.5" customHeight="1" outlineLevel="2" x14ac:dyDescent="0.2">
      <c r="A22" s="238"/>
      <c r="B22" s="193"/>
      <c r="C22" s="223"/>
      <c r="D22" s="211"/>
      <c r="E22" s="198"/>
      <c r="F22" s="210"/>
      <c r="G22" s="209"/>
      <c r="H22" s="209"/>
      <c r="I22" s="211"/>
      <c r="J22" s="200"/>
      <c r="K22" s="196"/>
      <c r="L22" s="25"/>
      <c r="M22" s="25"/>
      <c r="N22" s="25"/>
      <c r="O22" s="25"/>
      <c r="P22" s="25"/>
      <c r="Q22" s="25"/>
      <c r="R22" s="210"/>
      <c r="S22" s="209"/>
      <c r="T22" s="209"/>
      <c r="U22" s="211"/>
      <c r="V22" s="205"/>
      <c r="W22" s="196"/>
      <c r="X22" s="25"/>
      <c r="Y22" s="25"/>
      <c r="Z22" s="25"/>
      <c r="AA22" s="25"/>
      <c r="AB22" s="25"/>
      <c r="AC22" s="25"/>
      <c r="AD22" s="210"/>
      <c r="AE22" s="209"/>
      <c r="AF22" s="209"/>
      <c r="AG22" s="211"/>
      <c r="AH22" s="207"/>
      <c r="AI22" s="196"/>
      <c r="AJ22" s="23">
        <f>IFERROR(VLOOKUP($AD20,Data!$B$4:$D$6,3,FALSE),"")</f>
        <v>0</v>
      </c>
      <c r="AK22" s="23">
        <f>IFERROR(VLOOKUP($AE20,Data!$F$4:$H$9,3,FALSE),"")</f>
        <v>0</v>
      </c>
      <c r="AL22" s="23">
        <f>IFERROR(VLOOKUP($AF20,Data!$J$4:$L$8,3,FALSE),"")</f>
        <v>0</v>
      </c>
      <c r="AM22" s="23">
        <f>IFERROR(IF($A20=1,$AJ22*$AK22*$AL22,""),"")</f>
        <v>0</v>
      </c>
      <c r="AN22" s="23" t="str">
        <f>IFERROR(IF($A20=2,$AJ22*$AK22*$AL22,""),"")</f>
        <v/>
      </c>
      <c r="AO22" s="23" t="str">
        <f>IFERROR(IF($A20=3,$AJ22*$AK22*$AL22,""),"")</f>
        <v/>
      </c>
      <c r="AP22" s="114" t="s">
        <v>714</v>
      </c>
      <c r="AQ22" s="11"/>
      <c r="AR22" s="11"/>
      <c r="AS22" s="38"/>
    </row>
    <row r="23" spans="1:45" ht="30" customHeight="1" outlineLevel="1" x14ac:dyDescent="0.2">
      <c r="A23" s="146">
        <v>1</v>
      </c>
      <c r="B23" s="211" t="s">
        <v>139</v>
      </c>
      <c r="C23" s="198"/>
      <c r="D23" s="198"/>
      <c r="E23" s="198"/>
      <c r="F23" s="29" t="str">
        <f>IF($L23=1,"Implemented","Not Implemented")</f>
        <v>Not Implemented</v>
      </c>
      <c r="G23" s="22" t="str">
        <f>IF($M23=1,"Effective","Ineffective")</f>
        <v>Ineffective</v>
      </c>
      <c r="H23" s="22" t="str">
        <f>IF($N23=1,"Pass","Fail")</f>
        <v>Fail</v>
      </c>
      <c r="I23" s="140"/>
      <c r="J23" s="30"/>
      <c r="K23" s="196"/>
      <c r="L23" s="23">
        <f>IF(COUNTIF(L24:L32,0)&gt;0,0,1)</f>
        <v>0</v>
      </c>
      <c r="M23" s="23">
        <f>IF(COUNTIF(M24:M32,0)&gt;0,0,1)</f>
        <v>0</v>
      </c>
      <c r="N23" s="23">
        <f>IF(COUNTIF(N24:N32,0)&gt;0,0,1)</f>
        <v>0</v>
      </c>
      <c r="O23" s="23">
        <f>IFERROR(IF($A23=1,$L23*$M23*$N23,""),"")</f>
        <v>0</v>
      </c>
      <c r="P23" s="23" t="str">
        <f>IFERROR(IF($A23=2,$L23*$M23*$N23,""),"")</f>
        <v/>
      </c>
      <c r="Q23" s="23" t="str">
        <f>IFERROR(IF($A23=3,$L23*$M23*$N23,""),"")</f>
        <v/>
      </c>
      <c r="R23" s="29" t="str">
        <f>IF($X23=1,"Implemented","Not Implemented")</f>
        <v>Not Implemented</v>
      </c>
      <c r="S23" s="22" t="str">
        <f>IF($Y23=1,"Effective","Ineffective")</f>
        <v>Ineffective</v>
      </c>
      <c r="T23" s="22" t="str">
        <f>IF($Z23=1,"Pass","Fail")</f>
        <v>Fail</v>
      </c>
      <c r="U23" s="140"/>
      <c r="V23" s="30"/>
      <c r="W23" s="196"/>
      <c r="X23" s="23">
        <f>IF(COUNTIF(X24:X32,0)&gt;0,0,1)</f>
        <v>0</v>
      </c>
      <c r="Y23" s="23">
        <f>IF(COUNTIF(Y24:Y32,0)&gt;0,0,1)</f>
        <v>0</v>
      </c>
      <c r="Z23" s="23">
        <f>IF(COUNTIF(Z24:Z32,0)&gt;0,0,1)</f>
        <v>0</v>
      </c>
      <c r="AA23" s="23">
        <f>IFERROR(IF($A23=1,$X23*$Y23*$Z23,""),"")</f>
        <v>0</v>
      </c>
      <c r="AB23" s="23" t="str">
        <f>IFERROR(IF($A23=2,$X23*$Y23*$Z23,""),"")</f>
        <v/>
      </c>
      <c r="AC23" s="23" t="str">
        <f>IFERROR(IF($A23=3,$X23*$Y23*$Z23,""),"")</f>
        <v/>
      </c>
      <c r="AD23" s="29" t="str">
        <f>IF($AJ23=1,"Implemented","Not Implemented")</f>
        <v>Not Implemented</v>
      </c>
      <c r="AE23" s="22" t="str">
        <f>IF($AK23=1,"Effective","Ineffective")</f>
        <v>Ineffective</v>
      </c>
      <c r="AF23" s="22" t="str">
        <f>IF($AL23=1,"Pass","Fail")</f>
        <v>Fail</v>
      </c>
      <c r="AG23" s="140"/>
      <c r="AH23" s="30"/>
      <c r="AI23" s="196"/>
      <c r="AJ23" s="23">
        <f>IF(COUNTIF(AJ24:AJ32,0)&gt;0,0,1)</f>
        <v>0</v>
      </c>
      <c r="AK23" s="23">
        <f>IF(COUNTIF(AK24:AK32,0)&gt;0,0,1)</f>
        <v>0</v>
      </c>
      <c r="AL23" s="23">
        <f>IF(COUNTIF(AL24:AL32,0)&gt;0,0,1)</f>
        <v>0</v>
      </c>
      <c r="AM23" s="23">
        <f>IFERROR(IF($A23=1,$AJ23*$AK23*$AL23,""),"")</f>
        <v>0</v>
      </c>
      <c r="AN23" s="23" t="str">
        <f>IFERROR(IF($A23=2,$AJ23*$AK23*$AL23,""),"")</f>
        <v/>
      </c>
      <c r="AO23" s="23" t="str">
        <f>IFERROR(IF($A23=3,$AJ23*$AK23*$AL23,""),"")</f>
        <v/>
      </c>
      <c r="AP23" s="114" t="s">
        <v>721</v>
      </c>
      <c r="AQ23" s="11"/>
      <c r="AR23" s="11"/>
      <c r="AS23" s="38"/>
    </row>
    <row r="24" spans="1:45" ht="10.5" customHeight="1" outlineLevel="2" x14ac:dyDescent="0.2">
      <c r="A24" s="238">
        <v>1</v>
      </c>
      <c r="B24" s="193"/>
      <c r="C24" s="223" t="s">
        <v>140</v>
      </c>
      <c r="D24" s="211" t="s">
        <v>141</v>
      </c>
      <c r="E24" s="211" t="s">
        <v>142</v>
      </c>
      <c r="F24" s="210" t="s">
        <v>686</v>
      </c>
      <c r="G24" s="209" t="s">
        <v>686</v>
      </c>
      <c r="H24" s="209" t="s">
        <v>686</v>
      </c>
      <c r="I24" s="211"/>
      <c r="J24" s="200"/>
      <c r="K24" s="196"/>
      <c r="L24" s="23">
        <f>IFERROR(VLOOKUP($F24,Data!$B$4:$D$6,3,FALSE),"")</f>
        <v>0</v>
      </c>
      <c r="M24" s="23">
        <f>IFERROR(VLOOKUP($G24,Data!$F$4:$H$9,3,FALSE),"")</f>
        <v>0</v>
      </c>
      <c r="N24" s="23">
        <f>IFERROR(VLOOKUP($H24,Data!$J$4:$L$8,3,FALSE),"")</f>
        <v>0</v>
      </c>
      <c r="O24" s="23">
        <f>IFERROR(IF($A24=1,$L24*$M24*$N24,""),"")</f>
        <v>0</v>
      </c>
      <c r="P24" s="23" t="str">
        <f>IFERROR(IF($A24=2,$L24*$M24*$N24,""),"")</f>
        <v/>
      </c>
      <c r="Q24" s="23" t="str">
        <f>IFERROR(IF($A24=3,$L24*$M24*$N24,""),"")</f>
        <v/>
      </c>
      <c r="R24" s="210" t="s">
        <v>686</v>
      </c>
      <c r="S24" s="209" t="s">
        <v>686</v>
      </c>
      <c r="T24" s="209" t="s">
        <v>686</v>
      </c>
      <c r="U24" s="211"/>
      <c r="V24" s="205"/>
      <c r="W24" s="196"/>
      <c r="X24" s="24"/>
      <c r="Y24" s="24"/>
      <c r="Z24" s="24"/>
      <c r="AA24" s="24"/>
      <c r="AB24" s="24"/>
      <c r="AC24" s="24"/>
      <c r="AD24" s="210" t="s">
        <v>686</v>
      </c>
      <c r="AE24" s="209" t="s">
        <v>686</v>
      </c>
      <c r="AF24" s="209" t="s">
        <v>686</v>
      </c>
      <c r="AG24" s="211"/>
      <c r="AH24" s="207"/>
      <c r="AI24" s="196"/>
      <c r="AJ24" s="24"/>
      <c r="AK24" s="24"/>
      <c r="AL24" s="24"/>
      <c r="AM24" s="24"/>
      <c r="AN24" s="24"/>
      <c r="AO24" s="24"/>
      <c r="AP24" s="114" t="s">
        <v>712</v>
      </c>
      <c r="AQ24" s="11"/>
      <c r="AR24" s="11"/>
      <c r="AS24" s="38"/>
    </row>
    <row r="25" spans="1:45" ht="10.5" customHeight="1" outlineLevel="2" x14ac:dyDescent="0.2">
      <c r="A25" s="238"/>
      <c r="B25" s="193"/>
      <c r="C25" s="223"/>
      <c r="D25" s="211"/>
      <c r="E25" s="198"/>
      <c r="F25" s="210"/>
      <c r="G25" s="209"/>
      <c r="H25" s="209"/>
      <c r="I25" s="211"/>
      <c r="J25" s="200"/>
      <c r="K25" s="196"/>
      <c r="L25" s="25"/>
      <c r="M25" s="25"/>
      <c r="N25" s="25"/>
      <c r="O25" s="25"/>
      <c r="P25" s="25"/>
      <c r="Q25" s="25"/>
      <c r="R25" s="210"/>
      <c r="S25" s="209"/>
      <c r="T25" s="209"/>
      <c r="U25" s="211"/>
      <c r="V25" s="205"/>
      <c r="W25" s="196"/>
      <c r="X25" s="23">
        <f>IFERROR(VLOOKUP($R24,Data!$B$4:$D$6,3,FALSE),"")</f>
        <v>0</v>
      </c>
      <c r="Y25" s="23">
        <f>IFERROR(VLOOKUP($S24,Data!$F$4:$H$9,3,FALSE),"")</f>
        <v>0</v>
      </c>
      <c r="Z25" s="23">
        <f>IFERROR(VLOOKUP($T24,Data!$J$4:$L$8,3,FALSE),"")</f>
        <v>0</v>
      </c>
      <c r="AA25" s="23">
        <f>IFERROR(IF($A24=1,$X25*$Y25*$Z25,""),"")</f>
        <v>0</v>
      </c>
      <c r="AB25" s="23" t="str">
        <f>IFERROR(IF($A24=2,$X25*$Y25*$Z25,""),"")</f>
        <v/>
      </c>
      <c r="AC25" s="23" t="str">
        <f>IFERROR(IF($A24=3,$X25*$Y25*$Z25,""),"")</f>
        <v/>
      </c>
      <c r="AD25" s="210"/>
      <c r="AE25" s="209"/>
      <c r="AF25" s="209"/>
      <c r="AG25" s="211"/>
      <c r="AH25" s="207"/>
      <c r="AI25" s="196"/>
      <c r="AJ25" s="25"/>
      <c r="AK25" s="25"/>
      <c r="AL25" s="25"/>
      <c r="AM25" s="25"/>
      <c r="AN25" s="25"/>
      <c r="AO25" s="25"/>
      <c r="AP25" s="114" t="s">
        <v>713</v>
      </c>
      <c r="AQ25" s="11"/>
      <c r="AR25" s="11"/>
      <c r="AS25" s="38"/>
    </row>
    <row r="26" spans="1:45" ht="10.5" customHeight="1" outlineLevel="2" x14ac:dyDescent="0.2">
      <c r="A26" s="238"/>
      <c r="B26" s="193"/>
      <c r="C26" s="223"/>
      <c r="D26" s="211"/>
      <c r="E26" s="198"/>
      <c r="F26" s="210"/>
      <c r="G26" s="209"/>
      <c r="H26" s="209"/>
      <c r="I26" s="211"/>
      <c r="J26" s="200"/>
      <c r="K26" s="196"/>
      <c r="L26" s="25"/>
      <c r="M26" s="25"/>
      <c r="N26" s="25"/>
      <c r="O26" s="25"/>
      <c r="P26" s="25"/>
      <c r="Q26" s="25"/>
      <c r="R26" s="210"/>
      <c r="S26" s="209"/>
      <c r="T26" s="209"/>
      <c r="U26" s="211"/>
      <c r="V26" s="205"/>
      <c r="W26" s="196"/>
      <c r="X26" s="25"/>
      <c r="Y26" s="25"/>
      <c r="Z26" s="25"/>
      <c r="AA26" s="25"/>
      <c r="AB26" s="25"/>
      <c r="AC26" s="25"/>
      <c r="AD26" s="210"/>
      <c r="AE26" s="209"/>
      <c r="AF26" s="209"/>
      <c r="AG26" s="211"/>
      <c r="AH26" s="207"/>
      <c r="AI26" s="196"/>
      <c r="AJ26" s="23">
        <f>IFERROR(VLOOKUP($AD24,Data!$B$4:$D$6,3,FALSE),"")</f>
        <v>0</v>
      </c>
      <c r="AK26" s="23">
        <f>IFERROR(VLOOKUP($AE24,Data!$F$4:$H$9,3,FALSE),"")</f>
        <v>0</v>
      </c>
      <c r="AL26" s="23">
        <f>IFERROR(VLOOKUP($AF24,Data!$J$4:$L$8,3,FALSE),"")</f>
        <v>0</v>
      </c>
      <c r="AM26" s="23">
        <f>IFERROR(IF($A24=1,$AJ26*$AK26*$AL26,""),"")</f>
        <v>0</v>
      </c>
      <c r="AN26" s="23" t="str">
        <f>IFERROR(IF($A24=2,$AJ26*$AK26*$AL26,""),"")</f>
        <v/>
      </c>
      <c r="AO26" s="23" t="str">
        <f>IFERROR(IF($A24=3,$AJ26*$AK26*$AL26,""),"")</f>
        <v/>
      </c>
      <c r="AP26" s="114" t="s">
        <v>714</v>
      </c>
      <c r="AQ26" s="11"/>
      <c r="AR26" s="11"/>
      <c r="AS26" s="38"/>
    </row>
    <row r="27" spans="1:45" ht="10.5" customHeight="1" outlineLevel="2" x14ac:dyDescent="0.2">
      <c r="A27" s="238">
        <v>1</v>
      </c>
      <c r="B27" s="193"/>
      <c r="C27" s="223" t="s">
        <v>143</v>
      </c>
      <c r="D27" s="211" t="s">
        <v>144</v>
      </c>
      <c r="E27" s="211" t="s">
        <v>145</v>
      </c>
      <c r="F27" s="210" t="s">
        <v>686</v>
      </c>
      <c r="G27" s="209" t="s">
        <v>686</v>
      </c>
      <c r="H27" s="209" t="s">
        <v>686</v>
      </c>
      <c r="I27" s="211"/>
      <c r="J27" s="200"/>
      <c r="K27" s="196"/>
      <c r="L27" s="23">
        <f>IFERROR(VLOOKUP($F27,Data!$B$4:$D$6,3,FALSE),"")</f>
        <v>0</v>
      </c>
      <c r="M27" s="23">
        <f>IFERROR(VLOOKUP($G27,Data!$F$4:$H$9,3,FALSE),"")</f>
        <v>0</v>
      </c>
      <c r="N27" s="23">
        <f>IFERROR(VLOOKUP($H27,Data!$J$4:$L$8,3,FALSE),"")</f>
        <v>0</v>
      </c>
      <c r="O27" s="23">
        <f>IFERROR(IF($A27=1,$L27*$M27*$N27,""),"")</f>
        <v>0</v>
      </c>
      <c r="P27" s="23" t="str">
        <f>IFERROR(IF($A27=2,$L27*$M27*$N27,""),"")</f>
        <v/>
      </c>
      <c r="Q27" s="23" t="str">
        <f>IFERROR(IF($A27=3,$L27*$M27*$N27,""),"")</f>
        <v/>
      </c>
      <c r="R27" s="210" t="s">
        <v>686</v>
      </c>
      <c r="S27" s="209" t="s">
        <v>686</v>
      </c>
      <c r="T27" s="209" t="s">
        <v>686</v>
      </c>
      <c r="U27" s="211"/>
      <c r="V27" s="205"/>
      <c r="W27" s="196"/>
      <c r="X27" s="24"/>
      <c r="Y27" s="24"/>
      <c r="Z27" s="24"/>
      <c r="AA27" s="24"/>
      <c r="AB27" s="24"/>
      <c r="AC27" s="24"/>
      <c r="AD27" s="210" t="s">
        <v>686</v>
      </c>
      <c r="AE27" s="209" t="s">
        <v>686</v>
      </c>
      <c r="AF27" s="209" t="s">
        <v>686</v>
      </c>
      <c r="AG27" s="211"/>
      <c r="AH27" s="207"/>
      <c r="AI27" s="196"/>
      <c r="AJ27" s="24"/>
      <c r="AK27" s="24"/>
      <c r="AL27" s="24"/>
      <c r="AM27" s="24"/>
      <c r="AN27" s="24"/>
      <c r="AO27" s="24"/>
      <c r="AP27" s="114" t="s">
        <v>712</v>
      </c>
      <c r="AQ27" s="11"/>
      <c r="AR27" s="11"/>
      <c r="AS27" s="38"/>
    </row>
    <row r="28" spans="1:45" ht="10.5" customHeight="1" outlineLevel="2" x14ac:dyDescent="0.2">
      <c r="A28" s="238"/>
      <c r="B28" s="193"/>
      <c r="C28" s="223"/>
      <c r="D28" s="211"/>
      <c r="E28" s="198"/>
      <c r="F28" s="210"/>
      <c r="G28" s="209"/>
      <c r="H28" s="209"/>
      <c r="I28" s="211"/>
      <c r="J28" s="200"/>
      <c r="K28" s="196"/>
      <c r="L28" s="25"/>
      <c r="M28" s="25"/>
      <c r="N28" s="25"/>
      <c r="O28" s="25"/>
      <c r="P28" s="25"/>
      <c r="Q28" s="25"/>
      <c r="R28" s="210"/>
      <c r="S28" s="209"/>
      <c r="T28" s="209"/>
      <c r="U28" s="211"/>
      <c r="V28" s="205"/>
      <c r="W28" s="196"/>
      <c r="X28" s="23">
        <f>IFERROR(VLOOKUP($R27,Data!$B$4:$D$6,3,FALSE),"")</f>
        <v>0</v>
      </c>
      <c r="Y28" s="23">
        <f>IFERROR(VLOOKUP($S27,Data!$F$4:$H$9,3,FALSE),"")</f>
        <v>0</v>
      </c>
      <c r="Z28" s="23">
        <f>IFERROR(VLOOKUP($T27,Data!$J$4:$L$8,3,FALSE),"")</f>
        <v>0</v>
      </c>
      <c r="AA28" s="23">
        <f>IFERROR(IF($A27=1,$X28*$Y28*$Z28,""),"")</f>
        <v>0</v>
      </c>
      <c r="AB28" s="23" t="str">
        <f>IFERROR(IF($A27=2,$X28*$Y28*$Z28,""),"")</f>
        <v/>
      </c>
      <c r="AC28" s="23" t="str">
        <f>IFERROR(IF($A27=3,$X28*$Y28*$Z28,""),"")</f>
        <v/>
      </c>
      <c r="AD28" s="210"/>
      <c r="AE28" s="209"/>
      <c r="AF28" s="209"/>
      <c r="AG28" s="211"/>
      <c r="AH28" s="207"/>
      <c r="AI28" s="196"/>
      <c r="AJ28" s="25"/>
      <c r="AK28" s="25"/>
      <c r="AL28" s="25"/>
      <c r="AM28" s="25"/>
      <c r="AN28" s="25"/>
      <c r="AO28" s="25"/>
      <c r="AP28" s="114" t="s">
        <v>713</v>
      </c>
      <c r="AQ28" s="11"/>
      <c r="AR28" s="11"/>
      <c r="AS28" s="38"/>
    </row>
    <row r="29" spans="1:45" ht="10.5" customHeight="1" outlineLevel="2" x14ac:dyDescent="0.2">
      <c r="A29" s="238"/>
      <c r="B29" s="193"/>
      <c r="C29" s="223"/>
      <c r="D29" s="211"/>
      <c r="E29" s="198"/>
      <c r="F29" s="210"/>
      <c r="G29" s="209"/>
      <c r="H29" s="209"/>
      <c r="I29" s="211"/>
      <c r="J29" s="200"/>
      <c r="K29" s="196"/>
      <c r="L29" s="25"/>
      <c r="M29" s="25"/>
      <c r="N29" s="25"/>
      <c r="O29" s="25"/>
      <c r="P29" s="25"/>
      <c r="Q29" s="25"/>
      <c r="R29" s="210"/>
      <c r="S29" s="209"/>
      <c r="T29" s="209"/>
      <c r="U29" s="211"/>
      <c r="V29" s="205"/>
      <c r="W29" s="196"/>
      <c r="X29" s="25"/>
      <c r="Y29" s="25"/>
      <c r="Z29" s="25"/>
      <c r="AA29" s="25"/>
      <c r="AB29" s="25"/>
      <c r="AC29" s="25"/>
      <c r="AD29" s="210"/>
      <c r="AE29" s="209"/>
      <c r="AF29" s="209"/>
      <c r="AG29" s="211"/>
      <c r="AH29" s="207"/>
      <c r="AI29" s="196"/>
      <c r="AJ29" s="23">
        <f>IFERROR(VLOOKUP($AD27,Data!$B$4:$D$6,3,FALSE),"")</f>
        <v>0</v>
      </c>
      <c r="AK29" s="23">
        <f>IFERROR(VLOOKUP($AE27,Data!$F$4:$H$9,3,FALSE),"")</f>
        <v>0</v>
      </c>
      <c r="AL29" s="23">
        <f>IFERROR(VLOOKUP($AF27,Data!$J$4:$L$8,3,FALSE),"")</f>
        <v>0</v>
      </c>
      <c r="AM29" s="23">
        <f>IFERROR(IF($A27=1,$AJ29*$AK29*$AL29,""),"")</f>
        <v>0</v>
      </c>
      <c r="AN29" s="23" t="str">
        <f>IFERROR(IF($A27=2,$AJ29*$AK29*$AL29,""),"")</f>
        <v/>
      </c>
      <c r="AO29" s="23" t="str">
        <f>IFERROR(IF($A27=3,$AJ29*$AK29*$AL29,""),"")</f>
        <v/>
      </c>
      <c r="AP29" s="114" t="s">
        <v>714</v>
      </c>
      <c r="AQ29" s="11"/>
      <c r="AR29" s="11"/>
      <c r="AS29" s="38"/>
    </row>
    <row r="30" spans="1:45" ht="10.5" customHeight="1" outlineLevel="2" x14ac:dyDescent="0.2">
      <c r="A30" s="238">
        <v>1</v>
      </c>
      <c r="B30" s="193"/>
      <c r="C30" s="223" t="s">
        <v>146</v>
      </c>
      <c r="D30" s="211" t="s">
        <v>147</v>
      </c>
      <c r="E30" s="211" t="s">
        <v>145</v>
      </c>
      <c r="F30" s="210" t="s">
        <v>686</v>
      </c>
      <c r="G30" s="209" t="s">
        <v>686</v>
      </c>
      <c r="H30" s="209" t="s">
        <v>686</v>
      </c>
      <c r="I30" s="211"/>
      <c r="J30" s="200"/>
      <c r="K30" s="196"/>
      <c r="L30" s="23">
        <f>IFERROR(VLOOKUP($F30,Data!$B$4:$D$6,3,FALSE),"")</f>
        <v>0</v>
      </c>
      <c r="M30" s="23">
        <f>IFERROR(VLOOKUP($G30,Data!$F$4:$H$9,3,FALSE),"")</f>
        <v>0</v>
      </c>
      <c r="N30" s="23">
        <f>IFERROR(VLOOKUP($H30,Data!$J$4:$L$8,3,FALSE),"")</f>
        <v>0</v>
      </c>
      <c r="O30" s="23">
        <f>IFERROR(IF($A30=1,$L30*$M30*$N30,""),"")</f>
        <v>0</v>
      </c>
      <c r="P30" s="23" t="str">
        <f>IFERROR(IF($A30=2,$L30*$M30*$N30,""),"")</f>
        <v/>
      </c>
      <c r="Q30" s="23" t="str">
        <f>IFERROR(IF($A30=3,$L30*$M30*$N30,""),"")</f>
        <v/>
      </c>
      <c r="R30" s="210" t="s">
        <v>686</v>
      </c>
      <c r="S30" s="209" t="s">
        <v>686</v>
      </c>
      <c r="T30" s="209" t="s">
        <v>686</v>
      </c>
      <c r="U30" s="211"/>
      <c r="V30" s="205"/>
      <c r="W30" s="196"/>
      <c r="X30" s="24"/>
      <c r="Y30" s="24"/>
      <c r="Z30" s="24"/>
      <c r="AA30" s="24"/>
      <c r="AB30" s="24"/>
      <c r="AC30" s="24"/>
      <c r="AD30" s="210" t="s">
        <v>686</v>
      </c>
      <c r="AE30" s="209" t="s">
        <v>686</v>
      </c>
      <c r="AF30" s="209" t="s">
        <v>686</v>
      </c>
      <c r="AG30" s="211"/>
      <c r="AH30" s="207"/>
      <c r="AI30" s="196"/>
      <c r="AJ30" s="24"/>
      <c r="AK30" s="24"/>
      <c r="AL30" s="24"/>
      <c r="AM30" s="24"/>
      <c r="AN30" s="24"/>
      <c r="AO30" s="24"/>
      <c r="AP30" s="114" t="s">
        <v>712</v>
      </c>
      <c r="AQ30" s="11"/>
      <c r="AR30" s="11"/>
      <c r="AS30" s="38"/>
    </row>
    <row r="31" spans="1:45" ht="10.5" customHeight="1" outlineLevel="2" x14ac:dyDescent="0.2">
      <c r="A31" s="238"/>
      <c r="B31" s="193"/>
      <c r="C31" s="223"/>
      <c r="D31" s="211"/>
      <c r="E31" s="198"/>
      <c r="F31" s="210"/>
      <c r="G31" s="209"/>
      <c r="H31" s="209"/>
      <c r="I31" s="211"/>
      <c r="J31" s="200"/>
      <c r="K31" s="196"/>
      <c r="L31" s="25"/>
      <c r="M31" s="25"/>
      <c r="N31" s="25"/>
      <c r="O31" s="25"/>
      <c r="P31" s="25"/>
      <c r="Q31" s="25"/>
      <c r="R31" s="210"/>
      <c r="S31" s="209"/>
      <c r="T31" s="209"/>
      <c r="U31" s="211"/>
      <c r="V31" s="205"/>
      <c r="W31" s="196"/>
      <c r="X31" s="23">
        <f>IFERROR(VLOOKUP($R30,Data!$B$4:$D$6,3,FALSE),"")</f>
        <v>0</v>
      </c>
      <c r="Y31" s="23">
        <f>IFERROR(VLOOKUP($S30,Data!$F$4:$H$9,3,FALSE),"")</f>
        <v>0</v>
      </c>
      <c r="Z31" s="23">
        <f>IFERROR(VLOOKUP($T30,Data!$J$4:$L$8,3,FALSE),"")</f>
        <v>0</v>
      </c>
      <c r="AA31" s="23">
        <f>IFERROR(IF($A30=1,$X31*$Y31*$Z31,""),"")</f>
        <v>0</v>
      </c>
      <c r="AB31" s="23" t="str">
        <f>IFERROR(IF($A30=2,$X31*$Y31*$Z31,""),"")</f>
        <v/>
      </c>
      <c r="AC31" s="23" t="str">
        <f>IFERROR(IF($A30=3,$X31*$Y31*$Z31,""),"")</f>
        <v/>
      </c>
      <c r="AD31" s="210"/>
      <c r="AE31" s="209"/>
      <c r="AF31" s="209"/>
      <c r="AG31" s="211"/>
      <c r="AH31" s="207"/>
      <c r="AI31" s="196"/>
      <c r="AJ31" s="25"/>
      <c r="AK31" s="25"/>
      <c r="AL31" s="25"/>
      <c r="AM31" s="25"/>
      <c r="AN31" s="25"/>
      <c r="AO31" s="25"/>
      <c r="AP31" s="114" t="s">
        <v>713</v>
      </c>
      <c r="AQ31" s="11"/>
      <c r="AR31" s="11"/>
      <c r="AS31" s="38"/>
    </row>
    <row r="32" spans="1:45" ht="10.5" customHeight="1" outlineLevel="2" x14ac:dyDescent="0.2">
      <c r="A32" s="238"/>
      <c r="B32" s="193"/>
      <c r="C32" s="223"/>
      <c r="D32" s="211"/>
      <c r="E32" s="198"/>
      <c r="F32" s="210"/>
      <c r="G32" s="209"/>
      <c r="H32" s="209"/>
      <c r="I32" s="211"/>
      <c r="J32" s="200"/>
      <c r="K32" s="196"/>
      <c r="L32" s="25"/>
      <c r="M32" s="25"/>
      <c r="N32" s="25"/>
      <c r="O32" s="25"/>
      <c r="P32" s="25"/>
      <c r="Q32" s="25"/>
      <c r="R32" s="210"/>
      <c r="S32" s="209"/>
      <c r="T32" s="209"/>
      <c r="U32" s="211"/>
      <c r="V32" s="205"/>
      <c r="W32" s="196"/>
      <c r="X32" s="25"/>
      <c r="Y32" s="25"/>
      <c r="Z32" s="25"/>
      <c r="AA32" s="25"/>
      <c r="AB32" s="25"/>
      <c r="AC32" s="25"/>
      <c r="AD32" s="210"/>
      <c r="AE32" s="209"/>
      <c r="AF32" s="209"/>
      <c r="AG32" s="211"/>
      <c r="AH32" s="207"/>
      <c r="AI32" s="196"/>
      <c r="AJ32" s="23">
        <f>IFERROR(VLOOKUP($AD30,Data!$B$4:$D$6,3,FALSE),"")</f>
        <v>0</v>
      </c>
      <c r="AK32" s="23">
        <f>IFERROR(VLOOKUP($AE30,Data!$F$4:$H$9,3,FALSE),"")</f>
        <v>0</v>
      </c>
      <c r="AL32" s="23">
        <f>IFERROR(VLOOKUP($AF30,Data!$J$4:$L$8,3,FALSE),"")</f>
        <v>0</v>
      </c>
      <c r="AM32" s="23">
        <f>IFERROR(IF($A30=1,$AJ32*$AK32*$AL32,""),"")</f>
        <v>0</v>
      </c>
      <c r="AN32" s="23" t="str">
        <f>IFERROR(IF($A30=2,$AJ32*$AK32*$AL32,""),"")</f>
        <v/>
      </c>
      <c r="AO32" s="23" t="str">
        <f>IFERROR(IF($A30=3,$AJ32*$AK32*$AL32,""),"")</f>
        <v/>
      </c>
      <c r="AP32" s="114" t="s">
        <v>714</v>
      </c>
      <c r="AQ32" s="11"/>
      <c r="AR32" s="11"/>
      <c r="AS32" s="38"/>
    </row>
    <row r="33" spans="1:45" ht="30" customHeight="1" outlineLevel="1" x14ac:dyDescent="0.2">
      <c r="A33" s="146">
        <v>1</v>
      </c>
      <c r="B33" s="211" t="s">
        <v>148</v>
      </c>
      <c r="C33" s="211"/>
      <c r="D33" s="211"/>
      <c r="E33" s="200"/>
      <c r="F33" s="29" t="str">
        <f>IF($L33=1,"Implemented","Not Implemented")</f>
        <v>Not Implemented</v>
      </c>
      <c r="G33" s="22" t="str">
        <f>IF($M33=1,"Effective","Ineffective")</f>
        <v>Ineffective</v>
      </c>
      <c r="H33" s="22" t="str">
        <f>IF($N33=1,"Pass","Fail")</f>
        <v>Fail</v>
      </c>
      <c r="I33" s="140"/>
      <c r="J33" s="30"/>
      <c r="K33" s="196"/>
      <c r="L33" s="23">
        <f>IF(COUNTIF(L34:L39,0)&gt;0,0,1)</f>
        <v>0</v>
      </c>
      <c r="M33" s="23">
        <f>IF(COUNTIF(M34:M39,0)&gt;0,0,1)</f>
        <v>0</v>
      </c>
      <c r="N33" s="23">
        <f>IF(COUNTIF(N34:N39,0)&gt;0,0,1)</f>
        <v>0</v>
      </c>
      <c r="O33" s="23">
        <f>IFERROR(IF($A33=1,$L33*$M33*$N33,""),"")</f>
        <v>0</v>
      </c>
      <c r="P33" s="23" t="str">
        <f>IFERROR(IF($A33=2,$L33*$M33*$N33,""),"")</f>
        <v/>
      </c>
      <c r="Q33" s="23" t="str">
        <f>IFERROR(IF($A33=3,$L33*$M33*$N33,""),"")</f>
        <v/>
      </c>
      <c r="R33" s="29" t="str">
        <f>IF($X33=1,"Implemented","Not Implemented")</f>
        <v>Not Implemented</v>
      </c>
      <c r="S33" s="22" t="str">
        <f>IF($Y33=1,"Effective","Ineffective")</f>
        <v>Ineffective</v>
      </c>
      <c r="T33" s="22" t="str">
        <f>IF($Z33=1,"Pass","Fail")</f>
        <v>Fail</v>
      </c>
      <c r="U33" s="140"/>
      <c r="V33" s="30"/>
      <c r="W33" s="196"/>
      <c r="X33" s="23">
        <f>IF(COUNTIF(X34:X39,0)&gt;0,0,1)</f>
        <v>0</v>
      </c>
      <c r="Y33" s="23">
        <f>IF(COUNTIF(Y34:Y39,0)&gt;0,0,1)</f>
        <v>0</v>
      </c>
      <c r="Z33" s="23">
        <f>IF(COUNTIF(Z34:Z39,0)&gt;0,0,1)</f>
        <v>0</v>
      </c>
      <c r="AA33" s="23">
        <f>IFERROR(IF($A33=1,$X33*$Y33*$Z33,""),"")</f>
        <v>0</v>
      </c>
      <c r="AB33" s="23" t="str">
        <f>IFERROR(IF($A33=2,$X33*$Y33*$Z33,""),"")</f>
        <v/>
      </c>
      <c r="AC33" s="23" t="str">
        <f>IFERROR(IF($A33=3,$X33*$Y33*$Z33,""),"")</f>
        <v/>
      </c>
      <c r="AD33" s="29" t="str">
        <f>IF($AJ33=1,"Implemented","Not Implemented")</f>
        <v>Not Implemented</v>
      </c>
      <c r="AE33" s="22" t="str">
        <f>IF($AK33=1,"Effective","Ineffective")</f>
        <v>Ineffective</v>
      </c>
      <c r="AF33" s="22" t="str">
        <f>IF($AL33=1,"Pass","Fail")</f>
        <v>Fail</v>
      </c>
      <c r="AG33" s="140"/>
      <c r="AH33" s="30"/>
      <c r="AI33" s="196"/>
      <c r="AJ33" s="23">
        <f>IF(COUNTIF(AJ34:AJ39,0)&gt;0,0,1)</f>
        <v>0</v>
      </c>
      <c r="AK33" s="23">
        <f>IF(COUNTIF(AK34:AK39,0)&gt;0,0,1)</f>
        <v>0</v>
      </c>
      <c r="AL33" s="23">
        <f>IF(COUNTIF(AL34:AL39,0)&gt;0,0,1)</f>
        <v>0</v>
      </c>
      <c r="AM33" s="23">
        <f>IFERROR(IF($A33=1,$AJ33*$AK33*$AL33,""),"")</f>
        <v>0</v>
      </c>
      <c r="AN33" s="23" t="str">
        <f>IFERROR(IF($A33=2,$AJ33*$AK33*$AL33,""),"")</f>
        <v/>
      </c>
      <c r="AO33" s="23" t="str">
        <f>IFERROR(IF($A33=3,$AJ33*$AK33*$AL33,""),"")</f>
        <v/>
      </c>
      <c r="AP33" s="114" t="s">
        <v>721</v>
      </c>
      <c r="AQ33" s="11"/>
      <c r="AR33" s="11"/>
      <c r="AS33" s="38"/>
    </row>
    <row r="34" spans="1:45" ht="10.5" customHeight="1" outlineLevel="2" x14ac:dyDescent="0.2">
      <c r="A34" s="238">
        <v>1</v>
      </c>
      <c r="B34" s="193"/>
      <c r="C34" s="223" t="s">
        <v>149</v>
      </c>
      <c r="D34" s="211" t="s">
        <v>150</v>
      </c>
      <c r="E34" s="211" t="s">
        <v>151</v>
      </c>
      <c r="F34" s="210" t="s">
        <v>686</v>
      </c>
      <c r="G34" s="209" t="s">
        <v>686</v>
      </c>
      <c r="H34" s="209" t="s">
        <v>686</v>
      </c>
      <c r="I34" s="211"/>
      <c r="J34" s="200"/>
      <c r="K34" s="196"/>
      <c r="L34" s="23">
        <f>IFERROR(VLOOKUP($F34,Data!$B$4:$D$6,3,FALSE),"")</f>
        <v>0</v>
      </c>
      <c r="M34" s="23">
        <f>IFERROR(VLOOKUP($G34,Data!$F$4:$H$9,3,FALSE),"")</f>
        <v>0</v>
      </c>
      <c r="N34" s="23">
        <f>IFERROR(VLOOKUP($H34,Data!$J$4:$L$8,3,FALSE),"")</f>
        <v>0</v>
      </c>
      <c r="O34" s="23">
        <f>IFERROR(IF($A34=1,$L34*$M34*$N34,""),"")</f>
        <v>0</v>
      </c>
      <c r="P34" s="23" t="str">
        <f>IFERROR(IF($A34=2,$L34*$M34*$N34,""),"")</f>
        <v/>
      </c>
      <c r="Q34" s="23" t="str">
        <f>IFERROR(IF($A34=3,$L34*$M34*$N34,""),"")</f>
        <v/>
      </c>
      <c r="R34" s="210" t="s">
        <v>686</v>
      </c>
      <c r="S34" s="209" t="s">
        <v>686</v>
      </c>
      <c r="T34" s="209" t="s">
        <v>686</v>
      </c>
      <c r="U34" s="211"/>
      <c r="V34" s="205"/>
      <c r="W34" s="196"/>
      <c r="X34" s="24"/>
      <c r="Y34" s="24"/>
      <c r="Z34" s="24"/>
      <c r="AA34" s="24"/>
      <c r="AB34" s="24"/>
      <c r="AC34" s="24"/>
      <c r="AD34" s="210" t="s">
        <v>686</v>
      </c>
      <c r="AE34" s="209" t="s">
        <v>686</v>
      </c>
      <c r="AF34" s="209" t="s">
        <v>686</v>
      </c>
      <c r="AG34" s="211"/>
      <c r="AH34" s="207"/>
      <c r="AI34" s="196"/>
      <c r="AJ34" s="24"/>
      <c r="AK34" s="24"/>
      <c r="AL34" s="24"/>
      <c r="AM34" s="24"/>
      <c r="AN34" s="24"/>
      <c r="AO34" s="24"/>
      <c r="AP34" s="114" t="s">
        <v>712</v>
      </c>
      <c r="AQ34" s="11"/>
      <c r="AR34" s="11"/>
      <c r="AS34" s="38"/>
    </row>
    <row r="35" spans="1:45" ht="10.5" customHeight="1" outlineLevel="2" x14ac:dyDescent="0.2">
      <c r="A35" s="238"/>
      <c r="B35" s="193"/>
      <c r="C35" s="223"/>
      <c r="D35" s="211"/>
      <c r="E35" s="198"/>
      <c r="F35" s="210"/>
      <c r="G35" s="209"/>
      <c r="H35" s="209"/>
      <c r="I35" s="211"/>
      <c r="J35" s="200"/>
      <c r="K35" s="196"/>
      <c r="L35" s="25"/>
      <c r="M35" s="25"/>
      <c r="N35" s="25"/>
      <c r="O35" s="25"/>
      <c r="P35" s="25"/>
      <c r="Q35" s="25"/>
      <c r="R35" s="210"/>
      <c r="S35" s="209"/>
      <c r="T35" s="209"/>
      <c r="U35" s="211"/>
      <c r="V35" s="205"/>
      <c r="W35" s="196"/>
      <c r="X35" s="23">
        <f>IFERROR(VLOOKUP($R34,Data!$B$4:$D$6,3,FALSE),"")</f>
        <v>0</v>
      </c>
      <c r="Y35" s="23">
        <f>IFERROR(VLOOKUP($S34,Data!$F$4:$H$9,3,FALSE),"")</f>
        <v>0</v>
      </c>
      <c r="Z35" s="23">
        <f>IFERROR(VLOOKUP($T34,Data!$J$4:$L$8,3,FALSE),"")</f>
        <v>0</v>
      </c>
      <c r="AA35" s="23">
        <f>IFERROR(IF($A34=1,$X35*$Y35*$Z35,""),"")</f>
        <v>0</v>
      </c>
      <c r="AB35" s="23" t="str">
        <f>IFERROR(IF($A34=2,$X35*$Y35*$Z35,""),"")</f>
        <v/>
      </c>
      <c r="AC35" s="23" t="str">
        <f>IFERROR(IF($A34=3,$X35*$Y35*$Z35,""),"")</f>
        <v/>
      </c>
      <c r="AD35" s="210"/>
      <c r="AE35" s="209"/>
      <c r="AF35" s="209"/>
      <c r="AG35" s="211"/>
      <c r="AH35" s="207"/>
      <c r="AI35" s="196"/>
      <c r="AJ35" s="25"/>
      <c r="AK35" s="25"/>
      <c r="AL35" s="25"/>
      <c r="AM35" s="25"/>
      <c r="AN35" s="25"/>
      <c r="AO35" s="25"/>
      <c r="AP35" s="114" t="s">
        <v>713</v>
      </c>
      <c r="AQ35" s="11"/>
      <c r="AR35" s="11"/>
      <c r="AS35" s="38"/>
    </row>
    <row r="36" spans="1:45" ht="10.5" customHeight="1" outlineLevel="2" x14ac:dyDescent="0.2">
      <c r="A36" s="238"/>
      <c r="B36" s="193"/>
      <c r="C36" s="223"/>
      <c r="D36" s="211"/>
      <c r="E36" s="198"/>
      <c r="F36" s="210"/>
      <c r="G36" s="209"/>
      <c r="H36" s="209"/>
      <c r="I36" s="211"/>
      <c r="J36" s="200"/>
      <c r="K36" s="196"/>
      <c r="L36" s="25"/>
      <c r="M36" s="25"/>
      <c r="N36" s="25"/>
      <c r="O36" s="25"/>
      <c r="P36" s="25"/>
      <c r="Q36" s="25"/>
      <c r="R36" s="210"/>
      <c r="S36" s="209"/>
      <c r="T36" s="209"/>
      <c r="U36" s="211"/>
      <c r="V36" s="205"/>
      <c r="W36" s="196"/>
      <c r="X36" s="25"/>
      <c r="Y36" s="25"/>
      <c r="Z36" s="25"/>
      <c r="AA36" s="25"/>
      <c r="AB36" s="25"/>
      <c r="AC36" s="25"/>
      <c r="AD36" s="210"/>
      <c r="AE36" s="209"/>
      <c r="AF36" s="209"/>
      <c r="AG36" s="211"/>
      <c r="AH36" s="207"/>
      <c r="AI36" s="196"/>
      <c r="AJ36" s="23">
        <f>IFERROR(VLOOKUP($AD34,Data!$B$4:$D$6,3,FALSE),"")</f>
        <v>0</v>
      </c>
      <c r="AK36" s="23">
        <f>IFERROR(VLOOKUP($AE34,Data!$F$4:$H$9,3,FALSE),"")</f>
        <v>0</v>
      </c>
      <c r="AL36" s="23">
        <f>IFERROR(VLOOKUP($AF34,Data!$J$4:$L$8,3,FALSE),"")</f>
        <v>0</v>
      </c>
      <c r="AM36" s="23">
        <f>IFERROR(IF($A34=1,$AJ36*$AK36*$AL36,""),"")</f>
        <v>0</v>
      </c>
      <c r="AN36" s="23" t="str">
        <f>IFERROR(IF($A34=2,$AJ36*$AK36*$AL36,""),"")</f>
        <v/>
      </c>
      <c r="AO36" s="23" t="str">
        <f>IFERROR(IF($A34=3,$AJ36*$AK36*$AL36,""),"")</f>
        <v/>
      </c>
      <c r="AP36" s="114" t="s">
        <v>714</v>
      </c>
      <c r="AQ36" s="11"/>
      <c r="AR36" s="11"/>
      <c r="AS36" s="38"/>
    </row>
    <row r="37" spans="1:45" ht="10.5" customHeight="1" outlineLevel="2" x14ac:dyDescent="0.2">
      <c r="A37" s="238">
        <v>1</v>
      </c>
      <c r="B37" s="193"/>
      <c r="C37" s="223" t="s">
        <v>152</v>
      </c>
      <c r="D37" s="211" t="s">
        <v>153</v>
      </c>
      <c r="E37" s="211" t="s">
        <v>154</v>
      </c>
      <c r="F37" s="210" t="s">
        <v>686</v>
      </c>
      <c r="G37" s="209" t="s">
        <v>686</v>
      </c>
      <c r="H37" s="209" t="s">
        <v>686</v>
      </c>
      <c r="I37" s="211"/>
      <c r="J37" s="200"/>
      <c r="K37" s="196"/>
      <c r="L37" s="23">
        <f>IFERROR(VLOOKUP($F37,Data!$B$4:$D$6,3,FALSE),"")</f>
        <v>0</v>
      </c>
      <c r="M37" s="23">
        <f>IFERROR(VLOOKUP($G37,Data!$F$4:$H$9,3,FALSE),"")</f>
        <v>0</v>
      </c>
      <c r="N37" s="23">
        <f>IFERROR(VLOOKUP($H37,Data!$J$4:$L$8,3,FALSE),"")</f>
        <v>0</v>
      </c>
      <c r="O37" s="23">
        <f>IFERROR(IF($A37=1,$L37*$M37*$N37,""),"")</f>
        <v>0</v>
      </c>
      <c r="P37" s="23" t="str">
        <f>IFERROR(IF($A37=2,$L37*$M37*$N37,""),"")</f>
        <v/>
      </c>
      <c r="Q37" s="23" t="str">
        <f>IFERROR(IF($A37=3,$L37*$M37*$N37,""),"")</f>
        <v/>
      </c>
      <c r="R37" s="210" t="s">
        <v>686</v>
      </c>
      <c r="S37" s="209" t="s">
        <v>686</v>
      </c>
      <c r="T37" s="209" t="s">
        <v>686</v>
      </c>
      <c r="U37" s="211"/>
      <c r="V37" s="205"/>
      <c r="W37" s="196"/>
      <c r="X37" s="24"/>
      <c r="Y37" s="24"/>
      <c r="Z37" s="24"/>
      <c r="AA37" s="24"/>
      <c r="AB37" s="24"/>
      <c r="AC37" s="24"/>
      <c r="AD37" s="210" t="s">
        <v>686</v>
      </c>
      <c r="AE37" s="209" t="s">
        <v>686</v>
      </c>
      <c r="AF37" s="209" t="s">
        <v>686</v>
      </c>
      <c r="AG37" s="211"/>
      <c r="AH37" s="207"/>
      <c r="AI37" s="196"/>
      <c r="AJ37" s="24"/>
      <c r="AK37" s="24"/>
      <c r="AL37" s="24"/>
      <c r="AM37" s="24"/>
      <c r="AN37" s="24"/>
      <c r="AO37" s="24"/>
      <c r="AP37" s="114" t="s">
        <v>712</v>
      </c>
      <c r="AQ37" s="11"/>
      <c r="AR37" s="11"/>
      <c r="AS37" s="38"/>
    </row>
    <row r="38" spans="1:45" ht="10.5" customHeight="1" outlineLevel="2" x14ac:dyDescent="0.2">
      <c r="A38" s="238"/>
      <c r="B38" s="193"/>
      <c r="C38" s="223"/>
      <c r="D38" s="211"/>
      <c r="E38" s="198"/>
      <c r="F38" s="210"/>
      <c r="G38" s="209"/>
      <c r="H38" s="209"/>
      <c r="I38" s="211"/>
      <c r="J38" s="200"/>
      <c r="K38" s="196"/>
      <c r="L38" s="25"/>
      <c r="M38" s="25"/>
      <c r="N38" s="25"/>
      <c r="O38" s="25"/>
      <c r="P38" s="25"/>
      <c r="Q38" s="25"/>
      <c r="R38" s="210"/>
      <c r="S38" s="209"/>
      <c r="T38" s="209"/>
      <c r="U38" s="211"/>
      <c r="V38" s="205"/>
      <c r="W38" s="196"/>
      <c r="X38" s="23">
        <f>IFERROR(VLOOKUP($R37,Data!$B$4:$D$6,3,FALSE),"")</f>
        <v>0</v>
      </c>
      <c r="Y38" s="23">
        <f>IFERROR(VLOOKUP($S37,Data!$F$4:$H$9,3,FALSE),"")</f>
        <v>0</v>
      </c>
      <c r="Z38" s="23">
        <f>IFERROR(VLOOKUP($T37,Data!$J$4:$L$8,3,FALSE),"")</f>
        <v>0</v>
      </c>
      <c r="AA38" s="23">
        <f>IFERROR(IF($A37=1,$X38*$Y38*$Z38,""),"")</f>
        <v>0</v>
      </c>
      <c r="AB38" s="23" t="str">
        <f>IFERROR(IF($A37=2,$X38*$Y38*$Z38,""),"")</f>
        <v/>
      </c>
      <c r="AC38" s="23" t="str">
        <f>IFERROR(IF($A37=3,$X38*$Y38*$Z38,""),"")</f>
        <v/>
      </c>
      <c r="AD38" s="210"/>
      <c r="AE38" s="209"/>
      <c r="AF38" s="209"/>
      <c r="AG38" s="211"/>
      <c r="AH38" s="207"/>
      <c r="AI38" s="196"/>
      <c r="AJ38" s="25"/>
      <c r="AK38" s="25"/>
      <c r="AL38" s="25"/>
      <c r="AM38" s="25"/>
      <c r="AN38" s="25"/>
      <c r="AO38" s="25"/>
      <c r="AP38" s="114" t="s">
        <v>713</v>
      </c>
      <c r="AQ38" s="11"/>
      <c r="AR38" s="11"/>
      <c r="AS38" s="38"/>
    </row>
    <row r="39" spans="1:45" ht="10.5" customHeight="1" outlineLevel="2" x14ac:dyDescent="0.2">
      <c r="A39" s="238"/>
      <c r="B39" s="193"/>
      <c r="C39" s="223"/>
      <c r="D39" s="211"/>
      <c r="E39" s="198"/>
      <c r="F39" s="210"/>
      <c r="G39" s="209"/>
      <c r="H39" s="209"/>
      <c r="I39" s="211"/>
      <c r="J39" s="200"/>
      <c r="K39" s="196"/>
      <c r="L39" s="25"/>
      <c r="M39" s="25"/>
      <c r="N39" s="25"/>
      <c r="O39" s="25"/>
      <c r="P39" s="25"/>
      <c r="Q39" s="25"/>
      <c r="R39" s="210"/>
      <c r="S39" s="209"/>
      <c r="T39" s="209"/>
      <c r="U39" s="211"/>
      <c r="V39" s="205"/>
      <c r="W39" s="196"/>
      <c r="X39" s="25"/>
      <c r="Y39" s="25"/>
      <c r="Z39" s="25"/>
      <c r="AA39" s="25"/>
      <c r="AB39" s="25"/>
      <c r="AC39" s="25"/>
      <c r="AD39" s="210"/>
      <c r="AE39" s="209"/>
      <c r="AF39" s="209"/>
      <c r="AG39" s="211"/>
      <c r="AH39" s="207"/>
      <c r="AI39" s="196"/>
      <c r="AJ39" s="23">
        <f>IFERROR(VLOOKUP($AD37,Data!$B$4:$D$6,3,FALSE),"")</f>
        <v>0</v>
      </c>
      <c r="AK39" s="23">
        <f>IFERROR(VLOOKUP($AE37,Data!$F$4:$H$9,3,FALSE),"")</f>
        <v>0</v>
      </c>
      <c r="AL39" s="23">
        <f>IFERROR(VLOOKUP($AF37,Data!$J$4:$L$8,3,FALSE),"")</f>
        <v>0</v>
      </c>
      <c r="AM39" s="23">
        <f>IFERROR(IF($A37=1,$AJ39*$AK39*$AL39,""),"")</f>
        <v>0</v>
      </c>
      <c r="AN39" s="23" t="str">
        <f>IFERROR(IF($A37=2,$AJ39*$AK39*$AL39,""),"")</f>
        <v/>
      </c>
      <c r="AO39" s="23" t="str">
        <f>IFERROR(IF($A37=3,$AJ39*$AK39*$AL39,""),"")</f>
        <v/>
      </c>
      <c r="AP39" s="114" t="s">
        <v>714</v>
      </c>
      <c r="AQ39" s="11"/>
      <c r="AR39" s="11"/>
      <c r="AS39" s="38"/>
    </row>
    <row r="40" spans="1:45" ht="30" customHeight="1" outlineLevel="1" x14ac:dyDescent="0.2">
      <c r="A40" s="146">
        <v>1</v>
      </c>
      <c r="B40" s="211" t="s">
        <v>700</v>
      </c>
      <c r="C40" s="211"/>
      <c r="D40" s="211"/>
      <c r="E40" s="211"/>
      <c r="F40" s="29" t="str">
        <f>IF($L40=1,"Implemented","Not Implemented")</f>
        <v>Not Implemented</v>
      </c>
      <c r="G40" s="22" t="str">
        <f>IF($M40=1,"Effective","Ineffective")</f>
        <v>Ineffective</v>
      </c>
      <c r="H40" s="22" t="str">
        <f>IF($N40=1,"Pass","Fail")</f>
        <v>Fail</v>
      </c>
      <c r="I40" s="140"/>
      <c r="J40" s="30"/>
      <c r="K40" s="196"/>
      <c r="L40" s="23">
        <f>IF(COUNTIF(L41:L46,0)&gt;0,0,1)</f>
        <v>0</v>
      </c>
      <c r="M40" s="23">
        <f>IF(COUNTIF(M41:M46,0)&gt;0,0,1)</f>
        <v>0</v>
      </c>
      <c r="N40" s="23">
        <f>IF(COUNTIF(N41:N46,0)&gt;0,0,1)</f>
        <v>0</v>
      </c>
      <c r="O40" s="23">
        <f>IFERROR(IF($A40=1,$L40*$M40*$N40,""),"")</f>
        <v>0</v>
      </c>
      <c r="P40" s="23" t="str">
        <f>IFERROR(IF($A40=2,$L40*$M40*$N40,""),"")</f>
        <v/>
      </c>
      <c r="Q40" s="23" t="str">
        <f>IFERROR(IF($A40=3,$L40*$M40*$N40,""),"")</f>
        <v/>
      </c>
      <c r="R40" s="29" t="str">
        <f>IF($X40=1,"Implemented","Not Implemented")</f>
        <v>Not Implemented</v>
      </c>
      <c r="S40" s="22" t="str">
        <f>IF($Y40=1,"Effective","Ineffective")</f>
        <v>Ineffective</v>
      </c>
      <c r="T40" s="22" t="str">
        <f>IF($Z40=1,"Pass","Fail")</f>
        <v>Fail</v>
      </c>
      <c r="U40" s="140"/>
      <c r="V40" s="30"/>
      <c r="W40" s="196"/>
      <c r="X40" s="23">
        <f>IF(COUNTIF(X41:X46,0)&gt;0,0,1)</f>
        <v>0</v>
      </c>
      <c r="Y40" s="23">
        <f>IF(COUNTIF(Y41:Y46,0)&gt;0,0,1)</f>
        <v>0</v>
      </c>
      <c r="Z40" s="23">
        <f>IF(COUNTIF(Z41:Z46,0)&gt;0,0,1)</f>
        <v>0</v>
      </c>
      <c r="AA40" s="23">
        <f>IFERROR(IF($A40=1,$X40*$Y40*$Z40,""),"")</f>
        <v>0</v>
      </c>
      <c r="AB40" s="23" t="str">
        <f>IFERROR(IF($A40=2,$X40*$Y40*$Z40,""),"")</f>
        <v/>
      </c>
      <c r="AC40" s="23" t="str">
        <f>IFERROR(IF($A40=3,$X40*$Y40*$Z40,""),"")</f>
        <v/>
      </c>
      <c r="AD40" s="29" t="str">
        <f>IF($AJ40=1,"Implemented","Not Implemented")</f>
        <v>Not Implemented</v>
      </c>
      <c r="AE40" s="22" t="str">
        <f>IF($AK40=1,"Effective","Ineffective")</f>
        <v>Ineffective</v>
      </c>
      <c r="AF40" s="22" t="str">
        <f>IF($AL40=1,"Pass","Fail")</f>
        <v>Fail</v>
      </c>
      <c r="AG40" s="140"/>
      <c r="AH40" s="30"/>
      <c r="AI40" s="196"/>
      <c r="AJ40" s="23">
        <f>IF(COUNTIF(AJ41:AJ46,0)&gt;0,0,1)</f>
        <v>0</v>
      </c>
      <c r="AK40" s="23">
        <f>IF(COUNTIF(AK41:AK46,0)&gt;0,0,1)</f>
        <v>0</v>
      </c>
      <c r="AL40" s="23">
        <f>IF(COUNTIF(AL41:AL46,0)&gt;0,0,1)</f>
        <v>0</v>
      </c>
      <c r="AM40" s="23">
        <f>IFERROR(IF($A40=1,$AJ40*$AK40*$AL40,""),"")</f>
        <v>0</v>
      </c>
      <c r="AN40" s="23" t="str">
        <f>IFERROR(IF($A40=2,$AJ40*$AK40*$AL40,""),"")</f>
        <v/>
      </c>
      <c r="AO40" s="23" t="str">
        <f>IFERROR(IF($A40=3,$AJ40*$AK40*$AL40,""),"")</f>
        <v/>
      </c>
      <c r="AP40" s="114" t="s">
        <v>721</v>
      </c>
      <c r="AQ40" s="11"/>
      <c r="AR40" s="11"/>
      <c r="AS40" s="38"/>
    </row>
    <row r="41" spans="1:45" ht="10.5" customHeight="1" outlineLevel="2" x14ac:dyDescent="0.2">
      <c r="A41" s="238">
        <v>1</v>
      </c>
      <c r="B41" s="193"/>
      <c r="C41" s="223" t="s">
        <v>156</v>
      </c>
      <c r="D41" s="211" t="s">
        <v>157</v>
      </c>
      <c r="E41" s="211" t="s">
        <v>158</v>
      </c>
      <c r="F41" s="210" t="s">
        <v>686</v>
      </c>
      <c r="G41" s="209" t="s">
        <v>686</v>
      </c>
      <c r="H41" s="209" t="s">
        <v>686</v>
      </c>
      <c r="I41" s="211"/>
      <c r="J41" s="200"/>
      <c r="K41" s="196"/>
      <c r="L41" s="23">
        <f>IFERROR(VLOOKUP($F41,Data!$B$4:$D$6,3,FALSE),"")</f>
        <v>0</v>
      </c>
      <c r="M41" s="23">
        <f>IFERROR(VLOOKUP($G41,Data!$F$4:$H$9,3,FALSE),"")</f>
        <v>0</v>
      </c>
      <c r="N41" s="23">
        <f>IFERROR(VLOOKUP($H41,Data!$J$4:$L$8,3,FALSE),"")</f>
        <v>0</v>
      </c>
      <c r="O41" s="23">
        <f>IFERROR(IF($A41=1,$L41*$M41*$N41,""),"")</f>
        <v>0</v>
      </c>
      <c r="P41" s="23" t="str">
        <f>IFERROR(IF($A41=2,$L41*$M41*$N41,""),"")</f>
        <v/>
      </c>
      <c r="Q41" s="23" t="str">
        <f>IFERROR(IF($A41=3,$L41*$M41*$N41,""),"")</f>
        <v/>
      </c>
      <c r="R41" s="210" t="s">
        <v>686</v>
      </c>
      <c r="S41" s="209" t="s">
        <v>686</v>
      </c>
      <c r="T41" s="209" t="s">
        <v>686</v>
      </c>
      <c r="U41" s="211"/>
      <c r="V41" s="205"/>
      <c r="W41" s="196"/>
      <c r="X41" s="24"/>
      <c r="Y41" s="24"/>
      <c r="Z41" s="24"/>
      <c r="AA41" s="24"/>
      <c r="AB41" s="24"/>
      <c r="AC41" s="24"/>
      <c r="AD41" s="210" t="s">
        <v>686</v>
      </c>
      <c r="AE41" s="209" t="s">
        <v>686</v>
      </c>
      <c r="AF41" s="209" t="s">
        <v>686</v>
      </c>
      <c r="AG41" s="211"/>
      <c r="AH41" s="207"/>
      <c r="AI41" s="196"/>
      <c r="AJ41" s="24"/>
      <c r="AK41" s="24"/>
      <c r="AL41" s="24"/>
      <c r="AM41" s="24"/>
      <c r="AN41" s="24"/>
      <c r="AO41" s="24"/>
      <c r="AP41" s="114" t="s">
        <v>712</v>
      </c>
      <c r="AQ41" s="11"/>
      <c r="AR41" s="11"/>
      <c r="AS41" s="38"/>
    </row>
    <row r="42" spans="1:45" ht="10.5" customHeight="1" outlineLevel="2" x14ac:dyDescent="0.2">
      <c r="A42" s="238"/>
      <c r="B42" s="193"/>
      <c r="C42" s="223"/>
      <c r="D42" s="211"/>
      <c r="E42" s="198"/>
      <c r="F42" s="210"/>
      <c r="G42" s="209"/>
      <c r="H42" s="209"/>
      <c r="I42" s="211"/>
      <c r="J42" s="200"/>
      <c r="K42" s="196"/>
      <c r="L42" s="25"/>
      <c r="M42" s="25"/>
      <c r="N42" s="25"/>
      <c r="O42" s="25"/>
      <c r="P42" s="25"/>
      <c r="Q42" s="25"/>
      <c r="R42" s="210"/>
      <c r="S42" s="209"/>
      <c r="T42" s="209"/>
      <c r="U42" s="211"/>
      <c r="V42" s="205"/>
      <c r="W42" s="196"/>
      <c r="X42" s="23">
        <f>IFERROR(VLOOKUP($R41,Data!$B$4:$D$6,3,FALSE),"")</f>
        <v>0</v>
      </c>
      <c r="Y42" s="23">
        <f>IFERROR(VLOOKUP($S41,Data!$F$4:$H$9,3,FALSE),"")</f>
        <v>0</v>
      </c>
      <c r="Z42" s="23">
        <f>IFERROR(VLOOKUP($T41,Data!$J$4:$L$8,3,FALSE),"")</f>
        <v>0</v>
      </c>
      <c r="AA42" s="23">
        <f>IFERROR(IF($A41=1,$X42*$Y42*$Z42,""),"")</f>
        <v>0</v>
      </c>
      <c r="AB42" s="23" t="str">
        <f>IFERROR(IF($A41=2,$X42*$Y42*$Z42,""),"")</f>
        <v/>
      </c>
      <c r="AC42" s="23" t="str">
        <f>IFERROR(IF($A41=3,$X42*$Y42*$Z42,""),"")</f>
        <v/>
      </c>
      <c r="AD42" s="210"/>
      <c r="AE42" s="209"/>
      <c r="AF42" s="209"/>
      <c r="AG42" s="211"/>
      <c r="AH42" s="207"/>
      <c r="AI42" s="196"/>
      <c r="AJ42" s="25"/>
      <c r="AK42" s="25"/>
      <c r="AL42" s="25"/>
      <c r="AM42" s="25"/>
      <c r="AN42" s="25"/>
      <c r="AO42" s="25"/>
      <c r="AP42" s="114" t="s">
        <v>713</v>
      </c>
      <c r="AQ42" s="11"/>
      <c r="AR42" s="11"/>
      <c r="AS42" s="38"/>
    </row>
    <row r="43" spans="1:45" ht="10.5" customHeight="1" outlineLevel="2" x14ac:dyDescent="0.2">
      <c r="A43" s="238"/>
      <c r="B43" s="193"/>
      <c r="C43" s="223"/>
      <c r="D43" s="211"/>
      <c r="E43" s="198"/>
      <c r="F43" s="210"/>
      <c r="G43" s="209"/>
      <c r="H43" s="209"/>
      <c r="I43" s="211"/>
      <c r="J43" s="200"/>
      <c r="K43" s="196"/>
      <c r="L43" s="25"/>
      <c r="M43" s="25"/>
      <c r="N43" s="25"/>
      <c r="O43" s="25"/>
      <c r="P43" s="25"/>
      <c r="Q43" s="25"/>
      <c r="R43" s="210"/>
      <c r="S43" s="209"/>
      <c r="T43" s="209"/>
      <c r="U43" s="211"/>
      <c r="V43" s="205"/>
      <c r="W43" s="196"/>
      <c r="X43" s="25"/>
      <c r="Y43" s="25"/>
      <c r="Z43" s="25"/>
      <c r="AA43" s="25"/>
      <c r="AB43" s="25"/>
      <c r="AC43" s="25"/>
      <c r="AD43" s="210"/>
      <c r="AE43" s="209"/>
      <c r="AF43" s="209"/>
      <c r="AG43" s="211"/>
      <c r="AH43" s="207"/>
      <c r="AI43" s="196"/>
      <c r="AJ43" s="23">
        <f>IFERROR(VLOOKUP($AD41,Data!$B$4:$D$6,3,FALSE),"")</f>
        <v>0</v>
      </c>
      <c r="AK43" s="23">
        <f>IFERROR(VLOOKUP($AE41,Data!$F$4:$H$9,3,FALSE),"")</f>
        <v>0</v>
      </c>
      <c r="AL43" s="23">
        <f>IFERROR(VLOOKUP($AF41,Data!$J$4:$L$8,3,FALSE),"")</f>
        <v>0</v>
      </c>
      <c r="AM43" s="23">
        <f>IFERROR(IF($A41=1,$AJ43*$AK43*$AL43,""),"")</f>
        <v>0</v>
      </c>
      <c r="AN43" s="23" t="str">
        <f>IFERROR(IF($A41=2,$AJ43*$AK43*$AL43,""),"")</f>
        <v/>
      </c>
      <c r="AO43" s="23" t="str">
        <f>IFERROR(IF($A41=3,$AJ43*$AK43*$AL43,""),"")</f>
        <v/>
      </c>
      <c r="AP43" s="114" t="s">
        <v>714</v>
      </c>
      <c r="AQ43" s="11"/>
      <c r="AR43" s="11"/>
      <c r="AS43" s="38"/>
    </row>
    <row r="44" spans="1:45" ht="10.5" customHeight="1" outlineLevel="2" x14ac:dyDescent="0.2">
      <c r="A44" s="238">
        <v>1</v>
      </c>
      <c r="B44" s="193"/>
      <c r="C44" s="223" t="s">
        <v>159</v>
      </c>
      <c r="D44" s="211" t="s">
        <v>160</v>
      </c>
      <c r="E44" s="211" t="s">
        <v>161</v>
      </c>
      <c r="F44" s="210" t="s">
        <v>686</v>
      </c>
      <c r="G44" s="209" t="s">
        <v>686</v>
      </c>
      <c r="H44" s="209" t="s">
        <v>686</v>
      </c>
      <c r="I44" s="211"/>
      <c r="J44" s="200"/>
      <c r="K44" s="196"/>
      <c r="L44" s="23">
        <f>IFERROR(VLOOKUP($F44,Data!$B$4:$D$6,3,FALSE),"")</f>
        <v>0</v>
      </c>
      <c r="M44" s="23">
        <f>IFERROR(VLOOKUP($G44,Data!$F$4:$H$9,3,FALSE),"")</f>
        <v>0</v>
      </c>
      <c r="N44" s="23">
        <f>IFERROR(VLOOKUP($H44,Data!$J$4:$L$8,3,FALSE),"")</f>
        <v>0</v>
      </c>
      <c r="O44" s="23">
        <f>IFERROR(IF($A44=1,$L44*$M44*$N44,""),"")</f>
        <v>0</v>
      </c>
      <c r="P44" s="23" t="str">
        <f>IFERROR(IF($A44=2,$L44*$M44*$N44,""),"")</f>
        <v/>
      </c>
      <c r="Q44" s="23" t="str">
        <f>IFERROR(IF($A44=3,$L44*$M44*$N44,""),"")</f>
        <v/>
      </c>
      <c r="R44" s="210" t="s">
        <v>686</v>
      </c>
      <c r="S44" s="209" t="s">
        <v>686</v>
      </c>
      <c r="T44" s="209" t="s">
        <v>686</v>
      </c>
      <c r="U44" s="211"/>
      <c r="V44" s="205"/>
      <c r="W44" s="196"/>
      <c r="X44" s="24"/>
      <c r="Y44" s="24"/>
      <c r="Z44" s="24"/>
      <c r="AA44" s="24"/>
      <c r="AB44" s="24"/>
      <c r="AC44" s="24"/>
      <c r="AD44" s="210" t="s">
        <v>686</v>
      </c>
      <c r="AE44" s="209" t="s">
        <v>686</v>
      </c>
      <c r="AF44" s="209" t="s">
        <v>686</v>
      </c>
      <c r="AG44" s="211"/>
      <c r="AH44" s="207"/>
      <c r="AI44" s="196"/>
      <c r="AJ44" s="24"/>
      <c r="AK44" s="24"/>
      <c r="AL44" s="24"/>
      <c r="AM44" s="24"/>
      <c r="AN44" s="24"/>
      <c r="AO44" s="24"/>
      <c r="AP44" s="114" t="s">
        <v>712</v>
      </c>
      <c r="AQ44" s="11"/>
      <c r="AR44" s="11"/>
      <c r="AS44" s="38"/>
    </row>
    <row r="45" spans="1:45" ht="10.5" customHeight="1" outlineLevel="2" x14ac:dyDescent="0.2">
      <c r="A45" s="238"/>
      <c r="B45" s="193"/>
      <c r="C45" s="223"/>
      <c r="D45" s="211"/>
      <c r="E45" s="198"/>
      <c r="F45" s="210"/>
      <c r="G45" s="209"/>
      <c r="H45" s="209"/>
      <c r="I45" s="211"/>
      <c r="J45" s="200"/>
      <c r="K45" s="196"/>
      <c r="L45" s="25"/>
      <c r="M45" s="25"/>
      <c r="N45" s="25"/>
      <c r="O45" s="25"/>
      <c r="P45" s="25"/>
      <c r="Q45" s="25"/>
      <c r="R45" s="210"/>
      <c r="S45" s="209"/>
      <c r="T45" s="209"/>
      <c r="U45" s="211"/>
      <c r="V45" s="205"/>
      <c r="W45" s="196"/>
      <c r="X45" s="23">
        <f>IFERROR(VLOOKUP($R44,Data!$B$4:$D$6,3,FALSE),"")</f>
        <v>0</v>
      </c>
      <c r="Y45" s="23">
        <f>IFERROR(VLOOKUP($S44,Data!$F$4:$H$9,3,FALSE),"")</f>
        <v>0</v>
      </c>
      <c r="Z45" s="23">
        <f>IFERROR(VLOOKUP($T44,Data!$J$4:$L$8,3,FALSE),"")</f>
        <v>0</v>
      </c>
      <c r="AA45" s="23">
        <f>IFERROR(IF($A44=1,$X45*$Y45*$Z45,""),"")</f>
        <v>0</v>
      </c>
      <c r="AB45" s="23" t="str">
        <f>IFERROR(IF($A44=2,$X45*$Y45*$Z45,""),"")</f>
        <v/>
      </c>
      <c r="AC45" s="23" t="str">
        <f>IFERROR(IF($A44=3,$X45*$Y45*$Z45,""),"")</f>
        <v/>
      </c>
      <c r="AD45" s="210"/>
      <c r="AE45" s="209"/>
      <c r="AF45" s="209"/>
      <c r="AG45" s="211"/>
      <c r="AH45" s="207"/>
      <c r="AI45" s="196"/>
      <c r="AJ45" s="25"/>
      <c r="AK45" s="25"/>
      <c r="AL45" s="25"/>
      <c r="AM45" s="25"/>
      <c r="AN45" s="25"/>
      <c r="AO45" s="25"/>
      <c r="AP45" s="114" t="s">
        <v>713</v>
      </c>
      <c r="AQ45" s="11"/>
      <c r="AR45" s="11"/>
      <c r="AS45" s="38"/>
    </row>
    <row r="46" spans="1:45" ht="10.5" customHeight="1" outlineLevel="2" x14ac:dyDescent="0.2">
      <c r="A46" s="238"/>
      <c r="B46" s="193"/>
      <c r="C46" s="223"/>
      <c r="D46" s="211"/>
      <c r="E46" s="198"/>
      <c r="F46" s="210"/>
      <c r="G46" s="209"/>
      <c r="H46" s="209"/>
      <c r="I46" s="211"/>
      <c r="J46" s="239"/>
      <c r="K46" s="197"/>
      <c r="L46" s="25"/>
      <c r="M46" s="25"/>
      <c r="N46" s="25"/>
      <c r="O46" s="25"/>
      <c r="P46" s="25"/>
      <c r="Q46" s="25"/>
      <c r="R46" s="210"/>
      <c r="S46" s="209"/>
      <c r="T46" s="209"/>
      <c r="U46" s="211"/>
      <c r="V46" s="205"/>
      <c r="W46" s="197"/>
      <c r="X46" s="25"/>
      <c r="Y46" s="25"/>
      <c r="Z46" s="25"/>
      <c r="AA46" s="25"/>
      <c r="AB46" s="25"/>
      <c r="AC46" s="25"/>
      <c r="AD46" s="210"/>
      <c r="AE46" s="209"/>
      <c r="AF46" s="209"/>
      <c r="AG46" s="211"/>
      <c r="AH46" s="207"/>
      <c r="AI46" s="197"/>
      <c r="AJ46" s="23">
        <f>IFERROR(VLOOKUP($AD44,Data!$B$4:$D$6,3,FALSE),"")</f>
        <v>0</v>
      </c>
      <c r="AK46" s="23">
        <f>IFERROR(VLOOKUP($AE44,Data!$F$4:$H$9,3,FALSE),"")</f>
        <v>0</v>
      </c>
      <c r="AL46" s="23">
        <f>IFERROR(VLOOKUP($AF44,Data!$J$4:$L$8,3,FALSE),"")</f>
        <v>0</v>
      </c>
      <c r="AM46" s="23">
        <f>IFERROR(IF($A44=1,$AJ46*$AK46*$AL46,""),"")</f>
        <v>0</v>
      </c>
      <c r="AN46" s="23" t="str">
        <f>IFERROR(IF($A44=2,$AJ46*$AK46*$AL46,""),"")</f>
        <v/>
      </c>
      <c r="AO46" s="23" t="str">
        <f>IFERROR(IF($A44=3,$AJ46*$AK46*$AL46,""),"")</f>
        <v/>
      </c>
      <c r="AP46" s="114" t="s">
        <v>714</v>
      </c>
      <c r="AQ46" s="11"/>
      <c r="AR46" s="11"/>
      <c r="AS46" s="38"/>
    </row>
    <row r="47" spans="1:45" s="110" customFormat="1" ht="10.5" customHeight="1" outlineLevel="1" thickBot="1" x14ac:dyDescent="0.25">
      <c r="A47" s="229"/>
      <c r="B47" s="230"/>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c r="AE47" s="230"/>
      <c r="AF47" s="230"/>
      <c r="AG47" s="230"/>
      <c r="AH47" s="230"/>
      <c r="AI47" s="230"/>
      <c r="AJ47" s="230"/>
      <c r="AK47" s="230"/>
      <c r="AL47" s="230"/>
      <c r="AM47" s="230"/>
      <c r="AN47" s="230"/>
      <c r="AO47" s="230"/>
      <c r="AP47" s="230"/>
      <c r="AQ47" s="230"/>
      <c r="AR47" s="230"/>
      <c r="AS47" s="231"/>
    </row>
    <row r="48" spans="1:45" s="104" customFormat="1" ht="10.5" customHeight="1" thickBot="1" x14ac:dyDescent="0.25">
      <c r="A48" s="229"/>
      <c r="B48" s="230"/>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c r="AE48" s="230"/>
      <c r="AF48" s="230"/>
      <c r="AG48" s="230"/>
      <c r="AH48" s="230"/>
      <c r="AI48" s="230"/>
      <c r="AJ48" s="230"/>
      <c r="AK48" s="230"/>
      <c r="AL48" s="230"/>
      <c r="AM48" s="230"/>
      <c r="AN48" s="230"/>
      <c r="AO48" s="230"/>
      <c r="AP48" s="230"/>
      <c r="AQ48" s="230"/>
      <c r="AR48" s="230"/>
      <c r="AS48" s="231"/>
    </row>
    <row r="49" spans="1:45" ht="30" hidden="1" customHeight="1" outlineLevel="1" x14ac:dyDescent="0.2">
      <c r="A49" s="146">
        <v>2</v>
      </c>
      <c r="B49" s="211" t="s">
        <v>722</v>
      </c>
      <c r="C49" s="211"/>
      <c r="D49" s="211"/>
      <c r="E49" s="200"/>
      <c r="F49" s="29" t="str">
        <f>IF($L49=1,"Implemented","Not Implemented")</f>
        <v>Not Implemented</v>
      </c>
      <c r="G49" s="22" t="str">
        <f>IF($M49=1,"Effective","Ineffective")</f>
        <v>Ineffective</v>
      </c>
      <c r="H49" s="22" t="str">
        <f>IF($N49=1,"Pass","Fail")</f>
        <v>Fail</v>
      </c>
      <c r="I49" s="140"/>
      <c r="J49" s="30"/>
      <c r="K49" s="195"/>
      <c r="L49" s="23">
        <f>IF(COUNTIF(L50:L52,0)&gt;0,0,1)</f>
        <v>0</v>
      </c>
      <c r="M49" s="23">
        <f>IF(COUNTIF(M50:M52,0)&gt;0,0,1)</f>
        <v>0</v>
      </c>
      <c r="N49" s="23">
        <f>IF(COUNTIF(N50:N52,0)&gt;0,0,1)</f>
        <v>0</v>
      </c>
      <c r="O49" s="23" t="str">
        <f>IFERROR(IF($A49=1,$L49*$M49*$N49,""),"")</f>
        <v/>
      </c>
      <c r="P49" s="23">
        <f>IFERROR(IF($A49=2,$L49*$M49*$N49,""),"")</f>
        <v>0</v>
      </c>
      <c r="Q49" s="23" t="str">
        <f>IFERROR(IF($A49=3,$L49*$M49*$N49,""),"")</f>
        <v/>
      </c>
      <c r="R49" s="29" t="str">
        <f>IF($X49=1,"Implemented","Not Implemented")</f>
        <v>Not Implemented</v>
      </c>
      <c r="S49" s="22" t="str">
        <f>IF($Y49=1,"Effective","Ineffective")</f>
        <v>Ineffective</v>
      </c>
      <c r="T49" s="22" t="str">
        <f>IF($Z49=1,"Pass","Fail")</f>
        <v>Fail</v>
      </c>
      <c r="U49" s="140"/>
      <c r="V49" s="30"/>
      <c r="W49" s="195"/>
      <c r="X49" s="23">
        <f>IF(COUNTIF(X50:X52,0)&gt;0,0,1)</f>
        <v>0</v>
      </c>
      <c r="Y49" s="23">
        <f>IF(COUNTIF(Y50:Y52,0)&gt;0,0,1)</f>
        <v>0</v>
      </c>
      <c r="Z49" s="23">
        <f>IF(COUNTIF(Z50:Z52,0)&gt;0,0,1)</f>
        <v>0</v>
      </c>
      <c r="AA49" s="23" t="str">
        <f>IFERROR(IF($A49=1,$X49*$Y49*$Z49,""),"")</f>
        <v/>
      </c>
      <c r="AB49" s="23">
        <f>IFERROR(IF($A49=2,$X49*$Y49*$Z49,""),"")</f>
        <v>0</v>
      </c>
      <c r="AC49" s="23" t="str">
        <f>IFERROR(IF($A49=3,$X49*$Y49*$Z49,""),"")</f>
        <v/>
      </c>
      <c r="AD49" s="29" t="str">
        <f>IF($AJ49=1,"Implemented","Not Implemented")</f>
        <v>Not Implemented</v>
      </c>
      <c r="AE49" s="22" t="str">
        <f>IF($AK49=1,"Effective","Ineffective")</f>
        <v>Ineffective</v>
      </c>
      <c r="AF49" s="22" t="str">
        <f>IF($AL49=1,"Pass","Fail")</f>
        <v>Fail</v>
      </c>
      <c r="AG49" s="140"/>
      <c r="AH49" s="30"/>
      <c r="AI49" s="195"/>
      <c r="AJ49" s="23">
        <f>IF(COUNTIF(AJ50:AJ52,0)&gt;0,0,1)</f>
        <v>0</v>
      </c>
      <c r="AK49" s="23">
        <f>IF(COUNTIF(AK50:AK52,0)&gt;0,0,1)</f>
        <v>0</v>
      </c>
      <c r="AL49" s="23">
        <f>IF(COUNTIF(AL50:AL52,0)&gt;0,0,1)</f>
        <v>0</v>
      </c>
      <c r="AM49" s="23" t="str">
        <f>IFERROR(IF($A49=1,$AJ49*$AK49*$AL49,""),"")</f>
        <v/>
      </c>
      <c r="AN49" s="23">
        <f>IFERROR(IF($A49=2,$AJ49*$AK49*$AL49,""),"")</f>
        <v>0</v>
      </c>
      <c r="AO49" s="23" t="str">
        <f>IFERROR(IF($A49=3,$AJ49*$AK49*$AL49,""),"")</f>
        <v/>
      </c>
      <c r="AP49" s="114" t="s">
        <v>721</v>
      </c>
      <c r="AQ49" s="11"/>
      <c r="AR49" s="11"/>
      <c r="AS49" s="38"/>
    </row>
    <row r="50" spans="1:45" ht="10.5" hidden="1" customHeight="1" outlineLevel="2" x14ac:dyDescent="0.2">
      <c r="A50" s="238">
        <v>2</v>
      </c>
      <c r="B50" s="193"/>
      <c r="C50" s="223" t="s">
        <v>343</v>
      </c>
      <c r="D50" s="211" t="s">
        <v>344</v>
      </c>
      <c r="E50" s="211" t="s">
        <v>345</v>
      </c>
      <c r="F50" s="210" t="s">
        <v>686</v>
      </c>
      <c r="G50" s="209" t="s">
        <v>686</v>
      </c>
      <c r="H50" s="209" t="s">
        <v>686</v>
      </c>
      <c r="I50" s="211"/>
      <c r="J50" s="200"/>
      <c r="K50" s="196"/>
      <c r="L50" s="23">
        <f>IFERROR(VLOOKUP($F50,Data!$B$4:$D$6,3,FALSE),"")</f>
        <v>0</v>
      </c>
      <c r="M50" s="23">
        <f>IFERROR(VLOOKUP($G50,Data!$F$4:$H$9,3,FALSE),"")</f>
        <v>0</v>
      </c>
      <c r="N50" s="23">
        <f>IFERROR(VLOOKUP($H50,Data!$J$4:$L$8,3,FALSE),"")</f>
        <v>0</v>
      </c>
      <c r="O50" s="23" t="str">
        <f>IFERROR(IF($A50=1,$L50*$M50*$N50,""),"")</f>
        <v/>
      </c>
      <c r="P50" s="23">
        <f>IFERROR(IF($A50=2,$L50*$M50*$N50,""),"")</f>
        <v>0</v>
      </c>
      <c r="Q50" s="23" t="str">
        <f>IFERROR(IF($A50=3,$L50*$M50*$N50,""),"")</f>
        <v/>
      </c>
      <c r="R50" s="210" t="s">
        <v>686</v>
      </c>
      <c r="S50" s="209" t="s">
        <v>686</v>
      </c>
      <c r="T50" s="209" t="s">
        <v>686</v>
      </c>
      <c r="U50" s="211"/>
      <c r="V50" s="205"/>
      <c r="W50" s="196"/>
      <c r="X50" s="24"/>
      <c r="Y50" s="24"/>
      <c r="Z50" s="24"/>
      <c r="AA50" s="24"/>
      <c r="AB50" s="24"/>
      <c r="AC50" s="24"/>
      <c r="AD50" s="210" t="s">
        <v>686</v>
      </c>
      <c r="AE50" s="209" t="s">
        <v>686</v>
      </c>
      <c r="AF50" s="209" t="s">
        <v>686</v>
      </c>
      <c r="AG50" s="211"/>
      <c r="AH50" s="207"/>
      <c r="AI50" s="196"/>
      <c r="AJ50" s="24"/>
      <c r="AK50" s="24"/>
      <c r="AL50" s="24"/>
      <c r="AM50" s="24"/>
      <c r="AN50" s="24"/>
      <c r="AO50" s="24"/>
      <c r="AP50" s="114" t="s">
        <v>712</v>
      </c>
      <c r="AQ50" s="11"/>
      <c r="AR50" s="11"/>
      <c r="AS50" s="38"/>
    </row>
    <row r="51" spans="1:45" ht="10.5" hidden="1" customHeight="1" outlineLevel="2" x14ac:dyDescent="0.2">
      <c r="A51" s="238"/>
      <c r="B51" s="193"/>
      <c r="C51" s="223"/>
      <c r="D51" s="211"/>
      <c r="E51" s="198"/>
      <c r="F51" s="210"/>
      <c r="G51" s="209"/>
      <c r="H51" s="209"/>
      <c r="I51" s="211"/>
      <c r="J51" s="200"/>
      <c r="K51" s="196"/>
      <c r="L51" s="25"/>
      <c r="M51" s="25"/>
      <c r="N51" s="25"/>
      <c r="O51" s="25"/>
      <c r="P51" s="25"/>
      <c r="Q51" s="25"/>
      <c r="R51" s="210"/>
      <c r="S51" s="209"/>
      <c r="T51" s="209"/>
      <c r="U51" s="211"/>
      <c r="V51" s="205"/>
      <c r="W51" s="196"/>
      <c r="X51" s="23">
        <f>IFERROR(VLOOKUP($R50,Data!$B$4:$D$6,3,FALSE),"")</f>
        <v>0</v>
      </c>
      <c r="Y51" s="23">
        <f>IFERROR(VLOOKUP($S50,Data!$F$4:$H$9,3,FALSE),"")</f>
        <v>0</v>
      </c>
      <c r="Z51" s="23">
        <f>IFERROR(VLOOKUP($T50,Data!$J$4:$L$8,3,FALSE),"")</f>
        <v>0</v>
      </c>
      <c r="AA51" s="23" t="str">
        <f>IFERROR(IF($A50=1,$X51*$Y51*$Z51,""),"")</f>
        <v/>
      </c>
      <c r="AB51" s="23">
        <f>IFERROR(IF($A50=2,$X51*$Y51*$Z51,""),"")</f>
        <v>0</v>
      </c>
      <c r="AC51" s="23" t="str">
        <f>IFERROR(IF($A50=3,$X51*$Y51*$Z51,""),"")</f>
        <v/>
      </c>
      <c r="AD51" s="210"/>
      <c r="AE51" s="209"/>
      <c r="AF51" s="209"/>
      <c r="AG51" s="211"/>
      <c r="AH51" s="207"/>
      <c r="AI51" s="196"/>
      <c r="AJ51" s="25"/>
      <c r="AK51" s="25"/>
      <c r="AL51" s="25"/>
      <c r="AM51" s="25"/>
      <c r="AN51" s="25"/>
      <c r="AO51" s="25"/>
      <c r="AP51" s="114" t="s">
        <v>713</v>
      </c>
      <c r="AQ51" s="11"/>
      <c r="AR51" s="11"/>
      <c r="AS51" s="38"/>
    </row>
    <row r="52" spans="1:45" ht="10.5" hidden="1" customHeight="1" outlineLevel="2" x14ac:dyDescent="0.2">
      <c r="A52" s="238"/>
      <c r="B52" s="193"/>
      <c r="C52" s="223"/>
      <c r="D52" s="211"/>
      <c r="E52" s="198"/>
      <c r="F52" s="210"/>
      <c r="G52" s="209"/>
      <c r="H52" s="209"/>
      <c r="I52" s="211"/>
      <c r="J52" s="200"/>
      <c r="K52" s="196"/>
      <c r="L52" s="25"/>
      <c r="M52" s="25"/>
      <c r="N52" s="25"/>
      <c r="O52" s="25"/>
      <c r="P52" s="25"/>
      <c r="Q52" s="25"/>
      <c r="R52" s="210"/>
      <c r="S52" s="209"/>
      <c r="T52" s="209"/>
      <c r="U52" s="211"/>
      <c r="V52" s="205"/>
      <c r="W52" s="196"/>
      <c r="X52" s="25"/>
      <c r="Y52" s="25"/>
      <c r="Z52" s="25"/>
      <c r="AA52" s="25"/>
      <c r="AB52" s="25"/>
      <c r="AC52" s="25"/>
      <c r="AD52" s="210"/>
      <c r="AE52" s="209"/>
      <c r="AF52" s="209"/>
      <c r="AG52" s="211"/>
      <c r="AH52" s="207"/>
      <c r="AI52" s="196"/>
      <c r="AJ52" s="23">
        <f>IFERROR(VLOOKUP($AD50,Data!$B$4:$D$6,3,FALSE),"")</f>
        <v>0</v>
      </c>
      <c r="AK52" s="23">
        <f>IFERROR(VLOOKUP($AE50,Data!$F$4:$H$9,3,FALSE),"")</f>
        <v>0</v>
      </c>
      <c r="AL52" s="23">
        <f>IFERROR(VLOOKUP($AF50,Data!$J$4:$L$8,3,FALSE),"")</f>
        <v>0</v>
      </c>
      <c r="AM52" s="23" t="str">
        <f>IFERROR(IF($A50=1,$AJ52*$AK52*$AL52,""),"")</f>
        <v/>
      </c>
      <c r="AN52" s="23">
        <f>IFERROR(IF($A50=2,$AJ52*$AK52*$AL52,""),"")</f>
        <v>0</v>
      </c>
      <c r="AO52" s="23" t="str">
        <f>IFERROR(IF($A50=3,$AJ52*$AK52*$AL52,""),"")</f>
        <v/>
      </c>
      <c r="AP52" s="114" t="s">
        <v>714</v>
      </c>
      <c r="AQ52" s="11"/>
      <c r="AR52" s="11"/>
      <c r="AS52" s="38"/>
    </row>
    <row r="53" spans="1:45" ht="30" hidden="1" customHeight="1" outlineLevel="1" x14ac:dyDescent="0.2">
      <c r="A53" s="147">
        <v>2</v>
      </c>
      <c r="B53" s="211" t="s">
        <v>346</v>
      </c>
      <c r="C53" s="211"/>
      <c r="D53" s="211"/>
      <c r="E53" s="211"/>
      <c r="F53" s="29" t="str">
        <f>IF($L53=1,"Implemented","Not Implemented")</f>
        <v>Not Implemented</v>
      </c>
      <c r="G53" s="22" t="str">
        <f>IF($M53=1,"Effective","Ineffective")</f>
        <v>Ineffective</v>
      </c>
      <c r="H53" s="22" t="str">
        <f>IF($N53=1,"Pass","Fail")</f>
        <v>Fail</v>
      </c>
      <c r="I53" s="140"/>
      <c r="J53" s="30"/>
      <c r="K53" s="196"/>
      <c r="L53" s="23">
        <f>IF(COUNTIF(L54:L56,0)&gt;0,0,1)</f>
        <v>0</v>
      </c>
      <c r="M53" s="23">
        <f>IF(COUNTIF(M54:M56,0)&gt;0,0,1)</f>
        <v>0</v>
      </c>
      <c r="N53" s="23">
        <f>IF(COUNTIF(N54:N56,0)&gt;0,0,1)</f>
        <v>0</v>
      </c>
      <c r="O53" s="23" t="str">
        <f>IFERROR(IF($A53=1,$L53*$M53*$N53,""),"")</f>
        <v/>
      </c>
      <c r="P53" s="23">
        <f>IFERROR(IF($A53=2,$L53*$M53*$N53,""),"")</f>
        <v>0</v>
      </c>
      <c r="Q53" s="23" t="str">
        <f>IFERROR(IF($A53=3,$L53*$M53*$N53,""),"")</f>
        <v/>
      </c>
      <c r="R53" s="29" t="str">
        <f>IF($X53=1,"Implemented","Not Implemented")</f>
        <v>Not Implemented</v>
      </c>
      <c r="S53" s="22" t="str">
        <f>IF($Y53=1,"Effective","Ineffective")</f>
        <v>Ineffective</v>
      </c>
      <c r="T53" s="22" t="str">
        <f>IF($Z53=1,"Pass","Fail")</f>
        <v>Fail</v>
      </c>
      <c r="U53" s="140"/>
      <c r="V53" s="30"/>
      <c r="W53" s="196"/>
      <c r="X53" s="23">
        <f>IF(COUNTIF(X54:X56,0)&gt;0,0,1)</f>
        <v>0</v>
      </c>
      <c r="Y53" s="23">
        <f>IF(COUNTIF(Y54:Y56,0)&gt;0,0,1)</f>
        <v>0</v>
      </c>
      <c r="Z53" s="23">
        <f>IF(COUNTIF(Z54:Z56,0)&gt;0,0,1)</f>
        <v>0</v>
      </c>
      <c r="AA53" s="23" t="str">
        <f>IFERROR(IF($A53=1,$X53*$Y53*$Z53,""),"")</f>
        <v/>
      </c>
      <c r="AB53" s="23">
        <f>IFERROR(IF($A53=2,$X53*$Y53*$Z53,""),"")</f>
        <v>0</v>
      </c>
      <c r="AC53" s="23" t="str">
        <f>IFERROR(IF($A53=3,$X53*$Y53*$Z53,""),"")</f>
        <v/>
      </c>
      <c r="AD53" s="29" t="str">
        <f>IF($AJ53=1,"Implemented","Not Implemented")</f>
        <v>Not Implemented</v>
      </c>
      <c r="AE53" s="22" t="str">
        <f>IF($AK53=1,"Effective","Ineffective")</f>
        <v>Ineffective</v>
      </c>
      <c r="AF53" s="22" t="str">
        <f>IF($AL53=1,"Pass","Fail")</f>
        <v>Fail</v>
      </c>
      <c r="AG53" s="140"/>
      <c r="AH53" s="30"/>
      <c r="AI53" s="196"/>
      <c r="AJ53" s="23">
        <f>IF(COUNTIF(AJ54:AJ56,0)&gt;0,0,1)</f>
        <v>0</v>
      </c>
      <c r="AK53" s="23">
        <f>IF(COUNTIF(AK54:AK56,0)&gt;0,0,1)</f>
        <v>0</v>
      </c>
      <c r="AL53" s="23">
        <f>IF(COUNTIF(AL54:AL56,0)&gt;0,0,1)</f>
        <v>0</v>
      </c>
      <c r="AM53" s="23" t="str">
        <f>IFERROR(IF($A53=1,$AJ53*$AK53*$AL53,""),"")</f>
        <v/>
      </c>
      <c r="AN53" s="23">
        <f>IFERROR(IF($A53=2,$AJ53*$AK53*$AL53,""),"")</f>
        <v>0</v>
      </c>
      <c r="AO53" s="23" t="str">
        <f>IFERROR(IF($A53=3,$AJ53*$AK53*$AL53,""),"")</f>
        <v/>
      </c>
      <c r="AP53" s="114" t="s">
        <v>721</v>
      </c>
      <c r="AQ53" s="11"/>
      <c r="AR53" s="11"/>
      <c r="AS53" s="38"/>
    </row>
    <row r="54" spans="1:45" ht="10.5" hidden="1" customHeight="1" outlineLevel="2" x14ac:dyDescent="0.2">
      <c r="A54" s="238">
        <v>2</v>
      </c>
      <c r="B54" s="193"/>
      <c r="C54" s="223" t="s">
        <v>347</v>
      </c>
      <c r="D54" s="211" t="s">
        <v>348</v>
      </c>
      <c r="E54" s="211" t="s">
        <v>349</v>
      </c>
      <c r="F54" s="210" t="s">
        <v>686</v>
      </c>
      <c r="G54" s="209" t="s">
        <v>686</v>
      </c>
      <c r="H54" s="209" t="s">
        <v>686</v>
      </c>
      <c r="I54" s="211"/>
      <c r="J54" s="200"/>
      <c r="K54" s="196"/>
      <c r="L54" s="23">
        <f>IFERROR(VLOOKUP($F54,Data!$B$4:$D$6,3,FALSE),"")</f>
        <v>0</v>
      </c>
      <c r="M54" s="23">
        <f>IFERROR(VLOOKUP($G54,Data!$F$4:$H$9,3,FALSE),"")</f>
        <v>0</v>
      </c>
      <c r="N54" s="23">
        <f>IFERROR(VLOOKUP($H54,Data!$J$4:$L$8,3,FALSE),"")</f>
        <v>0</v>
      </c>
      <c r="O54" s="23" t="str">
        <f>IFERROR(IF($A54=1,$L54*$M54*$N54,""),"")</f>
        <v/>
      </c>
      <c r="P54" s="23">
        <f>IFERROR(IF($A54=2,$L54*$M54*$N54,""),"")</f>
        <v>0</v>
      </c>
      <c r="Q54" s="23" t="str">
        <f>IFERROR(IF($A54=3,$L54*$M54*$N54,""),"")</f>
        <v/>
      </c>
      <c r="R54" s="210" t="s">
        <v>686</v>
      </c>
      <c r="S54" s="209" t="s">
        <v>686</v>
      </c>
      <c r="T54" s="209" t="s">
        <v>686</v>
      </c>
      <c r="U54" s="211"/>
      <c r="V54" s="205"/>
      <c r="W54" s="196"/>
      <c r="X54" s="24"/>
      <c r="Y54" s="24"/>
      <c r="Z54" s="24"/>
      <c r="AA54" s="24"/>
      <c r="AB54" s="24"/>
      <c r="AC54" s="24"/>
      <c r="AD54" s="210" t="s">
        <v>686</v>
      </c>
      <c r="AE54" s="209" t="s">
        <v>686</v>
      </c>
      <c r="AF54" s="209" t="s">
        <v>686</v>
      </c>
      <c r="AG54" s="211"/>
      <c r="AH54" s="207"/>
      <c r="AI54" s="196"/>
      <c r="AJ54" s="24"/>
      <c r="AK54" s="24"/>
      <c r="AL54" s="24"/>
      <c r="AM54" s="24"/>
      <c r="AN54" s="24"/>
      <c r="AO54" s="24"/>
      <c r="AP54" s="114" t="s">
        <v>712</v>
      </c>
      <c r="AQ54" s="11"/>
      <c r="AR54" s="11"/>
      <c r="AS54" s="38"/>
    </row>
    <row r="55" spans="1:45" ht="10.5" hidden="1" customHeight="1" outlineLevel="2" x14ac:dyDescent="0.2">
      <c r="A55" s="238"/>
      <c r="B55" s="193"/>
      <c r="C55" s="223"/>
      <c r="D55" s="211"/>
      <c r="E55" s="198"/>
      <c r="F55" s="210"/>
      <c r="G55" s="209"/>
      <c r="H55" s="209"/>
      <c r="I55" s="211"/>
      <c r="J55" s="200"/>
      <c r="K55" s="196"/>
      <c r="L55" s="25"/>
      <c r="M55" s="25"/>
      <c r="N55" s="25"/>
      <c r="O55" s="25"/>
      <c r="P55" s="25"/>
      <c r="Q55" s="25"/>
      <c r="R55" s="210"/>
      <c r="S55" s="209"/>
      <c r="T55" s="209"/>
      <c r="U55" s="211"/>
      <c r="V55" s="205"/>
      <c r="W55" s="196"/>
      <c r="X55" s="23">
        <f>IFERROR(VLOOKUP($R54,Data!$B$4:$D$6,3,FALSE),"")</f>
        <v>0</v>
      </c>
      <c r="Y55" s="23">
        <f>IFERROR(VLOOKUP($S54,Data!$F$4:$H$9,3,FALSE),"")</f>
        <v>0</v>
      </c>
      <c r="Z55" s="23">
        <f>IFERROR(VLOOKUP($T54,Data!$J$4:$L$8,3,FALSE),"")</f>
        <v>0</v>
      </c>
      <c r="AA55" s="23" t="str">
        <f>IFERROR(IF($A54=1,$X55*$Y55*$Z55,""),"")</f>
        <v/>
      </c>
      <c r="AB55" s="23">
        <f>IFERROR(IF($A54=2,$X55*$Y55*$Z55,""),"")</f>
        <v>0</v>
      </c>
      <c r="AC55" s="23" t="str">
        <f>IFERROR(IF($A54=3,$X55*$Y55*$Z55,""),"")</f>
        <v/>
      </c>
      <c r="AD55" s="210"/>
      <c r="AE55" s="209"/>
      <c r="AF55" s="209"/>
      <c r="AG55" s="211"/>
      <c r="AH55" s="207"/>
      <c r="AI55" s="196"/>
      <c r="AJ55" s="25"/>
      <c r="AK55" s="25"/>
      <c r="AL55" s="25"/>
      <c r="AM55" s="25"/>
      <c r="AN55" s="25"/>
      <c r="AO55" s="25"/>
      <c r="AP55" s="114" t="s">
        <v>713</v>
      </c>
      <c r="AQ55" s="11"/>
      <c r="AR55" s="11"/>
      <c r="AS55" s="38"/>
    </row>
    <row r="56" spans="1:45" ht="10.5" hidden="1" customHeight="1" outlineLevel="2" x14ac:dyDescent="0.2">
      <c r="A56" s="238"/>
      <c r="B56" s="193"/>
      <c r="C56" s="223"/>
      <c r="D56" s="211"/>
      <c r="E56" s="198"/>
      <c r="F56" s="210"/>
      <c r="G56" s="209"/>
      <c r="H56" s="209"/>
      <c r="I56" s="211"/>
      <c r="J56" s="200"/>
      <c r="K56" s="196"/>
      <c r="L56" s="25"/>
      <c r="M56" s="25"/>
      <c r="N56" s="25"/>
      <c r="O56" s="25"/>
      <c r="P56" s="25"/>
      <c r="Q56" s="25"/>
      <c r="R56" s="210"/>
      <c r="S56" s="209"/>
      <c r="T56" s="209"/>
      <c r="U56" s="211"/>
      <c r="V56" s="205"/>
      <c r="W56" s="196"/>
      <c r="X56" s="25"/>
      <c r="Y56" s="25"/>
      <c r="Z56" s="25"/>
      <c r="AA56" s="25"/>
      <c r="AB56" s="25"/>
      <c r="AC56" s="25"/>
      <c r="AD56" s="210"/>
      <c r="AE56" s="209"/>
      <c r="AF56" s="209"/>
      <c r="AG56" s="211"/>
      <c r="AH56" s="207"/>
      <c r="AI56" s="196"/>
      <c r="AJ56" s="23">
        <f>IFERROR(VLOOKUP($AD54,Data!$B$4:$D$6,3,FALSE),"")</f>
        <v>0</v>
      </c>
      <c r="AK56" s="23">
        <f>IFERROR(VLOOKUP($AE54,Data!$F$4:$H$9,3,FALSE),"")</f>
        <v>0</v>
      </c>
      <c r="AL56" s="23">
        <f>IFERROR(VLOOKUP($AF54,Data!$J$4:$L$8,3,FALSE),"")</f>
        <v>0</v>
      </c>
      <c r="AM56" s="23" t="str">
        <f>IFERROR(IF($A54=1,$AJ56*$AK56*$AL56,""),"")</f>
        <v/>
      </c>
      <c r="AN56" s="23">
        <f>IFERROR(IF($A54=2,$AJ56*$AK56*$AL56,""),"")</f>
        <v>0</v>
      </c>
      <c r="AO56" s="23" t="str">
        <f>IFERROR(IF($A54=3,$AJ56*$AK56*$AL56,""),"")</f>
        <v/>
      </c>
      <c r="AP56" s="114" t="s">
        <v>714</v>
      </c>
      <c r="AQ56" s="11"/>
      <c r="AR56" s="11"/>
      <c r="AS56" s="38"/>
    </row>
    <row r="57" spans="1:45" ht="30" hidden="1" customHeight="1" outlineLevel="1" x14ac:dyDescent="0.2">
      <c r="A57" s="147">
        <v>2</v>
      </c>
      <c r="B57" s="211" t="s">
        <v>723</v>
      </c>
      <c r="C57" s="198"/>
      <c r="D57" s="198"/>
      <c r="E57" s="198"/>
      <c r="F57" s="29" t="str">
        <f>IF($L57=1,"Implemented","Not Implemented")</f>
        <v>Not Implemented</v>
      </c>
      <c r="G57" s="22" t="str">
        <f>IF($M57=1,"Effective","Ineffective")</f>
        <v>Ineffective</v>
      </c>
      <c r="H57" s="22" t="str">
        <f>IF($N57=1,"Pass","Fail")</f>
        <v>Fail</v>
      </c>
      <c r="I57" s="140"/>
      <c r="J57" s="30"/>
      <c r="K57" s="196"/>
      <c r="L57" s="23">
        <f>IF(COUNTIF(L58:L63,0)&gt;0,0,1)</f>
        <v>0</v>
      </c>
      <c r="M57" s="23">
        <f>IF(COUNTIF(M58:M63,0)&gt;0,0,1)</f>
        <v>0</v>
      </c>
      <c r="N57" s="23">
        <f>IF(COUNTIF(N58:N63,0)&gt;0,0,1)</f>
        <v>0</v>
      </c>
      <c r="O57" s="23" t="str">
        <f>IFERROR(IF($A57=1,$L57*$M57*$N57,""),"")</f>
        <v/>
      </c>
      <c r="P57" s="23">
        <f>IFERROR(IF($A57=2,$L57*$M57*$N57,""),"")</f>
        <v>0</v>
      </c>
      <c r="Q57" s="23" t="str">
        <f>IFERROR(IF($A57=3,$L57*$M57*$N57,""),"")</f>
        <v/>
      </c>
      <c r="R57" s="29" t="str">
        <f>IF($X57=1,"Implemented","Not Implemented")</f>
        <v>Not Implemented</v>
      </c>
      <c r="S57" s="22" t="str">
        <f>IF($Y57=1,"Effective","Ineffective")</f>
        <v>Ineffective</v>
      </c>
      <c r="T57" s="22" t="str">
        <f>IF($Z57=1,"Pass","Fail")</f>
        <v>Fail</v>
      </c>
      <c r="U57" s="140"/>
      <c r="V57" s="30"/>
      <c r="W57" s="196"/>
      <c r="X57" s="23">
        <f>IF(COUNTIF(X58:X63,0)&gt;0,0,1)</f>
        <v>0</v>
      </c>
      <c r="Y57" s="23">
        <f>IF(COUNTIF(Y58:Y63,0)&gt;0,0,1)</f>
        <v>0</v>
      </c>
      <c r="Z57" s="23">
        <f>IF(COUNTIF(Z58:Z63,0)&gt;0,0,1)</f>
        <v>0</v>
      </c>
      <c r="AA57" s="23" t="str">
        <f>IFERROR(IF($A57=1,$X57*$Y57*$Z57,""),"")</f>
        <v/>
      </c>
      <c r="AB57" s="23">
        <f>IFERROR(IF($A57=2,$X57*$Y57*$Z57,""),"")</f>
        <v>0</v>
      </c>
      <c r="AC57" s="23" t="str">
        <f>IFERROR(IF($A57=3,$X57*$Y57*$Z57,""),"")</f>
        <v/>
      </c>
      <c r="AD57" s="29" t="str">
        <f>IF($AJ57=1,"Implemented","Not Implemented")</f>
        <v>Not Implemented</v>
      </c>
      <c r="AE57" s="22" t="str">
        <f>IF($AK57=1,"Effective","Ineffective")</f>
        <v>Ineffective</v>
      </c>
      <c r="AF57" s="22" t="str">
        <f>IF($AL57=1,"Pass","Fail")</f>
        <v>Fail</v>
      </c>
      <c r="AG57" s="140"/>
      <c r="AH57" s="30"/>
      <c r="AI57" s="196"/>
      <c r="AJ57" s="23">
        <f>IF(COUNTIF(AJ58:AJ63,0)&gt;0,0,1)</f>
        <v>0</v>
      </c>
      <c r="AK57" s="23">
        <f>IF(COUNTIF(AK58:AK63,0)&gt;0,0,1)</f>
        <v>0</v>
      </c>
      <c r="AL57" s="23">
        <f>IF(COUNTIF(AL58:AL63,0)&gt;0,0,1)</f>
        <v>0</v>
      </c>
      <c r="AM57" s="23" t="str">
        <f>IFERROR(IF($A57=1,$AJ57*$AK57*$AL57,""),"")</f>
        <v/>
      </c>
      <c r="AN57" s="23">
        <f>IFERROR(IF($A57=2,$AJ57*$AK57*$AL57,""),"")</f>
        <v>0</v>
      </c>
      <c r="AO57" s="23" t="str">
        <f>IFERROR(IF($A57=3,$AJ57*$AK57*$AL57,""),"")</f>
        <v/>
      </c>
      <c r="AP57" s="114" t="s">
        <v>721</v>
      </c>
      <c r="AQ57" s="11"/>
      <c r="AR57" s="11"/>
      <c r="AS57" s="38"/>
    </row>
    <row r="58" spans="1:45" ht="10.5" hidden="1" customHeight="1" outlineLevel="2" x14ac:dyDescent="0.2">
      <c r="A58" s="238">
        <v>2</v>
      </c>
      <c r="B58" s="193"/>
      <c r="C58" s="223" t="s">
        <v>351</v>
      </c>
      <c r="D58" s="211" t="s">
        <v>352</v>
      </c>
      <c r="E58" s="211" t="s">
        <v>353</v>
      </c>
      <c r="F58" s="210" t="s">
        <v>686</v>
      </c>
      <c r="G58" s="209" t="s">
        <v>686</v>
      </c>
      <c r="H58" s="209" t="s">
        <v>686</v>
      </c>
      <c r="I58" s="211"/>
      <c r="J58" s="200"/>
      <c r="K58" s="196"/>
      <c r="L58" s="23">
        <f>IFERROR(VLOOKUP($F58,Data!$B$4:$D$6,3,FALSE),"")</f>
        <v>0</v>
      </c>
      <c r="M58" s="23">
        <f>IFERROR(VLOOKUP($G58,Data!$F$4:$H$9,3,FALSE),"")</f>
        <v>0</v>
      </c>
      <c r="N58" s="23">
        <f>IFERROR(VLOOKUP($H58,Data!$J$4:$L$8,3,FALSE),"")</f>
        <v>0</v>
      </c>
      <c r="O58" s="23" t="str">
        <f>IFERROR(IF($A58=1,$L58*$M58*$N58,""),"")</f>
        <v/>
      </c>
      <c r="P58" s="23">
        <f>IFERROR(IF($A58=2,$L58*$M58*$N58,""),"")</f>
        <v>0</v>
      </c>
      <c r="Q58" s="23" t="str">
        <f>IFERROR(IF($A58=3,$L58*$M58*$N58,""),"")</f>
        <v/>
      </c>
      <c r="R58" s="210" t="s">
        <v>686</v>
      </c>
      <c r="S58" s="209" t="s">
        <v>686</v>
      </c>
      <c r="T58" s="209" t="s">
        <v>686</v>
      </c>
      <c r="U58" s="211"/>
      <c r="V58" s="205"/>
      <c r="W58" s="196"/>
      <c r="X58" s="24"/>
      <c r="Y58" s="24"/>
      <c r="Z58" s="24"/>
      <c r="AA58" s="24"/>
      <c r="AB58" s="24"/>
      <c r="AC58" s="24"/>
      <c r="AD58" s="210" t="s">
        <v>686</v>
      </c>
      <c r="AE58" s="209" t="s">
        <v>686</v>
      </c>
      <c r="AF58" s="209" t="s">
        <v>686</v>
      </c>
      <c r="AG58" s="211"/>
      <c r="AH58" s="207"/>
      <c r="AI58" s="196"/>
      <c r="AJ58" s="24"/>
      <c r="AK58" s="24"/>
      <c r="AL58" s="24"/>
      <c r="AM58" s="24"/>
      <c r="AN58" s="24"/>
      <c r="AO58" s="24"/>
      <c r="AP58" s="114" t="s">
        <v>712</v>
      </c>
      <c r="AQ58" s="11"/>
      <c r="AR58" s="11"/>
      <c r="AS58" s="38"/>
    </row>
    <row r="59" spans="1:45" ht="10.5" hidden="1" customHeight="1" outlineLevel="2" x14ac:dyDescent="0.2">
      <c r="A59" s="238"/>
      <c r="B59" s="193"/>
      <c r="C59" s="223"/>
      <c r="D59" s="211"/>
      <c r="E59" s="198"/>
      <c r="F59" s="210"/>
      <c r="G59" s="209"/>
      <c r="H59" s="209"/>
      <c r="I59" s="211"/>
      <c r="J59" s="200"/>
      <c r="K59" s="196"/>
      <c r="L59" s="25"/>
      <c r="M59" s="25"/>
      <c r="N59" s="25"/>
      <c r="O59" s="25"/>
      <c r="P59" s="25"/>
      <c r="Q59" s="25"/>
      <c r="R59" s="210"/>
      <c r="S59" s="209"/>
      <c r="T59" s="209"/>
      <c r="U59" s="211"/>
      <c r="V59" s="205"/>
      <c r="W59" s="196"/>
      <c r="X59" s="23">
        <f>IFERROR(VLOOKUP($R58,Data!$B$4:$D$6,3,FALSE),"")</f>
        <v>0</v>
      </c>
      <c r="Y59" s="23">
        <f>IFERROR(VLOOKUP($S58,Data!$F$4:$H$9,3,FALSE),"")</f>
        <v>0</v>
      </c>
      <c r="Z59" s="23">
        <f>IFERROR(VLOOKUP($T58,Data!$J$4:$L$8,3,FALSE),"")</f>
        <v>0</v>
      </c>
      <c r="AA59" s="23" t="str">
        <f>IFERROR(IF($A58=1,$X59*$Y59*$Z59,""),"")</f>
        <v/>
      </c>
      <c r="AB59" s="23">
        <f>IFERROR(IF($A58=2,$X59*$Y59*$Z59,""),"")</f>
        <v>0</v>
      </c>
      <c r="AC59" s="23" t="str">
        <f>IFERROR(IF($A58=3,$X59*$Y59*$Z59,""),"")</f>
        <v/>
      </c>
      <c r="AD59" s="210"/>
      <c r="AE59" s="209"/>
      <c r="AF59" s="209"/>
      <c r="AG59" s="211"/>
      <c r="AH59" s="207"/>
      <c r="AI59" s="196"/>
      <c r="AJ59" s="25"/>
      <c r="AK59" s="25"/>
      <c r="AL59" s="25"/>
      <c r="AM59" s="25"/>
      <c r="AN59" s="25"/>
      <c r="AO59" s="25"/>
      <c r="AP59" s="114" t="s">
        <v>713</v>
      </c>
      <c r="AQ59" s="11"/>
      <c r="AR59" s="11"/>
      <c r="AS59" s="38"/>
    </row>
    <row r="60" spans="1:45" ht="10.5" hidden="1" customHeight="1" outlineLevel="2" x14ac:dyDescent="0.2">
      <c r="A60" s="238"/>
      <c r="B60" s="193"/>
      <c r="C60" s="223"/>
      <c r="D60" s="211"/>
      <c r="E60" s="198"/>
      <c r="F60" s="210"/>
      <c r="G60" s="209"/>
      <c r="H60" s="209"/>
      <c r="I60" s="211"/>
      <c r="J60" s="200"/>
      <c r="K60" s="196"/>
      <c r="L60" s="25"/>
      <c r="M60" s="25"/>
      <c r="N60" s="25"/>
      <c r="O60" s="25"/>
      <c r="P60" s="25"/>
      <c r="Q60" s="25"/>
      <c r="R60" s="210"/>
      <c r="S60" s="209"/>
      <c r="T60" s="209"/>
      <c r="U60" s="211"/>
      <c r="V60" s="205"/>
      <c r="W60" s="196"/>
      <c r="X60" s="25"/>
      <c r="Y60" s="25"/>
      <c r="Z60" s="25"/>
      <c r="AA60" s="25"/>
      <c r="AB60" s="25"/>
      <c r="AC60" s="25"/>
      <c r="AD60" s="210"/>
      <c r="AE60" s="209"/>
      <c r="AF60" s="209"/>
      <c r="AG60" s="211"/>
      <c r="AH60" s="207"/>
      <c r="AI60" s="196"/>
      <c r="AJ60" s="23">
        <f>IFERROR(VLOOKUP($AD58,Data!$B$4:$D$6,3,FALSE),"")</f>
        <v>0</v>
      </c>
      <c r="AK60" s="23">
        <f>IFERROR(VLOOKUP($AE58,Data!$F$4:$H$9,3,FALSE),"")</f>
        <v>0</v>
      </c>
      <c r="AL60" s="23">
        <f>IFERROR(VLOOKUP($AF58,Data!$J$4:$L$8,3,FALSE),"")</f>
        <v>0</v>
      </c>
      <c r="AM60" s="23" t="str">
        <f>IFERROR(IF($A58=1,$AJ60*$AK60*$AL60,""),"")</f>
        <v/>
      </c>
      <c r="AN60" s="23">
        <f>IFERROR(IF($A58=2,$AJ60*$AK60*$AL60,""),"")</f>
        <v>0</v>
      </c>
      <c r="AO60" s="23" t="str">
        <f>IFERROR(IF($A58=3,$AJ60*$AK60*$AL60,""),"")</f>
        <v/>
      </c>
      <c r="AP60" s="114" t="s">
        <v>714</v>
      </c>
      <c r="AQ60" s="11"/>
      <c r="AR60" s="11"/>
      <c r="AS60" s="38"/>
    </row>
    <row r="61" spans="1:45" ht="10.5" hidden="1" customHeight="1" outlineLevel="2" x14ac:dyDescent="0.2">
      <c r="A61" s="238">
        <v>2</v>
      </c>
      <c r="B61" s="193"/>
      <c r="C61" s="223" t="s">
        <v>354</v>
      </c>
      <c r="D61" s="211" t="s">
        <v>355</v>
      </c>
      <c r="E61" s="211" t="s">
        <v>356</v>
      </c>
      <c r="F61" s="210" t="s">
        <v>686</v>
      </c>
      <c r="G61" s="209" t="s">
        <v>686</v>
      </c>
      <c r="H61" s="209" t="s">
        <v>686</v>
      </c>
      <c r="I61" s="211"/>
      <c r="J61" s="200"/>
      <c r="K61" s="196"/>
      <c r="L61" s="23">
        <f>IFERROR(VLOOKUP($F61,Data!$B$4:$D$6,3,FALSE),"")</f>
        <v>0</v>
      </c>
      <c r="M61" s="23">
        <f>IFERROR(VLOOKUP($G61,Data!$F$4:$H$9,3,FALSE),"")</f>
        <v>0</v>
      </c>
      <c r="N61" s="23">
        <f>IFERROR(VLOOKUP($H61,Data!$J$4:$L$8,3,FALSE),"")</f>
        <v>0</v>
      </c>
      <c r="O61" s="23" t="str">
        <f>IFERROR(IF($A61=1,$L61*$M61*$N61,""),"")</f>
        <v/>
      </c>
      <c r="P61" s="23">
        <f>IFERROR(IF($A61=2,$L61*$M61*$N61,""),"")</f>
        <v>0</v>
      </c>
      <c r="Q61" s="23" t="str">
        <f>IFERROR(IF($A61=3,$L61*$M61*$N61,""),"")</f>
        <v/>
      </c>
      <c r="R61" s="210" t="s">
        <v>686</v>
      </c>
      <c r="S61" s="209" t="s">
        <v>686</v>
      </c>
      <c r="T61" s="209" t="s">
        <v>686</v>
      </c>
      <c r="U61" s="211"/>
      <c r="V61" s="205"/>
      <c r="W61" s="196"/>
      <c r="X61" s="24"/>
      <c r="Y61" s="24"/>
      <c r="Z61" s="24"/>
      <c r="AA61" s="24"/>
      <c r="AB61" s="24"/>
      <c r="AC61" s="24"/>
      <c r="AD61" s="210" t="s">
        <v>686</v>
      </c>
      <c r="AE61" s="209" t="s">
        <v>686</v>
      </c>
      <c r="AF61" s="209" t="s">
        <v>686</v>
      </c>
      <c r="AG61" s="211"/>
      <c r="AH61" s="207"/>
      <c r="AI61" s="196"/>
      <c r="AJ61" s="24"/>
      <c r="AK61" s="24"/>
      <c r="AL61" s="24"/>
      <c r="AM61" s="24"/>
      <c r="AN61" s="24"/>
      <c r="AO61" s="24"/>
      <c r="AP61" s="114" t="s">
        <v>712</v>
      </c>
      <c r="AQ61" s="11"/>
      <c r="AR61" s="11"/>
      <c r="AS61" s="38"/>
    </row>
    <row r="62" spans="1:45" ht="10.5" hidden="1" customHeight="1" outlineLevel="2" x14ac:dyDescent="0.2">
      <c r="A62" s="238"/>
      <c r="B62" s="193"/>
      <c r="C62" s="223"/>
      <c r="D62" s="211"/>
      <c r="E62" s="198"/>
      <c r="F62" s="210"/>
      <c r="G62" s="209"/>
      <c r="H62" s="209"/>
      <c r="I62" s="211"/>
      <c r="J62" s="200"/>
      <c r="K62" s="196"/>
      <c r="L62" s="25"/>
      <c r="M62" s="25"/>
      <c r="N62" s="25"/>
      <c r="O62" s="25"/>
      <c r="P62" s="25"/>
      <c r="Q62" s="25"/>
      <c r="R62" s="210"/>
      <c r="S62" s="209"/>
      <c r="T62" s="209"/>
      <c r="U62" s="211"/>
      <c r="V62" s="205"/>
      <c r="W62" s="196"/>
      <c r="X62" s="23">
        <f>IFERROR(VLOOKUP($R61,Data!$B$4:$D$6,3,FALSE),"")</f>
        <v>0</v>
      </c>
      <c r="Y62" s="23">
        <f>IFERROR(VLOOKUP($S61,Data!$F$4:$H$9,3,FALSE),"")</f>
        <v>0</v>
      </c>
      <c r="Z62" s="23">
        <f>IFERROR(VLOOKUP($T61,Data!$J$4:$L$8,3,FALSE),"")</f>
        <v>0</v>
      </c>
      <c r="AA62" s="23" t="str">
        <f>IFERROR(IF($A61=1,$X62*$Y62*$Z62,""),"")</f>
        <v/>
      </c>
      <c r="AB62" s="23">
        <f>IFERROR(IF($A61=2,$X62*$Y62*$Z62,""),"")</f>
        <v>0</v>
      </c>
      <c r="AC62" s="23" t="str">
        <f>IFERROR(IF($A61=3,$X62*$Y62*$Z62,""),"")</f>
        <v/>
      </c>
      <c r="AD62" s="210"/>
      <c r="AE62" s="209"/>
      <c r="AF62" s="209"/>
      <c r="AG62" s="211"/>
      <c r="AH62" s="207"/>
      <c r="AI62" s="196"/>
      <c r="AJ62" s="25"/>
      <c r="AK62" s="25"/>
      <c r="AL62" s="25"/>
      <c r="AM62" s="25"/>
      <c r="AN62" s="25"/>
      <c r="AO62" s="25"/>
      <c r="AP62" s="114" t="s">
        <v>713</v>
      </c>
      <c r="AQ62" s="11"/>
      <c r="AR62" s="11"/>
      <c r="AS62" s="38"/>
    </row>
    <row r="63" spans="1:45" ht="10.5" hidden="1" customHeight="1" outlineLevel="2" x14ac:dyDescent="0.2">
      <c r="A63" s="238"/>
      <c r="B63" s="193"/>
      <c r="C63" s="223"/>
      <c r="D63" s="211"/>
      <c r="E63" s="198"/>
      <c r="F63" s="210"/>
      <c r="G63" s="209"/>
      <c r="H63" s="209"/>
      <c r="I63" s="211"/>
      <c r="J63" s="200"/>
      <c r="K63" s="196"/>
      <c r="L63" s="25"/>
      <c r="M63" s="25"/>
      <c r="N63" s="25"/>
      <c r="O63" s="25"/>
      <c r="P63" s="25"/>
      <c r="Q63" s="25"/>
      <c r="R63" s="210"/>
      <c r="S63" s="209"/>
      <c r="T63" s="209"/>
      <c r="U63" s="211"/>
      <c r="V63" s="205"/>
      <c r="W63" s="196"/>
      <c r="X63" s="25"/>
      <c r="Y63" s="25"/>
      <c r="Z63" s="25"/>
      <c r="AA63" s="25"/>
      <c r="AB63" s="25"/>
      <c r="AC63" s="25"/>
      <c r="AD63" s="210"/>
      <c r="AE63" s="209"/>
      <c r="AF63" s="209"/>
      <c r="AG63" s="211"/>
      <c r="AH63" s="207"/>
      <c r="AI63" s="196"/>
      <c r="AJ63" s="23">
        <f>IFERROR(VLOOKUP($AD61,Data!$B$4:$D$6,3,FALSE),"")</f>
        <v>0</v>
      </c>
      <c r="AK63" s="23">
        <f>IFERROR(VLOOKUP($AE61,Data!$F$4:$H$9,3,FALSE),"")</f>
        <v>0</v>
      </c>
      <c r="AL63" s="23">
        <f>IFERROR(VLOOKUP($AF61,Data!$J$4:$L$8,3,FALSE),"")</f>
        <v>0</v>
      </c>
      <c r="AM63" s="23" t="str">
        <f>IFERROR(IF($A61=1,$AJ63*$AK63*$AL63,""),"")</f>
        <v/>
      </c>
      <c r="AN63" s="23">
        <f>IFERROR(IF($A61=2,$AJ63*$AK63*$AL63,""),"")</f>
        <v>0</v>
      </c>
      <c r="AO63" s="23" t="str">
        <f>IFERROR(IF($A61=3,$AJ63*$AK63*$AL63,""),"")</f>
        <v/>
      </c>
      <c r="AP63" s="114" t="s">
        <v>714</v>
      </c>
      <c r="AQ63" s="11"/>
      <c r="AR63" s="11"/>
      <c r="AS63" s="38"/>
    </row>
    <row r="64" spans="1:45" ht="30" hidden="1" customHeight="1" outlineLevel="1" x14ac:dyDescent="0.2">
      <c r="A64" s="147">
        <v>2</v>
      </c>
      <c r="B64" s="211" t="s">
        <v>357</v>
      </c>
      <c r="C64" s="211"/>
      <c r="D64" s="211"/>
      <c r="E64" s="211"/>
      <c r="F64" s="29" t="str">
        <f>IF($L64=1,"Implemented","Not Implemented")</f>
        <v>Not Implemented</v>
      </c>
      <c r="G64" s="22" t="str">
        <f>IF($M64=1,"Effective","Ineffective")</f>
        <v>Ineffective</v>
      </c>
      <c r="H64" s="22" t="str">
        <f>IF($N64=1,"Pass","Fail")</f>
        <v>Fail</v>
      </c>
      <c r="I64" s="140"/>
      <c r="J64" s="30"/>
      <c r="K64" s="196"/>
      <c r="L64" s="23">
        <f>IF(COUNTIF(L65:L67,0)&gt;0,0,1)</f>
        <v>0</v>
      </c>
      <c r="M64" s="23">
        <f>IF(COUNTIF(M65:M67,0)&gt;0,0,1)</f>
        <v>0</v>
      </c>
      <c r="N64" s="23">
        <f>IF(COUNTIF(N65:N67,0)&gt;0,0,1)</f>
        <v>0</v>
      </c>
      <c r="O64" s="23" t="str">
        <f>IFERROR(IF($A64=1,$L64*$M64*$N64,""),"")</f>
        <v/>
      </c>
      <c r="P64" s="23">
        <f>IFERROR(IF($A64=2,$L64*$M64*$N64,""),"")</f>
        <v>0</v>
      </c>
      <c r="Q64" s="23" t="str">
        <f>IFERROR(IF($A64=3,$L64*$M64*$N64,""),"")</f>
        <v/>
      </c>
      <c r="R64" s="29" t="str">
        <f>IF($X64=1,"Implemented","Not Implemented")</f>
        <v>Not Implemented</v>
      </c>
      <c r="S64" s="22" t="str">
        <f>IF($Y64=1,"Effective","Ineffective")</f>
        <v>Ineffective</v>
      </c>
      <c r="T64" s="22" t="str">
        <f>IF($Z64=1,"Pass","Fail")</f>
        <v>Fail</v>
      </c>
      <c r="U64" s="140"/>
      <c r="V64" s="30"/>
      <c r="W64" s="196"/>
      <c r="X64" s="23">
        <f>IF(COUNTIF(X65:X67,0)&gt;0,0,1)</f>
        <v>0</v>
      </c>
      <c r="Y64" s="23">
        <f>IF(COUNTIF(Y65:Y67,0)&gt;0,0,1)</f>
        <v>0</v>
      </c>
      <c r="Z64" s="23">
        <f>IF(COUNTIF(Z65:Z67,0)&gt;0,0,1)</f>
        <v>0</v>
      </c>
      <c r="AA64" s="23" t="str">
        <f>IFERROR(IF($A64=1,$X64*$Y64*$Z64,""),"")</f>
        <v/>
      </c>
      <c r="AB64" s="23">
        <f>IFERROR(IF($A64=2,$X64*$Y64*$Z64,""),"")</f>
        <v>0</v>
      </c>
      <c r="AC64" s="23" t="str">
        <f>IFERROR(IF($A64=3,$X64*$Y64*$Z64,""),"")</f>
        <v/>
      </c>
      <c r="AD64" s="29" t="str">
        <f>IF($AJ64=1,"Implemented","Not Implemented")</f>
        <v>Not Implemented</v>
      </c>
      <c r="AE64" s="22" t="str">
        <f>IF($AK64=1,"Effective","Ineffective")</f>
        <v>Ineffective</v>
      </c>
      <c r="AF64" s="22" t="str">
        <f>IF($AL64=1,"Pass","Fail")</f>
        <v>Fail</v>
      </c>
      <c r="AG64" s="140"/>
      <c r="AH64" s="30"/>
      <c r="AI64" s="196"/>
      <c r="AJ64" s="23">
        <f>IF(COUNTIF(AJ65:AJ67,0)&gt;0,0,1)</f>
        <v>0</v>
      </c>
      <c r="AK64" s="23">
        <f>IF(COUNTIF(AK65:AK67,0)&gt;0,0,1)</f>
        <v>0</v>
      </c>
      <c r="AL64" s="23">
        <f>IF(COUNTIF(AL65:AL67,0)&gt;0,0,1)</f>
        <v>0</v>
      </c>
      <c r="AM64" s="23" t="str">
        <f>IFERROR(IF($A64=1,$AJ64*$AK64*$AL64,""),"")</f>
        <v/>
      </c>
      <c r="AN64" s="23">
        <f>IFERROR(IF($A64=2,$AJ64*$AK64*$AL64,""),"")</f>
        <v>0</v>
      </c>
      <c r="AO64" s="23" t="str">
        <f>IFERROR(IF($A64=3,$AJ64*$AK64*$AL64,""),"")</f>
        <v/>
      </c>
      <c r="AP64" s="114" t="s">
        <v>721</v>
      </c>
      <c r="AQ64" s="11"/>
      <c r="AR64" s="11"/>
      <c r="AS64" s="38"/>
    </row>
    <row r="65" spans="1:45" ht="10.5" hidden="1" customHeight="1" outlineLevel="2" x14ac:dyDescent="0.2">
      <c r="A65" s="238">
        <v>2</v>
      </c>
      <c r="B65" s="193"/>
      <c r="C65" s="223" t="s">
        <v>358</v>
      </c>
      <c r="D65" s="211" t="s">
        <v>359</v>
      </c>
      <c r="E65" s="211" t="s">
        <v>360</v>
      </c>
      <c r="F65" s="210" t="s">
        <v>686</v>
      </c>
      <c r="G65" s="209" t="s">
        <v>686</v>
      </c>
      <c r="H65" s="209" t="s">
        <v>686</v>
      </c>
      <c r="I65" s="211"/>
      <c r="J65" s="200"/>
      <c r="K65" s="196"/>
      <c r="L65" s="23">
        <f>IFERROR(VLOOKUP($F65,Data!$B$4:$D$6,3,FALSE),"")</f>
        <v>0</v>
      </c>
      <c r="M65" s="23">
        <f>IFERROR(VLOOKUP($G65,Data!$F$4:$H$9,3,FALSE),"")</f>
        <v>0</v>
      </c>
      <c r="N65" s="23">
        <f>IFERROR(VLOOKUP($H65,Data!$J$4:$L$8,3,FALSE),"")</f>
        <v>0</v>
      </c>
      <c r="O65" s="23" t="str">
        <f>IFERROR(IF($A65=1,$L65*$M65*$N65,""),"")</f>
        <v/>
      </c>
      <c r="P65" s="23">
        <f>IFERROR(IF($A65=2,$L65*$M65*$N65,""),"")</f>
        <v>0</v>
      </c>
      <c r="Q65" s="23" t="str">
        <f>IFERROR(IF($A65=3,$L65*$M65*$N65,""),"")</f>
        <v/>
      </c>
      <c r="R65" s="210" t="s">
        <v>686</v>
      </c>
      <c r="S65" s="209" t="s">
        <v>686</v>
      </c>
      <c r="T65" s="209" t="s">
        <v>686</v>
      </c>
      <c r="U65" s="211"/>
      <c r="V65" s="205"/>
      <c r="W65" s="196"/>
      <c r="X65" s="24"/>
      <c r="Y65" s="24"/>
      <c r="Z65" s="24"/>
      <c r="AA65" s="24"/>
      <c r="AB65" s="24"/>
      <c r="AC65" s="24"/>
      <c r="AD65" s="210" t="s">
        <v>686</v>
      </c>
      <c r="AE65" s="209" t="s">
        <v>686</v>
      </c>
      <c r="AF65" s="209" t="s">
        <v>686</v>
      </c>
      <c r="AG65" s="211"/>
      <c r="AH65" s="207"/>
      <c r="AI65" s="196"/>
      <c r="AJ65" s="24"/>
      <c r="AK65" s="24"/>
      <c r="AL65" s="24"/>
      <c r="AM65" s="24"/>
      <c r="AN65" s="24"/>
      <c r="AO65" s="24"/>
      <c r="AP65" s="114" t="s">
        <v>712</v>
      </c>
      <c r="AQ65" s="11"/>
      <c r="AR65" s="11"/>
      <c r="AS65" s="38"/>
    </row>
    <row r="66" spans="1:45" ht="10.5" hidden="1" customHeight="1" outlineLevel="2" x14ac:dyDescent="0.2">
      <c r="A66" s="238"/>
      <c r="B66" s="193"/>
      <c r="C66" s="223"/>
      <c r="D66" s="211"/>
      <c r="E66" s="198"/>
      <c r="F66" s="210"/>
      <c r="G66" s="209"/>
      <c r="H66" s="209"/>
      <c r="I66" s="211"/>
      <c r="J66" s="200"/>
      <c r="K66" s="196"/>
      <c r="L66" s="25"/>
      <c r="M66" s="25"/>
      <c r="N66" s="25"/>
      <c r="O66" s="25"/>
      <c r="P66" s="25"/>
      <c r="Q66" s="25"/>
      <c r="R66" s="210"/>
      <c r="S66" s="209"/>
      <c r="T66" s="209"/>
      <c r="U66" s="211"/>
      <c r="V66" s="205"/>
      <c r="W66" s="196"/>
      <c r="X66" s="23">
        <f>IFERROR(VLOOKUP($R65,Data!$B$4:$D$6,3,FALSE),"")</f>
        <v>0</v>
      </c>
      <c r="Y66" s="23">
        <f>IFERROR(VLOOKUP($S65,Data!$F$4:$H$9,3,FALSE),"")</f>
        <v>0</v>
      </c>
      <c r="Z66" s="23">
        <f>IFERROR(VLOOKUP($T65,Data!$J$4:$L$8,3,FALSE),"")</f>
        <v>0</v>
      </c>
      <c r="AA66" s="23" t="str">
        <f>IFERROR(IF($A65=1,$X66*$Y66*$Z66,""),"")</f>
        <v/>
      </c>
      <c r="AB66" s="23">
        <f>IFERROR(IF($A65=2,$X66*$Y66*$Z66,""),"")</f>
        <v>0</v>
      </c>
      <c r="AC66" s="23" t="str">
        <f>IFERROR(IF($A65=3,$X66*$Y66*$Z66,""),"")</f>
        <v/>
      </c>
      <c r="AD66" s="210"/>
      <c r="AE66" s="209"/>
      <c r="AF66" s="209"/>
      <c r="AG66" s="211"/>
      <c r="AH66" s="207"/>
      <c r="AI66" s="196"/>
      <c r="AJ66" s="25"/>
      <c r="AK66" s="25"/>
      <c r="AL66" s="25"/>
      <c r="AM66" s="25"/>
      <c r="AN66" s="25"/>
      <c r="AO66" s="25"/>
      <c r="AP66" s="114" t="s">
        <v>713</v>
      </c>
      <c r="AQ66" s="11"/>
      <c r="AR66" s="11"/>
      <c r="AS66" s="38"/>
    </row>
    <row r="67" spans="1:45" ht="10.5" hidden="1" customHeight="1" outlineLevel="2" x14ac:dyDescent="0.2">
      <c r="A67" s="238"/>
      <c r="B67" s="193"/>
      <c r="C67" s="223"/>
      <c r="D67" s="211"/>
      <c r="E67" s="198"/>
      <c r="F67" s="210"/>
      <c r="G67" s="209"/>
      <c r="H67" s="209"/>
      <c r="I67" s="211"/>
      <c r="J67" s="200"/>
      <c r="K67" s="197"/>
      <c r="L67" s="25"/>
      <c r="M67" s="25"/>
      <c r="N67" s="25"/>
      <c r="O67" s="25"/>
      <c r="P67" s="25"/>
      <c r="Q67" s="25"/>
      <c r="R67" s="210"/>
      <c r="S67" s="209"/>
      <c r="T67" s="209"/>
      <c r="U67" s="211"/>
      <c r="V67" s="205"/>
      <c r="W67" s="197"/>
      <c r="X67" s="25"/>
      <c r="Y67" s="25"/>
      <c r="Z67" s="25"/>
      <c r="AA67" s="25"/>
      <c r="AB67" s="25"/>
      <c r="AC67" s="25"/>
      <c r="AD67" s="210"/>
      <c r="AE67" s="209"/>
      <c r="AF67" s="209"/>
      <c r="AG67" s="211"/>
      <c r="AH67" s="207"/>
      <c r="AI67" s="197"/>
      <c r="AJ67" s="23">
        <f>IFERROR(VLOOKUP($AD65,Data!$B$4:$D$6,3,FALSE),"")</f>
        <v>0</v>
      </c>
      <c r="AK67" s="23">
        <f>IFERROR(VLOOKUP($AE65,Data!$F$4:$H$9,3,FALSE),"")</f>
        <v>0</v>
      </c>
      <c r="AL67" s="23">
        <f>IFERROR(VLOOKUP($AF65,Data!$J$4:$L$8,3,FALSE),"")</f>
        <v>0</v>
      </c>
      <c r="AM67" s="23" t="str">
        <f>IFERROR(IF($A65=1,$AJ67*$AK67*$AL67,""),"")</f>
        <v/>
      </c>
      <c r="AN67" s="23">
        <f>IFERROR(IF($A65=2,$AJ67*$AK67*$AL67,""),"")</f>
        <v>0</v>
      </c>
      <c r="AO67" s="23" t="str">
        <f>IFERROR(IF($A65=3,$AJ67*$AK67*$AL67,""),"")</f>
        <v/>
      </c>
      <c r="AP67" s="114" t="s">
        <v>714</v>
      </c>
      <c r="AQ67" s="11"/>
      <c r="AR67" s="11"/>
      <c r="AS67" s="38"/>
    </row>
    <row r="68" spans="1:45" s="110" customFormat="1" ht="10.5" hidden="1" customHeight="1" outlineLevel="1" thickBot="1" x14ac:dyDescent="0.25">
      <c r="A68" s="229"/>
      <c r="B68" s="230"/>
      <c r="C68" s="230"/>
      <c r="D68" s="230"/>
      <c r="E68" s="230"/>
      <c r="F68" s="230"/>
      <c r="G68" s="230"/>
      <c r="H68" s="230"/>
      <c r="I68" s="230"/>
      <c r="J68" s="230"/>
      <c r="K68" s="230"/>
      <c r="L68" s="230"/>
      <c r="M68" s="230"/>
      <c r="N68" s="230"/>
      <c r="O68" s="230"/>
      <c r="P68" s="230"/>
      <c r="Q68" s="230"/>
      <c r="R68" s="230"/>
      <c r="S68" s="230"/>
      <c r="T68" s="230"/>
      <c r="U68" s="230"/>
      <c r="V68" s="230"/>
      <c r="W68" s="230"/>
      <c r="X68" s="230"/>
      <c r="Y68" s="230"/>
      <c r="Z68" s="230"/>
      <c r="AA68" s="230"/>
      <c r="AB68" s="230"/>
      <c r="AC68" s="230"/>
      <c r="AD68" s="230"/>
      <c r="AE68" s="230"/>
      <c r="AF68" s="230"/>
      <c r="AG68" s="230"/>
      <c r="AH68" s="230"/>
      <c r="AI68" s="230"/>
      <c r="AJ68" s="230"/>
      <c r="AK68" s="230"/>
      <c r="AL68" s="230"/>
      <c r="AM68" s="230"/>
      <c r="AN68" s="230"/>
      <c r="AO68" s="230"/>
      <c r="AP68" s="230"/>
      <c r="AQ68" s="230"/>
      <c r="AR68" s="230"/>
      <c r="AS68" s="231"/>
    </row>
    <row r="69" spans="1:45" s="104" customFormat="1" ht="10.5" customHeight="1" collapsed="1" thickBot="1" x14ac:dyDescent="0.25">
      <c r="A69" s="229"/>
      <c r="B69" s="230"/>
      <c r="C69" s="230"/>
      <c r="D69" s="230"/>
      <c r="E69" s="230"/>
      <c r="F69" s="230"/>
      <c r="G69" s="230"/>
      <c r="H69" s="230"/>
      <c r="I69" s="230"/>
      <c r="J69" s="230"/>
      <c r="K69" s="230"/>
      <c r="L69" s="230"/>
      <c r="M69" s="230"/>
      <c r="N69" s="230"/>
      <c r="O69" s="230"/>
      <c r="P69" s="230"/>
      <c r="Q69" s="230"/>
      <c r="R69" s="230"/>
      <c r="S69" s="230"/>
      <c r="T69" s="230"/>
      <c r="U69" s="230"/>
      <c r="V69" s="230"/>
      <c r="W69" s="230"/>
      <c r="X69" s="230"/>
      <c r="Y69" s="230"/>
      <c r="Z69" s="230"/>
      <c r="AA69" s="230"/>
      <c r="AB69" s="230"/>
      <c r="AC69" s="230"/>
      <c r="AD69" s="230"/>
      <c r="AE69" s="230"/>
      <c r="AF69" s="230"/>
      <c r="AG69" s="230"/>
      <c r="AH69" s="230"/>
      <c r="AI69" s="230"/>
      <c r="AJ69" s="230"/>
      <c r="AK69" s="230"/>
      <c r="AL69" s="230"/>
      <c r="AM69" s="230"/>
      <c r="AN69" s="230"/>
      <c r="AO69" s="230"/>
      <c r="AP69" s="230"/>
      <c r="AQ69" s="230"/>
      <c r="AR69" s="230"/>
      <c r="AS69" s="231"/>
    </row>
    <row r="70" spans="1:45" ht="30" hidden="1" customHeight="1" outlineLevel="1" x14ac:dyDescent="0.2">
      <c r="A70" s="147">
        <v>3</v>
      </c>
      <c r="B70" s="211" t="s">
        <v>724</v>
      </c>
      <c r="C70" s="211"/>
      <c r="D70" s="211"/>
      <c r="E70" s="211"/>
      <c r="F70" s="29" t="str">
        <f>IF($L70=1,"Implemented","Not Implemented")</f>
        <v>Not Implemented</v>
      </c>
      <c r="G70" s="22" t="str">
        <f>IF($M70=1,"Effective","Ineffective")</f>
        <v>Ineffective</v>
      </c>
      <c r="H70" s="22" t="str">
        <f>IF($N70=1,"Pass","Fail")</f>
        <v>Fail</v>
      </c>
      <c r="I70" s="140"/>
      <c r="J70" s="30"/>
      <c r="K70" s="195"/>
      <c r="L70" s="23">
        <f>IF(COUNTIF(L71:L76,0)&gt;0,0,1)</f>
        <v>0</v>
      </c>
      <c r="M70" s="23">
        <f>IF(COUNTIF(M71:M76,0)&gt;0,0,1)</f>
        <v>0</v>
      </c>
      <c r="N70" s="23">
        <f>IF(COUNTIF(N71:N76,0)&gt;0,0,1)</f>
        <v>0</v>
      </c>
      <c r="O70" s="23" t="str">
        <f>IFERROR(IF($A70=1,$L70*$M70*$N70,""),"")</f>
        <v/>
      </c>
      <c r="P70" s="23" t="str">
        <f>IFERROR(IF($A70=2,$L70*$M70*$N70,""),"")</f>
        <v/>
      </c>
      <c r="Q70" s="23">
        <f>IFERROR(IF($A70=3,$L70*$M70*$N70,""),"")</f>
        <v>0</v>
      </c>
      <c r="R70" s="29" t="str">
        <f>IF($X70=1,"Implemented","Not Implemented")</f>
        <v>Not Implemented</v>
      </c>
      <c r="S70" s="22" t="str">
        <f>IF($Y70=1,"Effective","Ineffective")</f>
        <v>Ineffective</v>
      </c>
      <c r="T70" s="22" t="str">
        <f>IF($Z70=1,"Pass","Fail")</f>
        <v>Fail</v>
      </c>
      <c r="U70" s="140"/>
      <c r="V70" s="30"/>
      <c r="W70" s="195"/>
      <c r="X70" s="23">
        <f>IF(COUNTIF(X71:X76,0)&gt;0,0,1)</f>
        <v>0</v>
      </c>
      <c r="Y70" s="23">
        <f>IF(COUNTIF(Y71:Y76,0)&gt;0,0,1)</f>
        <v>0</v>
      </c>
      <c r="Z70" s="23">
        <f>IF(COUNTIF(Z71:Z76,0)&gt;0,0,1)</f>
        <v>0</v>
      </c>
      <c r="AA70" s="23" t="str">
        <f>IFERROR(IF($A70=1,$X70*$Y70*$Z70,""),"")</f>
        <v/>
      </c>
      <c r="AB70" s="23" t="str">
        <f>IFERROR(IF($A70=2,$X70*$Y70*$Z70,""),"")</f>
        <v/>
      </c>
      <c r="AC70" s="23">
        <f>IFERROR(IF($A70=3,$X70*$Y70*$Z70,""),"")</f>
        <v>0</v>
      </c>
      <c r="AD70" s="29" t="str">
        <f>IF($AJ70=1,"Implemented","Not Implemented")</f>
        <v>Not Implemented</v>
      </c>
      <c r="AE70" s="22" t="str">
        <f>IF($AK70=1,"Effective","Ineffective")</f>
        <v>Ineffective</v>
      </c>
      <c r="AF70" s="22" t="str">
        <f>IF($AL70=1,"Pass","Fail")</f>
        <v>Fail</v>
      </c>
      <c r="AG70" s="140"/>
      <c r="AH70" s="30"/>
      <c r="AI70" s="70"/>
      <c r="AJ70" s="23">
        <f>IF(COUNTIF(AJ71:AJ76,0)&gt;0,0,1)</f>
        <v>0</v>
      </c>
      <c r="AK70" s="23">
        <f>IF(COUNTIF(AK71:AK76,0)&gt;0,0,1)</f>
        <v>0</v>
      </c>
      <c r="AL70" s="23">
        <f>IF(COUNTIF(AL71:AL76,0)&gt;0,0,1)</f>
        <v>0</v>
      </c>
      <c r="AM70" s="23" t="str">
        <f>IFERROR(IF($A70=1,$AJ70*$AK70*$AL70,""),"")</f>
        <v/>
      </c>
      <c r="AN70" s="23" t="str">
        <f>IFERROR(IF($A70=2,$AJ70*$AK70*$AL70,""),"")</f>
        <v/>
      </c>
      <c r="AO70" s="23">
        <f>IFERROR(IF($A70=3,$AJ70*$AK70*$AL70,""),"")</f>
        <v>0</v>
      </c>
      <c r="AP70" s="114" t="s">
        <v>721</v>
      </c>
      <c r="AQ70" s="11"/>
      <c r="AR70" s="11"/>
      <c r="AS70" s="38"/>
    </row>
    <row r="71" spans="1:45" ht="10.5" hidden="1" customHeight="1" outlineLevel="2" x14ac:dyDescent="0.2">
      <c r="A71" s="238">
        <v>3</v>
      </c>
      <c r="B71" s="193"/>
      <c r="C71" s="223" t="s">
        <v>502</v>
      </c>
      <c r="D71" s="211" t="s">
        <v>503</v>
      </c>
      <c r="E71" s="211" t="s">
        <v>504</v>
      </c>
      <c r="F71" s="210" t="s">
        <v>686</v>
      </c>
      <c r="G71" s="209" t="s">
        <v>686</v>
      </c>
      <c r="H71" s="209" t="s">
        <v>686</v>
      </c>
      <c r="I71" s="211"/>
      <c r="J71" s="200"/>
      <c r="K71" s="196"/>
      <c r="L71" s="23">
        <f>IFERROR(VLOOKUP($F71,Data!$B$4:$D$6,3,FALSE),"")</f>
        <v>0</v>
      </c>
      <c r="M71" s="23">
        <f>IFERROR(VLOOKUP($G71,Data!$F$4:$H$9,3,FALSE),"")</f>
        <v>0</v>
      </c>
      <c r="N71" s="23">
        <f>IFERROR(VLOOKUP($H71,Data!$J$4:$L$8,3,FALSE),"")</f>
        <v>0</v>
      </c>
      <c r="O71" s="23" t="str">
        <f>IFERROR(IF($A71=1,$L71*$M71*$N71,""),"")</f>
        <v/>
      </c>
      <c r="P71" s="23" t="str">
        <f>IFERROR(IF($A71=2,$L71*$M71*$N71,""),"")</f>
        <v/>
      </c>
      <c r="Q71" s="23">
        <f>IFERROR(IF($A71=3,$L71*$M71*$N71,""),"")</f>
        <v>0</v>
      </c>
      <c r="R71" s="210" t="s">
        <v>686</v>
      </c>
      <c r="S71" s="209" t="s">
        <v>686</v>
      </c>
      <c r="T71" s="209" t="s">
        <v>686</v>
      </c>
      <c r="U71" s="211"/>
      <c r="V71" s="205"/>
      <c r="W71" s="196"/>
      <c r="X71" s="24"/>
      <c r="Y71" s="24"/>
      <c r="Z71" s="24"/>
      <c r="AA71" s="24"/>
      <c r="AB71" s="24"/>
      <c r="AC71" s="24"/>
      <c r="AD71" s="210" t="s">
        <v>686</v>
      </c>
      <c r="AE71" s="209" t="s">
        <v>686</v>
      </c>
      <c r="AF71" s="209" t="s">
        <v>686</v>
      </c>
      <c r="AG71" s="211"/>
      <c r="AH71" s="207"/>
      <c r="AI71" s="70"/>
      <c r="AJ71" s="24"/>
      <c r="AK71" s="24"/>
      <c r="AL71" s="24"/>
      <c r="AM71" s="24"/>
      <c r="AN71" s="24"/>
      <c r="AO71" s="24"/>
      <c r="AP71" s="114" t="s">
        <v>712</v>
      </c>
      <c r="AQ71" s="11"/>
      <c r="AR71" s="11"/>
      <c r="AS71" s="38"/>
    </row>
    <row r="72" spans="1:45" ht="10.5" hidden="1" customHeight="1" outlineLevel="2" x14ac:dyDescent="0.2">
      <c r="A72" s="238"/>
      <c r="B72" s="193"/>
      <c r="C72" s="223"/>
      <c r="D72" s="211"/>
      <c r="E72" s="198"/>
      <c r="F72" s="210"/>
      <c r="G72" s="209"/>
      <c r="H72" s="209"/>
      <c r="I72" s="211"/>
      <c r="J72" s="200"/>
      <c r="K72" s="196"/>
      <c r="L72" s="25"/>
      <c r="M72" s="25"/>
      <c r="N72" s="25"/>
      <c r="O72" s="25"/>
      <c r="P72" s="25"/>
      <c r="Q72" s="25"/>
      <c r="R72" s="210"/>
      <c r="S72" s="209"/>
      <c r="T72" s="209"/>
      <c r="U72" s="211"/>
      <c r="V72" s="205"/>
      <c r="W72" s="196"/>
      <c r="X72" s="23">
        <f>IFERROR(VLOOKUP($R71,Data!$B$4:$D$6,3,FALSE),"")</f>
        <v>0</v>
      </c>
      <c r="Y72" s="23">
        <f>IFERROR(VLOOKUP($S71,Data!$F$4:$H$9,3,FALSE),"")</f>
        <v>0</v>
      </c>
      <c r="Z72" s="23">
        <f>IFERROR(VLOOKUP($T71,Data!$J$4:$L$8,3,FALSE),"")</f>
        <v>0</v>
      </c>
      <c r="AA72" s="23" t="str">
        <f>IFERROR(IF($A71=1,$X72*$Y72*$Z72,""),"")</f>
        <v/>
      </c>
      <c r="AB72" s="23" t="str">
        <f>IFERROR(IF($A71=2,$X72*$Y72*$Z72,""),"")</f>
        <v/>
      </c>
      <c r="AC72" s="23">
        <f>IFERROR(IF($A71=3,$X72*$Y72*$Z72,""),"")</f>
        <v>0</v>
      </c>
      <c r="AD72" s="210"/>
      <c r="AE72" s="209"/>
      <c r="AF72" s="209"/>
      <c r="AG72" s="211"/>
      <c r="AH72" s="207"/>
      <c r="AI72" s="70"/>
      <c r="AJ72" s="25"/>
      <c r="AK72" s="25"/>
      <c r="AL72" s="25"/>
      <c r="AM72" s="25"/>
      <c r="AN72" s="25"/>
      <c r="AO72" s="25"/>
      <c r="AP72" s="114" t="s">
        <v>713</v>
      </c>
      <c r="AQ72" s="11"/>
      <c r="AR72" s="11"/>
      <c r="AS72" s="38"/>
    </row>
    <row r="73" spans="1:45" ht="10.5" hidden="1" customHeight="1" outlineLevel="2" x14ac:dyDescent="0.2">
      <c r="A73" s="238"/>
      <c r="B73" s="193"/>
      <c r="C73" s="223"/>
      <c r="D73" s="211"/>
      <c r="E73" s="198"/>
      <c r="F73" s="210"/>
      <c r="G73" s="209"/>
      <c r="H73" s="209"/>
      <c r="I73" s="211"/>
      <c r="J73" s="200"/>
      <c r="K73" s="196"/>
      <c r="L73" s="25"/>
      <c r="M73" s="25"/>
      <c r="N73" s="25"/>
      <c r="O73" s="25"/>
      <c r="P73" s="25"/>
      <c r="Q73" s="25"/>
      <c r="R73" s="210"/>
      <c r="S73" s="209"/>
      <c r="T73" s="209"/>
      <c r="U73" s="211"/>
      <c r="V73" s="205"/>
      <c r="W73" s="196"/>
      <c r="X73" s="25"/>
      <c r="Y73" s="25"/>
      <c r="Z73" s="25"/>
      <c r="AA73" s="25"/>
      <c r="AB73" s="25"/>
      <c r="AC73" s="25"/>
      <c r="AD73" s="210"/>
      <c r="AE73" s="209"/>
      <c r="AF73" s="209"/>
      <c r="AG73" s="211"/>
      <c r="AH73" s="207"/>
      <c r="AI73" s="70"/>
      <c r="AJ73" s="23">
        <f>IFERROR(VLOOKUP($AD71,Data!$B$4:$D$6,3,FALSE),"")</f>
        <v>0</v>
      </c>
      <c r="AK73" s="23">
        <f>IFERROR(VLOOKUP($AE71,Data!$F$4:$H$9,3,FALSE),"")</f>
        <v>0</v>
      </c>
      <c r="AL73" s="23">
        <f>IFERROR(VLOOKUP($AF71,Data!$J$4:$L$8,3,FALSE),"")</f>
        <v>0</v>
      </c>
      <c r="AM73" s="23" t="str">
        <f>IFERROR(IF($A71=1,$AJ73*$AK73*$AL73,""),"")</f>
        <v/>
      </c>
      <c r="AN73" s="23" t="str">
        <f>IFERROR(IF($A71=2,$AJ73*$AK73*$AL73,""),"")</f>
        <v/>
      </c>
      <c r="AO73" s="23">
        <f>IFERROR(IF($A71=3,$AJ73*$AK73*$AL73,""),"")</f>
        <v>0</v>
      </c>
      <c r="AP73" s="114" t="s">
        <v>714</v>
      </c>
      <c r="AQ73" s="11"/>
      <c r="AR73" s="11"/>
      <c r="AS73" s="38"/>
    </row>
    <row r="74" spans="1:45" ht="10.5" hidden="1" customHeight="1" outlineLevel="2" x14ac:dyDescent="0.2">
      <c r="A74" s="238">
        <v>3</v>
      </c>
      <c r="B74" s="193"/>
      <c r="C74" s="223" t="s">
        <v>505</v>
      </c>
      <c r="D74" s="211" t="s">
        <v>506</v>
      </c>
      <c r="E74" s="211" t="s">
        <v>507</v>
      </c>
      <c r="F74" s="210" t="s">
        <v>686</v>
      </c>
      <c r="G74" s="209" t="s">
        <v>686</v>
      </c>
      <c r="H74" s="209" t="s">
        <v>686</v>
      </c>
      <c r="I74" s="211"/>
      <c r="J74" s="200"/>
      <c r="K74" s="196"/>
      <c r="L74" s="23">
        <f>IFERROR(VLOOKUP($F74,Data!$B$4:$D$6,3,FALSE),"")</f>
        <v>0</v>
      </c>
      <c r="M74" s="23">
        <f>IFERROR(VLOOKUP($G74,Data!$F$4:$H$9,3,FALSE),"")</f>
        <v>0</v>
      </c>
      <c r="N74" s="23">
        <f>IFERROR(VLOOKUP($H74,Data!$J$4:$L$8,3,FALSE),"")</f>
        <v>0</v>
      </c>
      <c r="O74" s="23" t="str">
        <f>IFERROR(IF($A74=1,$L74*$M74*$N74,""),"")</f>
        <v/>
      </c>
      <c r="P74" s="23" t="str">
        <f>IFERROR(IF($A74=2,$L74*$M74*$N74,""),"")</f>
        <v/>
      </c>
      <c r="Q74" s="23">
        <f>IFERROR(IF($A74=3,$L74*$M74*$N74,""),"")</f>
        <v>0</v>
      </c>
      <c r="R74" s="210" t="s">
        <v>686</v>
      </c>
      <c r="S74" s="209" t="s">
        <v>686</v>
      </c>
      <c r="T74" s="209" t="s">
        <v>686</v>
      </c>
      <c r="U74" s="211"/>
      <c r="V74" s="205"/>
      <c r="W74" s="196"/>
      <c r="X74" s="24"/>
      <c r="Y74" s="24"/>
      <c r="Z74" s="24"/>
      <c r="AA74" s="24"/>
      <c r="AB74" s="24"/>
      <c r="AC74" s="24"/>
      <c r="AD74" s="210" t="s">
        <v>686</v>
      </c>
      <c r="AE74" s="209" t="s">
        <v>686</v>
      </c>
      <c r="AF74" s="209" t="s">
        <v>686</v>
      </c>
      <c r="AG74" s="211"/>
      <c r="AH74" s="207"/>
      <c r="AI74" s="70"/>
      <c r="AJ74" s="24"/>
      <c r="AK74" s="24"/>
      <c r="AL74" s="24"/>
      <c r="AM74" s="24"/>
      <c r="AN74" s="24"/>
      <c r="AO74" s="24"/>
      <c r="AP74" s="114" t="s">
        <v>712</v>
      </c>
      <c r="AQ74" s="11"/>
      <c r="AR74" s="11"/>
      <c r="AS74" s="38"/>
    </row>
    <row r="75" spans="1:45" ht="10.5" hidden="1" customHeight="1" outlineLevel="2" x14ac:dyDescent="0.2">
      <c r="A75" s="238"/>
      <c r="B75" s="193"/>
      <c r="C75" s="223"/>
      <c r="D75" s="211"/>
      <c r="E75" s="198"/>
      <c r="F75" s="210"/>
      <c r="G75" s="209"/>
      <c r="H75" s="209"/>
      <c r="I75" s="211"/>
      <c r="J75" s="200"/>
      <c r="K75" s="196"/>
      <c r="L75" s="25"/>
      <c r="M75" s="25"/>
      <c r="N75" s="25"/>
      <c r="O75" s="25"/>
      <c r="P75" s="25"/>
      <c r="Q75" s="25"/>
      <c r="R75" s="210"/>
      <c r="S75" s="209"/>
      <c r="T75" s="209"/>
      <c r="U75" s="211"/>
      <c r="V75" s="205"/>
      <c r="W75" s="196"/>
      <c r="X75" s="23">
        <f>IFERROR(VLOOKUP($R74,Data!$B$4:$D$6,3,FALSE),"")</f>
        <v>0</v>
      </c>
      <c r="Y75" s="23">
        <f>IFERROR(VLOOKUP($S74,Data!$F$4:$H$9,3,FALSE),"")</f>
        <v>0</v>
      </c>
      <c r="Z75" s="23">
        <f>IFERROR(VLOOKUP($T74,Data!$J$4:$L$8,3,FALSE),"")</f>
        <v>0</v>
      </c>
      <c r="AA75" s="23" t="str">
        <f>IFERROR(IF($A74=1,$X75*$Y75*$Z75,""),"")</f>
        <v/>
      </c>
      <c r="AB75" s="23" t="str">
        <f>IFERROR(IF($A74=2,$X75*$Y75*$Z75,""),"")</f>
        <v/>
      </c>
      <c r="AC75" s="23">
        <f>IFERROR(IF($A74=3,$X75*$Y75*$Z75,""),"")</f>
        <v>0</v>
      </c>
      <c r="AD75" s="210"/>
      <c r="AE75" s="209"/>
      <c r="AF75" s="209"/>
      <c r="AG75" s="211"/>
      <c r="AH75" s="207"/>
      <c r="AI75" s="70"/>
      <c r="AJ75" s="25"/>
      <c r="AK75" s="25"/>
      <c r="AL75" s="25"/>
      <c r="AM75" s="25"/>
      <c r="AN75" s="25"/>
      <c r="AO75" s="25"/>
      <c r="AP75" s="114" t="s">
        <v>713</v>
      </c>
      <c r="AQ75" s="11"/>
      <c r="AR75" s="11"/>
      <c r="AS75" s="38"/>
    </row>
    <row r="76" spans="1:45" ht="10.5" hidden="1" customHeight="1" outlineLevel="2" x14ac:dyDescent="0.2">
      <c r="A76" s="238"/>
      <c r="B76" s="193"/>
      <c r="C76" s="223"/>
      <c r="D76" s="211"/>
      <c r="E76" s="198"/>
      <c r="F76" s="210"/>
      <c r="G76" s="209"/>
      <c r="H76" s="209"/>
      <c r="I76" s="211"/>
      <c r="J76" s="200"/>
      <c r="K76" s="196"/>
      <c r="L76" s="25"/>
      <c r="M76" s="25"/>
      <c r="N76" s="25"/>
      <c r="O76" s="25"/>
      <c r="P76" s="25"/>
      <c r="Q76" s="25"/>
      <c r="R76" s="210"/>
      <c r="S76" s="209"/>
      <c r="T76" s="209"/>
      <c r="U76" s="211"/>
      <c r="V76" s="205"/>
      <c r="W76" s="196"/>
      <c r="X76" s="25"/>
      <c r="Y76" s="25"/>
      <c r="Z76" s="25"/>
      <c r="AA76" s="25"/>
      <c r="AB76" s="25"/>
      <c r="AC76" s="25"/>
      <c r="AD76" s="210"/>
      <c r="AE76" s="209"/>
      <c r="AF76" s="209"/>
      <c r="AG76" s="211"/>
      <c r="AH76" s="207"/>
      <c r="AI76" s="70"/>
      <c r="AJ76" s="23">
        <f>IFERROR(VLOOKUP($AD74,Data!$B$4:$D$6,3,FALSE),"")</f>
        <v>0</v>
      </c>
      <c r="AK76" s="23">
        <f>IFERROR(VLOOKUP($AE74,Data!$F$4:$H$9,3,FALSE),"")</f>
        <v>0</v>
      </c>
      <c r="AL76" s="23">
        <f>IFERROR(VLOOKUP($AF74,Data!$J$4:$L$8,3,FALSE),"")</f>
        <v>0</v>
      </c>
      <c r="AM76" s="23" t="str">
        <f>IFERROR(IF($A74=1,$AJ76*$AK76*$AL76,""),"")</f>
        <v/>
      </c>
      <c r="AN76" s="23" t="str">
        <f>IFERROR(IF($A74=2,$AJ76*$AK76*$AL76,""),"")</f>
        <v/>
      </c>
      <c r="AO76" s="23">
        <f>IFERROR(IF($A74=3,$AJ76*$AK76*$AL76,""),"")</f>
        <v>0</v>
      </c>
      <c r="AP76" s="114" t="s">
        <v>714</v>
      </c>
      <c r="AQ76" s="11"/>
      <c r="AR76" s="11"/>
      <c r="AS76" s="38"/>
    </row>
    <row r="77" spans="1:45" ht="30" hidden="1" customHeight="1" outlineLevel="1" x14ac:dyDescent="0.2">
      <c r="A77" s="147">
        <v>3</v>
      </c>
      <c r="B77" s="211" t="s">
        <v>725</v>
      </c>
      <c r="C77" s="211"/>
      <c r="D77" s="211"/>
      <c r="E77" s="211"/>
      <c r="F77" s="29" t="str">
        <f>IF($L77=1,"Implemented","Not Implemented")</f>
        <v>Not Implemented</v>
      </c>
      <c r="G77" s="22" t="str">
        <f>IF($M77=1,"Effective","Ineffective")</f>
        <v>Ineffective</v>
      </c>
      <c r="H77" s="22" t="str">
        <f>IF($N77=1,"Pass","Fail")</f>
        <v>Fail</v>
      </c>
      <c r="I77" s="140"/>
      <c r="J77" s="30"/>
      <c r="K77" s="196"/>
      <c r="L77" s="23">
        <f>IF(COUNTIF(L78:L80,0)&gt;0,0,1)</f>
        <v>0</v>
      </c>
      <c r="M77" s="23">
        <f>IF(COUNTIF(M78:M80,0)&gt;0,0,1)</f>
        <v>0</v>
      </c>
      <c r="N77" s="23">
        <f>IF(COUNTIF(N78:N80,0)&gt;0,0,1)</f>
        <v>0</v>
      </c>
      <c r="O77" s="23" t="str">
        <f>IFERROR(IF($A77=1,$L77*$M77*$N77,""),"")</f>
        <v/>
      </c>
      <c r="P77" s="23" t="str">
        <f>IFERROR(IF($A77=2,$L77*$M77*$N77,""),"")</f>
        <v/>
      </c>
      <c r="Q77" s="23">
        <f>IFERROR(IF($A77=3,$L77*$M77*$N77,""),"")</f>
        <v>0</v>
      </c>
      <c r="R77" s="29" t="str">
        <f>IF($X77=1,"Implemented","Not Implemented")</f>
        <v>Not Implemented</v>
      </c>
      <c r="S77" s="22" t="str">
        <f>IF($Y77=1,"Effective","Ineffective")</f>
        <v>Ineffective</v>
      </c>
      <c r="T77" s="22" t="str">
        <f>IF($Z77=1,"Pass","Fail")</f>
        <v>Fail</v>
      </c>
      <c r="U77" s="140"/>
      <c r="V77" s="30"/>
      <c r="W77" s="196"/>
      <c r="X77" s="23">
        <f>IF(COUNTIF(X78:X80,0)&gt;0,0,1)</f>
        <v>0</v>
      </c>
      <c r="Y77" s="23">
        <f>IF(COUNTIF(Y78:Y80,0)&gt;0,0,1)</f>
        <v>0</v>
      </c>
      <c r="Z77" s="23">
        <f>IF(COUNTIF(Z78:Z80,0)&gt;0,0,1)</f>
        <v>0</v>
      </c>
      <c r="AA77" s="23" t="str">
        <f>IFERROR(IF($A77=1,$X77*$Y77*$Z77,""),"")</f>
        <v/>
      </c>
      <c r="AB77" s="23" t="str">
        <f>IFERROR(IF($A77=2,$X77*$Y77*$Z77,""),"")</f>
        <v/>
      </c>
      <c r="AC77" s="23">
        <f>IFERROR(IF($A77=3,$X77*$Y77*$Z77,""),"")</f>
        <v>0</v>
      </c>
      <c r="AD77" s="29" t="str">
        <f>IF($AJ77=1,"Implemented","Not Implemented")</f>
        <v>Not Implemented</v>
      </c>
      <c r="AE77" s="22" t="str">
        <f>IF($AK77=1,"Effective","Ineffective")</f>
        <v>Ineffective</v>
      </c>
      <c r="AF77" s="22" t="str">
        <f>IF($AL77=1,"Pass","Fail")</f>
        <v>Fail</v>
      </c>
      <c r="AG77" s="140"/>
      <c r="AH77" s="30"/>
      <c r="AI77" s="70"/>
      <c r="AJ77" s="23">
        <f>IF(COUNTIF(AJ78:AJ80,0)&gt;0,0,1)</f>
        <v>0</v>
      </c>
      <c r="AK77" s="23">
        <f>IF(COUNTIF(AK78:AK80,0)&gt;0,0,1)</f>
        <v>0</v>
      </c>
      <c r="AL77" s="23">
        <f>IF(COUNTIF(AL78:AL80,0)&gt;0,0,1)</f>
        <v>0</v>
      </c>
      <c r="AM77" s="23" t="str">
        <f>IFERROR(IF($A77=1,$AJ77*$AK77*$AL77,""),"")</f>
        <v/>
      </c>
      <c r="AN77" s="23" t="str">
        <f>IFERROR(IF($A77=2,$AJ77*$AK77*$AL77,""),"")</f>
        <v/>
      </c>
      <c r="AO77" s="23">
        <f>IFERROR(IF($A77=3,$AJ77*$AK77*$AL77,""),"")</f>
        <v>0</v>
      </c>
      <c r="AP77" s="114" t="s">
        <v>721</v>
      </c>
      <c r="AQ77" s="11"/>
      <c r="AR77" s="11"/>
      <c r="AS77" s="38"/>
    </row>
    <row r="78" spans="1:45" ht="10.5" hidden="1" customHeight="1" outlineLevel="2" x14ac:dyDescent="0.2">
      <c r="A78" s="238">
        <v>3</v>
      </c>
      <c r="B78" s="193"/>
      <c r="C78" s="223" t="s">
        <v>509</v>
      </c>
      <c r="D78" s="211" t="s">
        <v>510</v>
      </c>
      <c r="E78" s="211" t="s">
        <v>511</v>
      </c>
      <c r="F78" s="210" t="s">
        <v>686</v>
      </c>
      <c r="G78" s="209" t="s">
        <v>686</v>
      </c>
      <c r="H78" s="209" t="s">
        <v>686</v>
      </c>
      <c r="I78" s="211"/>
      <c r="J78" s="200"/>
      <c r="K78" s="196"/>
      <c r="L78" s="23">
        <f>IFERROR(VLOOKUP($F78,Data!$B$4:$D$6,3,FALSE),"")</f>
        <v>0</v>
      </c>
      <c r="M78" s="23">
        <f>IFERROR(VLOOKUP($G78,Data!$F$4:$H$9,3,FALSE),"")</f>
        <v>0</v>
      </c>
      <c r="N78" s="23">
        <f>IFERROR(VLOOKUP($H78,Data!$J$4:$L$8,3,FALSE),"")</f>
        <v>0</v>
      </c>
      <c r="O78" s="23" t="str">
        <f>IFERROR(IF($A78=1,$L78*$M78*$N78,""),"")</f>
        <v/>
      </c>
      <c r="P78" s="23" t="str">
        <f>IFERROR(IF($A78=2,$L78*$M78*$N78,""),"")</f>
        <v/>
      </c>
      <c r="Q78" s="23">
        <f>IFERROR(IF($A78=3,$L78*$M78*$N78,""),"")</f>
        <v>0</v>
      </c>
      <c r="R78" s="210" t="s">
        <v>686</v>
      </c>
      <c r="S78" s="209" t="s">
        <v>686</v>
      </c>
      <c r="T78" s="209" t="s">
        <v>686</v>
      </c>
      <c r="U78" s="211"/>
      <c r="V78" s="205"/>
      <c r="W78" s="196"/>
      <c r="X78" s="24"/>
      <c r="Y78" s="24"/>
      <c r="Z78" s="24"/>
      <c r="AA78" s="24"/>
      <c r="AB78" s="24"/>
      <c r="AC78" s="24"/>
      <c r="AD78" s="210" t="s">
        <v>686</v>
      </c>
      <c r="AE78" s="209" t="s">
        <v>686</v>
      </c>
      <c r="AF78" s="209" t="s">
        <v>686</v>
      </c>
      <c r="AG78" s="211"/>
      <c r="AH78" s="207"/>
      <c r="AI78" s="70"/>
      <c r="AJ78" s="24"/>
      <c r="AK78" s="24"/>
      <c r="AL78" s="24"/>
      <c r="AM78" s="24"/>
      <c r="AN78" s="24"/>
      <c r="AO78" s="24"/>
      <c r="AP78" s="114" t="s">
        <v>712</v>
      </c>
      <c r="AQ78" s="11"/>
      <c r="AR78" s="11"/>
      <c r="AS78" s="38"/>
    </row>
    <row r="79" spans="1:45" ht="10.5" hidden="1" customHeight="1" outlineLevel="2" x14ac:dyDescent="0.2">
      <c r="A79" s="238"/>
      <c r="B79" s="193"/>
      <c r="C79" s="223"/>
      <c r="D79" s="211"/>
      <c r="E79" s="198"/>
      <c r="F79" s="210"/>
      <c r="G79" s="209"/>
      <c r="H79" s="209"/>
      <c r="I79" s="211"/>
      <c r="J79" s="200"/>
      <c r="K79" s="196"/>
      <c r="L79" s="25"/>
      <c r="M79" s="25"/>
      <c r="N79" s="25"/>
      <c r="O79" s="25"/>
      <c r="P79" s="25"/>
      <c r="Q79" s="25"/>
      <c r="R79" s="210"/>
      <c r="S79" s="209"/>
      <c r="T79" s="209"/>
      <c r="U79" s="211"/>
      <c r="V79" s="205"/>
      <c r="W79" s="196"/>
      <c r="X79" s="23">
        <f>IFERROR(VLOOKUP($R78,Data!$B$4:$D$6,3,FALSE),"")</f>
        <v>0</v>
      </c>
      <c r="Y79" s="23">
        <f>IFERROR(VLOOKUP($S78,Data!$F$4:$H$9,3,FALSE),"")</f>
        <v>0</v>
      </c>
      <c r="Z79" s="23">
        <f>IFERROR(VLOOKUP($T78,Data!$J$4:$L$8,3,FALSE),"")</f>
        <v>0</v>
      </c>
      <c r="AA79" s="23" t="str">
        <f>IFERROR(IF($A78=1,$X79*$Y79*$Z79,""),"")</f>
        <v/>
      </c>
      <c r="AB79" s="23" t="str">
        <f>IFERROR(IF($A78=2,$X79*$Y79*$Z79,""),"")</f>
        <v/>
      </c>
      <c r="AC79" s="23">
        <f>IFERROR(IF($A78=3,$X79*$Y79*$Z79,""),"")</f>
        <v>0</v>
      </c>
      <c r="AD79" s="210"/>
      <c r="AE79" s="209"/>
      <c r="AF79" s="209"/>
      <c r="AG79" s="211"/>
      <c r="AH79" s="207"/>
      <c r="AI79" s="70"/>
      <c r="AJ79" s="25"/>
      <c r="AK79" s="25"/>
      <c r="AL79" s="25"/>
      <c r="AM79" s="25"/>
      <c r="AN79" s="25"/>
      <c r="AO79" s="25"/>
      <c r="AP79" s="114" t="s">
        <v>713</v>
      </c>
      <c r="AQ79" s="11"/>
      <c r="AR79" s="11"/>
      <c r="AS79" s="38"/>
    </row>
    <row r="80" spans="1:45" ht="10.5" hidden="1" customHeight="1" outlineLevel="2" x14ac:dyDescent="0.2">
      <c r="A80" s="238"/>
      <c r="B80" s="193"/>
      <c r="C80" s="223"/>
      <c r="D80" s="211"/>
      <c r="E80" s="198"/>
      <c r="F80" s="210"/>
      <c r="G80" s="209"/>
      <c r="H80" s="209"/>
      <c r="I80" s="211"/>
      <c r="J80" s="200"/>
      <c r="K80" s="197"/>
      <c r="L80" s="25"/>
      <c r="M80" s="25"/>
      <c r="N80" s="25"/>
      <c r="O80" s="25"/>
      <c r="P80" s="25"/>
      <c r="Q80" s="25"/>
      <c r="R80" s="210"/>
      <c r="S80" s="209"/>
      <c r="T80" s="209"/>
      <c r="U80" s="211"/>
      <c r="V80" s="205"/>
      <c r="W80" s="197"/>
      <c r="X80" s="25"/>
      <c r="Y80" s="25"/>
      <c r="Z80" s="25"/>
      <c r="AA80" s="25"/>
      <c r="AB80" s="25"/>
      <c r="AC80" s="25"/>
      <c r="AD80" s="210"/>
      <c r="AE80" s="209"/>
      <c r="AF80" s="209"/>
      <c r="AG80" s="211"/>
      <c r="AH80" s="207"/>
      <c r="AI80" s="70"/>
      <c r="AJ80" s="23">
        <f>IFERROR(VLOOKUP($AD78,Data!$B$4:$D$6,3,FALSE),"")</f>
        <v>0</v>
      </c>
      <c r="AK80" s="23">
        <f>IFERROR(VLOOKUP($AE78,Data!$F$4:$H$9,3,FALSE),"")</f>
        <v>0</v>
      </c>
      <c r="AL80" s="23">
        <f>IFERROR(VLOOKUP($AF78,Data!$J$4:$L$8,3,FALSE),"")</f>
        <v>0</v>
      </c>
      <c r="AM80" s="23" t="str">
        <f>IFERROR(IF($A78=1,$AJ80*$AK80*$AL80,""),"")</f>
        <v/>
      </c>
      <c r="AN80" s="23" t="str">
        <f>IFERROR(IF($A78=2,$AJ80*$AK80*$AL80,""),"")</f>
        <v/>
      </c>
      <c r="AO80" s="23">
        <f>IFERROR(IF($A78=3,$AJ80*$AK80*$AL80,""),"")</f>
        <v>0</v>
      </c>
      <c r="AP80" s="114" t="s">
        <v>714</v>
      </c>
      <c r="AQ80" s="11"/>
      <c r="AR80" s="11"/>
      <c r="AS80" s="38"/>
    </row>
    <row r="81" spans="1:45" s="110" customFormat="1" ht="10.5" hidden="1" customHeight="1" outlineLevel="1" thickBot="1" x14ac:dyDescent="0.25">
      <c r="A81" s="229"/>
      <c r="B81" s="230"/>
      <c r="C81" s="230"/>
      <c r="D81" s="230"/>
      <c r="E81" s="230"/>
      <c r="F81" s="230"/>
      <c r="G81" s="230"/>
      <c r="H81" s="230"/>
      <c r="I81" s="230"/>
      <c r="J81" s="230"/>
      <c r="K81" s="230"/>
      <c r="L81" s="230"/>
      <c r="M81" s="230"/>
      <c r="N81" s="230"/>
      <c r="O81" s="230"/>
      <c r="P81" s="230"/>
      <c r="Q81" s="230"/>
      <c r="R81" s="230"/>
      <c r="S81" s="230"/>
      <c r="T81" s="230"/>
      <c r="U81" s="230"/>
      <c r="V81" s="230"/>
      <c r="W81" s="230"/>
      <c r="X81" s="230"/>
      <c r="Y81" s="230"/>
      <c r="Z81" s="230"/>
      <c r="AA81" s="230"/>
      <c r="AB81" s="230"/>
      <c r="AC81" s="230"/>
      <c r="AD81" s="230"/>
      <c r="AE81" s="230"/>
      <c r="AF81" s="230"/>
      <c r="AG81" s="230"/>
      <c r="AH81" s="230"/>
      <c r="AI81" s="230"/>
      <c r="AJ81" s="230"/>
      <c r="AK81" s="230"/>
      <c r="AL81" s="230"/>
      <c r="AM81" s="230"/>
      <c r="AN81" s="230"/>
      <c r="AO81" s="230"/>
      <c r="AP81" s="230"/>
      <c r="AQ81" s="230"/>
      <c r="AR81" s="230"/>
      <c r="AS81" s="231"/>
    </row>
    <row r="82" spans="1:45" s="110" customFormat="1" ht="10.5" customHeight="1" collapsed="1" thickBot="1" x14ac:dyDescent="0.25">
      <c r="A82" s="229"/>
      <c r="B82" s="230"/>
      <c r="C82" s="230"/>
      <c r="D82" s="230"/>
      <c r="E82" s="230"/>
      <c r="F82" s="230"/>
      <c r="G82" s="230"/>
      <c r="H82" s="230"/>
      <c r="I82" s="230"/>
      <c r="J82" s="230"/>
      <c r="K82" s="230"/>
      <c r="L82" s="230"/>
      <c r="M82" s="230"/>
      <c r="N82" s="230"/>
      <c r="O82" s="230"/>
      <c r="P82" s="230"/>
      <c r="Q82" s="230"/>
      <c r="R82" s="230"/>
      <c r="S82" s="230"/>
      <c r="T82" s="230"/>
      <c r="U82" s="230"/>
      <c r="V82" s="230"/>
      <c r="W82" s="230"/>
      <c r="X82" s="230"/>
      <c r="Y82" s="230"/>
      <c r="Z82" s="230"/>
      <c r="AA82" s="230"/>
      <c r="AB82" s="230"/>
      <c r="AC82" s="230"/>
      <c r="AD82" s="230"/>
      <c r="AE82" s="230"/>
      <c r="AF82" s="230"/>
      <c r="AG82" s="230"/>
      <c r="AH82" s="230"/>
      <c r="AI82" s="230"/>
      <c r="AJ82" s="230"/>
      <c r="AK82" s="230"/>
      <c r="AL82" s="230"/>
      <c r="AM82" s="230"/>
      <c r="AN82" s="230"/>
      <c r="AO82" s="230"/>
      <c r="AP82" s="230"/>
      <c r="AQ82" s="230"/>
      <c r="AR82" s="230"/>
      <c r="AS82" s="231"/>
    </row>
    <row r="83" spans="1:45" ht="10.5" customHeight="1" x14ac:dyDescent="0.2">
      <c r="K83" s="113"/>
      <c r="AI83" s="110"/>
    </row>
    <row r="84" spans="1:45" ht="10.5" customHeight="1" x14ac:dyDescent="0.2">
      <c r="K84" s="113"/>
      <c r="AI84" s="110"/>
    </row>
    <row r="85" spans="1:45" ht="10.5" customHeight="1" x14ac:dyDescent="0.2">
      <c r="K85" s="113"/>
      <c r="AI85" s="110"/>
    </row>
    <row r="86" spans="1:45" ht="10.5" customHeight="1" x14ac:dyDescent="0.2">
      <c r="K86" s="113"/>
      <c r="AI86" s="110"/>
    </row>
    <row r="87" spans="1:45" ht="10.5" customHeight="1" x14ac:dyDescent="0.2">
      <c r="K87" s="113"/>
      <c r="AI87" s="110"/>
    </row>
    <row r="88" spans="1:45" ht="10.5" customHeight="1" x14ac:dyDescent="0.2">
      <c r="K88" s="113"/>
      <c r="AI88" s="110"/>
    </row>
    <row r="89" spans="1:45" ht="10.5" customHeight="1" x14ac:dyDescent="0.2">
      <c r="K89" s="113"/>
      <c r="AI89" s="110"/>
    </row>
    <row r="90" spans="1:45" ht="10.5" customHeight="1" x14ac:dyDescent="0.2">
      <c r="K90" s="113"/>
      <c r="AI90" s="110"/>
    </row>
    <row r="91" spans="1:45" ht="10.5" customHeight="1" x14ac:dyDescent="0.2">
      <c r="K91" s="113"/>
      <c r="AI91" s="110"/>
    </row>
    <row r="92" spans="1:45" ht="10.5" customHeight="1" x14ac:dyDescent="0.2">
      <c r="K92" s="113"/>
      <c r="AI92" s="110"/>
    </row>
    <row r="93" spans="1:45" ht="10.5" customHeight="1" x14ac:dyDescent="0.2">
      <c r="K93" s="113"/>
      <c r="AI93" s="110"/>
    </row>
    <row r="94" spans="1:45" ht="10.5" customHeight="1" x14ac:dyDescent="0.2">
      <c r="K94" s="113"/>
      <c r="AI94" s="110"/>
    </row>
    <row r="95" spans="1:45" ht="10.5" customHeight="1" x14ac:dyDescent="0.2">
      <c r="K95" s="113"/>
      <c r="AI95" s="110"/>
    </row>
    <row r="96" spans="1:45" ht="10.5" customHeight="1" x14ac:dyDescent="0.2">
      <c r="K96" s="113"/>
      <c r="AI96" s="110"/>
    </row>
    <row r="97" spans="11:35" ht="10.5" customHeight="1" x14ac:dyDescent="0.2">
      <c r="K97" s="113"/>
      <c r="AI97" s="110"/>
    </row>
    <row r="98" spans="11:35" ht="10.5" customHeight="1" x14ac:dyDescent="0.2">
      <c r="K98" s="113"/>
      <c r="AI98" s="110"/>
    </row>
    <row r="99" spans="11:35" ht="10.5" customHeight="1" x14ac:dyDescent="0.2">
      <c r="K99" s="113"/>
      <c r="AI99" s="110"/>
    </row>
    <row r="100" spans="11:35" ht="10.5" customHeight="1" x14ac:dyDescent="0.2">
      <c r="K100" s="113"/>
      <c r="AI100" s="110"/>
    </row>
    <row r="101" spans="11:35" ht="10.5" customHeight="1" x14ac:dyDescent="0.2">
      <c r="K101" s="113"/>
      <c r="AI101" s="110"/>
    </row>
    <row r="102" spans="11:35" ht="10.5" customHeight="1" x14ac:dyDescent="0.2">
      <c r="K102" s="113"/>
      <c r="AI102" s="110"/>
    </row>
    <row r="103" spans="11:35" ht="10.5" customHeight="1" x14ac:dyDescent="0.2">
      <c r="K103" s="113"/>
      <c r="AI103" s="110"/>
    </row>
    <row r="104" spans="11:35" ht="10.5" customHeight="1" x14ac:dyDescent="0.2">
      <c r="K104" s="113"/>
      <c r="AI104" s="110"/>
    </row>
    <row r="105" spans="11:35" ht="10.5" customHeight="1" x14ac:dyDescent="0.2">
      <c r="K105" s="113"/>
      <c r="AI105" s="110"/>
    </row>
    <row r="106" spans="11:35" ht="10.5" customHeight="1" x14ac:dyDescent="0.2">
      <c r="K106" s="113"/>
      <c r="AI106" s="110"/>
    </row>
    <row r="107" spans="11:35" ht="10.5" customHeight="1" x14ac:dyDescent="0.2">
      <c r="K107" s="113"/>
      <c r="AI107" s="110"/>
    </row>
    <row r="108" spans="11:35" ht="10.5" customHeight="1" x14ac:dyDescent="0.2">
      <c r="K108" s="113"/>
      <c r="AI108" s="110"/>
    </row>
    <row r="109" spans="11:35" ht="10.5" customHeight="1" x14ac:dyDescent="0.2">
      <c r="K109" s="113"/>
      <c r="AI109" s="110"/>
    </row>
    <row r="110" spans="11:35" ht="10.5" customHeight="1" x14ac:dyDescent="0.2">
      <c r="K110" s="113"/>
      <c r="AI110" s="110"/>
    </row>
    <row r="111" spans="11:35" ht="10.5" customHeight="1" x14ac:dyDescent="0.2">
      <c r="K111" s="113"/>
      <c r="AI111" s="110"/>
    </row>
    <row r="112" spans="11:35" ht="10.5" customHeight="1" x14ac:dyDescent="0.2">
      <c r="K112" s="113"/>
      <c r="AI112" s="110"/>
    </row>
    <row r="113" spans="11:35" ht="10.5" customHeight="1" x14ac:dyDescent="0.2">
      <c r="K113" s="113"/>
      <c r="AI113" s="110"/>
    </row>
    <row r="114" spans="11:35" ht="10.5" customHeight="1" x14ac:dyDescent="0.2">
      <c r="K114" s="113"/>
      <c r="AI114" s="110"/>
    </row>
    <row r="115" spans="11:35" ht="10.5" customHeight="1" x14ac:dyDescent="0.2">
      <c r="K115" s="113"/>
      <c r="AI115" s="110"/>
    </row>
    <row r="116" spans="11:35" ht="10.5" customHeight="1" x14ac:dyDescent="0.2">
      <c r="K116" s="113"/>
      <c r="AI116" s="110"/>
    </row>
    <row r="117" spans="11:35" ht="10.5" customHeight="1" x14ac:dyDescent="0.2">
      <c r="K117" s="113"/>
      <c r="AI117" s="110"/>
    </row>
    <row r="118" spans="11:35" ht="10.5" customHeight="1" x14ac:dyDescent="0.2">
      <c r="K118" s="113"/>
      <c r="AI118" s="110"/>
    </row>
    <row r="119" spans="11:35" ht="10.5" customHeight="1" x14ac:dyDescent="0.2">
      <c r="K119" s="113"/>
      <c r="AI119" s="110"/>
    </row>
    <row r="120" spans="11:35" ht="10.5" customHeight="1" x14ac:dyDescent="0.2">
      <c r="K120" s="113"/>
      <c r="AI120" s="110"/>
    </row>
    <row r="121" spans="11:35" ht="10.5" customHeight="1" x14ac:dyDescent="0.2">
      <c r="K121" s="113"/>
      <c r="AI121" s="110"/>
    </row>
    <row r="122" spans="11:35" ht="10.5" customHeight="1" x14ac:dyDescent="0.2">
      <c r="AI122" s="110"/>
    </row>
  </sheetData>
  <sheetProtection sheet="1" objects="1" scenarios="1" formatColumns="0" formatRows="0"/>
  <protectedRanges>
    <protectedRange sqref="F71:J76 F78:J80 R71:V76 R78:V80 AD71:AH76 AD78:AH80" name="Range3"/>
    <protectedRange sqref="F50:J52 F54:J56 F58:J63 F65:J67 R50:V52 R54:V56 R58:V63 R65:V67 AD50:AH52 AD54:AH56 AD58:AH63 AD65:AH67" name="Range2"/>
    <protectedRange sqref="F8:J10 F12:J14 F16:J18 F20:J22 F24:J32 F34:J39 F41:J46 R8:V10 R12:V14 R16:V18 R20:V22 R24:V32 R34:V39 R41:V46 AD8:AH10 AD12:AH14 AD16:AH18 AD20:AH22 AD24:AH32 AD34:AH39 AD41:AH46" name="Range1"/>
  </protectedRanges>
  <mergeCells count="418">
    <mergeCell ref="B11:E11"/>
    <mergeCell ref="A12:A14"/>
    <mergeCell ref="B12:B14"/>
    <mergeCell ref="C12:C14"/>
    <mergeCell ref="T8:T10"/>
    <mergeCell ref="AD8:AD10"/>
    <mergeCell ref="R2:AC2"/>
    <mergeCell ref="AD2:AO2"/>
    <mergeCell ref="AP2:AS2"/>
    <mergeCell ref="C6:E6"/>
    <mergeCell ref="B7:E7"/>
    <mergeCell ref="A8:A10"/>
    <mergeCell ref="B8:B10"/>
    <mergeCell ref="C8:C10"/>
    <mergeCell ref="D8:D10"/>
    <mergeCell ref="E8:E10"/>
    <mergeCell ref="F2:Q2"/>
    <mergeCell ref="AE8:AE10"/>
    <mergeCell ref="AF8:AF10"/>
    <mergeCell ref="F8:F10"/>
    <mergeCell ref="G8:G10"/>
    <mergeCell ref="H8:H10"/>
    <mergeCell ref="R8:R10"/>
    <mergeCell ref="S8:S10"/>
    <mergeCell ref="AF12:AF14"/>
    <mergeCell ref="B15:E15"/>
    <mergeCell ref="A16:A18"/>
    <mergeCell ref="B16:B18"/>
    <mergeCell ref="C16:C18"/>
    <mergeCell ref="D16:D18"/>
    <mergeCell ref="E16:E18"/>
    <mergeCell ref="R12:R14"/>
    <mergeCell ref="S12:S14"/>
    <mergeCell ref="T12:T14"/>
    <mergeCell ref="AD12:AD14"/>
    <mergeCell ref="AE12:AE14"/>
    <mergeCell ref="D12:D14"/>
    <mergeCell ref="E12:E14"/>
    <mergeCell ref="F12:F14"/>
    <mergeCell ref="G12:G14"/>
    <mergeCell ref="H12:H14"/>
    <mergeCell ref="AE16:AE18"/>
    <mergeCell ref="AF16:AF18"/>
    <mergeCell ref="S16:S18"/>
    <mergeCell ref="B19:E19"/>
    <mergeCell ref="A20:A22"/>
    <mergeCell ref="B20:B22"/>
    <mergeCell ref="C20:C22"/>
    <mergeCell ref="T16:T18"/>
    <mergeCell ref="AD16:AD18"/>
    <mergeCell ref="AF20:AF22"/>
    <mergeCell ref="S20:S22"/>
    <mergeCell ref="T20:T22"/>
    <mergeCell ref="AD20:AD22"/>
    <mergeCell ref="AE20:AE22"/>
    <mergeCell ref="R20:R22"/>
    <mergeCell ref="D20:D22"/>
    <mergeCell ref="E20:E22"/>
    <mergeCell ref="F20:F22"/>
    <mergeCell ref="G20:G22"/>
    <mergeCell ref="H20:H22"/>
    <mergeCell ref="F16:F18"/>
    <mergeCell ref="G16:G18"/>
    <mergeCell ref="H16:H18"/>
    <mergeCell ref="R16:R18"/>
    <mergeCell ref="AD24:AD26"/>
    <mergeCell ref="AE24:AE26"/>
    <mergeCell ref="AF24:AF26"/>
    <mergeCell ref="F24:F26"/>
    <mergeCell ref="G24:G26"/>
    <mergeCell ref="H24:H26"/>
    <mergeCell ref="R24:R26"/>
    <mergeCell ref="S24:S26"/>
    <mergeCell ref="B23:E23"/>
    <mergeCell ref="B24:B26"/>
    <mergeCell ref="C24:C26"/>
    <mergeCell ref="D24:D26"/>
    <mergeCell ref="E24:E26"/>
    <mergeCell ref="B34:B36"/>
    <mergeCell ref="C34:C36"/>
    <mergeCell ref="D34:D36"/>
    <mergeCell ref="E34:E36"/>
    <mergeCell ref="T24:T26"/>
    <mergeCell ref="A27:A29"/>
    <mergeCell ref="B27:B29"/>
    <mergeCell ref="C27:C29"/>
    <mergeCell ref="D27:D29"/>
    <mergeCell ref="F27:F29"/>
    <mergeCell ref="G27:G29"/>
    <mergeCell ref="H27:H29"/>
    <mergeCell ref="R27:R29"/>
    <mergeCell ref="A24:A26"/>
    <mergeCell ref="T34:T36"/>
    <mergeCell ref="F30:F32"/>
    <mergeCell ref="G30:G32"/>
    <mergeCell ref="S27:S29"/>
    <mergeCell ref="T27:T29"/>
    <mergeCell ref="AD37:AD39"/>
    <mergeCell ref="AE34:AE36"/>
    <mergeCell ref="AF34:AF36"/>
    <mergeCell ref="F34:F36"/>
    <mergeCell ref="G34:G36"/>
    <mergeCell ref="H34:H36"/>
    <mergeCell ref="R34:R36"/>
    <mergeCell ref="S34:S36"/>
    <mergeCell ref="AE37:AE39"/>
    <mergeCell ref="AF37:AF39"/>
    <mergeCell ref="A41:A43"/>
    <mergeCell ref="J37:J39"/>
    <mergeCell ref="V37:V39"/>
    <mergeCell ref="V44:V46"/>
    <mergeCell ref="V50:V52"/>
    <mergeCell ref="A37:A39"/>
    <mergeCell ref="B37:B39"/>
    <mergeCell ref="C37:C39"/>
    <mergeCell ref="D37:D39"/>
    <mergeCell ref="R41:R43"/>
    <mergeCell ref="S41:S43"/>
    <mergeCell ref="T41:T43"/>
    <mergeCell ref="B41:B43"/>
    <mergeCell ref="C41:C43"/>
    <mergeCell ref="D41:D43"/>
    <mergeCell ref="S44:S46"/>
    <mergeCell ref="T44:T46"/>
    <mergeCell ref="J41:J43"/>
    <mergeCell ref="E37:E39"/>
    <mergeCell ref="F37:F39"/>
    <mergeCell ref="G37:G39"/>
    <mergeCell ref="H37:H39"/>
    <mergeCell ref="R37:R39"/>
    <mergeCell ref="A50:A52"/>
    <mergeCell ref="V41:V43"/>
    <mergeCell ref="AD50:AD52"/>
    <mergeCell ref="AE50:AE52"/>
    <mergeCell ref="AF50:AF52"/>
    <mergeCell ref="E50:E52"/>
    <mergeCell ref="F50:F52"/>
    <mergeCell ref="G50:G52"/>
    <mergeCell ref="H50:H52"/>
    <mergeCell ref="R50:R52"/>
    <mergeCell ref="B49:E49"/>
    <mergeCell ref="G41:G43"/>
    <mergeCell ref="H41:H43"/>
    <mergeCell ref="I41:I43"/>
    <mergeCell ref="W3:W46"/>
    <mergeCell ref="AD41:AD43"/>
    <mergeCell ref="AE41:AE43"/>
    <mergeCell ref="AF41:AF43"/>
    <mergeCell ref="AE44:AE46"/>
    <mergeCell ref="AF44:AF46"/>
    <mergeCell ref="AD44:AD46"/>
    <mergeCell ref="B50:B52"/>
    <mergeCell ref="C50:C52"/>
    <mergeCell ref="D50:D52"/>
    <mergeCell ref="AD34:AD36"/>
    <mergeCell ref="AE54:AE56"/>
    <mergeCell ref="AF54:AF56"/>
    <mergeCell ref="B57:E57"/>
    <mergeCell ref="G54:G56"/>
    <mergeCell ref="H54:H56"/>
    <mergeCell ref="R54:R56"/>
    <mergeCell ref="S54:S56"/>
    <mergeCell ref="T54:T56"/>
    <mergeCell ref="V54:V56"/>
    <mergeCell ref="B54:B56"/>
    <mergeCell ref="C54:C56"/>
    <mergeCell ref="D54:D56"/>
    <mergeCell ref="E54:E56"/>
    <mergeCell ref="F54:F56"/>
    <mergeCell ref="AD27:AD29"/>
    <mergeCell ref="AE27:AE29"/>
    <mergeCell ref="AF27:AF29"/>
    <mergeCell ref="E27:E29"/>
    <mergeCell ref="S78:S80"/>
    <mergeCell ref="T78:T80"/>
    <mergeCell ref="AD78:AD80"/>
    <mergeCell ref="AE78:AE80"/>
    <mergeCell ref="AF78:AF80"/>
    <mergeCell ref="E78:E80"/>
    <mergeCell ref="F78:F80"/>
    <mergeCell ref="G78:G80"/>
    <mergeCell ref="H78:H80"/>
    <mergeCell ref="R78:R80"/>
    <mergeCell ref="J78:J80"/>
    <mergeCell ref="AD65:AD67"/>
    <mergeCell ref="AE65:AE67"/>
    <mergeCell ref="AF65:AF67"/>
    <mergeCell ref="B77:E77"/>
    <mergeCell ref="B70:E70"/>
    <mergeCell ref="F41:F43"/>
    <mergeCell ref="S37:S39"/>
    <mergeCell ref="T37:T39"/>
    <mergeCell ref="B64:E64"/>
    <mergeCell ref="A58:A60"/>
    <mergeCell ref="B58:B60"/>
    <mergeCell ref="C58:C60"/>
    <mergeCell ref="D58:D60"/>
    <mergeCell ref="J44:J46"/>
    <mergeCell ref="J50:J52"/>
    <mergeCell ref="J54:J56"/>
    <mergeCell ref="A44:A46"/>
    <mergeCell ref="B44:B46"/>
    <mergeCell ref="C44:C46"/>
    <mergeCell ref="D44:D46"/>
    <mergeCell ref="A54:A56"/>
    <mergeCell ref="I44:I46"/>
    <mergeCell ref="I50:I52"/>
    <mergeCell ref="I54:I56"/>
    <mergeCell ref="B53:E53"/>
    <mergeCell ref="E44:E46"/>
    <mergeCell ref="F44:F46"/>
    <mergeCell ref="G44:G46"/>
    <mergeCell ref="H44:H46"/>
    <mergeCell ref="H58:H60"/>
    <mergeCell ref="AD58:AD60"/>
    <mergeCell ref="AE58:AE60"/>
    <mergeCell ref="AF58:AF60"/>
    <mergeCell ref="E58:E60"/>
    <mergeCell ref="F58:F60"/>
    <mergeCell ref="G58:G60"/>
    <mergeCell ref="T61:T63"/>
    <mergeCell ref="AD61:AD63"/>
    <mergeCell ref="AE61:AE63"/>
    <mergeCell ref="AF61:AF63"/>
    <mergeCell ref="J58:J60"/>
    <mergeCell ref="V58:V60"/>
    <mergeCell ref="E61:E63"/>
    <mergeCell ref="S61:S63"/>
    <mergeCell ref="I58:I60"/>
    <mergeCell ref="R58:R60"/>
    <mergeCell ref="T58:T60"/>
    <mergeCell ref="S58:S60"/>
    <mergeCell ref="AF71:AF73"/>
    <mergeCell ref="S71:S73"/>
    <mergeCell ref="T71:T73"/>
    <mergeCell ref="J61:J63"/>
    <mergeCell ref="J65:J67"/>
    <mergeCell ref="V61:V63"/>
    <mergeCell ref="V65:V67"/>
    <mergeCell ref="V71:V73"/>
    <mergeCell ref="H71:H73"/>
    <mergeCell ref="R71:R73"/>
    <mergeCell ref="T65:T67"/>
    <mergeCell ref="H65:H67"/>
    <mergeCell ref="R65:R67"/>
    <mergeCell ref="S65:S67"/>
    <mergeCell ref="F61:F63"/>
    <mergeCell ref="G61:G63"/>
    <mergeCell ref="H61:H63"/>
    <mergeCell ref="R61:R63"/>
    <mergeCell ref="A61:A63"/>
    <mergeCell ref="B61:B63"/>
    <mergeCell ref="C61:C63"/>
    <mergeCell ref="D61:D63"/>
    <mergeCell ref="E71:E73"/>
    <mergeCell ref="F71:F73"/>
    <mergeCell ref="G71:G73"/>
    <mergeCell ref="A65:A67"/>
    <mergeCell ref="C71:C73"/>
    <mergeCell ref="D71:D73"/>
    <mergeCell ref="I61:I63"/>
    <mergeCell ref="I65:I67"/>
    <mergeCell ref="I71:I73"/>
    <mergeCell ref="B65:B67"/>
    <mergeCell ref="C65:C67"/>
    <mergeCell ref="D65:D67"/>
    <mergeCell ref="E65:E67"/>
    <mergeCell ref="F65:F67"/>
    <mergeCell ref="G65:G67"/>
    <mergeCell ref="AD74:AD76"/>
    <mergeCell ref="AE74:AE76"/>
    <mergeCell ref="AF74:AF76"/>
    <mergeCell ref="E74:E76"/>
    <mergeCell ref="F74:F76"/>
    <mergeCell ref="G74:G76"/>
    <mergeCell ref="H74:H76"/>
    <mergeCell ref="R74:R76"/>
    <mergeCell ref="V74:V76"/>
    <mergeCell ref="I74:I76"/>
    <mergeCell ref="J74:J76"/>
    <mergeCell ref="C78:C80"/>
    <mergeCell ref="D78:D80"/>
    <mergeCell ref="A4:B4"/>
    <mergeCell ref="C4:E4"/>
    <mergeCell ref="A5:B5"/>
    <mergeCell ref="C5:E5"/>
    <mergeCell ref="A6:B6"/>
    <mergeCell ref="A74:A76"/>
    <mergeCell ref="B74:B76"/>
    <mergeCell ref="C74:C76"/>
    <mergeCell ref="D74:D76"/>
    <mergeCell ref="B40:E40"/>
    <mergeCell ref="E41:E43"/>
    <mergeCell ref="A30:A32"/>
    <mergeCell ref="B30:B32"/>
    <mergeCell ref="C30:C32"/>
    <mergeCell ref="D30:D32"/>
    <mergeCell ref="E30:E32"/>
    <mergeCell ref="A78:A80"/>
    <mergeCell ref="B78:B80"/>
    <mergeCell ref="B33:E33"/>
    <mergeCell ref="A34:A36"/>
    <mergeCell ref="A71:A73"/>
    <mergeCell ref="B71:B73"/>
    <mergeCell ref="A1:AS1"/>
    <mergeCell ref="J8:J10"/>
    <mergeCell ref="J12:J14"/>
    <mergeCell ref="J16:J18"/>
    <mergeCell ref="J20:J22"/>
    <mergeCell ref="J24:J26"/>
    <mergeCell ref="J27:J29"/>
    <mergeCell ref="J30:J32"/>
    <mergeCell ref="J34:J36"/>
    <mergeCell ref="V8:V10"/>
    <mergeCell ref="V12:V14"/>
    <mergeCell ref="V16:V18"/>
    <mergeCell ref="V20:V22"/>
    <mergeCell ref="V24:V26"/>
    <mergeCell ref="V27:V29"/>
    <mergeCell ref="V30:V32"/>
    <mergeCell ref="V34:V36"/>
    <mergeCell ref="AD30:AD32"/>
    <mergeCell ref="AE30:AE32"/>
    <mergeCell ref="AF30:AF32"/>
    <mergeCell ref="H30:H32"/>
    <mergeCell ref="R30:R32"/>
    <mergeCell ref="S30:S32"/>
    <mergeCell ref="T30:T32"/>
    <mergeCell ref="V78:V80"/>
    <mergeCell ref="AH8:AH10"/>
    <mergeCell ref="AH12:AH14"/>
    <mergeCell ref="AH16:AH18"/>
    <mergeCell ref="AH20:AH22"/>
    <mergeCell ref="AH24:AH26"/>
    <mergeCell ref="AH27:AH29"/>
    <mergeCell ref="AH30:AH32"/>
    <mergeCell ref="AH34:AH36"/>
    <mergeCell ref="AH37:AH39"/>
    <mergeCell ref="AH41:AH43"/>
    <mergeCell ref="AH44:AH46"/>
    <mergeCell ref="AH50:AH52"/>
    <mergeCell ref="AH54:AH56"/>
    <mergeCell ref="AH58:AH60"/>
    <mergeCell ref="AH61:AH63"/>
    <mergeCell ref="AH65:AH67"/>
    <mergeCell ref="AH71:AH73"/>
    <mergeCell ref="AH74:AH76"/>
    <mergeCell ref="AH78:AH80"/>
    <mergeCell ref="AD71:AD73"/>
    <mergeCell ref="AE71:AE73"/>
    <mergeCell ref="AD54:AD56"/>
    <mergeCell ref="AG8:AG10"/>
    <mergeCell ref="U74:U76"/>
    <mergeCell ref="U78:U80"/>
    <mergeCell ref="K3:K46"/>
    <mergeCell ref="I8:I10"/>
    <mergeCell ref="I12:I14"/>
    <mergeCell ref="I16:I18"/>
    <mergeCell ref="I20:I22"/>
    <mergeCell ref="I24:I26"/>
    <mergeCell ref="I27:I29"/>
    <mergeCell ref="I30:I32"/>
    <mergeCell ref="I34:I36"/>
    <mergeCell ref="I37:I39"/>
    <mergeCell ref="S74:S76"/>
    <mergeCell ref="T74:T76"/>
    <mergeCell ref="J71:J73"/>
    <mergeCell ref="S50:S52"/>
    <mergeCell ref="T50:T52"/>
    <mergeCell ref="R44:R46"/>
    <mergeCell ref="AG24:AG26"/>
    <mergeCell ref="AG27:AG29"/>
    <mergeCell ref="AG30:AG32"/>
    <mergeCell ref="AG34:AG36"/>
    <mergeCell ref="AG37:AG39"/>
    <mergeCell ref="AG41:AG43"/>
    <mergeCell ref="I78:I80"/>
    <mergeCell ref="U8:U10"/>
    <mergeCell ref="U12:U14"/>
    <mergeCell ref="U16:U18"/>
    <mergeCell ref="U20:U22"/>
    <mergeCell ref="U24:U26"/>
    <mergeCell ref="U27:U29"/>
    <mergeCell ref="U30:U32"/>
    <mergeCell ref="U34:U36"/>
    <mergeCell ref="U37:U39"/>
    <mergeCell ref="U41:U43"/>
    <mergeCell ref="U44:U46"/>
    <mergeCell ref="U50:U52"/>
    <mergeCell ref="U54:U56"/>
    <mergeCell ref="U58:U60"/>
    <mergeCell ref="U61:U63"/>
    <mergeCell ref="U65:U67"/>
    <mergeCell ref="U71:U73"/>
    <mergeCell ref="AI3:AI46"/>
    <mergeCell ref="K49:K67"/>
    <mergeCell ref="W49:W67"/>
    <mergeCell ref="AI49:AI67"/>
    <mergeCell ref="K70:K80"/>
    <mergeCell ref="W70:W80"/>
    <mergeCell ref="A82:AS82"/>
    <mergeCell ref="A81:AS81"/>
    <mergeCell ref="A69:AS69"/>
    <mergeCell ref="A68:AS68"/>
    <mergeCell ref="A48:AS48"/>
    <mergeCell ref="A47:AS47"/>
    <mergeCell ref="AG44:AG46"/>
    <mergeCell ref="AG50:AG52"/>
    <mergeCell ref="AG54:AG56"/>
    <mergeCell ref="AG58:AG60"/>
    <mergeCell ref="AG61:AG63"/>
    <mergeCell ref="AG65:AG67"/>
    <mergeCell ref="AG71:AG73"/>
    <mergeCell ref="AG74:AG76"/>
    <mergeCell ref="AG78:AG80"/>
    <mergeCell ref="AG12:AG14"/>
    <mergeCell ref="AG16:AG18"/>
    <mergeCell ref="AG20:AG22"/>
  </mergeCells>
  <conditionalFormatting sqref="AP8">
    <cfRule type="expression" dxfId="9371" priority="1450">
      <formula>SUM($O8:$Q8)&lt;1</formula>
    </cfRule>
    <cfRule type="expression" dxfId="9370" priority="1451">
      <formula>SUM($O8:$Q8)&gt;0</formula>
    </cfRule>
  </conditionalFormatting>
  <conditionalFormatting sqref="AQ8">
    <cfRule type="expression" dxfId="9369" priority="1452">
      <formula>SUM($O8:$Q8)&gt;0</formula>
    </cfRule>
  </conditionalFormatting>
  <conditionalFormatting sqref="AR8">
    <cfRule type="expression" dxfId="9368" priority="1453">
      <formula>SUM($P8:$Q8)&gt;0</formula>
    </cfRule>
  </conditionalFormatting>
  <conditionalFormatting sqref="AS8">
    <cfRule type="expression" dxfId="9367" priority="1454">
      <formula>$Q8=1</formula>
    </cfRule>
  </conditionalFormatting>
  <conditionalFormatting sqref="AP9">
    <cfRule type="expression" dxfId="9366" priority="1442">
      <formula>SUM($AA9:$AC9)&lt;1</formula>
    </cfRule>
    <cfRule type="expression" dxfId="9365" priority="1443">
      <formula>SUM($AA9:$AC9)&gt;0</formula>
    </cfRule>
  </conditionalFormatting>
  <conditionalFormatting sqref="AQ9">
    <cfRule type="expression" dxfId="9364" priority="1444">
      <formula>SUM($AA9:$AC9)&gt;0</formula>
    </cfRule>
  </conditionalFormatting>
  <conditionalFormatting sqref="AR9">
    <cfRule type="expression" dxfId="9363" priority="1445">
      <formula>SUM($AB9:$AC9)&gt;0</formula>
    </cfRule>
  </conditionalFormatting>
  <conditionalFormatting sqref="AS9">
    <cfRule type="expression" dxfId="9362" priority="1446">
      <formula>$AC9=1</formula>
    </cfRule>
  </conditionalFormatting>
  <conditionalFormatting sqref="AP10">
    <cfRule type="expression" dxfId="9361" priority="1455">
      <formula>SUM($AM10:$AO10)&lt;1</formula>
    </cfRule>
    <cfRule type="expression" dxfId="9360" priority="1456">
      <formula>SUM($AM10:$AO10)&gt;0</formula>
    </cfRule>
  </conditionalFormatting>
  <conditionalFormatting sqref="AQ10">
    <cfRule type="expression" dxfId="9359" priority="1457">
      <formula>SUM($AM10:$AO10)&gt;0</formula>
    </cfRule>
  </conditionalFormatting>
  <conditionalFormatting sqref="AR10">
    <cfRule type="expression" dxfId="9358" priority="1458">
      <formula>SUM($AN10:$AO10)&gt;0</formula>
    </cfRule>
  </conditionalFormatting>
  <conditionalFormatting sqref="AS10">
    <cfRule type="expression" dxfId="9357" priority="1459">
      <formula>$AO10=1</formula>
    </cfRule>
  </conditionalFormatting>
  <conditionalFormatting sqref="AP12">
    <cfRule type="expression" dxfId="9356" priority="1405">
      <formula>SUM($O12:$Q12)&lt;1</formula>
    </cfRule>
    <cfRule type="expression" dxfId="9355" priority="1406">
      <formula>SUM($O12:$Q12)&gt;0</formula>
    </cfRule>
  </conditionalFormatting>
  <conditionalFormatting sqref="AQ12">
    <cfRule type="expression" dxfId="9354" priority="1407">
      <formula>SUM($O12:$Q12)&gt;0</formula>
    </cfRule>
  </conditionalFormatting>
  <conditionalFormatting sqref="AR12">
    <cfRule type="expression" dxfId="9353" priority="1408">
      <formula>SUM($P12:$Q12)&gt;0</formula>
    </cfRule>
  </conditionalFormatting>
  <conditionalFormatting sqref="AS12">
    <cfRule type="expression" dxfId="9352" priority="1409">
      <formula>$Q12=1</formula>
    </cfRule>
  </conditionalFormatting>
  <conditionalFormatting sqref="AP16">
    <cfRule type="expression" dxfId="9351" priority="1400">
      <formula>SUM($O16:$Q16)&lt;1</formula>
    </cfRule>
    <cfRule type="expression" dxfId="9350" priority="1401">
      <formula>SUM($O16:$Q16)&gt;0</formula>
    </cfRule>
  </conditionalFormatting>
  <conditionalFormatting sqref="AQ16">
    <cfRule type="expression" dxfId="9349" priority="1402">
      <formula>SUM($O16:$Q16)&gt;0</formula>
    </cfRule>
  </conditionalFormatting>
  <conditionalFormatting sqref="AR16">
    <cfRule type="expression" dxfId="9348" priority="1403">
      <formula>SUM($P16:$Q16)&gt;0</formula>
    </cfRule>
  </conditionalFormatting>
  <conditionalFormatting sqref="AS16">
    <cfRule type="expression" dxfId="9347" priority="1404">
      <formula>$Q16=1</formula>
    </cfRule>
  </conditionalFormatting>
  <conditionalFormatting sqref="AP20">
    <cfRule type="expression" dxfId="9346" priority="1365">
      <formula>SUM($O20:$Q20)&lt;1</formula>
    </cfRule>
    <cfRule type="expression" dxfId="9345" priority="1366">
      <formula>SUM($O20:$Q20)&gt;0</formula>
    </cfRule>
  </conditionalFormatting>
  <conditionalFormatting sqref="AQ20">
    <cfRule type="expression" dxfId="9344" priority="1367">
      <formula>SUM($O20:$Q20)&gt;0</formula>
    </cfRule>
  </conditionalFormatting>
  <conditionalFormatting sqref="AR20">
    <cfRule type="expression" dxfId="9343" priority="1368">
      <formula>SUM($P20:$Q20)&gt;0</formula>
    </cfRule>
  </conditionalFormatting>
  <conditionalFormatting sqref="AS20">
    <cfRule type="expression" dxfId="9342" priority="1369">
      <formula>$Q20=1</formula>
    </cfRule>
  </conditionalFormatting>
  <conditionalFormatting sqref="AP24">
    <cfRule type="expression" dxfId="9341" priority="1360">
      <formula>SUM($O24:$Q24)&lt;1</formula>
    </cfRule>
    <cfRule type="expression" dxfId="9340" priority="1361">
      <formula>SUM($O24:$Q24)&gt;0</formula>
    </cfRule>
  </conditionalFormatting>
  <conditionalFormatting sqref="AQ24">
    <cfRule type="expression" dxfId="9339" priority="1362">
      <formula>SUM($O24:$Q24)&gt;0</formula>
    </cfRule>
  </conditionalFormatting>
  <conditionalFormatting sqref="AR24">
    <cfRule type="expression" dxfId="9338" priority="1363">
      <formula>SUM($P24:$Q24)&gt;0</formula>
    </cfRule>
  </conditionalFormatting>
  <conditionalFormatting sqref="AS24">
    <cfRule type="expression" dxfId="9337" priority="1364">
      <formula>$Q24=1</formula>
    </cfRule>
  </conditionalFormatting>
  <conditionalFormatting sqref="AP34">
    <cfRule type="expression" dxfId="9336" priority="1355">
      <formula>SUM($O34:$Q34)&lt;1</formula>
    </cfRule>
    <cfRule type="expression" dxfId="9335" priority="1356">
      <formula>SUM($O34:$Q34)&gt;0</formula>
    </cfRule>
  </conditionalFormatting>
  <conditionalFormatting sqref="AQ34">
    <cfRule type="expression" dxfId="9334" priority="1357">
      <formula>SUM($O34:$Q34)&gt;0</formula>
    </cfRule>
  </conditionalFormatting>
  <conditionalFormatting sqref="AR34">
    <cfRule type="expression" dxfId="9333" priority="1358">
      <formula>SUM($P34:$Q34)&gt;0</formula>
    </cfRule>
  </conditionalFormatting>
  <conditionalFormatting sqref="AS34">
    <cfRule type="expression" dxfId="9332" priority="1359">
      <formula>$Q34=1</formula>
    </cfRule>
  </conditionalFormatting>
  <conditionalFormatting sqref="AP37">
    <cfRule type="expression" dxfId="9331" priority="1350">
      <formula>SUM($O37:$Q37)&lt;1</formula>
    </cfRule>
    <cfRule type="expression" dxfId="9330" priority="1351">
      <formula>SUM($O37:$Q37)&gt;0</formula>
    </cfRule>
  </conditionalFormatting>
  <conditionalFormatting sqref="AQ37">
    <cfRule type="expression" dxfId="9329" priority="1352">
      <formula>SUM($O37:$Q37)&gt;0</formula>
    </cfRule>
  </conditionalFormatting>
  <conditionalFormatting sqref="AR37">
    <cfRule type="expression" dxfId="9328" priority="1353">
      <formula>SUM($P37:$Q37)&gt;0</formula>
    </cfRule>
  </conditionalFormatting>
  <conditionalFormatting sqref="AS37">
    <cfRule type="expression" dxfId="9327" priority="1354">
      <formula>$Q37=1</formula>
    </cfRule>
  </conditionalFormatting>
  <conditionalFormatting sqref="AP41">
    <cfRule type="expression" dxfId="9326" priority="1315">
      <formula>SUM($O41:$Q41)&lt;1</formula>
    </cfRule>
    <cfRule type="expression" dxfId="9325" priority="1316">
      <formula>SUM($O41:$Q41)&gt;0</formula>
    </cfRule>
  </conditionalFormatting>
  <conditionalFormatting sqref="AQ41">
    <cfRule type="expression" dxfId="9324" priority="1317">
      <formula>SUM($O41:$Q41)&gt;0</formula>
    </cfRule>
  </conditionalFormatting>
  <conditionalFormatting sqref="AR41">
    <cfRule type="expression" dxfId="9323" priority="1318">
      <formula>SUM($P41:$Q41)&gt;0</formula>
    </cfRule>
  </conditionalFormatting>
  <conditionalFormatting sqref="AS41">
    <cfRule type="expression" dxfId="9322" priority="1319">
      <formula>$Q41=1</formula>
    </cfRule>
  </conditionalFormatting>
  <conditionalFormatting sqref="AP50">
    <cfRule type="expression" dxfId="9321" priority="1310">
      <formula>SUM($O50:$Q50)&lt;1</formula>
    </cfRule>
    <cfRule type="expression" dxfId="9320" priority="1311">
      <formula>SUM($O50:$Q50)&gt;0</formula>
    </cfRule>
  </conditionalFormatting>
  <conditionalFormatting sqref="AQ50">
    <cfRule type="expression" dxfId="9319" priority="1312">
      <formula>SUM($O50:$Q50)&gt;0</formula>
    </cfRule>
  </conditionalFormatting>
  <conditionalFormatting sqref="AR50">
    <cfRule type="expression" dxfId="9318" priority="1313">
      <formula>SUM($P50:$Q50)&gt;0</formula>
    </cfRule>
  </conditionalFormatting>
  <conditionalFormatting sqref="AS50">
    <cfRule type="expression" dxfId="9317" priority="1314">
      <formula>$Q50=1</formula>
    </cfRule>
  </conditionalFormatting>
  <conditionalFormatting sqref="AP54">
    <cfRule type="expression" dxfId="9316" priority="1305">
      <formula>SUM($O54:$Q54)&lt;1</formula>
    </cfRule>
    <cfRule type="expression" dxfId="9315" priority="1306">
      <formula>SUM($O54:$Q54)&gt;0</formula>
    </cfRule>
  </conditionalFormatting>
  <conditionalFormatting sqref="AQ54">
    <cfRule type="expression" dxfId="9314" priority="1307">
      <formula>SUM($O54:$Q54)&gt;0</formula>
    </cfRule>
  </conditionalFormatting>
  <conditionalFormatting sqref="AR54">
    <cfRule type="expression" dxfId="9313" priority="1308">
      <formula>SUM($P54:$Q54)&gt;0</formula>
    </cfRule>
  </conditionalFormatting>
  <conditionalFormatting sqref="AS54">
    <cfRule type="expression" dxfId="9312" priority="1309">
      <formula>$Q54=1</formula>
    </cfRule>
  </conditionalFormatting>
  <conditionalFormatting sqref="AP58">
    <cfRule type="expression" dxfId="9311" priority="1300">
      <formula>SUM($O58:$Q58)&lt;1</formula>
    </cfRule>
    <cfRule type="expression" dxfId="9310" priority="1301">
      <formula>SUM($O58:$Q58)&gt;0</formula>
    </cfRule>
  </conditionalFormatting>
  <conditionalFormatting sqref="AQ58">
    <cfRule type="expression" dxfId="9309" priority="1302">
      <formula>SUM($O58:$Q58)&gt;0</formula>
    </cfRule>
  </conditionalFormatting>
  <conditionalFormatting sqref="AR58">
    <cfRule type="expression" dxfId="9308" priority="1303">
      <formula>SUM($P58:$Q58)&gt;0</formula>
    </cfRule>
  </conditionalFormatting>
  <conditionalFormatting sqref="AS58">
    <cfRule type="expression" dxfId="9307" priority="1304">
      <formula>$Q58=1</formula>
    </cfRule>
  </conditionalFormatting>
  <conditionalFormatting sqref="AP65">
    <cfRule type="expression" dxfId="9306" priority="1295">
      <formula>SUM($O65:$Q65)&lt;1</formula>
    </cfRule>
    <cfRule type="expression" dxfId="9305" priority="1296">
      <formula>SUM($O65:$Q65)&gt;0</formula>
    </cfRule>
  </conditionalFormatting>
  <conditionalFormatting sqref="AQ65">
    <cfRule type="expression" dxfId="9304" priority="1297">
      <formula>SUM($O65:$Q65)&gt;0</formula>
    </cfRule>
  </conditionalFormatting>
  <conditionalFormatting sqref="AR65">
    <cfRule type="expression" dxfId="9303" priority="1298">
      <formula>SUM($P65:$Q65)&gt;0</formula>
    </cfRule>
  </conditionalFormatting>
  <conditionalFormatting sqref="AS65">
    <cfRule type="expression" dxfId="9302" priority="1299">
      <formula>$Q65=1</formula>
    </cfRule>
  </conditionalFormatting>
  <conditionalFormatting sqref="AP78">
    <cfRule type="expression" dxfId="9301" priority="1290">
      <formula>SUM($O78:$Q78)&lt;1</formula>
    </cfRule>
    <cfRule type="expression" dxfId="9300" priority="1291">
      <formula>SUM($O78:$Q78)&gt;0</formula>
    </cfRule>
  </conditionalFormatting>
  <conditionalFormatting sqref="AQ78">
    <cfRule type="expression" dxfId="9299" priority="1292">
      <formula>SUM($O78:$Q78)&gt;0</formula>
    </cfRule>
  </conditionalFormatting>
  <conditionalFormatting sqref="AR78">
    <cfRule type="expression" dxfId="9298" priority="1293">
      <formula>SUM($P78:$Q78)&gt;0</formula>
    </cfRule>
  </conditionalFormatting>
  <conditionalFormatting sqref="AS78">
    <cfRule type="expression" dxfId="9297" priority="1294">
      <formula>$Q78=1</formula>
    </cfRule>
  </conditionalFormatting>
  <conditionalFormatting sqref="AP13">
    <cfRule type="expression" dxfId="9296" priority="1250">
      <formula>SUM($AA13:$AC13)&lt;1</formula>
    </cfRule>
    <cfRule type="expression" dxfId="9295" priority="1251">
      <formula>SUM($AA13:$AC13)&gt;0</formula>
    </cfRule>
  </conditionalFormatting>
  <conditionalFormatting sqref="AQ13">
    <cfRule type="expression" dxfId="9294" priority="1252">
      <formula>SUM($AA13:$AC13)&gt;0</formula>
    </cfRule>
  </conditionalFormatting>
  <conditionalFormatting sqref="AR13">
    <cfRule type="expression" dxfId="9293" priority="1253">
      <formula>SUM($AB13:$AC13)&gt;0</formula>
    </cfRule>
  </conditionalFormatting>
  <conditionalFormatting sqref="AS13">
    <cfRule type="expression" dxfId="9292" priority="1254">
      <formula>$AC13=1</formula>
    </cfRule>
  </conditionalFormatting>
  <conditionalFormatting sqref="AP17">
    <cfRule type="expression" dxfId="9291" priority="1245">
      <formula>SUM($AA17:$AC17)&lt;1</formula>
    </cfRule>
    <cfRule type="expression" dxfId="9290" priority="1246">
      <formula>SUM($AA17:$AC17)&gt;0</formula>
    </cfRule>
  </conditionalFormatting>
  <conditionalFormatting sqref="AQ17">
    <cfRule type="expression" dxfId="9289" priority="1247">
      <formula>SUM($AA17:$AC17)&gt;0</formula>
    </cfRule>
  </conditionalFormatting>
  <conditionalFormatting sqref="AR17">
    <cfRule type="expression" dxfId="9288" priority="1248">
      <formula>SUM($AB17:$AC17)&gt;0</formula>
    </cfRule>
  </conditionalFormatting>
  <conditionalFormatting sqref="AS17">
    <cfRule type="expression" dxfId="9287" priority="1249">
      <formula>$AC17=1</formula>
    </cfRule>
  </conditionalFormatting>
  <conditionalFormatting sqref="AP21">
    <cfRule type="expression" dxfId="9286" priority="1210">
      <formula>SUM($AA21:$AC21)&lt;1</formula>
    </cfRule>
    <cfRule type="expression" dxfId="9285" priority="1211">
      <formula>SUM($AA21:$AC21)&gt;0</formula>
    </cfRule>
  </conditionalFormatting>
  <conditionalFormatting sqref="AQ21">
    <cfRule type="expression" dxfId="9284" priority="1212">
      <formula>SUM($AA21:$AC21)&gt;0</formula>
    </cfRule>
  </conditionalFormatting>
  <conditionalFormatting sqref="AR21">
    <cfRule type="expression" dxfId="9283" priority="1213">
      <formula>SUM($AB21:$AC21)&gt;0</formula>
    </cfRule>
  </conditionalFormatting>
  <conditionalFormatting sqref="AS21">
    <cfRule type="expression" dxfId="9282" priority="1214">
      <formula>$AC21=1</formula>
    </cfRule>
  </conditionalFormatting>
  <conditionalFormatting sqref="AP25">
    <cfRule type="expression" dxfId="9281" priority="1205">
      <formula>SUM($AA25:$AC25)&lt;1</formula>
    </cfRule>
    <cfRule type="expression" dxfId="9280" priority="1206">
      <formula>SUM($AA25:$AC25)&gt;0</formula>
    </cfRule>
  </conditionalFormatting>
  <conditionalFormatting sqref="AQ25">
    <cfRule type="expression" dxfId="9279" priority="1207">
      <formula>SUM($AA25:$AC25)&gt;0</formula>
    </cfRule>
  </conditionalFormatting>
  <conditionalFormatting sqref="AR25">
    <cfRule type="expression" dxfId="9278" priority="1208">
      <formula>SUM($AB25:$AC25)&gt;0</formula>
    </cfRule>
  </conditionalFormatting>
  <conditionalFormatting sqref="AS25">
    <cfRule type="expression" dxfId="9277" priority="1209">
      <formula>$AC25=1</formula>
    </cfRule>
  </conditionalFormatting>
  <conditionalFormatting sqref="AP35">
    <cfRule type="expression" dxfId="9276" priority="1200">
      <formula>SUM($AA35:$AC35)&lt;1</formula>
    </cfRule>
    <cfRule type="expression" dxfId="9275" priority="1201">
      <formula>SUM($AA35:$AC35)&gt;0</formula>
    </cfRule>
  </conditionalFormatting>
  <conditionalFormatting sqref="AQ35">
    <cfRule type="expression" dxfId="9274" priority="1202">
      <formula>SUM($AA35:$AC35)&gt;0</formula>
    </cfRule>
  </conditionalFormatting>
  <conditionalFormatting sqref="AR35">
    <cfRule type="expression" dxfId="9273" priority="1203">
      <formula>SUM($AB35:$AC35)&gt;0</formula>
    </cfRule>
  </conditionalFormatting>
  <conditionalFormatting sqref="AS35">
    <cfRule type="expression" dxfId="9272" priority="1204">
      <formula>$AC35=1</formula>
    </cfRule>
  </conditionalFormatting>
  <conditionalFormatting sqref="AP38">
    <cfRule type="expression" dxfId="9271" priority="1195">
      <formula>SUM($AA38:$AC38)&lt;1</formula>
    </cfRule>
    <cfRule type="expression" dxfId="9270" priority="1196">
      <formula>SUM($AA38:$AC38)&gt;0</formula>
    </cfRule>
  </conditionalFormatting>
  <conditionalFormatting sqref="AQ38">
    <cfRule type="expression" dxfId="9269" priority="1197">
      <formula>SUM($AA38:$AC38)&gt;0</formula>
    </cfRule>
  </conditionalFormatting>
  <conditionalFormatting sqref="AR38">
    <cfRule type="expression" dxfId="9268" priority="1198">
      <formula>SUM($AB38:$AC38)&gt;0</formula>
    </cfRule>
  </conditionalFormatting>
  <conditionalFormatting sqref="AS38">
    <cfRule type="expression" dxfId="9267" priority="1199">
      <formula>$AC38=1</formula>
    </cfRule>
  </conditionalFormatting>
  <conditionalFormatting sqref="AP42">
    <cfRule type="expression" dxfId="9266" priority="1160">
      <formula>SUM($AA42:$AC42)&lt;1</formula>
    </cfRule>
    <cfRule type="expression" dxfId="9265" priority="1161">
      <formula>SUM($AA42:$AC42)&gt;0</formula>
    </cfRule>
  </conditionalFormatting>
  <conditionalFormatting sqref="AQ42">
    <cfRule type="expression" dxfId="9264" priority="1162">
      <formula>SUM($AA42:$AC42)&gt;0</formula>
    </cfRule>
  </conditionalFormatting>
  <conditionalFormatting sqref="AR42">
    <cfRule type="expression" dxfId="9263" priority="1163">
      <formula>SUM($AB42:$AC42)&gt;0</formula>
    </cfRule>
  </conditionalFormatting>
  <conditionalFormatting sqref="AS42">
    <cfRule type="expression" dxfId="9262" priority="1164">
      <formula>$AC42=1</formula>
    </cfRule>
  </conditionalFormatting>
  <conditionalFormatting sqref="AP51">
    <cfRule type="expression" dxfId="9261" priority="1155">
      <formula>SUM($AA51:$AC51)&lt;1</formula>
    </cfRule>
    <cfRule type="expression" dxfId="9260" priority="1156">
      <formula>SUM($AA51:$AC51)&gt;0</formula>
    </cfRule>
  </conditionalFormatting>
  <conditionalFormatting sqref="AQ51">
    <cfRule type="expression" dxfId="9259" priority="1157">
      <formula>SUM($AA51:$AC51)&gt;0</formula>
    </cfRule>
  </conditionalFormatting>
  <conditionalFormatting sqref="AR51">
    <cfRule type="expression" dxfId="9258" priority="1158">
      <formula>SUM($AB51:$AC51)&gt;0</formula>
    </cfRule>
  </conditionalFormatting>
  <conditionalFormatting sqref="AS51">
    <cfRule type="expression" dxfId="9257" priority="1159">
      <formula>$AC51=1</formula>
    </cfRule>
  </conditionalFormatting>
  <conditionalFormatting sqref="AP55">
    <cfRule type="expression" dxfId="9256" priority="1150">
      <formula>SUM($AA55:$AC55)&lt;1</formula>
    </cfRule>
    <cfRule type="expression" dxfId="9255" priority="1151">
      <formula>SUM($AA55:$AC55)&gt;0</formula>
    </cfRule>
  </conditionalFormatting>
  <conditionalFormatting sqref="AQ55">
    <cfRule type="expression" dxfId="9254" priority="1152">
      <formula>SUM($AA55:$AC55)&gt;0</formula>
    </cfRule>
  </conditionalFormatting>
  <conditionalFormatting sqref="AR55">
    <cfRule type="expression" dxfId="9253" priority="1153">
      <formula>SUM($AB55:$AC55)&gt;0</formula>
    </cfRule>
  </conditionalFormatting>
  <conditionalFormatting sqref="AS55">
    <cfRule type="expression" dxfId="9252" priority="1154">
      <formula>$AC55=1</formula>
    </cfRule>
  </conditionalFormatting>
  <conditionalFormatting sqref="AP59">
    <cfRule type="expression" dxfId="9251" priority="1145">
      <formula>SUM($AA59:$AC59)&lt;1</formula>
    </cfRule>
    <cfRule type="expression" dxfId="9250" priority="1146">
      <formula>SUM($AA59:$AC59)&gt;0</formula>
    </cfRule>
  </conditionalFormatting>
  <conditionalFormatting sqref="AQ59">
    <cfRule type="expression" dxfId="9249" priority="1147">
      <formula>SUM($AA59:$AC59)&gt;0</formula>
    </cfRule>
  </conditionalFormatting>
  <conditionalFormatting sqref="AR59">
    <cfRule type="expression" dxfId="9248" priority="1148">
      <formula>SUM($AB59:$AC59)&gt;0</formula>
    </cfRule>
  </conditionalFormatting>
  <conditionalFormatting sqref="AS59">
    <cfRule type="expression" dxfId="9247" priority="1149">
      <formula>$AC59=1</formula>
    </cfRule>
  </conditionalFormatting>
  <conditionalFormatting sqref="AP66">
    <cfRule type="expression" dxfId="9246" priority="1140">
      <formula>SUM($AA66:$AC66)&lt;1</formula>
    </cfRule>
    <cfRule type="expression" dxfId="9245" priority="1141">
      <formula>SUM($AA66:$AC66)&gt;0</formula>
    </cfRule>
  </conditionalFormatting>
  <conditionalFormatting sqref="AQ66">
    <cfRule type="expression" dxfId="9244" priority="1142">
      <formula>SUM($AA66:$AC66)&gt;0</formula>
    </cfRule>
  </conditionalFormatting>
  <conditionalFormatting sqref="AR66">
    <cfRule type="expression" dxfId="9243" priority="1143">
      <formula>SUM($AB66:$AC66)&gt;0</formula>
    </cfRule>
  </conditionalFormatting>
  <conditionalFormatting sqref="AS66">
    <cfRule type="expression" dxfId="9242" priority="1144">
      <formula>$AC66=1</formula>
    </cfRule>
  </conditionalFormatting>
  <conditionalFormatting sqref="AP79">
    <cfRule type="expression" dxfId="9241" priority="1135">
      <formula>SUM($AA79:$AC79)&lt;1</formula>
    </cfRule>
    <cfRule type="expression" dxfId="9240" priority="1136">
      <formula>SUM($AA79:$AC79)&gt;0</formula>
    </cfRule>
  </conditionalFormatting>
  <conditionalFormatting sqref="AQ79">
    <cfRule type="expression" dxfId="9239" priority="1137">
      <formula>SUM($AA79:$AC79)&gt;0</formula>
    </cfRule>
  </conditionalFormatting>
  <conditionalFormatting sqref="AR79">
    <cfRule type="expression" dxfId="9238" priority="1138">
      <formula>SUM($AB79:$AC79)&gt;0</formula>
    </cfRule>
  </conditionalFormatting>
  <conditionalFormatting sqref="AS79">
    <cfRule type="expression" dxfId="9237" priority="1139">
      <formula>$AC79=1</formula>
    </cfRule>
  </conditionalFormatting>
  <conditionalFormatting sqref="AP14">
    <cfRule type="expression" dxfId="9236" priority="1095">
      <formula>SUM($AM14:$AO14)&lt;1</formula>
    </cfRule>
    <cfRule type="expression" dxfId="9235" priority="1096">
      <formula>SUM($AM14:$AO14)&gt;0</formula>
    </cfRule>
  </conditionalFormatting>
  <conditionalFormatting sqref="AQ14">
    <cfRule type="expression" dxfId="9234" priority="1097">
      <formula>SUM($AM14:$AO14)&gt;0</formula>
    </cfRule>
  </conditionalFormatting>
  <conditionalFormatting sqref="AR14">
    <cfRule type="expression" dxfId="9233" priority="1098">
      <formula>SUM($AN14:$AO14)&gt;0</formula>
    </cfRule>
  </conditionalFormatting>
  <conditionalFormatting sqref="AS14">
    <cfRule type="expression" dxfId="9232" priority="1099">
      <formula>$AO14=1</formula>
    </cfRule>
  </conditionalFormatting>
  <conditionalFormatting sqref="AP18">
    <cfRule type="expression" dxfId="9231" priority="1090">
      <formula>SUM($AM18:$AO18)&lt;1</formula>
    </cfRule>
    <cfRule type="expression" dxfId="9230" priority="1091">
      <formula>SUM($AM18:$AO18)&gt;0</formula>
    </cfRule>
  </conditionalFormatting>
  <conditionalFormatting sqref="AQ18">
    <cfRule type="expression" dxfId="9229" priority="1092">
      <formula>SUM($AM18:$AO18)&gt;0</formula>
    </cfRule>
  </conditionalFormatting>
  <conditionalFormatting sqref="AR18">
    <cfRule type="expression" dxfId="9228" priority="1093">
      <formula>SUM($AN18:$AO18)&gt;0</formula>
    </cfRule>
  </conditionalFormatting>
  <conditionalFormatting sqref="AS18">
    <cfRule type="expression" dxfId="9227" priority="1094">
      <formula>$AO18=1</formula>
    </cfRule>
  </conditionalFormatting>
  <conditionalFormatting sqref="AP22">
    <cfRule type="expression" dxfId="9226" priority="1055">
      <formula>SUM($AM22:$AO22)&lt;1</formula>
    </cfRule>
    <cfRule type="expression" dxfId="9225" priority="1056">
      <formula>SUM($AM22:$AO22)&gt;0</formula>
    </cfRule>
  </conditionalFormatting>
  <conditionalFormatting sqref="AQ22">
    <cfRule type="expression" dxfId="9224" priority="1057">
      <formula>SUM($AM22:$AO22)&gt;0</formula>
    </cfRule>
  </conditionalFormatting>
  <conditionalFormatting sqref="AR22">
    <cfRule type="expression" dxfId="9223" priority="1058">
      <formula>SUM($AN22:$AO22)&gt;0</formula>
    </cfRule>
  </conditionalFormatting>
  <conditionalFormatting sqref="AS22">
    <cfRule type="expression" dxfId="9222" priority="1059">
      <formula>$AO22=1</formula>
    </cfRule>
  </conditionalFormatting>
  <conditionalFormatting sqref="AP26">
    <cfRule type="expression" dxfId="9221" priority="1050">
      <formula>SUM($AM26:$AO26)&lt;1</formula>
    </cfRule>
    <cfRule type="expression" dxfId="9220" priority="1051">
      <formula>SUM($AM26:$AO26)&gt;0</formula>
    </cfRule>
  </conditionalFormatting>
  <conditionalFormatting sqref="AQ26">
    <cfRule type="expression" dxfId="9219" priority="1052">
      <formula>SUM($AM26:$AO26)&gt;0</formula>
    </cfRule>
  </conditionalFormatting>
  <conditionalFormatting sqref="AR26">
    <cfRule type="expression" dxfId="9218" priority="1053">
      <formula>SUM($AN26:$AO26)&gt;0</formula>
    </cfRule>
  </conditionalFormatting>
  <conditionalFormatting sqref="AS26">
    <cfRule type="expression" dxfId="9217" priority="1054">
      <formula>$AO26=1</formula>
    </cfRule>
  </conditionalFormatting>
  <conditionalFormatting sqref="AP36">
    <cfRule type="expression" dxfId="9216" priority="1045">
      <formula>SUM($AM36:$AO36)&lt;1</formula>
    </cfRule>
    <cfRule type="expression" dxfId="9215" priority="1046">
      <formula>SUM($AM36:$AO36)&gt;0</formula>
    </cfRule>
  </conditionalFormatting>
  <conditionalFormatting sqref="AQ36">
    <cfRule type="expression" dxfId="9214" priority="1047">
      <formula>SUM($AM36:$AO36)&gt;0</formula>
    </cfRule>
  </conditionalFormatting>
  <conditionalFormatting sqref="AR36">
    <cfRule type="expression" dxfId="9213" priority="1048">
      <formula>SUM($AN36:$AO36)&gt;0</formula>
    </cfRule>
  </conditionalFormatting>
  <conditionalFormatting sqref="AS36">
    <cfRule type="expression" dxfId="9212" priority="1049">
      <formula>$AO36=1</formula>
    </cfRule>
  </conditionalFormatting>
  <conditionalFormatting sqref="AP39">
    <cfRule type="expression" dxfId="9211" priority="1040">
      <formula>SUM($AM39:$AO39)&lt;1</formula>
    </cfRule>
    <cfRule type="expression" dxfId="9210" priority="1041">
      <formula>SUM($AM39:$AO39)&gt;0</formula>
    </cfRule>
  </conditionalFormatting>
  <conditionalFormatting sqref="AQ39">
    <cfRule type="expression" dxfId="9209" priority="1042">
      <formula>SUM($AM39:$AO39)&gt;0</formula>
    </cfRule>
  </conditionalFormatting>
  <conditionalFormatting sqref="AR39">
    <cfRule type="expression" dxfId="9208" priority="1043">
      <formula>SUM($AN39:$AO39)&gt;0</formula>
    </cfRule>
  </conditionalFormatting>
  <conditionalFormatting sqref="AS39">
    <cfRule type="expression" dxfId="9207" priority="1044">
      <formula>$AO39=1</formula>
    </cfRule>
  </conditionalFormatting>
  <conditionalFormatting sqref="AP43">
    <cfRule type="expression" dxfId="9206" priority="1005">
      <formula>SUM($AM43:$AO43)&lt;1</formula>
    </cfRule>
    <cfRule type="expression" dxfId="9205" priority="1006">
      <formula>SUM($AM43:$AO43)&gt;0</formula>
    </cfRule>
  </conditionalFormatting>
  <conditionalFormatting sqref="AQ43">
    <cfRule type="expression" dxfId="9204" priority="1007">
      <formula>SUM($AM43:$AO43)&gt;0</formula>
    </cfRule>
  </conditionalFormatting>
  <conditionalFormatting sqref="AR43">
    <cfRule type="expression" dxfId="9203" priority="1008">
      <formula>SUM($AN43:$AO43)&gt;0</formula>
    </cfRule>
  </conditionalFormatting>
  <conditionalFormatting sqref="AS43">
    <cfRule type="expression" dxfId="9202" priority="1009">
      <formula>$AO43=1</formula>
    </cfRule>
  </conditionalFormatting>
  <conditionalFormatting sqref="AP52">
    <cfRule type="expression" dxfId="9201" priority="1000">
      <formula>SUM($AM52:$AO52)&lt;1</formula>
    </cfRule>
    <cfRule type="expression" dxfId="9200" priority="1001">
      <formula>SUM($AM52:$AO52)&gt;0</formula>
    </cfRule>
  </conditionalFormatting>
  <conditionalFormatting sqref="AQ52">
    <cfRule type="expression" dxfId="9199" priority="1002">
      <formula>SUM($AM52:$AO52)&gt;0</formula>
    </cfRule>
  </conditionalFormatting>
  <conditionalFormatting sqref="AR52">
    <cfRule type="expression" dxfId="9198" priority="1003">
      <formula>SUM($AN52:$AO52)&gt;0</formula>
    </cfRule>
  </conditionalFormatting>
  <conditionalFormatting sqref="AS52">
    <cfRule type="expression" dxfId="9197" priority="1004">
      <formula>$AO52=1</formula>
    </cfRule>
  </conditionalFormatting>
  <conditionalFormatting sqref="AP56">
    <cfRule type="expression" dxfId="9196" priority="995">
      <formula>SUM($AM56:$AO56)&lt;1</formula>
    </cfRule>
    <cfRule type="expression" dxfId="9195" priority="996">
      <formula>SUM($AM56:$AO56)&gt;0</formula>
    </cfRule>
  </conditionalFormatting>
  <conditionalFormatting sqref="AQ56">
    <cfRule type="expression" dxfId="9194" priority="997">
      <formula>SUM($AM56:$AO56)&gt;0</formula>
    </cfRule>
  </conditionalFormatting>
  <conditionalFormatting sqref="AR56">
    <cfRule type="expression" dxfId="9193" priority="998">
      <formula>SUM($AN56:$AO56)&gt;0</formula>
    </cfRule>
  </conditionalFormatting>
  <conditionalFormatting sqref="AS56">
    <cfRule type="expression" dxfId="9192" priority="999">
      <formula>$AO56=1</formula>
    </cfRule>
  </conditionalFormatting>
  <conditionalFormatting sqref="AP60">
    <cfRule type="expression" dxfId="9191" priority="990">
      <formula>SUM($AM60:$AO60)&lt;1</formula>
    </cfRule>
    <cfRule type="expression" dxfId="9190" priority="991">
      <formula>SUM($AM60:$AO60)&gt;0</formula>
    </cfRule>
  </conditionalFormatting>
  <conditionalFormatting sqref="AQ60">
    <cfRule type="expression" dxfId="9189" priority="992">
      <formula>SUM($AM60:$AO60)&gt;0</formula>
    </cfRule>
  </conditionalFormatting>
  <conditionalFormatting sqref="AR60">
    <cfRule type="expression" dxfId="9188" priority="993">
      <formula>SUM($AN60:$AO60)&gt;0</formula>
    </cfRule>
  </conditionalFormatting>
  <conditionalFormatting sqref="AS60">
    <cfRule type="expression" dxfId="9187" priority="994">
      <formula>$AO60=1</formula>
    </cfRule>
  </conditionalFormatting>
  <conditionalFormatting sqref="AP67">
    <cfRule type="expression" dxfId="9186" priority="985">
      <formula>SUM($AM67:$AO67)&lt;1</formula>
    </cfRule>
    <cfRule type="expression" dxfId="9185" priority="986">
      <formula>SUM($AM67:$AO67)&gt;0</formula>
    </cfRule>
  </conditionalFormatting>
  <conditionalFormatting sqref="AQ67">
    <cfRule type="expression" dxfId="9184" priority="987">
      <formula>SUM($AM67:$AO67)&gt;0</formula>
    </cfRule>
  </conditionalFormatting>
  <conditionalFormatting sqref="AR67">
    <cfRule type="expression" dxfId="9183" priority="988">
      <formula>SUM($AN67:$AO67)&gt;0</formula>
    </cfRule>
  </conditionalFormatting>
  <conditionalFormatting sqref="AS67">
    <cfRule type="expression" dxfId="9182" priority="989">
      <formula>$AO67=1</formula>
    </cfRule>
  </conditionalFormatting>
  <conditionalFormatting sqref="AP80">
    <cfRule type="expression" dxfId="9181" priority="980">
      <formula>SUM($AM80:$AO80)&lt;1</formula>
    </cfRule>
    <cfRule type="expression" dxfId="9180" priority="981">
      <formula>SUM($AM80:$AO80)&gt;0</formula>
    </cfRule>
  </conditionalFormatting>
  <conditionalFormatting sqref="AQ80">
    <cfRule type="expression" dxfId="9179" priority="982">
      <formula>SUM($AM80:$AO80)&gt;0</formula>
    </cfRule>
  </conditionalFormatting>
  <conditionalFormatting sqref="AR80">
    <cfRule type="expression" dxfId="9178" priority="983">
      <formula>SUM($AN80:$AO80)&gt;0</formula>
    </cfRule>
  </conditionalFormatting>
  <conditionalFormatting sqref="AS80">
    <cfRule type="expression" dxfId="9177" priority="984">
      <formula>$AO80=1</formula>
    </cfRule>
  </conditionalFormatting>
  <conditionalFormatting sqref="F77:H77 F7:H26 F33:H43 F49:H49 F64:H64 F53:H53 F57:H57 L64:T67 L49:T60 L33:T43 L7:T26 L77:T77 R4:T6 X77:AF77 X7:AF26 X33:AF43 X49:AF60 X64:AF67 AA4:AF6 X70:AF70 L70:T70">
    <cfRule type="containsText" dxfId="9176" priority="906" operator="containsText" text="Not assessed">
      <formula>NOT(ISERROR(SEARCH("Not assessed",F4)))</formula>
    </cfRule>
    <cfRule type="containsText" dxfId="9175" priority="907" operator="containsText" text="No visibility">
      <formula>NOT(ISERROR(SEARCH("No visibility",F4)))</formula>
    </cfRule>
    <cfRule type="containsText" dxfId="9174" priority="908" operator="containsText" text="Poor">
      <formula>NOT(ISERROR(SEARCH("Poor",F4)))</formula>
    </cfRule>
    <cfRule type="containsText" dxfId="9173" priority="909" operator="containsText" text="Fail">
      <formula>NOT(ISERROR(SEARCH("Fail",F4)))</formula>
    </cfRule>
    <cfRule type="containsText" dxfId="9172" priority="910" operator="containsText" text="Ineffective">
      <formula>NOT(ISERROR(SEARCH("Ineffective",F4)))</formula>
    </cfRule>
    <cfRule type="containsText" dxfId="9171" priority="911" operator="containsText" text="Not Implemented">
      <formula>NOT(ISERROR(SEARCH("Not Implemented",F4)))</formula>
    </cfRule>
  </conditionalFormatting>
  <conditionalFormatting sqref="AP27">
    <cfRule type="expression" dxfId="9170" priority="901">
      <formula>SUM($O27:$Q27)&lt;1</formula>
    </cfRule>
    <cfRule type="expression" dxfId="9169" priority="902">
      <formula>SUM($O27:$Q27)&gt;0</formula>
    </cfRule>
  </conditionalFormatting>
  <conditionalFormatting sqref="AQ27">
    <cfRule type="expression" dxfId="9168" priority="903">
      <formula>SUM($O27:$Q27)&gt;0</formula>
    </cfRule>
  </conditionalFormatting>
  <conditionalFormatting sqref="AR27">
    <cfRule type="expression" dxfId="9167" priority="904">
      <formula>SUM($P27:$Q27)&gt;0</formula>
    </cfRule>
  </conditionalFormatting>
  <conditionalFormatting sqref="AS27">
    <cfRule type="expression" dxfId="9166" priority="905">
      <formula>$Q27=1</formula>
    </cfRule>
  </conditionalFormatting>
  <conditionalFormatting sqref="AP28">
    <cfRule type="expression" dxfId="9165" priority="896">
      <formula>SUM($AA28:$AC28)&lt;1</formula>
    </cfRule>
    <cfRule type="expression" dxfId="9164" priority="897">
      <formula>SUM($AA28:$AC28)&gt;0</formula>
    </cfRule>
  </conditionalFormatting>
  <conditionalFormatting sqref="AQ28">
    <cfRule type="expression" dxfId="9163" priority="898">
      <formula>SUM($AA28:$AC28)&gt;0</formula>
    </cfRule>
  </conditionalFormatting>
  <conditionalFormatting sqref="AR28">
    <cfRule type="expression" dxfId="9162" priority="899">
      <formula>SUM($AB28:$AC28)&gt;0</formula>
    </cfRule>
  </conditionalFormatting>
  <conditionalFormatting sqref="AS28">
    <cfRule type="expression" dxfId="9161" priority="900">
      <formula>$AC28=1</formula>
    </cfRule>
  </conditionalFormatting>
  <conditionalFormatting sqref="AP29">
    <cfRule type="expression" dxfId="9160" priority="891">
      <formula>SUM($AM29:$AO29)&lt;1</formula>
    </cfRule>
    <cfRule type="expression" dxfId="9159" priority="892">
      <formula>SUM($AM29:$AO29)&gt;0</formula>
    </cfRule>
  </conditionalFormatting>
  <conditionalFormatting sqref="AQ29">
    <cfRule type="expression" dxfId="9158" priority="893">
      <formula>SUM($AM29:$AO29)&gt;0</formula>
    </cfRule>
  </conditionalFormatting>
  <conditionalFormatting sqref="AR29">
    <cfRule type="expression" dxfId="9157" priority="894">
      <formula>SUM($AN29:$AO29)&gt;0</formula>
    </cfRule>
  </conditionalFormatting>
  <conditionalFormatting sqref="AS29">
    <cfRule type="expression" dxfId="9156" priority="895">
      <formula>$AO29=1</formula>
    </cfRule>
  </conditionalFormatting>
  <conditionalFormatting sqref="L27:Q29 X27:AC29">
    <cfRule type="containsText" dxfId="9155" priority="885" operator="containsText" text="Not assessed">
      <formula>NOT(ISERROR(SEARCH("Not assessed",L27)))</formula>
    </cfRule>
    <cfRule type="containsText" dxfId="9154" priority="886" operator="containsText" text="No visibility">
      <formula>NOT(ISERROR(SEARCH("No visibility",L27)))</formula>
    </cfRule>
    <cfRule type="containsText" dxfId="9153" priority="887" operator="containsText" text="Poor">
      <formula>NOT(ISERROR(SEARCH("Poor",L27)))</formula>
    </cfRule>
    <cfRule type="containsText" dxfId="9152" priority="888" operator="containsText" text="Fail">
      <formula>NOT(ISERROR(SEARCH("Fail",L27)))</formula>
    </cfRule>
    <cfRule type="containsText" dxfId="9151" priority="889" operator="containsText" text="Ineffective">
      <formula>NOT(ISERROR(SEARCH("Ineffective",L27)))</formula>
    </cfRule>
    <cfRule type="containsText" dxfId="9150" priority="890" operator="containsText" text="Not Implemented">
      <formula>NOT(ISERROR(SEARCH("Not Implemented",L27)))</formula>
    </cfRule>
  </conditionalFormatting>
  <conditionalFormatting sqref="AP30">
    <cfRule type="expression" dxfId="9149" priority="880">
      <formula>SUM($O30:$Q30)&lt;1</formula>
    </cfRule>
    <cfRule type="expression" dxfId="9148" priority="881">
      <formula>SUM($O30:$Q30)&gt;0</formula>
    </cfRule>
  </conditionalFormatting>
  <conditionalFormatting sqref="AQ30">
    <cfRule type="expression" dxfId="9147" priority="882">
      <formula>SUM($O30:$Q30)&gt;0</formula>
    </cfRule>
  </conditionalFormatting>
  <conditionalFormatting sqref="AR30">
    <cfRule type="expression" dxfId="9146" priority="883">
      <formula>SUM($P30:$Q30)&gt;0</formula>
    </cfRule>
  </conditionalFormatting>
  <conditionalFormatting sqref="AS30">
    <cfRule type="expression" dxfId="9145" priority="884">
      <formula>$Q30=1</formula>
    </cfRule>
  </conditionalFormatting>
  <conditionalFormatting sqref="AP31">
    <cfRule type="expression" dxfId="9144" priority="875">
      <formula>SUM($AA31:$AC31)&lt;1</formula>
    </cfRule>
    <cfRule type="expression" dxfId="9143" priority="876">
      <formula>SUM($AA31:$AC31)&gt;0</formula>
    </cfRule>
  </conditionalFormatting>
  <conditionalFormatting sqref="AQ31">
    <cfRule type="expression" dxfId="9142" priority="877">
      <formula>SUM($AA31:$AC31)&gt;0</formula>
    </cfRule>
  </conditionalFormatting>
  <conditionalFormatting sqref="AR31">
    <cfRule type="expression" dxfId="9141" priority="878">
      <formula>SUM($AB31:$AC31)&gt;0</formula>
    </cfRule>
  </conditionalFormatting>
  <conditionalFormatting sqref="AS31">
    <cfRule type="expression" dxfId="9140" priority="879">
      <formula>$AC31=1</formula>
    </cfRule>
  </conditionalFormatting>
  <conditionalFormatting sqref="AP32">
    <cfRule type="expression" dxfId="9139" priority="870">
      <formula>SUM($AM32:$AO32)&lt;1</formula>
    </cfRule>
    <cfRule type="expression" dxfId="9138" priority="871">
      <formula>SUM($AM32:$AO32)&gt;0</formula>
    </cfRule>
  </conditionalFormatting>
  <conditionalFormatting sqref="AQ32">
    <cfRule type="expression" dxfId="9137" priority="872">
      <formula>SUM($AM32:$AO32)&gt;0</formula>
    </cfRule>
  </conditionalFormatting>
  <conditionalFormatting sqref="AR32">
    <cfRule type="expression" dxfId="9136" priority="873">
      <formula>SUM($AN32:$AO32)&gt;0</formula>
    </cfRule>
  </conditionalFormatting>
  <conditionalFormatting sqref="AS32">
    <cfRule type="expression" dxfId="9135" priority="874">
      <formula>$AO32=1</formula>
    </cfRule>
  </conditionalFormatting>
  <conditionalFormatting sqref="L30:Q32 X30:AC32">
    <cfRule type="containsText" dxfId="9134" priority="864" operator="containsText" text="Not assessed">
      <formula>NOT(ISERROR(SEARCH("Not assessed",L30)))</formula>
    </cfRule>
    <cfRule type="containsText" dxfId="9133" priority="865" operator="containsText" text="No visibility">
      <formula>NOT(ISERROR(SEARCH("No visibility",L30)))</formula>
    </cfRule>
    <cfRule type="containsText" dxfId="9132" priority="866" operator="containsText" text="Poor">
      <formula>NOT(ISERROR(SEARCH("Poor",L30)))</formula>
    </cfRule>
    <cfRule type="containsText" dxfId="9131" priority="867" operator="containsText" text="Fail">
      <formula>NOT(ISERROR(SEARCH("Fail",L30)))</formula>
    </cfRule>
    <cfRule type="containsText" dxfId="9130" priority="868" operator="containsText" text="Ineffective">
      <formula>NOT(ISERROR(SEARCH("Ineffective",L30)))</formula>
    </cfRule>
    <cfRule type="containsText" dxfId="9129" priority="869" operator="containsText" text="Not Implemented">
      <formula>NOT(ISERROR(SEARCH("Not Implemented",L30)))</formula>
    </cfRule>
  </conditionalFormatting>
  <conditionalFormatting sqref="AP44">
    <cfRule type="expression" dxfId="9128" priority="859">
      <formula>SUM($O44:$Q44)&lt;1</formula>
    </cfRule>
    <cfRule type="expression" dxfId="9127" priority="860">
      <formula>SUM($O44:$Q44)&gt;0</formula>
    </cfRule>
  </conditionalFormatting>
  <conditionalFormatting sqref="AQ44">
    <cfRule type="expression" dxfId="9126" priority="861">
      <formula>SUM($O44:$Q44)&gt;0</formula>
    </cfRule>
  </conditionalFormatting>
  <conditionalFormatting sqref="AR44">
    <cfRule type="expression" dxfId="9125" priority="862">
      <formula>SUM($P44:$Q44)&gt;0</formula>
    </cfRule>
  </conditionalFormatting>
  <conditionalFormatting sqref="AS44">
    <cfRule type="expression" dxfId="9124" priority="863">
      <formula>$Q44=1</formula>
    </cfRule>
  </conditionalFormatting>
  <conditionalFormatting sqref="AP45">
    <cfRule type="expression" dxfId="9123" priority="854">
      <formula>SUM($AA45:$AC45)&lt;1</formula>
    </cfRule>
    <cfRule type="expression" dxfId="9122" priority="855">
      <formula>SUM($AA45:$AC45)&gt;0</formula>
    </cfRule>
  </conditionalFormatting>
  <conditionalFormatting sqref="AQ45">
    <cfRule type="expression" dxfId="9121" priority="856">
      <formula>SUM($AA45:$AC45)&gt;0</formula>
    </cfRule>
  </conditionalFormatting>
  <conditionalFormatting sqref="AR45">
    <cfRule type="expression" dxfId="9120" priority="857">
      <formula>SUM($AB45:$AC45)&gt;0</formula>
    </cfRule>
  </conditionalFormatting>
  <conditionalFormatting sqref="AS45">
    <cfRule type="expression" dxfId="9119" priority="858">
      <formula>$AC45=1</formula>
    </cfRule>
  </conditionalFormatting>
  <conditionalFormatting sqref="AP46">
    <cfRule type="expression" dxfId="9118" priority="849">
      <formula>SUM($AM46:$AO46)&lt;1</formula>
    </cfRule>
    <cfRule type="expression" dxfId="9117" priority="850">
      <formula>SUM($AM46:$AO46)&gt;0</formula>
    </cfRule>
  </conditionalFormatting>
  <conditionalFormatting sqref="AQ46">
    <cfRule type="expression" dxfId="9116" priority="851">
      <formula>SUM($AM46:$AO46)&gt;0</formula>
    </cfRule>
  </conditionalFormatting>
  <conditionalFormatting sqref="AR46">
    <cfRule type="expression" dxfId="9115" priority="852">
      <formula>SUM($AN46:$AO46)&gt;0</formula>
    </cfRule>
  </conditionalFormatting>
  <conditionalFormatting sqref="AS46">
    <cfRule type="expression" dxfId="9114" priority="853">
      <formula>$AO46=1</formula>
    </cfRule>
  </conditionalFormatting>
  <conditionalFormatting sqref="L44:Q46 X44:AC46">
    <cfRule type="containsText" dxfId="9113" priority="843" operator="containsText" text="Not assessed">
      <formula>NOT(ISERROR(SEARCH("Not assessed",L44)))</formula>
    </cfRule>
    <cfRule type="containsText" dxfId="9112" priority="844" operator="containsText" text="No visibility">
      <formula>NOT(ISERROR(SEARCH("No visibility",L44)))</formula>
    </cfRule>
    <cfRule type="containsText" dxfId="9111" priority="845" operator="containsText" text="Poor">
      <formula>NOT(ISERROR(SEARCH("Poor",L44)))</formula>
    </cfRule>
    <cfRule type="containsText" dxfId="9110" priority="846" operator="containsText" text="Fail">
      <formula>NOT(ISERROR(SEARCH("Fail",L44)))</formula>
    </cfRule>
    <cfRule type="containsText" dxfId="9109" priority="847" operator="containsText" text="Ineffective">
      <formula>NOT(ISERROR(SEARCH("Ineffective",L44)))</formula>
    </cfRule>
    <cfRule type="containsText" dxfId="9108" priority="848" operator="containsText" text="Not Implemented">
      <formula>NOT(ISERROR(SEARCH("Not Implemented",L44)))</formula>
    </cfRule>
  </conditionalFormatting>
  <conditionalFormatting sqref="AP61">
    <cfRule type="expression" dxfId="9107" priority="838">
      <formula>SUM($O61:$Q61)&lt;1</formula>
    </cfRule>
    <cfRule type="expression" dxfId="9106" priority="839">
      <formula>SUM($O61:$Q61)&gt;0</formula>
    </cfRule>
  </conditionalFormatting>
  <conditionalFormatting sqref="AQ61">
    <cfRule type="expression" dxfId="9105" priority="840">
      <formula>SUM($O61:$Q61)&gt;0</formula>
    </cfRule>
  </conditionalFormatting>
  <conditionalFormatting sqref="AR61">
    <cfRule type="expression" dxfId="9104" priority="841">
      <formula>SUM($P61:$Q61)&gt;0</formula>
    </cfRule>
  </conditionalFormatting>
  <conditionalFormatting sqref="AS61">
    <cfRule type="expression" dxfId="9103" priority="842">
      <formula>$Q61=1</formula>
    </cfRule>
  </conditionalFormatting>
  <conditionalFormatting sqref="AP62">
    <cfRule type="expression" dxfId="9102" priority="833">
      <formula>SUM($AA62:$AC62)&lt;1</formula>
    </cfRule>
    <cfRule type="expression" dxfId="9101" priority="834">
      <formula>SUM($AA62:$AC62)&gt;0</formula>
    </cfRule>
  </conditionalFormatting>
  <conditionalFormatting sqref="AQ62">
    <cfRule type="expression" dxfId="9100" priority="835">
      <formula>SUM($AA62:$AC62)&gt;0</formula>
    </cfRule>
  </conditionalFormatting>
  <conditionalFormatting sqref="AR62">
    <cfRule type="expression" dxfId="9099" priority="836">
      <formula>SUM($AB62:$AC62)&gt;0</formula>
    </cfRule>
  </conditionalFormatting>
  <conditionalFormatting sqref="AS62">
    <cfRule type="expression" dxfId="9098" priority="837">
      <formula>$AC62=1</formula>
    </cfRule>
  </conditionalFormatting>
  <conditionalFormatting sqref="AP63">
    <cfRule type="expression" dxfId="9097" priority="828">
      <formula>SUM($AM63:$AO63)&lt;1</formula>
    </cfRule>
    <cfRule type="expression" dxfId="9096" priority="829">
      <formula>SUM($AM63:$AO63)&gt;0</formula>
    </cfRule>
  </conditionalFormatting>
  <conditionalFormatting sqref="AQ63">
    <cfRule type="expression" dxfId="9095" priority="830">
      <formula>SUM($AM63:$AO63)&gt;0</formula>
    </cfRule>
  </conditionalFormatting>
  <conditionalFormatting sqref="AR63">
    <cfRule type="expression" dxfId="9094" priority="831">
      <formula>SUM($AN63:$AO63)&gt;0</formula>
    </cfRule>
  </conditionalFormatting>
  <conditionalFormatting sqref="AS63">
    <cfRule type="expression" dxfId="9093" priority="832">
      <formula>$AO63=1</formula>
    </cfRule>
  </conditionalFormatting>
  <conditionalFormatting sqref="L61:Q63 X61:AC63">
    <cfRule type="containsText" dxfId="9092" priority="822" operator="containsText" text="Not assessed">
      <formula>NOT(ISERROR(SEARCH("Not assessed",L61)))</formula>
    </cfRule>
    <cfRule type="containsText" dxfId="9091" priority="823" operator="containsText" text="No visibility">
      <formula>NOT(ISERROR(SEARCH("No visibility",L61)))</formula>
    </cfRule>
    <cfRule type="containsText" dxfId="9090" priority="824" operator="containsText" text="Poor">
      <formula>NOT(ISERROR(SEARCH("Poor",L61)))</formula>
    </cfRule>
    <cfRule type="containsText" dxfId="9089" priority="825" operator="containsText" text="Fail">
      <formula>NOT(ISERROR(SEARCH("Fail",L61)))</formula>
    </cfRule>
    <cfRule type="containsText" dxfId="9088" priority="826" operator="containsText" text="Ineffective">
      <formula>NOT(ISERROR(SEARCH("Ineffective",L61)))</formula>
    </cfRule>
    <cfRule type="containsText" dxfId="9087" priority="827" operator="containsText" text="Not Implemented">
      <formula>NOT(ISERROR(SEARCH("Not Implemented",L61)))</formula>
    </cfRule>
  </conditionalFormatting>
  <conditionalFormatting sqref="AP71">
    <cfRule type="expression" dxfId="9086" priority="816">
      <formula>SUM($O71:$Q71)&lt;1</formula>
    </cfRule>
    <cfRule type="expression" dxfId="9085" priority="817">
      <formula>SUM($O71:$Q71)&gt;0</formula>
    </cfRule>
  </conditionalFormatting>
  <conditionalFormatting sqref="AQ71">
    <cfRule type="expression" dxfId="9084" priority="818">
      <formula>SUM($O71:$Q71)&gt;0</formula>
    </cfRule>
  </conditionalFormatting>
  <conditionalFormatting sqref="AR71">
    <cfRule type="expression" dxfId="9083" priority="819">
      <formula>SUM($P71:$Q71)&gt;0</formula>
    </cfRule>
  </conditionalFormatting>
  <conditionalFormatting sqref="AS71">
    <cfRule type="expression" dxfId="9082" priority="820">
      <formula>$Q71=1</formula>
    </cfRule>
  </conditionalFormatting>
  <conditionalFormatting sqref="AP72">
    <cfRule type="expression" dxfId="9081" priority="811">
      <formula>SUM($AA72:$AC72)&lt;1</formula>
    </cfRule>
    <cfRule type="expression" dxfId="9080" priority="812">
      <formula>SUM($AA72:$AC72)&gt;0</formula>
    </cfRule>
  </conditionalFormatting>
  <conditionalFormatting sqref="AQ72">
    <cfRule type="expression" dxfId="9079" priority="813">
      <formula>SUM($AA72:$AC72)&gt;0</formula>
    </cfRule>
  </conditionalFormatting>
  <conditionalFormatting sqref="AR72">
    <cfRule type="expression" dxfId="9078" priority="814">
      <formula>SUM($AB72:$AC72)&gt;0</formula>
    </cfRule>
  </conditionalFormatting>
  <conditionalFormatting sqref="AS72">
    <cfRule type="expression" dxfId="9077" priority="815">
      <formula>$AC72=1</formula>
    </cfRule>
  </conditionalFormatting>
  <conditionalFormatting sqref="AP73">
    <cfRule type="expression" dxfId="9076" priority="806">
      <formula>SUM($AM73:$AO73)&lt;1</formula>
    </cfRule>
    <cfRule type="expression" dxfId="9075" priority="807">
      <formula>SUM($AM73:$AO73)&gt;0</formula>
    </cfRule>
  </conditionalFormatting>
  <conditionalFormatting sqref="AQ73">
    <cfRule type="expression" dxfId="9074" priority="808">
      <formula>SUM($AM73:$AO73)&gt;0</formula>
    </cfRule>
  </conditionalFormatting>
  <conditionalFormatting sqref="AR73">
    <cfRule type="expression" dxfId="9073" priority="809">
      <formula>SUM($AN73:$AO73)&gt;0</formula>
    </cfRule>
  </conditionalFormatting>
  <conditionalFormatting sqref="AS73">
    <cfRule type="expression" dxfId="9072" priority="810">
      <formula>$AO73=1</formula>
    </cfRule>
  </conditionalFormatting>
  <conditionalFormatting sqref="F70:H70">
    <cfRule type="containsText" dxfId="9071" priority="796" operator="containsText" text="Not assessed">
      <formula>NOT(ISERROR(SEARCH("Not assessed",F70)))</formula>
    </cfRule>
    <cfRule type="containsText" dxfId="9070" priority="797" operator="containsText" text="No visibility">
      <formula>NOT(ISERROR(SEARCH("No visibility",F70)))</formula>
    </cfRule>
    <cfRule type="containsText" dxfId="9069" priority="798" operator="containsText" text="Poor">
      <formula>NOT(ISERROR(SEARCH("Poor",F70)))</formula>
    </cfRule>
    <cfRule type="containsText" dxfId="9068" priority="799" operator="containsText" text="Fail">
      <formula>NOT(ISERROR(SEARCH("Fail",F70)))</formula>
    </cfRule>
    <cfRule type="containsText" dxfId="9067" priority="800" operator="containsText" text="Ineffective">
      <formula>NOT(ISERROR(SEARCH("Ineffective",F70)))</formula>
    </cfRule>
    <cfRule type="containsText" dxfId="9066" priority="801" operator="containsText" text="Not Implemented">
      <formula>NOT(ISERROR(SEARCH("Not Implemented",F70)))</formula>
    </cfRule>
  </conditionalFormatting>
  <conditionalFormatting sqref="AP74">
    <cfRule type="expression" dxfId="9065" priority="791">
      <formula>SUM($O74:$Q74)&lt;1</formula>
    </cfRule>
    <cfRule type="expression" dxfId="9064" priority="792">
      <formula>SUM($O74:$Q74)&gt;0</formula>
    </cfRule>
  </conditionalFormatting>
  <conditionalFormatting sqref="AQ74">
    <cfRule type="expression" dxfId="9063" priority="793">
      <formula>SUM($O74:$Q74)&gt;0</formula>
    </cfRule>
  </conditionalFormatting>
  <conditionalFormatting sqref="AR74">
    <cfRule type="expression" dxfId="9062" priority="794">
      <formula>SUM($P74:$Q74)&gt;0</formula>
    </cfRule>
  </conditionalFormatting>
  <conditionalFormatting sqref="AS74">
    <cfRule type="expression" dxfId="9061" priority="795">
      <formula>$Q74=1</formula>
    </cfRule>
  </conditionalFormatting>
  <conditionalFormatting sqref="AP75">
    <cfRule type="expression" dxfId="9060" priority="786">
      <formula>SUM($AA75:$AC75)&lt;1</formula>
    </cfRule>
    <cfRule type="expression" dxfId="9059" priority="787">
      <formula>SUM($AA75:$AC75)&gt;0</formula>
    </cfRule>
  </conditionalFormatting>
  <conditionalFormatting sqref="AQ75">
    <cfRule type="expression" dxfId="9058" priority="788">
      <formula>SUM($AA75:$AC75)&gt;0</formula>
    </cfRule>
  </conditionalFormatting>
  <conditionalFormatting sqref="AR75">
    <cfRule type="expression" dxfId="9057" priority="789">
      <formula>SUM($AB75:$AC75)&gt;0</formula>
    </cfRule>
  </conditionalFormatting>
  <conditionalFormatting sqref="AS75">
    <cfRule type="expression" dxfId="9056" priority="790">
      <formula>$AC75=1</formula>
    </cfRule>
  </conditionalFormatting>
  <conditionalFormatting sqref="AP76">
    <cfRule type="expression" dxfId="9055" priority="781">
      <formula>SUM($AM76:$AO76)&lt;1</formula>
    </cfRule>
    <cfRule type="expression" dxfId="9054" priority="782">
      <formula>SUM($AM76:$AO76)&gt;0</formula>
    </cfRule>
  </conditionalFormatting>
  <conditionalFormatting sqref="AQ76">
    <cfRule type="expression" dxfId="9053" priority="783">
      <formula>SUM($AM76:$AO76)&gt;0</formula>
    </cfRule>
  </conditionalFormatting>
  <conditionalFormatting sqref="AR76">
    <cfRule type="expression" dxfId="9052" priority="784">
      <formula>SUM($AN76:$AO76)&gt;0</formula>
    </cfRule>
  </conditionalFormatting>
  <conditionalFormatting sqref="AS76">
    <cfRule type="expression" dxfId="9051" priority="785">
      <formula>$AO76=1</formula>
    </cfRule>
  </conditionalFormatting>
  <conditionalFormatting sqref="AJ40">
    <cfRule type="containsText" dxfId="9050" priority="775" operator="containsText" text="Not assessed">
      <formula>NOT(ISERROR(SEARCH("Not assessed",AJ40)))</formula>
    </cfRule>
    <cfRule type="containsText" dxfId="9049" priority="776" operator="containsText" text="No visibility">
      <formula>NOT(ISERROR(SEARCH("No visibility",AJ40)))</formula>
    </cfRule>
    <cfRule type="containsText" dxfId="9048" priority="777" operator="containsText" text="Poor">
      <formula>NOT(ISERROR(SEARCH("Poor",AJ40)))</formula>
    </cfRule>
    <cfRule type="containsText" dxfId="9047" priority="778" operator="containsText" text="Fail">
      <formula>NOT(ISERROR(SEARCH("Fail",AJ40)))</formula>
    </cfRule>
    <cfRule type="containsText" dxfId="9046" priority="779" operator="containsText" text="Ineffective">
      <formula>NOT(ISERROR(SEARCH("Ineffective",AJ40)))</formula>
    </cfRule>
    <cfRule type="containsText" dxfId="9045" priority="780" operator="containsText" text="Not Implemented">
      <formula>NOT(ISERROR(SEARCH("Not Implemented",AJ40)))</formula>
    </cfRule>
  </conditionalFormatting>
  <conditionalFormatting sqref="AK40">
    <cfRule type="containsText" dxfId="9044" priority="769" operator="containsText" text="Not assessed">
      <formula>NOT(ISERROR(SEARCH("Not assessed",AK40)))</formula>
    </cfRule>
    <cfRule type="containsText" dxfId="9043" priority="770" operator="containsText" text="No visibility">
      <formula>NOT(ISERROR(SEARCH("No visibility",AK40)))</formula>
    </cfRule>
    <cfRule type="containsText" dxfId="9042" priority="771" operator="containsText" text="Poor">
      <formula>NOT(ISERROR(SEARCH("Poor",AK40)))</formula>
    </cfRule>
    <cfRule type="containsText" dxfId="9041" priority="772" operator="containsText" text="Fail">
      <formula>NOT(ISERROR(SEARCH("Fail",AK40)))</formula>
    </cfRule>
    <cfRule type="containsText" dxfId="9040" priority="773" operator="containsText" text="Ineffective">
      <formula>NOT(ISERROR(SEARCH("Ineffective",AK40)))</formula>
    </cfRule>
    <cfRule type="containsText" dxfId="9039" priority="774" operator="containsText" text="Not Implemented">
      <formula>NOT(ISERROR(SEARCH("Not Implemented",AK40)))</formula>
    </cfRule>
  </conditionalFormatting>
  <conditionalFormatting sqref="AL40">
    <cfRule type="containsText" dxfId="9038" priority="763" operator="containsText" text="Not assessed">
      <formula>NOT(ISERROR(SEARCH("Not assessed",AL40)))</formula>
    </cfRule>
    <cfRule type="containsText" dxfId="9037" priority="764" operator="containsText" text="No visibility">
      <formula>NOT(ISERROR(SEARCH("No visibility",AL40)))</formula>
    </cfRule>
    <cfRule type="containsText" dxfId="9036" priority="765" operator="containsText" text="Poor">
      <formula>NOT(ISERROR(SEARCH("Poor",AL40)))</formula>
    </cfRule>
    <cfRule type="containsText" dxfId="9035" priority="766" operator="containsText" text="Fail">
      <formula>NOT(ISERROR(SEARCH("Fail",AL40)))</formula>
    </cfRule>
    <cfRule type="containsText" dxfId="9034" priority="767" operator="containsText" text="Ineffective">
      <formula>NOT(ISERROR(SEARCH("Ineffective",AL40)))</formula>
    </cfRule>
    <cfRule type="containsText" dxfId="9033" priority="768" operator="containsText" text="Not Implemented">
      <formula>NOT(ISERROR(SEARCH("Not Implemented",AL40)))</formula>
    </cfRule>
  </conditionalFormatting>
  <conditionalFormatting sqref="AJ23">
    <cfRule type="containsText" dxfId="9032" priority="757" operator="containsText" text="Not assessed">
      <formula>NOT(ISERROR(SEARCH("Not assessed",AJ23)))</formula>
    </cfRule>
    <cfRule type="containsText" dxfId="9031" priority="758" operator="containsText" text="No visibility">
      <formula>NOT(ISERROR(SEARCH("No visibility",AJ23)))</formula>
    </cfRule>
    <cfRule type="containsText" dxfId="9030" priority="759" operator="containsText" text="Poor">
      <formula>NOT(ISERROR(SEARCH("Poor",AJ23)))</formula>
    </cfRule>
    <cfRule type="containsText" dxfId="9029" priority="760" operator="containsText" text="Fail">
      <formula>NOT(ISERROR(SEARCH("Fail",AJ23)))</formula>
    </cfRule>
    <cfRule type="containsText" dxfId="9028" priority="761" operator="containsText" text="Ineffective">
      <formula>NOT(ISERROR(SEARCH("Ineffective",AJ23)))</formula>
    </cfRule>
    <cfRule type="containsText" dxfId="9027" priority="762" operator="containsText" text="Not Implemented">
      <formula>NOT(ISERROR(SEARCH("Not Implemented",AJ23)))</formula>
    </cfRule>
  </conditionalFormatting>
  <conditionalFormatting sqref="AK23">
    <cfRule type="containsText" dxfId="9026" priority="751" operator="containsText" text="Not assessed">
      <formula>NOT(ISERROR(SEARCH("Not assessed",AK23)))</formula>
    </cfRule>
    <cfRule type="containsText" dxfId="9025" priority="752" operator="containsText" text="No visibility">
      <formula>NOT(ISERROR(SEARCH("No visibility",AK23)))</formula>
    </cfRule>
    <cfRule type="containsText" dxfId="9024" priority="753" operator="containsText" text="Poor">
      <formula>NOT(ISERROR(SEARCH("Poor",AK23)))</formula>
    </cfRule>
    <cfRule type="containsText" dxfId="9023" priority="754" operator="containsText" text="Fail">
      <formula>NOT(ISERROR(SEARCH("Fail",AK23)))</formula>
    </cfRule>
    <cfRule type="containsText" dxfId="9022" priority="755" operator="containsText" text="Ineffective">
      <formula>NOT(ISERROR(SEARCH("Ineffective",AK23)))</formula>
    </cfRule>
    <cfRule type="containsText" dxfId="9021" priority="756" operator="containsText" text="Not Implemented">
      <formula>NOT(ISERROR(SEARCH("Not Implemented",AK23)))</formula>
    </cfRule>
  </conditionalFormatting>
  <conditionalFormatting sqref="AL23">
    <cfRule type="containsText" dxfId="9020" priority="745" operator="containsText" text="Not assessed">
      <formula>NOT(ISERROR(SEARCH("Not assessed",AL23)))</formula>
    </cfRule>
    <cfRule type="containsText" dxfId="9019" priority="746" operator="containsText" text="No visibility">
      <formula>NOT(ISERROR(SEARCH("No visibility",AL23)))</formula>
    </cfRule>
    <cfRule type="containsText" dxfId="9018" priority="747" operator="containsText" text="Poor">
      <formula>NOT(ISERROR(SEARCH("Poor",AL23)))</formula>
    </cfRule>
    <cfRule type="containsText" dxfId="9017" priority="748" operator="containsText" text="Fail">
      <formula>NOT(ISERROR(SEARCH("Fail",AL23)))</formula>
    </cfRule>
    <cfRule type="containsText" dxfId="9016" priority="749" operator="containsText" text="Ineffective">
      <formula>NOT(ISERROR(SEARCH("Ineffective",AL23)))</formula>
    </cfRule>
    <cfRule type="containsText" dxfId="9015" priority="750" operator="containsText" text="Not Implemented">
      <formula>NOT(ISERROR(SEARCH("Not Implemented",AL23)))</formula>
    </cfRule>
  </conditionalFormatting>
  <conditionalFormatting sqref="AJ57">
    <cfRule type="containsText" dxfId="9014" priority="739" operator="containsText" text="Not assessed">
      <formula>NOT(ISERROR(SEARCH("Not assessed",AJ57)))</formula>
    </cfRule>
    <cfRule type="containsText" dxfId="9013" priority="740" operator="containsText" text="No visibility">
      <formula>NOT(ISERROR(SEARCH("No visibility",AJ57)))</formula>
    </cfRule>
    <cfRule type="containsText" dxfId="9012" priority="741" operator="containsText" text="Poor">
      <formula>NOT(ISERROR(SEARCH("Poor",AJ57)))</formula>
    </cfRule>
    <cfRule type="containsText" dxfId="9011" priority="742" operator="containsText" text="Fail">
      <formula>NOT(ISERROR(SEARCH("Fail",AJ57)))</formula>
    </cfRule>
    <cfRule type="containsText" dxfId="9010" priority="743" operator="containsText" text="Ineffective">
      <formula>NOT(ISERROR(SEARCH("Ineffective",AJ57)))</formula>
    </cfRule>
    <cfRule type="containsText" dxfId="9009" priority="744" operator="containsText" text="Not Implemented">
      <formula>NOT(ISERROR(SEARCH("Not Implemented",AJ57)))</formula>
    </cfRule>
  </conditionalFormatting>
  <conditionalFormatting sqref="AK57">
    <cfRule type="containsText" dxfId="9008" priority="733" operator="containsText" text="Not assessed">
      <formula>NOT(ISERROR(SEARCH("Not assessed",AK57)))</formula>
    </cfRule>
    <cfRule type="containsText" dxfId="9007" priority="734" operator="containsText" text="No visibility">
      <formula>NOT(ISERROR(SEARCH("No visibility",AK57)))</formula>
    </cfRule>
    <cfRule type="containsText" dxfId="9006" priority="735" operator="containsText" text="Poor">
      <formula>NOT(ISERROR(SEARCH("Poor",AK57)))</formula>
    </cfRule>
    <cfRule type="containsText" dxfId="9005" priority="736" operator="containsText" text="Fail">
      <formula>NOT(ISERROR(SEARCH("Fail",AK57)))</formula>
    </cfRule>
    <cfRule type="containsText" dxfId="9004" priority="737" operator="containsText" text="Ineffective">
      <formula>NOT(ISERROR(SEARCH("Ineffective",AK57)))</formula>
    </cfRule>
    <cfRule type="containsText" dxfId="9003" priority="738" operator="containsText" text="Not Implemented">
      <formula>NOT(ISERROR(SEARCH("Not Implemented",AK57)))</formula>
    </cfRule>
  </conditionalFormatting>
  <conditionalFormatting sqref="AL57">
    <cfRule type="containsText" dxfId="9002" priority="727" operator="containsText" text="Not assessed">
      <formula>NOT(ISERROR(SEARCH("Not assessed",AL57)))</formula>
    </cfRule>
    <cfRule type="containsText" dxfId="9001" priority="728" operator="containsText" text="No visibility">
      <formula>NOT(ISERROR(SEARCH("No visibility",AL57)))</formula>
    </cfRule>
    <cfRule type="containsText" dxfId="9000" priority="729" operator="containsText" text="Poor">
      <formula>NOT(ISERROR(SEARCH("Poor",AL57)))</formula>
    </cfRule>
    <cfRule type="containsText" dxfId="8999" priority="730" operator="containsText" text="Fail">
      <formula>NOT(ISERROR(SEARCH("Fail",AL57)))</formula>
    </cfRule>
    <cfRule type="containsText" dxfId="8998" priority="731" operator="containsText" text="Ineffective">
      <formula>NOT(ISERROR(SEARCH("Ineffective",AL57)))</formula>
    </cfRule>
    <cfRule type="containsText" dxfId="8997" priority="732" operator="containsText" text="Not Implemented">
      <formula>NOT(ISERROR(SEARCH("Not Implemented",AL57)))</formula>
    </cfRule>
  </conditionalFormatting>
  <conditionalFormatting sqref="AJ70">
    <cfRule type="containsText" dxfId="8996" priority="721" operator="containsText" text="Not assessed">
      <formula>NOT(ISERROR(SEARCH("Not assessed",AJ70)))</formula>
    </cfRule>
    <cfRule type="containsText" dxfId="8995" priority="722" operator="containsText" text="No visibility">
      <formula>NOT(ISERROR(SEARCH("No visibility",AJ70)))</formula>
    </cfRule>
    <cfRule type="containsText" dxfId="8994" priority="723" operator="containsText" text="Poor">
      <formula>NOT(ISERROR(SEARCH("Poor",AJ70)))</formula>
    </cfRule>
    <cfRule type="containsText" dxfId="8993" priority="724" operator="containsText" text="Fail">
      <formula>NOT(ISERROR(SEARCH("Fail",AJ70)))</formula>
    </cfRule>
    <cfRule type="containsText" dxfId="8992" priority="725" operator="containsText" text="Ineffective">
      <formula>NOT(ISERROR(SEARCH("Ineffective",AJ70)))</formula>
    </cfRule>
    <cfRule type="containsText" dxfId="8991" priority="726" operator="containsText" text="Not Implemented">
      <formula>NOT(ISERROR(SEARCH("Not Implemented",AJ70)))</formula>
    </cfRule>
  </conditionalFormatting>
  <conditionalFormatting sqref="AK70">
    <cfRule type="containsText" dxfId="8990" priority="715" operator="containsText" text="Not assessed">
      <formula>NOT(ISERROR(SEARCH("Not assessed",AK70)))</formula>
    </cfRule>
    <cfRule type="containsText" dxfId="8989" priority="716" operator="containsText" text="No visibility">
      <formula>NOT(ISERROR(SEARCH("No visibility",AK70)))</formula>
    </cfRule>
    <cfRule type="containsText" dxfId="8988" priority="717" operator="containsText" text="Poor">
      <formula>NOT(ISERROR(SEARCH("Poor",AK70)))</formula>
    </cfRule>
    <cfRule type="containsText" dxfId="8987" priority="718" operator="containsText" text="Fail">
      <formula>NOT(ISERROR(SEARCH("Fail",AK70)))</formula>
    </cfRule>
    <cfRule type="containsText" dxfId="8986" priority="719" operator="containsText" text="Ineffective">
      <formula>NOT(ISERROR(SEARCH("Ineffective",AK70)))</formula>
    </cfRule>
    <cfRule type="containsText" dxfId="8985" priority="720" operator="containsText" text="Not Implemented">
      <formula>NOT(ISERROR(SEARCH("Not Implemented",AK70)))</formula>
    </cfRule>
  </conditionalFormatting>
  <conditionalFormatting sqref="AL70">
    <cfRule type="containsText" dxfId="8984" priority="709" operator="containsText" text="Not assessed">
      <formula>NOT(ISERROR(SEARCH("Not assessed",AL70)))</formula>
    </cfRule>
    <cfRule type="containsText" dxfId="8983" priority="710" operator="containsText" text="No visibility">
      <formula>NOT(ISERROR(SEARCH("No visibility",AL70)))</formula>
    </cfRule>
    <cfRule type="containsText" dxfId="8982" priority="711" operator="containsText" text="Poor">
      <formula>NOT(ISERROR(SEARCH("Poor",AL70)))</formula>
    </cfRule>
    <cfRule type="containsText" dxfId="8981" priority="712" operator="containsText" text="Fail">
      <formula>NOT(ISERROR(SEARCH("Fail",AL70)))</formula>
    </cfRule>
    <cfRule type="containsText" dxfId="8980" priority="713" operator="containsText" text="Ineffective">
      <formula>NOT(ISERROR(SEARCH("Ineffective",AL70)))</formula>
    </cfRule>
    <cfRule type="containsText" dxfId="8979" priority="714" operator="containsText" text="Not Implemented">
      <formula>NOT(ISERROR(SEARCH("Not Implemented",AL70)))</formula>
    </cfRule>
  </conditionalFormatting>
  <conditionalFormatting sqref="F5:H5">
    <cfRule type="containsText" dxfId="8978" priority="695" operator="containsText" text="Not assessed">
      <formula>NOT(ISERROR(SEARCH("Not assessed",F5)))</formula>
    </cfRule>
    <cfRule type="containsText" dxfId="8977" priority="696" operator="containsText" text="No visibility">
      <formula>NOT(ISERROR(SEARCH("No visibility",F5)))</formula>
    </cfRule>
    <cfRule type="containsText" dxfId="8976" priority="697" operator="containsText" text="Poor">
      <formula>NOT(ISERROR(SEARCH("Poor",F5)))</formula>
    </cfRule>
    <cfRule type="containsText" dxfId="8975" priority="698" operator="containsText" text="Fail">
      <formula>NOT(ISERROR(SEARCH("Fail",F5)))</formula>
    </cfRule>
    <cfRule type="containsText" dxfId="8974" priority="699" operator="containsText" text="Ineffective">
      <formula>NOT(ISERROR(SEARCH("Ineffective",F5)))</formula>
    </cfRule>
    <cfRule type="containsText" dxfId="8973" priority="700" operator="containsText" text="Not Implemented">
      <formula>NOT(ISERROR(SEARCH("Not Implemented",F5)))</formula>
    </cfRule>
  </conditionalFormatting>
  <conditionalFormatting sqref="F4:H4 L4:N4">
    <cfRule type="containsText" dxfId="8972" priority="681" operator="containsText" text="Not assessed">
      <formula>NOT(ISERROR(SEARCH("Not assessed",F4)))</formula>
    </cfRule>
    <cfRule type="containsText" dxfId="8971" priority="682" operator="containsText" text="No visibility">
      <formula>NOT(ISERROR(SEARCH("No visibility",F4)))</formula>
    </cfRule>
    <cfRule type="containsText" dxfId="8970" priority="683" operator="containsText" text="Poor">
      <formula>NOT(ISERROR(SEARCH("Poor",F4)))</formula>
    </cfRule>
    <cfRule type="containsText" dxfId="8969" priority="684" operator="containsText" text="Fail">
      <formula>NOT(ISERROR(SEARCH("Fail",F4)))</formula>
    </cfRule>
    <cfRule type="containsText" dxfId="8968" priority="685" operator="containsText" text="Ineffective">
      <formula>NOT(ISERROR(SEARCH("Ineffective",F4)))</formula>
    </cfRule>
    <cfRule type="containsText" dxfId="8967" priority="686" operator="containsText" text="Not Implemented">
      <formula>NOT(ISERROR(SEARCH("Not Implemented",F4)))</formula>
    </cfRule>
  </conditionalFormatting>
  <conditionalFormatting sqref="F6:H6">
    <cfRule type="containsText" dxfId="8966" priority="667" operator="containsText" text="Not assessed">
      <formula>NOT(ISERROR(SEARCH("Not assessed",F6)))</formula>
    </cfRule>
    <cfRule type="containsText" dxfId="8965" priority="668" operator="containsText" text="No visibility">
      <formula>NOT(ISERROR(SEARCH("No visibility",F6)))</formula>
    </cfRule>
    <cfRule type="containsText" dxfId="8964" priority="669" operator="containsText" text="Poor">
      <formula>NOT(ISERROR(SEARCH("Poor",F6)))</formula>
    </cfRule>
    <cfRule type="containsText" dxfId="8963" priority="670" operator="containsText" text="Fail">
      <formula>NOT(ISERROR(SEARCH("Fail",F6)))</formula>
    </cfRule>
    <cfRule type="containsText" dxfId="8962" priority="671" operator="containsText" text="Ineffective">
      <formula>NOT(ISERROR(SEARCH("Ineffective",F6)))</formula>
    </cfRule>
    <cfRule type="containsText" dxfId="8961" priority="672" operator="containsText" text="Not Implemented">
      <formula>NOT(ISERROR(SEARCH("Not Implemented",F6)))</formula>
    </cfRule>
  </conditionalFormatting>
  <conditionalFormatting sqref="X4:Z4">
    <cfRule type="containsText" dxfId="8960" priority="625" operator="containsText" text="Not assessed">
      <formula>NOT(ISERROR(SEARCH("Not assessed",X4)))</formula>
    </cfRule>
    <cfRule type="containsText" dxfId="8959" priority="626" operator="containsText" text="No visibility">
      <formula>NOT(ISERROR(SEARCH("No visibility",X4)))</formula>
    </cfRule>
    <cfRule type="containsText" dxfId="8958" priority="627" operator="containsText" text="Poor">
      <formula>NOT(ISERROR(SEARCH("Poor",X4)))</formula>
    </cfRule>
    <cfRule type="containsText" dxfId="8957" priority="628" operator="containsText" text="Fail">
      <formula>NOT(ISERROR(SEARCH("Fail",X4)))</formula>
    </cfRule>
    <cfRule type="containsText" dxfId="8956" priority="629" operator="containsText" text="Ineffective">
      <formula>NOT(ISERROR(SEARCH("Ineffective",X4)))</formula>
    </cfRule>
    <cfRule type="containsText" dxfId="8955" priority="630" operator="containsText" text="Not Implemented">
      <formula>NOT(ISERROR(SEARCH("Not Implemented",X4)))</formula>
    </cfRule>
  </conditionalFormatting>
  <conditionalFormatting sqref="X5">
    <cfRule type="containsText" dxfId="8954" priority="619" operator="containsText" text="Not assessed">
      <formula>NOT(ISERROR(SEARCH("Not assessed",X5)))</formula>
    </cfRule>
    <cfRule type="containsText" dxfId="8953" priority="620" operator="containsText" text="No visibility">
      <formula>NOT(ISERROR(SEARCH("No visibility",X5)))</formula>
    </cfRule>
    <cfRule type="containsText" dxfId="8952" priority="621" operator="containsText" text="Poor">
      <formula>NOT(ISERROR(SEARCH("Poor",X5)))</formula>
    </cfRule>
    <cfRule type="containsText" dxfId="8951" priority="622" operator="containsText" text="Fail">
      <formula>NOT(ISERROR(SEARCH("Fail",X5)))</formula>
    </cfRule>
    <cfRule type="containsText" dxfId="8950" priority="623" operator="containsText" text="Ineffective">
      <formula>NOT(ISERROR(SEARCH("Ineffective",X5)))</formula>
    </cfRule>
    <cfRule type="containsText" dxfId="8949" priority="624" operator="containsText" text="Not Implemented">
      <formula>NOT(ISERROR(SEARCH("Not Implemented",X5)))</formula>
    </cfRule>
  </conditionalFormatting>
  <conditionalFormatting sqref="X6">
    <cfRule type="containsText" dxfId="8948" priority="613" operator="containsText" text="Not assessed">
      <formula>NOT(ISERROR(SEARCH("Not assessed",X6)))</formula>
    </cfRule>
    <cfRule type="containsText" dxfId="8947" priority="614" operator="containsText" text="No visibility">
      <formula>NOT(ISERROR(SEARCH("No visibility",X6)))</formula>
    </cfRule>
    <cfRule type="containsText" dxfId="8946" priority="615" operator="containsText" text="Poor">
      <formula>NOT(ISERROR(SEARCH("Poor",X6)))</formula>
    </cfRule>
    <cfRule type="containsText" dxfId="8945" priority="616" operator="containsText" text="Fail">
      <formula>NOT(ISERROR(SEARCH("Fail",X6)))</formula>
    </cfRule>
    <cfRule type="containsText" dxfId="8944" priority="617" operator="containsText" text="Ineffective">
      <formula>NOT(ISERROR(SEARCH("Ineffective",X6)))</formula>
    </cfRule>
    <cfRule type="containsText" dxfId="8943" priority="618" operator="containsText" text="Not Implemented">
      <formula>NOT(ISERROR(SEARCH("Not Implemented",X6)))</formula>
    </cfRule>
  </conditionalFormatting>
  <conditionalFormatting sqref="Y5">
    <cfRule type="containsText" dxfId="8942" priority="607" operator="containsText" text="Not assessed">
      <formula>NOT(ISERROR(SEARCH("Not assessed",Y5)))</formula>
    </cfRule>
    <cfRule type="containsText" dxfId="8941" priority="608" operator="containsText" text="No visibility">
      <formula>NOT(ISERROR(SEARCH("No visibility",Y5)))</formula>
    </cfRule>
    <cfRule type="containsText" dxfId="8940" priority="609" operator="containsText" text="Poor">
      <formula>NOT(ISERROR(SEARCH("Poor",Y5)))</formula>
    </cfRule>
    <cfRule type="containsText" dxfId="8939" priority="610" operator="containsText" text="Fail">
      <formula>NOT(ISERROR(SEARCH("Fail",Y5)))</formula>
    </cfRule>
    <cfRule type="containsText" dxfId="8938" priority="611" operator="containsText" text="Ineffective">
      <formula>NOT(ISERROR(SEARCH("Ineffective",Y5)))</formula>
    </cfRule>
    <cfRule type="containsText" dxfId="8937" priority="612" operator="containsText" text="Not Implemented">
      <formula>NOT(ISERROR(SEARCH("Not Implemented",Y5)))</formula>
    </cfRule>
  </conditionalFormatting>
  <conditionalFormatting sqref="Y6">
    <cfRule type="containsText" dxfId="8936" priority="601" operator="containsText" text="Not assessed">
      <formula>NOT(ISERROR(SEARCH("Not assessed",Y6)))</formula>
    </cfRule>
    <cfRule type="containsText" dxfId="8935" priority="602" operator="containsText" text="No visibility">
      <formula>NOT(ISERROR(SEARCH("No visibility",Y6)))</formula>
    </cfRule>
    <cfRule type="containsText" dxfId="8934" priority="603" operator="containsText" text="Poor">
      <formula>NOT(ISERROR(SEARCH("Poor",Y6)))</formula>
    </cfRule>
    <cfRule type="containsText" dxfId="8933" priority="604" operator="containsText" text="Fail">
      <formula>NOT(ISERROR(SEARCH("Fail",Y6)))</formula>
    </cfRule>
    <cfRule type="containsText" dxfId="8932" priority="605" operator="containsText" text="Ineffective">
      <formula>NOT(ISERROR(SEARCH("Ineffective",Y6)))</formula>
    </cfRule>
    <cfRule type="containsText" dxfId="8931" priority="606" operator="containsText" text="Not Implemented">
      <formula>NOT(ISERROR(SEARCH("Not Implemented",Y6)))</formula>
    </cfRule>
  </conditionalFormatting>
  <conditionalFormatting sqref="Z5">
    <cfRule type="containsText" dxfId="8930" priority="595" operator="containsText" text="Not assessed">
      <formula>NOT(ISERROR(SEARCH("Not assessed",Z5)))</formula>
    </cfRule>
    <cfRule type="containsText" dxfId="8929" priority="596" operator="containsText" text="No visibility">
      <formula>NOT(ISERROR(SEARCH("No visibility",Z5)))</formula>
    </cfRule>
    <cfRule type="containsText" dxfId="8928" priority="597" operator="containsText" text="Poor">
      <formula>NOT(ISERROR(SEARCH("Poor",Z5)))</formula>
    </cfRule>
    <cfRule type="containsText" dxfId="8927" priority="598" operator="containsText" text="Fail">
      <formula>NOT(ISERROR(SEARCH("Fail",Z5)))</formula>
    </cfRule>
    <cfRule type="containsText" dxfId="8926" priority="599" operator="containsText" text="Ineffective">
      <formula>NOT(ISERROR(SEARCH("Ineffective",Z5)))</formula>
    </cfRule>
    <cfRule type="containsText" dxfId="8925" priority="600" operator="containsText" text="Not Implemented">
      <formula>NOT(ISERROR(SEARCH("Not Implemented",Z5)))</formula>
    </cfRule>
  </conditionalFormatting>
  <conditionalFormatting sqref="Z6">
    <cfRule type="containsText" dxfId="8924" priority="589" operator="containsText" text="Not assessed">
      <formula>NOT(ISERROR(SEARCH("Not assessed",Z6)))</formula>
    </cfRule>
    <cfRule type="containsText" dxfId="8923" priority="590" operator="containsText" text="No visibility">
      <formula>NOT(ISERROR(SEARCH("No visibility",Z6)))</formula>
    </cfRule>
    <cfRule type="containsText" dxfId="8922" priority="591" operator="containsText" text="Poor">
      <formula>NOT(ISERROR(SEARCH("Poor",Z6)))</formula>
    </cfRule>
    <cfRule type="containsText" dxfId="8921" priority="592" operator="containsText" text="Fail">
      <formula>NOT(ISERROR(SEARCH("Fail",Z6)))</formula>
    </cfRule>
    <cfRule type="containsText" dxfId="8920" priority="593" operator="containsText" text="Ineffective">
      <formula>NOT(ISERROR(SEARCH("Ineffective",Z6)))</formula>
    </cfRule>
    <cfRule type="containsText" dxfId="8919" priority="594" operator="containsText" text="Not Implemented">
      <formula>NOT(ISERROR(SEARCH("Not Implemented",Z6)))</formula>
    </cfRule>
  </conditionalFormatting>
  <conditionalFormatting sqref="AJ4:AL4">
    <cfRule type="containsText" dxfId="8918" priority="583" operator="containsText" text="Not assessed">
      <formula>NOT(ISERROR(SEARCH("Not assessed",AJ4)))</formula>
    </cfRule>
    <cfRule type="containsText" dxfId="8917" priority="584" operator="containsText" text="No visibility">
      <formula>NOT(ISERROR(SEARCH("No visibility",AJ4)))</formula>
    </cfRule>
    <cfRule type="containsText" dxfId="8916" priority="585" operator="containsText" text="Poor">
      <formula>NOT(ISERROR(SEARCH("Poor",AJ4)))</formula>
    </cfRule>
    <cfRule type="containsText" dxfId="8915" priority="586" operator="containsText" text="Fail">
      <formula>NOT(ISERROR(SEARCH("Fail",AJ4)))</formula>
    </cfRule>
    <cfRule type="containsText" dxfId="8914" priority="587" operator="containsText" text="Ineffective">
      <formula>NOT(ISERROR(SEARCH("Ineffective",AJ4)))</formula>
    </cfRule>
    <cfRule type="containsText" dxfId="8913" priority="588" operator="containsText" text="Not Implemented">
      <formula>NOT(ISERROR(SEARCH("Not Implemented",AJ4)))</formula>
    </cfRule>
  </conditionalFormatting>
  <conditionalFormatting sqref="AJ5">
    <cfRule type="containsText" dxfId="8912" priority="577" operator="containsText" text="Not assessed">
      <formula>NOT(ISERROR(SEARCH("Not assessed",AJ5)))</formula>
    </cfRule>
    <cfRule type="containsText" dxfId="8911" priority="578" operator="containsText" text="No visibility">
      <formula>NOT(ISERROR(SEARCH("No visibility",AJ5)))</formula>
    </cfRule>
    <cfRule type="containsText" dxfId="8910" priority="579" operator="containsText" text="Poor">
      <formula>NOT(ISERROR(SEARCH("Poor",AJ5)))</formula>
    </cfRule>
    <cfRule type="containsText" dxfId="8909" priority="580" operator="containsText" text="Fail">
      <formula>NOT(ISERROR(SEARCH("Fail",AJ5)))</formula>
    </cfRule>
    <cfRule type="containsText" dxfId="8908" priority="581" operator="containsText" text="Ineffective">
      <formula>NOT(ISERROR(SEARCH("Ineffective",AJ5)))</formula>
    </cfRule>
    <cfRule type="containsText" dxfId="8907" priority="582" operator="containsText" text="Not Implemented">
      <formula>NOT(ISERROR(SEARCH("Not Implemented",AJ5)))</formula>
    </cfRule>
  </conditionalFormatting>
  <conditionalFormatting sqref="AJ6">
    <cfRule type="containsText" dxfId="8906" priority="571" operator="containsText" text="Not assessed">
      <formula>NOT(ISERROR(SEARCH("Not assessed",AJ6)))</formula>
    </cfRule>
    <cfRule type="containsText" dxfId="8905" priority="572" operator="containsText" text="No visibility">
      <formula>NOT(ISERROR(SEARCH("No visibility",AJ6)))</formula>
    </cfRule>
    <cfRule type="containsText" dxfId="8904" priority="573" operator="containsText" text="Poor">
      <formula>NOT(ISERROR(SEARCH("Poor",AJ6)))</formula>
    </cfRule>
    <cfRule type="containsText" dxfId="8903" priority="574" operator="containsText" text="Fail">
      <formula>NOT(ISERROR(SEARCH("Fail",AJ6)))</formula>
    </cfRule>
    <cfRule type="containsText" dxfId="8902" priority="575" operator="containsText" text="Ineffective">
      <formula>NOT(ISERROR(SEARCH("Ineffective",AJ6)))</formula>
    </cfRule>
    <cfRule type="containsText" dxfId="8901" priority="576" operator="containsText" text="Not Implemented">
      <formula>NOT(ISERROR(SEARCH("Not Implemented",AJ6)))</formula>
    </cfRule>
  </conditionalFormatting>
  <conditionalFormatting sqref="AK5">
    <cfRule type="containsText" dxfId="8900" priority="565" operator="containsText" text="Not assessed">
      <formula>NOT(ISERROR(SEARCH("Not assessed",AK5)))</formula>
    </cfRule>
    <cfRule type="containsText" dxfId="8899" priority="566" operator="containsText" text="No visibility">
      <formula>NOT(ISERROR(SEARCH("No visibility",AK5)))</formula>
    </cfRule>
    <cfRule type="containsText" dxfId="8898" priority="567" operator="containsText" text="Poor">
      <formula>NOT(ISERROR(SEARCH("Poor",AK5)))</formula>
    </cfRule>
    <cfRule type="containsText" dxfId="8897" priority="568" operator="containsText" text="Fail">
      <formula>NOT(ISERROR(SEARCH("Fail",AK5)))</formula>
    </cfRule>
    <cfRule type="containsText" dxfId="8896" priority="569" operator="containsText" text="Ineffective">
      <formula>NOT(ISERROR(SEARCH("Ineffective",AK5)))</formula>
    </cfRule>
    <cfRule type="containsText" dxfId="8895" priority="570" operator="containsText" text="Not Implemented">
      <formula>NOT(ISERROR(SEARCH("Not Implemented",AK5)))</formula>
    </cfRule>
  </conditionalFormatting>
  <conditionalFormatting sqref="AK6">
    <cfRule type="containsText" dxfId="8894" priority="559" operator="containsText" text="Not assessed">
      <formula>NOT(ISERROR(SEARCH("Not assessed",AK6)))</formula>
    </cfRule>
    <cfRule type="containsText" dxfId="8893" priority="560" operator="containsText" text="No visibility">
      <formula>NOT(ISERROR(SEARCH("No visibility",AK6)))</formula>
    </cfRule>
    <cfRule type="containsText" dxfId="8892" priority="561" operator="containsText" text="Poor">
      <formula>NOT(ISERROR(SEARCH("Poor",AK6)))</formula>
    </cfRule>
    <cfRule type="containsText" dxfId="8891" priority="562" operator="containsText" text="Fail">
      <formula>NOT(ISERROR(SEARCH("Fail",AK6)))</formula>
    </cfRule>
    <cfRule type="containsText" dxfId="8890" priority="563" operator="containsText" text="Ineffective">
      <formula>NOT(ISERROR(SEARCH("Ineffective",AK6)))</formula>
    </cfRule>
    <cfRule type="containsText" dxfId="8889" priority="564" operator="containsText" text="Not Implemented">
      <formula>NOT(ISERROR(SEARCH("Not Implemented",AK6)))</formula>
    </cfRule>
  </conditionalFormatting>
  <conditionalFormatting sqref="AL5">
    <cfRule type="containsText" dxfId="8888" priority="553" operator="containsText" text="Not assessed">
      <formula>NOT(ISERROR(SEARCH("Not assessed",AL5)))</formula>
    </cfRule>
    <cfRule type="containsText" dxfId="8887" priority="554" operator="containsText" text="No visibility">
      <formula>NOT(ISERROR(SEARCH("No visibility",AL5)))</formula>
    </cfRule>
    <cfRule type="containsText" dxfId="8886" priority="555" operator="containsText" text="Poor">
      <formula>NOT(ISERROR(SEARCH("Poor",AL5)))</formula>
    </cfRule>
    <cfRule type="containsText" dxfId="8885" priority="556" operator="containsText" text="Fail">
      <formula>NOT(ISERROR(SEARCH("Fail",AL5)))</formula>
    </cfRule>
    <cfRule type="containsText" dxfId="8884" priority="557" operator="containsText" text="Ineffective">
      <formula>NOT(ISERROR(SEARCH("Ineffective",AL5)))</formula>
    </cfRule>
    <cfRule type="containsText" dxfId="8883" priority="558" operator="containsText" text="Not Implemented">
      <formula>NOT(ISERROR(SEARCH("Not Implemented",AL5)))</formula>
    </cfRule>
  </conditionalFormatting>
  <conditionalFormatting sqref="AL6">
    <cfRule type="containsText" dxfId="8882" priority="547" operator="containsText" text="Not assessed">
      <formula>NOT(ISERROR(SEARCH("Not assessed",AL6)))</formula>
    </cfRule>
    <cfRule type="containsText" dxfId="8881" priority="548" operator="containsText" text="No visibility">
      <formula>NOT(ISERROR(SEARCH("No visibility",AL6)))</formula>
    </cfRule>
    <cfRule type="containsText" dxfId="8880" priority="549" operator="containsText" text="Poor">
      <formula>NOT(ISERROR(SEARCH("Poor",AL6)))</formula>
    </cfRule>
    <cfRule type="containsText" dxfId="8879" priority="550" operator="containsText" text="Fail">
      <formula>NOT(ISERROR(SEARCH("Fail",AL6)))</formula>
    </cfRule>
    <cfRule type="containsText" dxfId="8878" priority="551" operator="containsText" text="Ineffective">
      <formula>NOT(ISERROR(SEARCH("Ineffective",AL6)))</formula>
    </cfRule>
    <cfRule type="containsText" dxfId="8877" priority="552" operator="containsText" text="Not Implemented">
      <formula>NOT(ISERROR(SEARCH("Not Implemented",AL6)))</formula>
    </cfRule>
  </conditionalFormatting>
  <conditionalFormatting sqref="O5:Q5">
    <cfRule type="containsText" dxfId="8876" priority="541" operator="containsText" text="Not assessed">
      <formula>NOT(ISERROR(SEARCH("Not assessed",O5)))</formula>
    </cfRule>
    <cfRule type="containsText" dxfId="8875" priority="542" operator="containsText" text="No visibility">
      <formula>NOT(ISERROR(SEARCH("No visibility",O5)))</formula>
    </cfRule>
    <cfRule type="containsText" dxfId="8874" priority="543" operator="containsText" text="Poor">
      <formula>NOT(ISERROR(SEARCH("Poor",O5)))</formula>
    </cfRule>
    <cfRule type="containsText" dxfId="8873" priority="544" operator="containsText" text="Fail">
      <formula>NOT(ISERROR(SEARCH("Fail",O5)))</formula>
    </cfRule>
    <cfRule type="containsText" dxfId="8872" priority="545" operator="containsText" text="Ineffective">
      <formula>NOT(ISERROR(SEARCH("Ineffective",O5)))</formula>
    </cfRule>
    <cfRule type="containsText" dxfId="8871" priority="546" operator="containsText" text="Not Implemented">
      <formula>NOT(ISERROR(SEARCH("Not Implemented",O5)))</formula>
    </cfRule>
  </conditionalFormatting>
  <conditionalFormatting sqref="O4:Q4">
    <cfRule type="containsText" dxfId="8870" priority="535" operator="containsText" text="Not assessed">
      <formula>NOT(ISERROR(SEARCH("Not assessed",O4)))</formula>
    </cfRule>
    <cfRule type="containsText" dxfId="8869" priority="536" operator="containsText" text="No visibility">
      <formula>NOT(ISERROR(SEARCH("No visibility",O4)))</formula>
    </cfRule>
    <cfRule type="containsText" dxfId="8868" priority="537" operator="containsText" text="Poor">
      <formula>NOT(ISERROR(SEARCH("Poor",O4)))</formula>
    </cfRule>
    <cfRule type="containsText" dxfId="8867" priority="538" operator="containsText" text="Fail">
      <formula>NOT(ISERROR(SEARCH("Fail",O4)))</formula>
    </cfRule>
    <cfRule type="containsText" dxfId="8866" priority="539" operator="containsText" text="Ineffective">
      <formula>NOT(ISERROR(SEARCH("Ineffective",O4)))</formula>
    </cfRule>
    <cfRule type="containsText" dxfId="8865" priority="540" operator="containsText" text="Not Implemented">
      <formula>NOT(ISERROR(SEARCH("Not Implemented",O4)))</formula>
    </cfRule>
  </conditionalFormatting>
  <conditionalFormatting sqref="O6:Q6">
    <cfRule type="containsText" dxfId="8864" priority="529" operator="containsText" text="Not assessed">
      <formula>NOT(ISERROR(SEARCH("Not assessed",O6)))</formula>
    </cfRule>
    <cfRule type="containsText" dxfId="8863" priority="530" operator="containsText" text="No visibility">
      <formula>NOT(ISERROR(SEARCH("No visibility",O6)))</formula>
    </cfRule>
    <cfRule type="containsText" dxfId="8862" priority="531" operator="containsText" text="Poor">
      <formula>NOT(ISERROR(SEARCH("Poor",O6)))</formula>
    </cfRule>
    <cfRule type="containsText" dxfId="8861" priority="532" operator="containsText" text="Fail">
      <formula>NOT(ISERROR(SEARCH("Fail",O6)))</formula>
    </cfRule>
    <cfRule type="containsText" dxfId="8860" priority="533" operator="containsText" text="Ineffective">
      <formula>NOT(ISERROR(SEARCH("Ineffective",O6)))</formula>
    </cfRule>
    <cfRule type="containsText" dxfId="8859" priority="534" operator="containsText" text="Not Implemented">
      <formula>NOT(ISERROR(SEARCH("Not Implemented",O6)))</formula>
    </cfRule>
  </conditionalFormatting>
  <conditionalFormatting sqref="AM5:AO5">
    <cfRule type="containsText" dxfId="8858" priority="523" operator="containsText" text="Not assessed">
      <formula>NOT(ISERROR(SEARCH("Not assessed",AM5)))</formula>
    </cfRule>
    <cfRule type="containsText" dxfId="8857" priority="524" operator="containsText" text="No visibility">
      <formula>NOT(ISERROR(SEARCH("No visibility",AM5)))</formula>
    </cfRule>
    <cfRule type="containsText" dxfId="8856" priority="525" operator="containsText" text="Poor">
      <formula>NOT(ISERROR(SEARCH("Poor",AM5)))</formula>
    </cfRule>
    <cfRule type="containsText" dxfId="8855" priority="526" operator="containsText" text="Fail">
      <formula>NOT(ISERROR(SEARCH("Fail",AM5)))</formula>
    </cfRule>
    <cfRule type="containsText" dxfId="8854" priority="527" operator="containsText" text="Ineffective">
      <formula>NOT(ISERROR(SEARCH("Ineffective",AM5)))</formula>
    </cfRule>
    <cfRule type="containsText" dxfId="8853" priority="528" operator="containsText" text="Not Implemented">
      <formula>NOT(ISERROR(SEARCH("Not Implemented",AM5)))</formula>
    </cfRule>
  </conditionalFormatting>
  <conditionalFormatting sqref="AM4:AO4">
    <cfRule type="containsText" dxfId="8852" priority="517" operator="containsText" text="Not assessed">
      <formula>NOT(ISERROR(SEARCH("Not assessed",AM4)))</formula>
    </cfRule>
    <cfRule type="containsText" dxfId="8851" priority="518" operator="containsText" text="No visibility">
      <formula>NOT(ISERROR(SEARCH("No visibility",AM4)))</formula>
    </cfRule>
    <cfRule type="containsText" dxfId="8850" priority="519" operator="containsText" text="Poor">
      <formula>NOT(ISERROR(SEARCH("Poor",AM4)))</formula>
    </cfRule>
    <cfRule type="containsText" dxfId="8849" priority="520" operator="containsText" text="Fail">
      <formula>NOT(ISERROR(SEARCH("Fail",AM4)))</formula>
    </cfRule>
    <cfRule type="containsText" dxfId="8848" priority="521" operator="containsText" text="Ineffective">
      <formula>NOT(ISERROR(SEARCH("Ineffective",AM4)))</formula>
    </cfRule>
    <cfRule type="containsText" dxfId="8847" priority="522" operator="containsText" text="Not Implemented">
      <formula>NOT(ISERROR(SEARCH("Not Implemented",AM4)))</formula>
    </cfRule>
  </conditionalFormatting>
  <conditionalFormatting sqref="AM6:AO6">
    <cfRule type="containsText" dxfId="8846" priority="511" operator="containsText" text="Not assessed">
      <formula>NOT(ISERROR(SEARCH("Not assessed",AM6)))</formula>
    </cfRule>
    <cfRule type="containsText" dxfId="8845" priority="512" operator="containsText" text="No visibility">
      <formula>NOT(ISERROR(SEARCH("No visibility",AM6)))</formula>
    </cfRule>
    <cfRule type="containsText" dxfId="8844" priority="513" operator="containsText" text="Poor">
      <formula>NOT(ISERROR(SEARCH("Poor",AM6)))</formula>
    </cfRule>
    <cfRule type="containsText" dxfId="8843" priority="514" operator="containsText" text="Fail">
      <formula>NOT(ISERROR(SEARCH("Fail",AM6)))</formula>
    </cfRule>
    <cfRule type="containsText" dxfId="8842" priority="515" operator="containsText" text="Ineffective">
      <formula>NOT(ISERROR(SEARCH("Ineffective",AM6)))</formula>
    </cfRule>
    <cfRule type="containsText" dxfId="8841" priority="516" operator="containsText" text="Not Implemented">
      <formula>NOT(ISERROR(SEARCH("Not Implemented",AM6)))</formula>
    </cfRule>
  </conditionalFormatting>
  <conditionalFormatting sqref="L5">
    <cfRule type="containsText" dxfId="8840" priority="505" operator="containsText" text="Not assessed">
      <formula>NOT(ISERROR(SEARCH("Not assessed",L5)))</formula>
    </cfRule>
    <cfRule type="containsText" dxfId="8839" priority="506" operator="containsText" text="No visibility">
      <formula>NOT(ISERROR(SEARCH("No visibility",L5)))</formula>
    </cfRule>
    <cfRule type="containsText" dxfId="8838" priority="507" operator="containsText" text="Poor">
      <formula>NOT(ISERROR(SEARCH("Poor",L5)))</formula>
    </cfRule>
    <cfRule type="containsText" dxfId="8837" priority="508" operator="containsText" text="Fail">
      <formula>NOT(ISERROR(SEARCH("Fail",L5)))</formula>
    </cfRule>
    <cfRule type="containsText" dxfId="8836" priority="509" operator="containsText" text="Ineffective">
      <formula>NOT(ISERROR(SEARCH("Ineffective",L5)))</formula>
    </cfRule>
    <cfRule type="containsText" dxfId="8835" priority="510" operator="containsText" text="Not Implemented">
      <formula>NOT(ISERROR(SEARCH("Not Implemented",L5)))</formula>
    </cfRule>
  </conditionalFormatting>
  <conditionalFormatting sqref="L6">
    <cfRule type="containsText" dxfId="8834" priority="499" operator="containsText" text="Not assessed">
      <formula>NOT(ISERROR(SEARCH("Not assessed",L6)))</formula>
    </cfRule>
    <cfRule type="containsText" dxfId="8833" priority="500" operator="containsText" text="No visibility">
      <formula>NOT(ISERROR(SEARCH("No visibility",L6)))</formula>
    </cfRule>
    <cfRule type="containsText" dxfId="8832" priority="501" operator="containsText" text="Poor">
      <formula>NOT(ISERROR(SEARCH("Poor",L6)))</formula>
    </cfRule>
    <cfRule type="containsText" dxfId="8831" priority="502" operator="containsText" text="Fail">
      <formula>NOT(ISERROR(SEARCH("Fail",L6)))</formula>
    </cfRule>
    <cfRule type="containsText" dxfId="8830" priority="503" operator="containsText" text="Ineffective">
      <formula>NOT(ISERROR(SEARCH("Ineffective",L6)))</formula>
    </cfRule>
    <cfRule type="containsText" dxfId="8829" priority="504" operator="containsText" text="Not Implemented">
      <formula>NOT(ISERROR(SEARCH("Not Implemented",L6)))</formula>
    </cfRule>
  </conditionalFormatting>
  <conditionalFormatting sqref="M5">
    <cfRule type="containsText" dxfId="8828" priority="469" operator="containsText" text="Not assessed">
      <formula>NOT(ISERROR(SEARCH("Not assessed",M5)))</formula>
    </cfRule>
    <cfRule type="containsText" dxfId="8827" priority="470" operator="containsText" text="No visibility">
      <formula>NOT(ISERROR(SEARCH("No visibility",M5)))</formula>
    </cfRule>
    <cfRule type="containsText" dxfId="8826" priority="471" operator="containsText" text="Poor">
      <formula>NOT(ISERROR(SEARCH("Poor",M5)))</formula>
    </cfRule>
    <cfRule type="containsText" dxfId="8825" priority="472" operator="containsText" text="Fail">
      <formula>NOT(ISERROR(SEARCH("Fail",M5)))</formula>
    </cfRule>
    <cfRule type="containsText" dxfId="8824" priority="473" operator="containsText" text="Ineffective">
      <formula>NOT(ISERROR(SEARCH("Ineffective",M5)))</formula>
    </cfRule>
    <cfRule type="containsText" dxfId="8823" priority="474" operator="containsText" text="Not Implemented">
      <formula>NOT(ISERROR(SEARCH("Not Implemented",M5)))</formula>
    </cfRule>
  </conditionalFormatting>
  <conditionalFormatting sqref="N5">
    <cfRule type="containsText" dxfId="8822" priority="463" operator="containsText" text="Not assessed">
      <formula>NOT(ISERROR(SEARCH("Not assessed",N5)))</formula>
    </cfRule>
    <cfRule type="containsText" dxfId="8821" priority="464" operator="containsText" text="No visibility">
      <formula>NOT(ISERROR(SEARCH("No visibility",N5)))</formula>
    </cfRule>
    <cfRule type="containsText" dxfId="8820" priority="465" operator="containsText" text="Poor">
      <formula>NOT(ISERROR(SEARCH("Poor",N5)))</formula>
    </cfRule>
    <cfRule type="containsText" dxfId="8819" priority="466" operator="containsText" text="Fail">
      <formula>NOT(ISERROR(SEARCH("Fail",N5)))</formula>
    </cfRule>
    <cfRule type="containsText" dxfId="8818" priority="467" operator="containsText" text="Ineffective">
      <formula>NOT(ISERROR(SEARCH("Ineffective",N5)))</formula>
    </cfRule>
    <cfRule type="containsText" dxfId="8817" priority="468" operator="containsText" text="Not Implemented">
      <formula>NOT(ISERROR(SEARCH("Not Implemented",N5)))</formula>
    </cfRule>
  </conditionalFormatting>
  <conditionalFormatting sqref="M6">
    <cfRule type="containsText" dxfId="8816" priority="457" operator="containsText" text="Not assessed">
      <formula>NOT(ISERROR(SEARCH("Not assessed",M6)))</formula>
    </cfRule>
    <cfRule type="containsText" dxfId="8815" priority="458" operator="containsText" text="No visibility">
      <formula>NOT(ISERROR(SEARCH("No visibility",M6)))</formula>
    </cfRule>
    <cfRule type="containsText" dxfId="8814" priority="459" operator="containsText" text="Poor">
      <formula>NOT(ISERROR(SEARCH("Poor",M6)))</formula>
    </cfRule>
    <cfRule type="containsText" dxfId="8813" priority="460" operator="containsText" text="Fail">
      <formula>NOT(ISERROR(SEARCH("Fail",M6)))</formula>
    </cfRule>
    <cfRule type="containsText" dxfId="8812" priority="461" operator="containsText" text="Ineffective">
      <formula>NOT(ISERROR(SEARCH("Ineffective",M6)))</formula>
    </cfRule>
    <cfRule type="containsText" dxfId="8811" priority="462" operator="containsText" text="Not Implemented">
      <formula>NOT(ISERROR(SEARCH("Not Implemented",M6)))</formula>
    </cfRule>
  </conditionalFormatting>
  <conditionalFormatting sqref="N6">
    <cfRule type="containsText" dxfId="8810" priority="451" operator="containsText" text="Not assessed">
      <formula>NOT(ISERROR(SEARCH("Not assessed",N6)))</formula>
    </cfRule>
    <cfRule type="containsText" dxfId="8809" priority="452" operator="containsText" text="No visibility">
      <formula>NOT(ISERROR(SEARCH("No visibility",N6)))</formula>
    </cfRule>
    <cfRule type="containsText" dxfId="8808" priority="453" operator="containsText" text="Poor">
      <formula>NOT(ISERROR(SEARCH("Poor",N6)))</formula>
    </cfRule>
    <cfRule type="containsText" dxfId="8807" priority="454" operator="containsText" text="Fail">
      <formula>NOT(ISERROR(SEARCH("Fail",N6)))</formula>
    </cfRule>
    <cfRule type="containsText" dxfId="8806" priority="455" operator="containsText" text="Ineffective">
      <formula>NOT(ISERROR(SEARCH("Ineffective",N6)))</formula>
    </cfRule>
    <cfRule type="containsText" dxfId="8805" priority="456" operator="containsText" text="Not Implemented">
      <formula>NOT(ISERROR(SEARCH("Not Implemented",N6)))</formula>
    </cfRule>
  </conditionalFormatting>
  <conditionalFormatting sqref="F27:H29">
    <cfRule type="containsText" dxfId="8804" priority="445" operator="containsText" text="Not assessed">
      <formula>NOT(ISERROR(SEARCH("Not assessed",F27)))</formula>
    </cfRule>
    <cfRule type="containsText" dxfId="8803" priority="446" operator="containsText" text="No visibility">
      <formula>NOT(ISERROR(SEARCH("No visibility",F27)))</formula>
    </cfRule>
    <cfRule type="containsText" dxfId="8802" priority="447" operator="containsText" text="Poor">
      <formula>NOT(ISERROR(SEARCH("Poor",F27)))</formula>
    </cfRule>
    <cfRule type="containsText" dxfId="8801" priority="448" operator="containsText" text="Fail">
      <formula>NOT(ISERROR(SEARCH("Fail",F27)))</formula>
    </cfRule>
    <cfRule type="containsText" dxfId="8800" priority="449" operator="containsText" text="Ineffective">
      <formula>NOT(ISERROR(SEARCH("Ineffective",F27)))</formula>
    </cfRule>
    <cfRule type="containsText" dxfId="8799" priority="450" operator="containsText" text="Not Implemented">
      <formula>NOT(ISERROR(SEARCH("Not Implemented",F27)))</formula>
    </cfRule>
  </conditionalFormatting>
  <conditionalFormatting sqref="F30:H32">
    <cfRule type="containsText" dxfId="8798" priority="439" operator="containsText" text="Not assessed">
      <formula>NOT(ISERROR(SEARCH("Not assessed",F30)))</formula>
    </cfRule>
    <cfRule type="containsText" dxfId="8797" priority="440" operator="containsText" text="No visibility">
      <formula>NOT(ISERROR(SEARCH("No visibility",F30)))</formula>
    </cfRule>
    <cfRule type="containsText" dxfId="8796" priority="441" operator="containsText" text="Poor">
      <formula>NOT(ISERROR(SEARCH("Poor",F30)))</formula>
    </cfRule>
    <cfRule type="containsText" dxfId="8795" priority="442" operator="containsText" text="Fail">
      <formula>NOT(ISERROR(SEARCH("Fail",F30)))</formula>
    </cfRule>
    <cfRule type="containsText" dxfId="8794" priority="443" operator="containsText" text="Ineffective">
      <formula>NOT(ISERROR(SEARCH("Ineffective",F30)))</formula>
    </cfRule>
    <cfRule type="containsText" dxfId="8793" priority="444" operator="containsText" text="Not Implemented">
      <formula>NOT(ISERROR(SEARCH("Not Implemented",F30)))</formula>
    </cfRule>
  </conditionalFormatting>
  <conditionalFormatting sqref="R30:T32">
    <cfRule type="containsText" dxfId="8792" priority="433" operator="containsText" text="Not assessed">
      <formula>NOT(ISERROR(SEARCH("Not assessed",R30)))</formula>
    </cfRule>
    <cfRule type="containsText" dxfId="8791" priority="434" operator="containsText" text="No visibility">
      <formula>NOT(ISERROR(SEARCH("No visibility",R30)))</formula>
    </cfRule>
    <cfRule type="containsText" dxfId="8790" priority="435" operator="containsText" text="Poor">
      <formula>NOT(ISERROR(SEARCH("Poor",R30)))</formula>
    </cfRule>
    <cfRule type="containsText" dxfId="8789" priority="436" operator="containsText" text="Fail">
      <formula>NOT(ISERROR(SEARCH("Fail",R30)))</formula>
    </cfRule>
    <cfRule type="containsText" dxfId="8788" priority="437" operator="containsText" text="Ineffective">
      <formula>NOT(ISERROR(SEARCH("Ineffective",R30)))</formula>
    </cfRule>
    <cfRule type="containsText" dxfId="8787" priority="438" operator="containsText" text="Not Implemented">
      <formula>NOT(ISERROR(SEARCH("Not Implemented",R30)))</formula>
    </cfRule>
  </conditionalFormatting>
  <conditionalFormatting sqref="R27:T29">
    <cfRule type="containsText" dxfId="8786" priority="427" operator="containsText" text="Not assessed">
      <formula>NOT(ISERROR(SEARCH("Not assessed",R27)))</formula>
    </cfRule>
    <cfRule type="containsText" dxfId="8785" priority="428" operator="containsText" text="No visibility">
      <formula>NOT(ISERROR(SEARCH("No visibility",R27)))</formula>
    </cfRule>
    <cfRule type="containsText" dxfId="8784" priority="429" operator="containsText" text="Poor">
      <formula>NOT(ISERROR(SEARCH("Poor",R27)))</formula>
    </cfRule>
    <cfRule type="containsText" dxfId="8783" priority="430" operator="containsText" text="Fail">
      <formula>NOT(ISERROR(SEARCH("Fail",R27)))</formula>
    </cfRule>
    <cfRule type="containsText" dxfId="8782" priority="431" operator="containsText" text="Ineffective">
      <formula>NOT(ISERROR(SEARCH("Ineffective",R27)))</formula>
    </cfRule>
    <cfRule type="containsText" dxfId="8781" priority="432" operator="containsText" text="Not Implemented">
      <formula>NOT(ISERROR(SEARCH("Not Implemented",R27)))</formula>
    </cfRule>
  </conditionalFormatting>
  <conditionalFormatting sqref="AD27:AF29">
    <cfRule type="containsText" dxfId="8780" priority="421" operator="containsText" text="Not assessed">
      <formula>NOT(ISERROR(SEARCH("Not assessed",AD27)))</formula>
    </cfRule>
    <cfRule type="containsText" dxfId="8779" priority="422" operator="containsText" text="No visibility">
      <formula>NOT(ISERROR(SEARCH("No visibility",AD27)))</formula>
    </cfRule>
    <cfRule type="containsText" dxfId="8778" priority="423" operator="containsText" text="Poor">
      <formula>NOT(ISERROR(SEARCH("Poor",AD27)))</formula>
    </cfRule>
    <cfRule type="containsText" dxfId="8777" priority="424" operator="containsText" text="Fail">
      <formula>NOT(ISERROR(SEARCH("Fail",AD27)))</formula>
    </cfRule>
    <cfRule type="containsText" dxfId="8776" priority="425" operator="containsText" text="Ineffective">
      <formula>NOT(ISERROR(SEARCH("Ineffective",AD27)))</formula>
    </cfRule>
    <cfRule type="containsText" dxfId="8775" priority="426" operator="containsText" text="Not Implemented">
      <formula>NOT(ISERROR(SEARCH("Not Implemented",AD27)))</formula>
    </cfRule>
  </conditionalFormatting>
  <conditionalFormatting sqref="AD30:AF32">
    <cfRule type="containsText" dxfId="8774" priority="415" operator="containsText" text="Not assessed">
      <formula>NOT(ISERROR(SEARCH("Not assessed",AD30)))</formula>
    </cfRule>
    <cfRule type="containsText" dxfId="8773" priority="416" operator="containsText" text="No visibility">
      <formula>NOT(ISERROR(SEARCH("No visibility",AD30)))</formula>
    </cfRule>
    <cfRule type="containsText" dxfId="8772" priority="417" operator="containsText" text="Poor">
      <formula>NOT(ISERROR(SEARCH("Poor",AD30)))</formula>
    </cfRule>
    <cfRule type="containsText" dxfId="8771" priority="418" operator="containsText" text="Fail">
      <formula>NOT(ISERROR(SEARCH("Fail",AD30)))</formula>
    </cfRule>
    <cfRule type="containsText" dxfId="8770" priority="419" operator="containsText" text="Ineffective">
      <formula>NOT(ISERROR(SEARCH("Ineffective",AD30)))</formula>
    </cfRule>
    <cfRule type="containsText" dxfId="8769" priority="420" operator="containsText" text="Not Implemented">
      <formula>NOT(ISERROR(SEARCH("Not Implemented",AD30)))</formula>
    </cfRule>
  </conditionalFormatting>
  <conditionalFormatting sqref="F44:H46">
    <cfRule type="containsText" dxfId="8768" priority="409" operator="containsText" text="Not assessed">
      <formula>NOT(ISERROR(SEARCH("Not assessed",F44)))</formula>
    </cfRule>
    <cfRule type="containsText" dxfId="8767" priority="410" operator="containsText" text="No visibility">
      <formula>NOT(ISERROR(SEARCH("No visibility",F44)))</formula>
    </cfRule>
    <cfRule type="containsText" dxfId="8766" priority="411" operator="containsText" text="Poor">
      <formula>NOT(ISERROR(SEARCH("Poor",F44)))</formula>
    </cfRule>
    <cfRule type="containsText" dxfId="8765" priority="412" operator="containsText" text="Fail">
      <formula>NOT(ISERROR(SEARCH("Fail",F44)))</formula>
    </cfRule>
    <cfRule type="containsText" dxfId="8764" priority="413" operator="containsText" text="Ineffective">
      <formula>NOT(ISERROR(SEARCH("Ineffective",F44)))</formula>
    </cfRule>
    <cfRule type="containsText" dxfId="8763" priority="414" operator="containsText" text="Not Implemented">
      <formula>NOT(ISERROR(SEARCH("Not Implemented",F44)))</formula>
    </cfRule>
  </conditionalFormatting>
  <conditionalFormatting sqref="R61:T63">
    <cfRule type="containsText" dxfId="8762" priority="397" operator="containsText" text="Not assessed">
      <formula>NOT(ISERROR(SEARCH("Not assessed",R61)))</formula>
    </cfRule>
    <cfRule type="containsText" dxfId="8761" priority="398" operator="containsText" text="No visibility">
      <formula>NOT(ISERROR(SEARCH("No visibility",R61)))</formula>
    </cfRule>
    <cfRule type="containsText" dxfId="8760" priority="399" operator="containsText" text="Poor">
      <formula>NOT(ISERROR(SEARCH("Poor",R61)))</formula>
    </cfRule>
    <cfRule type="containsText" dxfId="8759" priority="400" operator="containsText" text="Fail">
      <formula>NOT(ISERROR(SEARCH("Fail",R61)))</formula>
    </cfRule>
    <cfRule type="containsText" dxfId="8758" priority="401" operator="containsText" text="Ineffective">
      <formula>NOT(ISERROR(SEARCH("Ineffective",R61)))</formula>
    </cfRule>
    <cfRule type="containsText" dxfId="8757" priority="402" operator="containsText" text="Not Implemented">
      <formula>NOT(ISERROR(SEARCH("Not Implemented",R61)))</formula>
    </cfRule>
  </conditionalFormatting>
  <conditionalFormatting sqref="R44:T46">
    <cfRule type="containsText" dxfId="8756" priority="391" operator="containsText" text="Not assessed">
      <formula>NOT(ISERROR(SEARCH("Not assessed",R44)))</formula>
    </cfRule>
    <cfRule type="containsText" dxfId="8755" priority="392" operator="containsText" text="No visibility">
      <formula>NOT(ISERROR(SEARCH("No visibility",R44)))</formula>
    </cfRule>
    <cfRule type="containsText" dxfId="8754" priority="393" operator="containsText" text="Poor">
      <formula>NOT(ISERROR(SEARCH("Poor",R44)))</formula>
    </cfRule>
    <cfRule type="containsText" dxfId="8753" priority="394" operator="containsText" text="Fail">
      <formula>NOT(ISERROR(SEARCH("Fail",R44)))</formula>
    </cfRule>
    <cfRule type="containsText" dxfId="8752" priority="395" operator="containsText" text="Ineffective">
      <formula>NOT(ISERROR(SEARCH("Ineffective",R44)))</formula>
    </cfRule>
    <cfRule type="containsText" dxfId="8751" priority="396" operator="containsText" text="Not Implemented">
      <formula>NOT(ISERROR(SEARCH("Not Implemented",R44)))</formula>
    </cfRule>
  </conditionalFormatting>
  <conditionalFormatting sqref="AD44:AF46">
    <cfRule type="containsText" dxfId="8750" priority="385" operator="containsText" text="Not assessed">
      <formula>NOT(ISERROR(SEARCH("Not assessed",AD44)))</formula>
    </cfRule>
    <cfRule type="containsText" dxfId="8749" priority="386" operator="containsText" text="No visibility">
      <formula>NOT(ISERROR(SEARCH("No visibility",AD44)))</formula>
    </cfRule>
    <cfRule type="containsText" dxfId="8748" priority="387" operator="containsText" text="Poor">
      <formula>NOT(ISERROR(SEARCH("Poor",AD44)))</formula>
    </cfRule>
    <cfRule type="containsText" dxfId="8747" priority="388" operator="containsText" text="Fail">
      <formula>NOT(ISERROR(SEARCH("Fail",AD44)))</formula>
    </cfRule>
    <cfRule type="containsText" dxfId="8746" priority="389" operator="containsText" text="Ineffective">
      <formula>NOT(ISERROR(SEARCH("Ineffective",AD44)))</formula>
    </cfRule>
    <cfRule type="containsText" dxfId="8745" priority="390" operator="containsText" text="Not Implemented">
      <formula>NOT(ISERROR(SEARCH("Not Implemented",AD44)))</formula>
    </cfRule>
  </conditionalFormatting>
  <conditionalFormatting sqref="AD61:AF63">
    <cfRule type="containsText" dxfId="8744" priority="379" operator="containsText" text="Not assessed">
      <formula>NOT(ISERROR(SEARCH("Not assessed",AD61)))</formula>
    </cfRule>
    <cfRule type="containsText" dxfId="8743" priority="380" operator="containsText" text="No visibility">
      <formula>NOT(ISERROR(SEARCH("No visibility",AD61)))</formula>
    </cfRule>
    <cfRule type="containsText" dxfId="8742" priority="381" operator="containsText" text="Poor">
      <formula>NOT(ISERROR(SEARCH("Poor",AD61)))</formula>
    </cfRule>
    <cfRule type="containsText" dxfId="8741" priority="382" operator="containsText" text="Fail">
      <formula>NOT(ISERROR(SEARCH("Fail",AD61)))</formula>
    </cfRule>
    <cfRule type="containsText" dxfId="8740" priority="383" operator="containsText" text="Ineffective">
      <formula>NOT(ISERROR(SEARCH("Ineffective",AD61)))</formula>
    </cfRule>
    <cfRule type="containsText" dxfId="8739" priority="384" operator="containsText" text="Not Implemented">
      <formula>NOT(ISERROR(SEARCH("Not Implemented",AD61)))</formula>
    </cfRule>
  </conditionalFormatting>
  <conditionalFormatting sqref="F78:H80">
    <cfRule type="containsText" dxfId="8738" priority="361" operator="containsText" text="Not assessed">
      <formula>NOT(ISERROR(SEARCH("Not assessed",F78)))</formula>
    </cfRule>
    <cfRule type="containsText" dxfId="8737" priority="362" operator="containsText" text="No visibility">
      <formula>NOT(ISERROR(SEARCH("No visibility",F78)))</formula>
    </cfRule>
    <cfRule type="containsText" dxfId="8736" priority="363" operator="containsText" text="Poor">
      <formula>NOT(ISERROR(SEARCH("Poor",F78)))</formula>
    </cfRule>
    <cfRule type="containsText" dxfId="8735" priority="364" operator="containsText" text="Fail">
      <formula>NOT(ISERROR(SEARCH("Fail",F78)))</formula>
    </cfRule>
    <cfRule type="containsText" dxfId="8734" priority="365" operator="containsText" text="Ineffective">
      <formula>NOT(ISERROR(SEARCH("Ineffective",F78)))</formula>
    </cfRule>
    <cfRule type="containsText" dxfId="8733" priority="366" operator="containsText" text="Not Implemented">
      <formula>NOT(ISERROR(SEARCH("Not Implemented",F78)))</formula>
    </cfRule>
  </conditionalFormatting>
  <conditionalFormatting sqref="R78:T80">
    <cfRule type="containsText" dxfId="8732" priority="355" operator="containsText" text="Not assessed">
      <formula>NOT(ISERROR(SEARCH("Not assessed",R78)))</formula>
    </cfRule>
    <cfRule type="containsText" dxfId="8731" priority="356" operator="containsText" text="No visibility">
      <formula>NOT(ISERROR(SEARCH("No visibility",R78)))</formula>
    </cfRule>
    <cfRule type="containsText" dxfId="8730" priority="357" operator="containsText" text="Poor">
      <formula>NOT(ISERROR(SEARCH("Poor",R78)))</formula>
    </cfRule>
    <cfRule type="containsText" dxfId="8729" priority="358" operator="containsText" text="Fail">
      <formula>NOT(ISERROR(SEARCH("Fail",R78)))</formula>
    </cfRule>
    <cfRule type="containsText" dxfId="8728" priority="359" operator="containsText" text="Ineffective">
      <formula>NOT(ISERROR(SEARCH("Ineffective",R78)))</formula>
    </cfRule>
    <cfRule type="containsText" dxfId="8727" priority="360" operator="containsText" text="Not Implemented">
      <formula>NOT(ISERROR(SEARCH("Not Implemented",R78)))</formula>
    </cfRule>
  </conditionalFormatting>
  <conditionalFormatting sqref="R74:T76">
    <cfRule type="containsText" dxfId="8726" priority="349" operator="containsText" text="Not assessed">
      <formula>NOT(ISERROR(SEARCH("Not assessed",R74)))</formula>
    </cfRule>
    <cfRule type="containsText" dxfId="8725" priority="350" operator="containsText" text="No visibility">
      <formula>NOT(ISERROR(SEARCH("No visibility",R74)))</formula>
    </cfRule>
    <cfRule type="containsText" dxfId="8724" priority="351" operator="containsText" text="Poor">
      <formula>NOT(ISERROR(SEARCH("Poor",R74)))</formula>
    </cfRule>
    <cfRule type="containsText" dxfId="8723" priority="352" operator="containsText" text="Fail">
      <formula>NOT(ISERROR(SEARCH("Fail",R74)))</formula>
    </cfRule>
    <cfRule type="containsText" dxfId="8722" priority="353" operator="containsText" text="Ineffective">
      <formula>NOT(ISERROR(SEARCH("Ineffective",R74)))</formula>
    </cfRule>
    <cfRule type="containsText" dxfId="8721" priority="354" operator="containsText" text="Not Implemented">
      <formula>NOT(ISERROR(SEARCH("Not Implemented",R74)))</formula>
    </cfRule>
  </conditionalFormatting>
  <conditionalFormatting sqref="R71:T73">
    <cfRule type="containsText" dxfId="8720" priority="343" operator="containsText" text="Not assessed">
      <formula>NOT(ISERROR(SEARCH("Not assessed",R71)))</formula>
    </cfRule>
    <cfRule type="containsText" dxfId="8719" priority="344" operator="containsText" text="No visibility">
      <formula>NOT(ISERROR(SEARCH("No visibility",R71)))</formula>
    </cfRule>
    <cfRule type="containsText" dxfId="8718" priority="345" operator="containsText" text="Poor">
      <formula>NOT(ISERROR(SEARCH("Poor",R71)))</formula>
    </cfRule>
    <cfRule type="containsText" dxfId="8717" priority="346" operator="containsText" text="Fail">
      <formula>NOT(ISERROR(SEARCH("Fail",R71)))</formula>
    </cfRule>
    <cfRule type="containsText" dxfId="8716" priority="347" operator="containsText" text="Ineffective">
      <formula>NOT(ISERROR(SEARCH("Ineffective",R71)))</formula>
    </cfRule>
    <cfRule type="containsText" dxfId="8715" priority="348" operator="containsText" text="Not Implemented">
      <formula>NOT(ISERROR(SEARCH("Not Implemented",R71)))</formula>
    </cfRule>
  </conditionalFormatting>
  <conditionalFormatting sqref="AD71:AF73">
    <cfRule type="containsText" dxfId="8714" priority="337" operator="containsText" text="Not assessed">
      <formula>NOT(ISERROR(SEARCH("Not assessed",AD71)))</formula>
    </cfRule>
    <cfRule type="containsText" dxfId="8713" priority="338" operator="containsText" text="No visibility">
      <formula>NOT(ISERROR(SEARCH("No visibility",AD71)))</formula>
    </cfRule>
    <cfRule type="containsText" dxfId="8712" priority="339" operator="containsText" text="Poor">
      <formula>NOT(ISERROR(SEARCH("Poor",AD71)))</formula>
    </cfRule>
    <cfRule type="containsText" dxfId="8711" priority="340" operator="containsText" text="Fail">
      <formula>NOT(ISERROR(SEARCH("Fail",AD71)))</formula>
    </cfRule>
    <cfRule type="containsText" dxfId="8710" priority="341" operator="containsText" text="Ineffective">
      <formula>NOT(ISERROR(SEARCH("Ineffective",AD71)))</formula>
    </cfRule>
    <cfRule type="containsText" dxfId="8709" priority="342" operator="containsText" text="Not Implemented">
      <formula>NOT(ISERROR(SEARCH("Not Implemented",AD71)))</formula>
    </cfRule>
  </conditionalFormatting>
  <conditionalFormatting sqref="AD74:AF76">
    <cfRule type="containsText" dxfId="8708" priority="331" operator="containsText" text="Not assessed">
      <formula>NOT(ISERROR(SEARCH("Not assessed",AD74)))</formula>
    </cfRule>
    <cfRule type="containsText" dxfId="8707" priority="332" operator="containsText" text="No visibility">
      <formula>NOT(ISERROR(SEARCH("No visibility",AD74)))</formula>
    </cfRule>
    <cfRule type="containsText" dxfId="8706" priority="333" operator="containsText" text="Poor">
      <formula>NOT(ISERROR(SEARCH("Poor",AD74)))</formula>
    </cfRule>
    <cfRule type="containsText" dxfId="8705" priority="334" operator="containsText" text="Fail">
      <formula>NOT(ISERROR(SEARCH("Fail",AD74)))</formula>
    </cfRule>
    <cfRule type="containsText" dxfId="8704" priority="335" operator="containsText" text="Ineffective">
      <formula>NOT(ISERROR(SEARCH("Ineffective",AD74)))</formula>
    </cfRule>
    <cfRule type="containsText" dxfId="8703" priority="336" operator="containsText" text="Not Implemented">
      <formula>NOT(ISERROR(SEARCH("Not Implemented",AD74)))</formula>
    </cfRule>
  </conditionalFormatting>
  <conditionalFormatting sqref="AD78:AF80">
    <cfRule type="containsText" dxfId="8702" priority="325" operator="containsText" text="Not assessed">
      <formula>NOT(ISERROR(SEARCH("Not assessed",AD78)))</formula>
    </cfRule>
    <cfRule type="containsText" dxfId="8701" priority="326" operator="containsText" text="No visibility">
      <formula>NOT(ISERROR(SEARCH("No visibility",AD78)))</formula>
    </cfRule>
    <cfRule type="containsText" dxfId="8700" priority="327" operator="containsText" text="Poor">
      <formula>NOT(ISERROR(SEARCH("Poor",AD78)))</formula>
    </cfRule>
    <cfRule type="containsText" dxfId="8699" priority="328" operator="containsText" text="Fail">
      <formula>NOT(ISERROR(SEARCH("Fail",AD78)))</formula>
    </cfRule>
    <cfRule type="containsText" dxfId="8698" priority="329" operator="containsText" text="Ineffective">
      <formula>NOT(ISERROR(SEARCH("Ineffective",AD78)))</formula>
    </cfRule>
    <cfRule type="containsText" dxfId="8697" priority="330" operator="containsText" text="Not Implemented">
      <formula>NOT(ISERROR(SEARCH("Not Implemented",AD78)))</formula>
    </cfRule>
  </conditionalFormatting>
  <conditionalFormatting sqref="F50:H52">
    <cfRule type="containsText" dxfId="8696" priority="301" operator="containsText" text="Not assessed">
      <formula>NOT(ISERROR(SEARCH("Not assessed",F50)))</formula>
    </cfRule>
    <cfRule type="containsText" dxfId="8695" priority="302" operator="containsText" text="No visibility">
      <formula>NOT(ISERROR(SEARCH("No visibility",F50)))</formula>
    </cfRule>
    <cfRule type="containsText" dxfId="8694" priority="303" operator="containsText" text="Poor">
      <formula>NOT(ISERROR(SEARCH("Poor",F50)))</formula>
    </cfRule>
    <cfRule type="containsText" dxfId="8693" priority="304" operator="containsText" text="Fail">
      <formula>NOT(ISERROR(SEARCH("Fail",F50)))</formula>
    </cfRule>
    <cfRule type="containsText" dxfId="8692" priority="305" operator="containsText" text="Ineffective">
      <formula>NOT(ISERROR(SEARCH("Ineffective",F50)))</formula>
    </cfRule>
    <cfRule type="containsText" dxfId="8691" priority="306" operator="containsText" text="Not Implemented">
      <formula>NOT(ISERROR(SEARCH("Not Implemented",F50)))</formula>
    </cfRule>
  </conditionalFormatting>
  <conditionalFormatting sqref="F54:H56">
    <cfRule type="containsText" dxfId="8690" priority="295" operator="containsText" text="Not assessed">
      <formula>NOT(ISERROR(SEARCH("Not assessed",F54)))</formula>
    </cfRule>
    <cfRule type="containsText" dxfId="8689" priority="296" operator="containsText" text="No visibility">
      <formula>NOT(ISERROR(SEARCH("No visibility",F54)))</formula>
    </cfRule>
    <cfRule type="containsText" dxfId="8688" priority="297" operator="containsText" text="Poor">
      <formula>NOT(ISERROR(SEARCH("Poor",F54)))</formula>
    </cfRule>
    <cfRule type="containsText" dxfId="8687" priority="298" operator="containsText" text="Fail">
      <formula>NOT(ISERROR(SEARCH("Fail",F54)))</formula>
    </cfRule>
    <cfRule type="containsText" dxfId="8686" priority="299" operator="containsText" text="Ineffective">
      <formula>NOT(ISERROR(SEARCH("Ineffective",F54)))</formula>
    </cfRule>
    <cfRule type="containsText" dxfId="8685" priority="300" operator="containsText" text="Not Implemented">
      <formula>NOT(ISERROR(SEARCH("Not Implemented",F54)))</formula>
    </cfRule>
  </conditionalFormatting>
  <conditionalFormatting sqref="F58:H60">
    <cfRule type="containsText" dxfId="8684" priority="289" operator="containsText" text="Not assessed">
      <formula>NOT(ISERROR(SEARCH("Not assessed",F58)))</formula>
    </cfRule>
    <cfRule type="containsText" dxfId="8683" priority="290" operator="containsText" text="No visibility">
      <formula>NOT(ISERROR(SEARCH("No visibility",F58)))</formula>
    </cfRule>
    <cfRule type="containsText" dxfId="8682" priority="291" operator="containsText" text="Poor">
      <formula>NOT(ISERROR(SEARCH("Poor",F58)))</formula>
    </cfRule>
    <cfRule type="containsText" dxfId="8681" priority="292" operator="containsText" text="Fail">
      <formula>NOT(ISERROR(SEARCH("Fail",F58)))</formula>
    </cfRule>
    <cfRule type="containsText" dxfId="8680" priority="293" operator="containsText" text="Ineffective">
      <formula>NOT(ISERROR(SEARCH("Ineffective",F58)))</formula>
    </cfRule>
    <cfRule type="containsText" dxfId="8679" priority="294" operator="containsText" text="Not Implemented">
      <formula>NOT(ISERROR(SEARCH("Not Implemented",F58)))</formula>
    </cfRule>
  </conditionalFormatting>
  <conditionalFormatting sqref="F61:H63">
    <cfRule type="containsText" dxfId="8678" priority="283" operator="containsText" text="Not assessed">
      <formula>NOT(ISERROR(SEARCH("Not assessed",F61)))</formula>
    </cfRule>
    <cfRule type="containsText" dxfId="8677" priority="284" operator="containsText" text="No visibility">
      <formula>NOT(ISERROR(SEARCH("No visibility",F61)))</formula>
    </cfRule>
    <cfRule type="containsText" dxfId="8676" priority="285" operator="containsText" text="Poor">
      <formula>NOT(ISERROR(SEARCH("Poor",F61)))</formula>
    </cfRule>
    <cfRule type="containsText" dxfId="8675" priority="286" operator="containsText" text="Fail">
      <formula>NOT(ISERROR(SEARCH("Fail",F61)))</formula>
    </cfRule>
    <cfRule type="containsText" dxfId="8674" priority="287" operator="containsText" text="Ineffective">
      <formula>NOT(ISERROR(SEARCH("Ineffective",F61)))</formula>
    </cfRule>
    <cfRule type="containsText" dxfId="8673" priority="288" operator="containsText" text="Not Implemented">
      <formula>NOT(ISERROR(SEARCH("Not Implemented",F61)))</formula>
    </cfRule>
  </conditionalFormatting>
  <conditionalFormatting sqref="F65:H67">
    <cfRule type="containsText" dxfId="8672" priority="277" operator="containsText" text="Not assessed">
      <formula>NOT(ISERROR(SEARCH("Not assessed",F65)))</formula>
    </cfRule>
    <cfRule type="containsText" dxfId="8671" priority="278" operator="containsText" text="No visibility">
      <formula>NOT(ISERROR(SEARCH("No visibility",F65)))</formula>
    </cfRule>
    <cfRule type="containsText" dxfId="8670" priority="279" operator="containsText" text="Poor">
      <formula>NOT(ISERROR(SEARCH("Poor",F65)))</formula>
    </cfRule>
    <cfRule type="containsText" dxfId="8669" priority="280" operator="containsText" text="Fail">
      <formula>NOT(ISERROR(SEARCH("Fail",F65)))</formula>
    </cfRule>
    <cfRule type="containsText" dxfId="8668" priority="281" operator="containsText" text="Ineffective">
      <formula>NOT(ISERROR(SEARCH("Ineffective",F65)))</formula>
    </cfRule>
    <cfRule type="containsText" dxfId="8667" priority="282" operator="containsText" text="Not Implemented">
      <formula>NOT(ISERROR(SEARCH("Not Implemented",F65)))</formula>
    </cfRule>
  </conditionalFormatting>
  <conditionalFormatting sqref="F71:H73">
    <cfRule type="containsText" dxfId="8666" priority="271" operator="containsText" text="Not assessed">
      <formula>NOT(ISERROR(SEARCH("Not assessed",F71)))</formula>
    </cfRule>
    <cfRule type="containsText" dxfId="8665" priority="272" operator="containsText" text="No visibility">
      <formula>NOT(ISERROR(SEARCH("No visibility",F71)))</formula>
    </cfRule>
    <cfRule type="containsText" dxfId="8664" priority="273" operator="containsText" text="Poor">
      <formula>NOT(ISERROR(SEARCH("Poor",F71)))</formula>
    </cfRule>
    <cfRule type="containsText" dxfId="8663" priority="274" operator="containsText" text="Fail">
      <formula>NOT(ISERROR(SEARCH("Fail",F71)))</formula>
    </cfRule>
    <cfRule type="containsText" dxfId="8662" priority="275" operator="containsText" text="Ineffective">
      <formula>NOT(ISERROR(SEARCH("Ineffective",F71)))</formula>
    </cfRule>
    <cfRule type="containsText" dxfId="8661" priority="276" operator="containsText" text="Not Implemented">
      <formula>NOT(ISERROR(SEARCH("Not Implemented",F71)))</formula>
    </cfRule>
  </conditionalFormatting>
  <conditionalFormatting sqref="F74:H76">
    <cfRule type="containsText" dxfId="8660" priority="265" operator="containsText" text="Not assessed">
      <formula>NOT(ISERROR(SEARCH("Not assessed",F74)))</formula>
    </cfRule>
    <cfRule type="containsText" dxfId="8659" priority="266" operator="containsText" text="No visibility">
      <formula>NOT(ISERROR(SEARCH("No visibility",F74)))</formula>
    </cfRule>
    <cfRule type="containsText" dxfId="8658" priority="267" operator="containsText" text="Poor">
      <formula>NOT(ISERROR(SEARCH("Poor",F74)))</formula>
    </cfRule>
    <cfRule type="containsText" dxfId="8657" priority="268" operator="containsText" text="Fail">
      <formula>NOT(ISERROR(SEARCH("Fail",F74)))</formula>
    </cfRule>
    <cfRule type="containsText" dxfId="8656" priority="269" operator="containsText" text="Ineffective">
      <formula>NOT(ISERROR(SEARCH("Ineffective",F74)))</formula>
    </cfRule>
    <cfRule type="containsText" dxfId="8655" priority="270" operator="containsText" text="Not Implemented">
      <formula>NOT(ISERROR(SEARCH("Not Implemented",F74)))</formula>
    </cfRule>
  </conditionalFormatting>
  <conditionalFormatting sqref="J77 J7:J26 J33:J43 J49:J60 J64:J67">
    <cfRule type="containsText" dxfId="8654" priority="259" operator="containsText" text="Not assessed">
      <formula>NOT(ISERROR(SEARCH("Not assessed",J7)))</formula>
    </cfRule>
    <cfRule type="containsText" dxfId="8653" priority="260" operator="containsText" text="No visibility">
      <formula>NOT(ISERROR(SEARCH("No visibility",J7)))</formula>
    </cfRule>
    <cfRule type="containsText" dxfId="8652" priority="261" operator="containsText" text="Poor">
      <formula>NOT(ISERROR(SEARCH("Poor",J7)))</formula>
    </cfRule>
    <cfRule type="containsText" dxfId="8651" priority="262" operator="containsText" text="Fail">
      <formula>NOT(ISERROR(SEARCH("Fail",J7)))</formula>
    </cfRule>
    <cfRule type="containsText" dxfId="8650" priority="263" operator="containsText" text="Ineffective">
      <formula>NOT(ISERROR(SEARCH("Ineffective",J7)))</formula>
    </cfRule>
    <cfRule type="containsText" dxfId="8649" priority="264" operator="containsText" text="Not Implemented">
      <formula>NOT(ISERROR(SEARCH("Not Implemented",J7)))</formula>
    </cfRule>
  </conditionalFormatting>
  <conditionalFormatting sqref="J27:J29">
    <cfRule type="containsText" dxfId="8648" priority="253" operator="containsText" text="Not assessed">
      <formula>NOT(ISERROR(SEARCH("Not assessed",J27)))</formula>
    </cfRule>
    <cfRule type="containsText" dxfId="8647" priority="254" operator="containsText" text="No visibility">
      <formula>NOT(ISERROR(SEARCH("No visibility",J27)))</formula>
    </cfRule>
    <cfRule type="containsText" dxfId="8646" priority="255" operator="containsText" text="Poor">
      <formula>NOT(ISERROR(SEARCH("Poor",J27)))</formula>
    </cfRule>
    <cfRule type="containsText" dxfId="8645" priority="256" operator="containsText" text="Fail">
      <formula>NOT(ISERROR(SEARCH("Fail",J27)))</formula>
    </cfRule>
    <cfRule type="containsText" dxfId="8644" priority="257" operator="containsText" text="Ineffective">
      <formula>NOT(ISERROR(SEARCH("Ineffective",J27)))</formula>
    </cfRule>
    <cfRule type="containsText" dxfId="8643" priority="258" operator="containsText" text="Not Implemented">
      <formula>NOT(ISERROR(SEARCH("Not Implemented",J27)))</formula>
    </cfRule>
  </conditionalFormatting>
  <conditionalFormatting sqref="J30:J32">
    <cfRule type="containsText" dxfId="8642" priority="247" operator="containsText" text="Not assessed">
      <formula>NOT(ISERROR(SEARCH("Not assessed",J30)))</formula>
    </cfRule>
    <cfRule type="containsText" dxfId="8641" priority="248" operator="containsText" text="No visibility">
      <formula>NOT(ISERROR(SEARCH("No visibility",J30)))</formula>
    </cfRule>
    <cfRule type="containsText" dxfId="8640" priority="249" operator="containsText" text="Poor">
      <formula>NOT(ISERROR(SEARCH("Poor",J30)))</formula>
    </cfRule>
    <cfRule type="containsText" dxfId="8639" priority="250" operator="containsText" text="Fail">
      <formula>NOT(ISERROR(SEARCH("Fail",J30)))</formula>
    </cfRule>
    <cfRule type="containsText" dxfId="8638" priority="251" operator="containsText" text="Ineffective">
      <formula>NOT(ISERROR(SEARCH("Ineffective",J30)))</formula>
    </cfRule>
    <cfRule type="containsText" dxfId="8637" priority="252" operator="containsText" text="Not Implemented">
      <formula>NOT(ISERROR(SEARCH("Not Implemented",J30)))</formula>
    </cfRule>
  </conditionalFormatting>
  <conditionalFormatting sqref="J44:J46">
    <cfRule type="containsText" dxfId="8636" priority="241" operator="containsText" text="Not assessed">
      <formula>NOT(ISERROR(SEARCH("Not assessed",J44)))</formula>
    </cfRule>
    <cfRule type="containsText" dxfId="8635" priority="242" operator="containsText" text="No visibility">
      <formula>NOT(ISERROR(SEARCH("No visibility",J44)))</formula>
    </cfRule>
    <cfRule type="containsText" dxfId="8634" priority="243" operator="containsText" text="Poor">
      <formula>NOT(ISERROR(SEARCH("Poor",J44)))</formula>
    </cfRule>
    <cfRule type="containsText" dxfId="8633" priority="244" operator="containsText" text="Fail">
      <formula>NOT(ISERROR(SEARCH("Fail",J44)))</formula>
    </cfRule>
    <cfRule type="containsText" dxfId="8632" priority="245" operator="containsText" text="Ineffective">
      <formula>NOT(ISERROR(SEARCH("Ineffective",J44)))</formula>
    </cfRule>
    <cfRule type="containsText" dxfId="8631" priority="246" operator="containsText" text="Not Implemented">
      <formula>NOT(ISERROR(SEARCH("Not Implemented",J44)))</formula>
    </cfRule>
  </conditionalFormatting>
  <conditionalFormatting sqref="J61:J63">
    <cfRule type="containsText" dxfId="8630" priority="235" operator="containsText" text="Not assessed">
      <formula>NOT(ISERROR(SEARCH("Not assessed",J61)))</formula>
    </cfRule>
    <cfRule type="containsText" dxfId="8629" priority="236" operator="containsText" text="No visibility">
      <formula>NOT(ISERROR(SEARCH("No visibility",J61)))</formula>
    </cfRule>
    <cfRule type="containsText" dxfId="8628" priority="237" operator="containsText" text="Poor">
      <formula>NOT(ISERROR(SEARCH("Poor",J61)))</formula>
    </cfRule>
    <cfRule type="containsText" dxfId="8627" priority="238" operator="containsText" text="Fail">
      <formula>NOT(ISERROR(SEARCH("Fail",J61)))</formula>
    </cfRule>
    <cfRule type="containsText" dxfId="8626" priority="239" operator="containsText" text="Ineffective">
      <formula>NOT(ISERROR(SEARCH("Ineffective",J61)))</formula>
    </cfRule>
    <cfRule type="containsText" dxfId="8625" priority="240" operator="containsText" text="Not Implemented">
      <formula>NOT(ISERROR(SEARCH("Not Implemented",J61)))</formula>
    </cfRule>
  </conditionalFormatting>
  <conditionalFormatting sqref="J70">
    <cfRule type="containsText" dxfId="8624" priority="229" operator="containsText" text="Not assessed">
      <formula>NOT(ISERROR(SEARCH("Not assessed",J70)))</formula>
    </cfRule>
    <cfRule type="containsText" dxfId="8623" priority="230" operator="containsText" text="No visibility">
      <formula>NOT(ISERROR(SEARCH("No visibility",J70)))</formula>
    </cfRule>
    <cfRule type="containsText" dxfId="8622" priority="231" operator="containsText" text="Poor">
      <formula>NOT(ISERROR(SEARCH("Poor",J70)))</formula>
    </cfRule>
    <cfRule type="containsText" dxfId="8621" priority="232" operator="containsText" text="Fail">
      <formula>NOT(ISERROR(SEARCH("Fail",J70)))</formula>
    </cfRule>
    <cfRule type="containsText" dxfId="8620" priority="233" operator="containsText" text="Ineffective">
      <formula>NOT(ISERROR(SEARCH("Ineffective",J70)))</formula>
    </cfRule>
    <cfRule type="containsText" dxfId="8619" priority="234" operator="containsText" text="Not Implemented">
      <formula>NOT(ISERROR(SEARCH("Not Implemented",J70)))</formula>
    </cfRule>
  </conditionalFormatting>
  <conditionalFormatting sqref="J5">
    <cfRule type="containsText" dxfId="8618" priority="223" operator="containsText" text="Not assessed">
      <formula>NOT(ISERROR(SEARCH("Not assessed",J5)))</formula>
    </cfRule>
    <cfRule type="containsText" dxfId="8617" priority="224" operator="containsText" text="No visibility">
      <formula>NOT(ISERROR(SEARCH("No visibility",J5)))</formula>
    </cfRule>
    <cfRule type="containsText" dxfId="8616" priority="225" operator="containsText" text="Poor">
      <formula>NOT(ISERROR(SEARCH("Poor",J5)))</formula>
    </cfRule>
    <cfRule type="containsText" dxfId="8615" priority="226" operator="containsText" text="Fail">
      <formula>NOT(ISERROR(SEARCH("Fail",J5)))</formula>
    </cfRule>
    <cfRule type="containsText" dxfId="8614" priority="227" operator="containsText" text="Ineffective">
      <formula>NOT(ISERROR(SEARCH("Ineffective",J5)))</formula>
    </cfRule>
    <cfRule type="containsText" dxfId="8613" priority="228" operator="containsText" text="Not Implemented">
      <formula>NOT(ISERROR(SEARCH("Not Implemented",J5)))</formula>
    </cfRule>
  </conditionalFormatting>
  <conditionalFormatting sqref="J4">
    <cfRule type="containsText" dxfId="8612" priority="217" operator="containsText" text="Not assessed">
      <formula>NOT(ISERROR(SEARCH("Not assessed",J4)))</formula>
    </cfRule>
    <cfRule type="containsText" dxfId="8611" priority="218" operator="containsText" text="No visibility">
      <formula>NOT(ISERROR(SEARCH("No visibility",J4)))</formula>
    </cfRule>
    <cfRule type="containsText" dxfId="8610" priority="219" operator="containsText" text="Poor">
      <formula>NOT(ISERROR(SEARCH("Poor",J4)))</formula>
    </cfRule>
    <cfRule type="containsText" dxfId="8609" priority="220" operator="containsText" text="Fail">
      <formula>NOT(ISERROR(SEARCH("Fail",J4)))</formula>
    </cfRule>
    <cfRule type="containsText" dxfId="8608" priority="221" operator="containsText" text="Ineffective">
      <formula>NOT(ISERROR(SEARCH("Ineffective",J4)))</formula>
    </cfRule>
    <cfRule type="containsText" dxfId="8607" priority="222" operator="containsText" text="Not Implemented">
      <formula>NOT(ISERROR(SEARCH("Not Implemented",J4)))</formula>
    </cfRule>
  </conditionalFormatting>
  <conditionalFormatting sqref="J6">
    <cfRule type="containsText" dxfId="8606" priority="211" operator="containsText" text="Not assessed">
      <formula>NOT(ISERROR(SEARCH("Not assessed",J6)))</formula>
    </cfRule>
    <cfRule type="containsText" dxfId="8605" priority="212" operator="containsText" text="No visibility">
      <formula>NOT(ISERROR(SEARCH("No visibility",J6)))</formula>
    </cfRule>
    <cfRule type="containsText" dxfId="8604" priority="213" operator="containsText" text="Poor">
      <formula>NOT(ISERROR(SEARCH("Poor",J6)))</formula>
    </cfRule>
    <cfRule type="containsText" dxfId="8603" priority="214" operator="containsText" text="Fail">
      <formula>NOT(ISERROR(SEARCH("Fail",J6)))</formula>
    </cfRule>
    <cfRule type="containsText" dxfId="8602" priority="215" operator="containsText" text="Ineffective">
      <formula>NOT(ISERROR(SEARCH("Ineffective",J6)))</formula>
    </cfRule>
    <cfRule type="containsText" dxfId="8601" priority="216" operator="containsText" text="Not Implemented">
      <formula>NOT(ISERROR(SEARCH("Not Implemented",J6)))</formula>
    </cfRule>
  </conditionalFormatting>
  <conditionalFormatting sqref="V64:V67 V49:V60 V33:V43 V7:V26 V77 V70">
    <cfRule type="containsText" dxfId="8600" priority="205" operator="containsText" text="Not assessed">
      <formula>NOT(ISERROR(SEARCH("Not assessed",V7)))</formula>
    </cfRule>
    <cfRule type="containsText" dxfId="8599" priority="206" operator="containsText" text="No visibility">
      <formula>NOT(ISERROR(SEARCH("No visibility",V7)))</formula>
    </cfRule>
    <cfRule type="containsText" dxfId="8598" priority="207" operator="containsText" text="Poor">
      <formula>NOT(ISERROR(SEARCH("Poor",V7)))</formula>
    </cfRule>
    <cfRule type="containsText" dxfId="8597" priority="208" operator="containsText" text="Fail">
      <formula>NOT(ISERROR(SEARCH("Fail",V7)))</formula>
    </cfRule>
    <cfRule type="containsText" dxfId="8596" priority="209" operator="containsText" text="Ineffective">
      <formula>NOT(ISERROR(SEARCH("Ineffective",V7)))</formula>
    </cfRule>
    <cfRule type="containsText" dxfId="8595" priority="210" operator="containsText" text="Not Implemented">
      <formula>NOT(ISERROR(SEARCH("Not Implemented",V7)))</formula>
    </cfRule>
  </conditionalFormatting>
  <conditionalFormatting sqref="V27:V29">
    <cfRule type="containsText" dxfId="8594" priority="199" operator="containsText" text="Not assessed">
      <formula>NOT(ISERROR(SEARCH("Not assessed",V27)))</formula>
    </cfRule>
    <cfRule type="containsText" dxfId="8593" priority="200" operator="containsText" text="No visibility">
      <formula>NOT(ISERROR(SEARCH("No visibility",V27)))</formula>
    </cfRule>
    <cfRule type="containsText" dxfId="8592" priority="201" operator="containsText" text="Poor">
      <formula>NOT(ISERROR(SEARCH("Poor",V27)))</formula>
    </cfRule>
    <cfRule type="containsText" dxfId="8591" priority="202" operator="containsText" text="Fail">
      <formula>NOT(ISERROR(SEARCH("Fail",V27)))</formula>
    </cfRule>
    <cfRule type="containsText" dxfId="8590" priority="203" operator="containsText" text="Ineffective">
      <formula>NOT(ISERROR(SEARCH("Ineffective",V27)))</formula>
    </cfRule>
    <cfRule type="containsText" dxfId="8589" priority="204" operator="containsText" text="Not Implemented">
      <formula>NOT(ISERROR(SEARCH("Not Implemented",V27)))</formula>
    </cfRule>
  </conditionalFormatting>
  <conditionalFormatting sqref="V30:V32">
    <cfRule type="containsText" dxfId="8588" priority="193" operator="containsText" text="Not assessed">
      <formula>NOT(ISERROR(SEARCH("Not assessed",V30)))</formula>
    </cfRule>
    <cfRule type="containsText" dxfId="8587" priority="194" operator="containsText" text="No visibility">
      <formula>NOT(ISERROR(SEARCH("No visibility",V30)))</formula>
    </cfRule>
    <cfRule type="containsText" dxfId="8586" priority="195" operator="containsText" text="Poor">
      <formula>NOT(ISERROR(SEARCH("Poor",V30)))</formula>
    </cfRule>
    <cfRule type="containsText" dxfId="8585" priority="196" operator="containsText" text="Fail">
      <formula>NOT(ISERROR(SEARCH("Fail",V30)))</formula>
    </cfRule>
    <cfRule type="containsText" dxfId="8584" priority="197" operator="containsText" text="Ineffective">
      <formula>NOT(ISERROR(SEARCH("Ineffective",V30)))</formula>
    </cfRule>
    <cfRule type="containsText" dxfId="8583" priority="198" operator="containsText" text="Not Implemented">
      <formula>NOT(ISERROR(SEARCH("Not Implemented",V30)))</formula>
    </cfRule>
  </conditionalFormatting>
  <conditionalFormatting sqref="V44:V46">
    <cfRule type="containsText" dxfId="8582" priority="187" operator="containsText" text="Not assessed">
      <formula>NOT(ISERROR(SEARCH("Not assessed",V44)))</formula>
    </cfRule>
    <cfRule type="containsText" dxfId="8581" priority="188" operator="containsText" text="No visibility">
      <formula>NOT(ISERROR(SEARCH("No visibility",V44)))</formula>
    </cfRule>
    <cfRule type="containsText" dxfId="8580" priority="189" operator="containsText" text="Poor">
      <formula>NOT(ISERROR(SEARCH("Poor",V44)))</formula>
    </cfRule>
    <cfRule type="containsText" dxfId="8579" priority="190" operator="containsText" text="Fail">
      <formula>NOT(ISERROR(SEARCH("Fail",V44)))</formula>
    </cfRule>
    <cfRule type="containsText" dxfId="8578" priority="191" operator="containsText" text="Ineffective">
      <formula>NOT(ISERROR(SEARCH("Ineffective",V44)))</formula>
    </cfRule>
    <cfRule type="containsText" dxfId="8577" priority="192" operator="containsText" text="Not Implemented">
      <formula>NOT(ISERROR(SEARCH("Not Implemented",V44)))</formula>
    </cfRule>
  </conditionalFormatting>
  <conditionalFormatting sqref="V61:V63">
    <cfRule type="containsText" dxfId="8576" priority="181" operator="containsText" text="Not assessed">
      <formula>NOT(ISERROR(SEARCH("Not assessed",V61)))</formula>
    </cfRule>
    <cfRule type="containsText" dxfId="8575" priority="182" operator="containsText" text="No visibility">
      <formula>NOT(ISERROR(SEARCH("No visibility",V61)))</formula>
    </cfRule>
    <cfRule type="containsText" dxfId="8574" priority="183" operator="containsText" text="Poor">
      <formula>NOT(ISERROR(SEARCH("Poor",V61)))</formula>
    </cfRule>
    <cfRule type="containsText" dxfId="8573" priority="184" operator="containsText" text="Fail">
      <formula>NOT(ISERROR(SEARCH("Fail",V61)))</formula>
    </cfRule>
    <cfRule type="containsText" dxfId="8572" priority="185" operator="containsText" text="Ineffective">
      <formula>NOT(ISERROR(SEARCH("Ineffective",V61)))</formula>
    </cfRule>
    <cfRule type="containsText" dxfId="8571" priority="186" operator="containsText" text="Not Implemented">
      <formula>NOT(ISERROR(SEARCH("Not Implemented",V61)))</formula>
    </cfRule>
  </conditionalFormatting>
  <conditionalFormatting sqref="V5">
    <cfRule type="containsText" dxfId="8570" priority="175" operator="containsText" text="Not assessed">
      <formula>NOT(ISERROR(SEARCH("Not assessed",V5)))</formula>
    </cfRule>
    <cfRule type="containsText" dxfId="8569" priority="176" operator="containsText" text="No visibility">
      <formula>NOT(ISERROR(SEARCH("No visibility",V5)))</formula>
    </cfRule>
    <cfRule type="containsText" dxfId="8568" priority="177" operator="containsText" text="Poor">
      <formula>NOT(ISERROR(SEARCH("Poor",V5)))</formula>
    </cfRule>
    <cfRule type="containsText" dxfId="8567" priority="178" operator="containsText" text="Fail">
      <formula>NOT(ISERROR(SEARCH("Fail",V5)))</formula>
    </cfRule>
    <cfRule type="containsText" dxfId="8566" priority="179" operator="containsText" text="Ineffective">
      <formula>NOT(ISERROR(SEARCH("Ineffective",V5)))</formula>
    </cfRule>
    <cfRule type="containsText" dxfId="8565" priority="180" operator="containsText" text="Not Implemented">
      <formula>NOT(ISERROR(SEARCH("Not Implemented",V5)))</formula>
    </cfRule>
  </conditionalFormatting>
  <conditionalFormatting sqref="V4">
    <cfRule type="containsText" dxfId="8564" priority="169" operator="containsText" text="Not assessed">
      <formula>NOT(ISERROR(SEARCH("Not assessed",V4)))</formula>
    </cfRule>
    <cfRule type="containsText" dxfId="8563" priority="170" operator="containsText" text="No visibility">
      <formula>NOT(ISERROR(SEARCH("No visibility",V4)))</formula>
    </cfRule>
    <cfRule type="containsText" dxfId="8562" priority="171" operator="containsText" text="Poor">
      <formula>NOT(ISERROR(SEARCH("Poor",V4)))</formula>
    </cfRule>
    <cfRule type="containsText" dxfId="8561" priority="172" operator="containsText" text="Fail">
      <formula>NOT(ISERROR(SEARCH("Fail",V4)))</formula>
    </cfRule>
    <cfRule type="containsText" dxfId="8560" priority="173" operator="containsText" text="Ineffective">
      <formula>NOT(ISERROR(SEARCH("Ineffective",V4)))</formula>
    </cfRule>
    <cfRule type="containsText" dxfId="8559" priority="174" operator="containsText" text="Not Implemented">
      <formula>NOT(ISERROR(SEARCH("Not Implemented",V4)))</formula>
    </cfRule>
  </conditionalFormatting>
  <conditionalFormatting sqref="V6">
    <cfRule type="containsText" dxfId="8558" priority="163" operator="containsText" text="Not assessed">
      <formula>NOT(ISERROR(SEARCH("Not assessed",V6)))</formula>
    </cfRule>
    <cfRule type="containsText" dxfId="8557" priority="164" operator="containsText" text="No visibility">
      <formula>NOT(ISERROR(SEARCH("No visibility",V6)))</formula>
    </cfRule>
    <cfRule type="containsText" dxfId="8556" priority="165" operator="containsText" text="Poor">
      <formula>NOT(ISERROR(SEARCH("Poor",V6)))</formula>
    </cfRule>
    <cfRule type="containsText" dxfId="8555" priority="166" operator="containsText" text="Fail">
      <formula>NOT(ISERROR(SEARCH("Fail",V6)))</formula>
    </cfRule>
    <cfRule type="containsText" dxfId="8554" priority="167" operator="containsText" text="Ineffective">
      <formula>NOT(ISERROR(SEARCH("Ineffective",V6)))</formula>
    </cfRule>
    <cfRule type="containsText" dxfId="8553" priority="168" operator="containsText" text="Not Implemented">
      <formula>NOT(ISERROR(SEARCH("Not Implemented",V6)))</formula>
    </cfRule>
  </conditionalFormatting>
  <conditionalFormatting sqref="AQ7">
    <cfRule type="expression" dxfId="8552" priority="2776">
      <formula>(SUM($O7:$Q7)+SUM($AA7:$AC7)+SUM($AM7:$AO7))=3</formula>
    </cfRule>
  </conditionalFormatting>
  <conditionalFormatting sqref="AR7">
    <cfRule type="expression" dxfId="8551" priority="2777">
      <formula>(SUM($P7:$Q7)+SUM($AB7:$AC7)+SUM($AN7:$AO7))=3</formula>
    </cfRule>
  </conditionalFormatting>
  <conditionalFormatting sqref="AS7 AS77 AS11 AS15 AS19 AS23 AS33 AS40 AS49 AS53 AS57 AS64 AS70">
    <cfRule type="expression" dxfId="8550" priority="2778">
      <formula>($Q7+$AC7+$AO7)=3</formula>
    </cfRule>
  </conditionalFormatting>
  <conditionalFormatting sqref="AP7 AP11">
    <cfRule type="expression" dxfId="8549" priority="2791">
      <formula>(SUM($O7:$Q7)+SUM($AA7:$AC7)+SUM($AM7:$AO7))&lt;3</formula>
    </cfRule>
    <cfRule type="expression" dxfId="8548" priority="2792">
      <formula>(SUM($O7:$Q7)+SUM($AA7:$AC7)+SUM($AM7:$AO7))=3</formula>
    </cfRule>
  </conditionalFormatting>
  <conditionalFormatting sqref="AQ11 AQ77 AQ15 AQ19 AQ23 AQ33 AQ40 AQ49 AQ53 AQ57 AQ64">
    <cfRule type="expression" dxfId="8547" priority="2795">
      <formula>(SUM($O11:$Q11)+SUM($AA11:$AC11)+SUM($AM11:$AO11))=3</formula>
    </cfRule>
  </conditionalFormatting>
  <conditionalFormatting sqref="AR11 AR77 AR15 AR19 AR23 AR33 AR40 AR49 AR53 AR57 AR64">
    <cfRule type="expression" dxfId="8546" priority="2806">
      <formula>(SUM($P11:$Q11)+SUM($AB11:$AC11)+SUM($AN11:$AO11))=3</formula>
    </cfRule>
  </conditionalFormatting>
  <conditionalFormatting sqref="AP15 AP77 AP19 AP23 AP33 AP40 AP49 AP53 AP57 AP64">
    <cfRule type="expression" dxfId="8545" priority="2817">
      <formula>(SUM($O15:$Q15)+SUM($AA15:$AC15)+SUM($AM15:$AO15))&lt;3</formula>
    </cfRule>
    <cfRule type="expression" dxfId="8544" priority="2818">
      <formula>(SUM($O15:$Q15)+SUM($AA15:$AC15)+SUM($AM15:$AO15))=3</formula>
    </cfRule>
  </conditionalFormatting>
  <conditionalFormatting sqref="AQ70">
    <cfRule type="expression" dxfId="8543" priority="2837">
      <formula>(SUM($O70:$Q70)+SUM($AA70:$AC70)+SUM($AM70:$AO70))=3</formula>
    </cfRule>
  </conditionalFormatting>
  <conditionalFormatting sqref="AR70">
    <cfRule type="expression" dxfId="8542" priority="2838">
      <formula>(SUM($P70:$Q70)+SUM($AB70:$AC70)+SUM($AN70:$AO70))=3</formula>
    </cfRule>
  </conditionalFormatting>
  <conditionalFormatting sqref="AP70">
    <cfRule type="expression" dxfId="8541" priority="2839">
      <formula>(SUM($O70:$Q70)+SUM($AA70:$AC70)+SUM($AM70:$AO70))&lt;3</formula>
    </cfRule>
    <cfRule type="expression" dxfId="8540" priority="2840">
      <formula>(SUM($O70:$Q70)+SUM($AA70:$AC70)+SUM($AM70:$AO70))=3</formula>
    </cfRule>
  </conditionalFormatting>
  <conditionalFormatting sqref="AQ4:AQ6">
    <cfRule type="expression" dxfId="8539" priority="2841">
      <formula>($O4+$AA4+$AM4)=3</formula>
    </cfRule>
    <cfRule type="expression" dxfId="8538" priority="2842">
      <formula>($O4+$AA4+$AM4)/3&gt;0.8</formula>
    </cfRule>
  </conditionalFormatting>
  <conditionalFormatting sqref="AR4:AR6">
    <cfRule type="expression" dxfId="8537" priority="2843">
      <formula>(SUM($O4:$P4)+SUM($AA4:$AB4)+SUM($AM4:$AN4))=6</formula>
    </cfRule>
    <cfRule type="expression" dxfId="8536" priority="2844">
      <formula>($P4+$AB4+$AN4)=3</formula>
    </cfRule>
    <cfRule type="expression" dxfId="8535" priority="2845">
      <formula>($P4+$AB4+$AN4)/3&gt;0.8</formula>
    </cfRule>
  </conditionalFormatting>
  <conditionalFormatting sqref="AS4:AS6">
    <cfRule type="expression" dxfId="8534" priority="2846">
      <formula>(SUM($O4:$Q4)+SUM($AA4:$AC4)+SUM($AM4:$AO4))=9</formula>
    </cfRule>
  </conditionalFormatting>
  <conditionalFormatting sqref="AP4:AP6">
    <cfRule type="expression" dxfId="8533" priority="2847">
      <formula>(SUM($O4:$Q4)+SUM($AA4:$AC4)+SUM($AM4:$AO4))=0</formula>
    </cfRule>
    <cfRule type="expression" dxfId="8532" priority="2848">
      <formula>(SUM($O4:$Q4)+SUM($AA4:$AC4)+SUM($AM4:$AO4))&gt;0</formula>
    </cfRule>
  </conditionalFormatting>
  <conditionalFormatting sqref="I77 I7:I26 I33:I43 I49:I60 I64:I67">
    <cfRule type="containsText" dxfId="8531" priority="157" operator="containsText" text="Not assessed">
      <formula>NOT(ISERROR(SEARCH("Not assessed",I7)))</formula>
    </cfRule>
    <cfRule type="containsText" dxfId="8530" priority="158" operator="containsText" text="No visibility">
      <formula>NOT(ISERROR(SEARCH("No visibility",I7)))</formula>
    </cfRule>
    <cfRule type="containsText" dxfId="8529" priority="159" operator="containsText" text="Poor">
      <formula>NOT(ISERROR(SEARCH("Poor",I7)))</formula>
    </cfRule>
    <cfRule type="containsText" dxfId="8528" priority="160" operator="containsText" text="Fail">
      <formula>NOT(ISERROR(SEARCH("Fail",I7)))</formula>
    </cfRule>
    <cfRule type="containsText" dxfId="8527" priority="161" operator="containsText" text="Ineffective">
      <formula>NOT(ISERROR(SEARCH("Ineffective",I7)))</formula>
    </cfRule>
    <cfRule type="containsText" dxfId="8526" priority="162" operator="containsText" text="Not Implemented">
      <formula>NOT(ISERROR(SEARCH("Not Implemented",I7)))</formula>
    </cfRule>
  </conditionalFormatting>
  <conditionalFormatting sqref="I27:I29">
    <cfRule type="containsText" dxfId="8525" priority="151" operator="containsText" text="Not assessed">
      <formula>NOT(ISERROR(SEARCH("Not assessed",I27)))</formula>
    </cfRule>
    <cfRule type="containsText" dxfId="8524" priority="152" operator="containsText" text="No visibility">
      <formula>NOT(ISERROR(SEARCH("No visibility",I27)))</formula>
    </cfRule>
    <cfRule type="containsText" dxfId="8523" priority="153" operator="containsText" text="Poor">
      <formula>NOT(ISERROR(SEARCH("Poor",I27)))</formula>
    </cfRule>
    <cfRule type="containsText" dxfId="8522" priority="154" operator="containsText" text="Fail">
      <formula>NOT(ISERROR(SEARCH("Fail",I27)))</formula>
    </cfRule>
    <cfRule type="containsText" dxfId="8521" priority="155" operator="containsText" text="Ineffective">
      <formula>NOT(ISERROR(SEARCH("Ineffective",I27)))</formula>
    </cfRule>
    <cfRule type="containsText" dxfId="8520" priority="156" operator="containsText" text="Not Implemented">
      <formula>NOT(ISERROR(SEARCH("Not Implemented",I27)))</formula>
    </cfRule>
  </conditionalFormatting>
  <conditionalFormatting sqref="I30:I32">
    <cfRule type="containsText" dxfId="8519" priority="145" operator="containsText" text="Not assessed">
      <formula>NOT(ISERROR(SEARCH("Not assessed",I30)))</formula>
    </cfRule>
    <cfRule type="containsText" dxfId="8518" priority="146" operator="containsText" text="No visibility">
      <formula>NOT(ISERROR(SEARCH("No visibility",I30)))</formula>
    </cfRule>
    <cfRule type="containsText" dxfId="8517" priority="147" operator="containsText" text="Poor">
      <formula>NOT(ISERROR(SEARCH("Poor",I30)))</formula>
    </cfRule>
    <cfRule type="containsText" dxfId="8516" priority="148" operator="containsText" text="Fail">
      <formula>NOT(ISERROR(SEARCH("Fail",I30)))</formula>
    </cfRule>
    <cfRule type="containsText" dxfId="8515" priority="149" operator="containsText" text="Ineffective">
      <formula>NOT(ISERROR(SEARCH("Ineffective",I30)))</formula>
    </cfRule>
    <cfRule type="containsText" dxfId="8514" priority="150" operator="containsText" text="Not Implemented">
      <formula>NOT(ISERROR(SEARCH("Not Implemented",I30)))</formula>
    </cfRule>
  </conditionalFormatting>
  <conditionalFormatting sqref="I44:I46">
    <cfRule type="containsText" dxfId="8513" priority="139" operator="containsText" text="Not assessed">
      <formula>NOT(ISERROR(SEARCH("Not assessed",I44)))</formula>
    </cfRule>
    <cfRule type="containsText" dxfId="8512" priority="140" operator="containsText" text="No visibility">
      <formula>NOT(ISERROR(SEARCH("No visibility",I44)))</formula>
    </cfRule>
    <cfRule type="containsText" dxfId="8511" priority="141" operator="containsText" text="Poor">
      <formula>NOT(ISERROR(SEARCH("Poor",I44)))</formula>
    </cfRule>
    <cfRule type="containsText" dxfId="8510" priority="142" operator="containsText" text="Fail">
      <formula>NOT(ISERROR(SEARCH("Fail",I44)))</formula>
    </cfRule>
    <cfRule type="containsText" dxfId="8509" priority="143" operator="containsText" text="Ineffective">
      <formula>NOT(ISERROR(SEARCH("Ineffective",I44)))</formula>
    </cfRule>
    <cfRule type="containsText" dxfId="8508" priority="144" operator="containsText" text="Not Implemented">
      <formula>NOT(ISERROR(SEARCH("Not Implemented",I44)))</formula>
    </cfRule>
  </conditionalFormatting>
  <conditionalFormatting sqref="I61:I63">
    <cfRule type="containsText" dxfId="8507" priority="133" operator="containsText" text="Not assessed">
      <formula>NOT(ISERROR(SEARCH("Not assessed",I61)))</formula>
    </cfRule>
    <cfRule type="containsText" dxfId="8506" priority="134" operator="containsText" text="No visibility">
      <formula>NOT(ISERROR(SEARCH("No visibility",I61)))</formula>
    </cfRule>
    <cfRule type="containsText" dxfId="8505" priority="135" operator="containsText" text="Poor">
      <formula>NOT(ISERROR(SEARCH("Poor",I61)))</formula>
    </cfRule>
    <cfRule type="containsText" dxfId="8504" priority="136" operator="containsText" text="Fail">
      <formula>NOT(ISERROR(SEARCH("Fail",I61)))</formula>
    </cfRule>
    <cfRule type="containsText" dxfId="8503" priority="137" operator="containsText" text="Ineffective">
      <formula>NOT(ISERROR(SEARCH("Ineffective",I61)))</formula>
    </cfRule>
    <cfRule type="containsText" dxfId="8502" priority="138" operator="containsText" text="Not Implemented">
      <formula>NOT(ISERROR(SEARCH("Not Implemented",I61)))</formula>
    </cfRule>
  </conditionalFormatting>
  <conditionalFormatting sqref="I70">
    <cfRule type="containsText" dxfId="8501" priority="127" operator="containsText" text="Not assessed">
      <formula>NOT(ISERROR(SEARCH("Not assessed",I70)))</formula>
    </cfRule>
    <cfRule type="containsText" dxfId="8500" priority="128" operator="containsText" text="No visibility">
      <formula>NOT(ISERROR(SEARCH("No visibility",I70)))</formula>
    </cfRule>
    <cfRule type="containsText" dxfId="8499" priority="129" operator="containsText" text="Poor">
      <formula>NOT(ISERROR(SEARCH("Poor",I70)))</formula>
    </cfRule>
    <cfRule type="containsText" dxfId="8498" priority="130" operator="containsText" text="Fail">
      <formula>NOT(ISERROR(SEARCH("Fail",I70)))</formula>
    </cfRule>
    <cfRule type="containsText" dxfId="8497" priority="131" operator="containsText" text="Ineffective">
      <formula>NOT(ISERROR(SEARCH("Ineffective",I70)))</formula>
    </cfRule>
    <cfRule type="containsText" dxfId="8496" priority="132" operator="containsText" text="Not Implemented">
      <formula>NOT(ISERROR(SEARCH("Not Implemented",I70)))</formula>
    </cfRule>
  </conditionalFormatting>
  <conditionalFormatting sqref="I5">
    <cfRule type="containsText" dxfId="8495" priority="121" operator="containsText" text="Not assessed">
      <formula>NOT(ISERROR(SEARCH("Not assessed",I5)))</formula>
    </cfRule>
    <cfRule type="containsText" dxfId="8494" priority="122" operator="containsText" text="No visibility">
      <formula>NOT(ISERROR(SEARCH("No visibility",I5)))</formula>
    </cfRule>
    <cfRule type="containsText" dxfId="8493" priority="123" operator="containsText" text="Poor">
      <formula>NOT(ISERROR(SEARCH("Poor",I5)))</formula>
    </cfRule>
    <cfRule type="containsText" dxfId="8492" priority="124" operator="containsText" text="Fail">
      <formula>NOT(ISERROR(SEARCH("Fail",I5)))</formula>
    </cfRule>
    <cfRule type="containsText" dxfId="8491" priority="125" operator="containsText" text="Ineffective">
      <formula>NOT(ISERROR(SEARCH("Ineffective",I5)))</formula>
    </cfRule>
    <cfRule type="containsText" dxfId="8490" priority="126" operator="containsText" text="Not Implemented">
      <formula>NOT(ISERROR(SEARCH("Not Implemented",I5)))</formula>
    </cfRule>
  </conditionalFormatting>
  <conditionalFormatting sqref="I4">
    <cfRule type="containsText" dxfId="8489" priority="115" operator="containsText" text="Not assessed">
      <formula>NOT(ISERROR(SEARCH("Not assessed",I4)))</formula>
    </cfRule>
    <cfRule type="containsText" dxfId="8488" priority="116" operator="containsText" text="No visibility">
      <formula>NOT(ISERROR(SEARCH("No visibility",I4)))</formula>
    </cfRule>
    <cfRule type="containsText" dxfId="8487" priority="117" operator="containsText" text="Poor">
      <formula>NOT(ISERROR(SEARCH("Poor",I4)))</formula>
    </cfRule>
    <cfRule type="containsText" dxfId="8486" priority="118" operator="containsText" text="Fail">
      <formula>NOT(ISERROR(SEARCH("Fail",I4)))</formula>
    </cfRule>
    <cfRule type="containsText" dxfId="8485" priority="119" operator="containsText" text="Ineffective">
      <formula>NOT(ISERROR(SEARCH("Ineffective",I4)))</formula>
    </cfRule>
    <cfRule type="containsText" dxfId="8484" priority="120" operator="containsText" text="Not Implemented">
      <formula>NOT(ISERROR(SEARCH("Not Implemented",I4)))</formula>
    </cfRule>
  </conditionalFormatting>
  <conditionalFormatting sqref="I6">
    <cfRule type="containsText" dxfId="8483" priority="109" operator="containsText" text="Not assessed">
      <formula>NOT(ISERROR(SEARCH("Not assessed",I6)))</formula>
    </cfRule>
    <cfRule type="containsText" dxfId="8482" priority="110" operator="containsText" text="No visibility">
      <formula>NOT(ISERROR(SEARCH("No visibility",I6)))</formula>
    </cfRule>
    <cfRule type="containsText" dxfId="8481" priority="111" operator="containsText" text="Poor">
      <formula>NOT(ISERROR(SEARCH("Poor",I6)))</formula>
    </cfRule>
    <cfRule type="containsText" dxfId="8480" priority="112" operator="containsText" text="Fail">
      <formula>NOT(ISERROR(SEARCH("Fail",I6)))</formula>
    </cfRule>
    <cfRule type="containsText" dxfId="8479" priority="113" operator="containsText" text="Ineffective">
      <formula>NOT(ISERROR(SEARCH("Ineffective",I6)))</formula>
    </cfRule>
    <cfRule type="containsText" dxfId="8478" priority="114" operator="containsText" text="Not Implemented">
      <formula>NOT(ISERROR(SEARCH("Not Implemented",I6)))</formula>
    </cfRule>
  </conditionalFormatting>
  <conditionalFormatting sqref="U77 U7:U26 U33:U43 U49:U60 U64:U67">
    <cfRule type="containsText" dxfId="8477" priority="103" operator="containsText" text="Not assessed">
      <formula>NOT(ISERROR(SEARCH("Not assessed",U7)))</formula>
    </cfRule>
    <cfRule type="containsText" dxfId="8476" priority="104" operator="containsText" text="No visibility">
      <formula>NOT(ISERROR(SEARCH("No visibility",U7)))</formula>
    </cfRule>
    <cfRule type="containsText" dxfId="8475" priority="105" operator="containsText" text="Poor">
      <formula>NOT(ISERROR(SEARCH("Poor",U7)))</formula>
    </cfRule>
    <cfRule type="containsText" dxfId="8474" priority="106" operator="containsText" text="Fail">
      <formula>NOT(ISERROR(SEARCH("Fail",U7)))</formula>
    </cfRule>
    <cfRule type="containsText" dxfId="8473" priority="107" operator="containsText" text="Ineffective">
      <formula>NOT(ISERROR(SEARCH("Ineffective",U7)))</formula>
    </cfRule>
    <cfRule type="containsText" dxfId="8472" priority="108" operator="containsText" text="Not Implemented">
      <formula>NOT(ISERROR(SEARCH("Not Implemented",U7)))</formula>
    </cfRule>
  </conditionalFormatting>
  <conditionalFormatting sqref="U27:U29">
    <cfRule type="containsText" dxfId="8471" priority="97" operator="containsText" text="Not assessed">
      <formula>NOT(ISERROR(SEARCH("Not assessed",U27)))</formula>
    </cfRule>
    <cfRule type="containsText" dxfId="8470" priority="98" operator="containsText" text="No visibility">
      <formula>NOT(ISERROR(SEARCH("No visibility",U27)))</formula>
    </cfRule>
    <cfRule type="containsText" dxfId="8469" priority="99" operator="containsText" text="Poor">
      <formula>NOT(ISERROR(SEARCH("Poor",U27)))</formula>
    </cfRule>
    <cfRule type="containsText" dxfId="8468" priority="100" operator="containsText" text="Fail">
      <formula>NOT(ISERROR(SEARCH("Fail",U27)))</formula>
    </cfRule>
    <cfRule type="containsText" dxfId="8467" priority="101" operator="containsText" text="Ineffective">
      <formula>NOT(ISERROR(SEARCH("Ineffective",U27)))</formula>
    </cfRule>
    <cfRule type="containsText" dxfId="8466" priority="102" operator="containsText" text="Not Implemented">
      <formula>NOT(ISERROR(SEARCH("Not Implemented",U27)))</formula>
    </cfRule>
  </conditionalFormatting>
  <conditionalFormatting sqref="U30:U32">
    <cfRule type="containsText" dxfId="8465" priority="91" operator="containsText" text="Not assessed">
      <formula>NOT(ISERROR(SEARCH("Not assessed",U30)))</formula>
    </cfRule>
    <cfRule type="containsText" dxfId="8464" priority="92" operator="containsText" text="No visibility">
      <formula>NOT(ISERROR(SEARCH("No visibility",U30)))</formula>
    </cfRule>
    <cfRule type="containsText" dxfId="8463" priority="93" operator="containsText" text="Poor">
      <formula>NOT(ISERROR(SEARCH("Poor",U30)))</formula>
    </cfRule>
    <cfRule type="containsText" dxfId="8462" priority="94" operator="containsText" text="Fail">
      <formula>NOT(ISERROR(SEARCH("Fail",U30)))</formula>
    </cfRule>
    <cfRule type="containsText" dxfId="8461" priority="95" operator="containsText" text="Ineffective">
      <formula>NOT(ISERROR(SEARCH("Ineffective",U30)))</formula>
    </cfRule>
    <cfRule type="containsText" dxfId="8460" priority="96" operator="containsText" text="Not Implemented">
      <formula>NOT(ISERROR(SEARCH("Not Implemented",U30)))</formula>
    </cfRule>
  </conditionalFormatting>
  <conditionalFormatting sqref="U44:U46">
    <cfRule type="containsText" dxfId="8459" priority="85" operator="containsText" text="Not assessed">
      <formula>NOT(ISERROR(SEARCH("Not assessed",U44)))</formula>
    </cfRule>
    <cfRule type="containsText" dxfId="8458" priority="86" operator="containsText" text="No visibility">
      <formula>NOT(ISERROR(SEARCH("No visibility",U44)))</formula>
    </cfRule>
    <cfRule type="containsText" dxfId="8457" priority="87" operator="containsText" text="Poor">
      <formula>NOT(ISERROR(SEARCH("Poor",U44)))</formula>
    </cfRule>
    <cfRule type="containsText" dxfId="8456" priority="88" operator="containsText" text="Fail">
      <formula>NOT(ISERROR(SEARCH("Fail",U44)))</formula>
    </cfRule>
    <cfRule type="containsText" dxfId="8455" priority="89" operator="containsText" text="Ineffective">
      <formula>NOT(ISERROR(SEARCH("Ineffective",U44)))</formula>
    </cfRule>
    <cfRule type="containsText" dxfId="8454" priority="90" operator="containsText" text="Not Implemented">
      <formula>NOT(ISERROR(SEARCH("Not Implemented",U44)))</formula>
    </cfRule>
  </conditionalFormatting>
  <conditionalFormatting sqref="U61:U63">
    <cfRule type="containsText" dxfId="8453" priority="79" operator="containsText" text="Not assessed">
      <formula>NOT(ISERROR(SEARCH("Not assessed",U61)))</formula>
    </cfRule>
    <cfRule type="containsText" dxfId="8452" priority="80" operator="containsText" text="No visibility">
      <formula>NOT(ISERROR(SEARCH("No visibility",U61)))</formula>
    </cfRule>
    <cfRule type="containsText" dxfId="8451" priority="81" operator="containsText" text="Poor">
      <formula>NOT(ISERROR(SEARCH("Poor",U61)))</formula>
    </cfRule>
    <cfRule type="containsText" dxfId="8450" priority="82" operator="containsText" text="Fail">
      <formula>NOT(ISERROR(SEARCH("Fail",U61)))</formula>
    </cfRule>
    <cfRule type="containsText" dxfId="8449" priority="83" operator="containsText" text="Ineffective">
      <formula>NOT(ISERROR(SEARCH("Ineffective",U61)))</formula>
    </cfRule>
    <cfRule type="containsText" dxfId="8448" priority="84" operator="containsText" text="Not Implemented">
      <formula>NOT(ISERROR(SEARCH("Not Implemented",U61)))</formula>
    </cfRule>
  </conditionalFormatting>
  <conditionalFormatting sqref="U70">
    <cfRule type="containsText" dxfId="8447" priority="73" operator="containsText" text="Not assessed">
      <formula>NOT(ISERROR(SEARCH("Not assessed",U70)))</formula>
    </cfRule>
    <cfRule type="containsText" dxfId="8446" priority="74" operator="containsText" text="No visibility">
      <formula>NOT(ISERROR(SEARCH("No visibility",U70)))</formula>
    </cfRule>
    <cfRule type="containsText" dxfId="8445" priority="75" operator="containsText" text="Poor">
      <formula>NOT(ISERROR(SEARCH("Poor",U70)))</formula>
    </cfRule>
    <cfRule type="containsText" dxfId="8444" priority="76" operator="containsText" text="Fail">
      <formula>NOT(ISERROR(SEARCH("Fail",U70)))</formula>
    </cfRule>
    <cfRule type="containsText" dxfId="8443" priority="77" operator="containsText" text="Ineffective">
      <formula>NOT(ISERROR(SEARCH("Ineffective",U70)))</formula>
    </cfRule>
    <cfRule type="containsText" dxfId="8442" priority="78" operator="containsText" text="Not Implemented">
      <formula>NOT(ISERROR(SEARCH("Not Implemented",U70)))</formula>
    </cfRule>
  </conditionalFormatting>
  <conditionalFormatting sqref="U5">
    <cfRule type="containsText" dxfId="8441" priority="67" operator="containsText" text="Not assessed">
      <formula>NOT(ISERROR(SEARCH("Not assessed",U5)))</formula>
    </cfRule>
    <cfRule type="containsText" dxfId="8440" priority="68" operator="containsText" text="No visibility">
      <formula>NOT(ISERROR(SEARCH("No visibility",U5)))</formula>
    </cfRule>
    <cfRule type="containsText" dxfId="8439" priority="69" operator="containsText" text="Poor">
      <formula>NOT(ISERROR(SEARCH("Poor",U5)))</formula>
    </cfRule>
    <cfRule type="containsText" dxfId="8438" priority="70" operator="containsText" text="Fail">
      <formula>NOT(ISERROR(SEARCH("Fail",U5)))</formula>
    </cfRule>
    <cfRule type="containsText" dxfId="8437" priority="71" operator="containsText" text="Ineffective">
      <formula>NOT(ISERROR(SEARCH("Ineffective",U5)))</formula>
    </cfRule>
    <cfRule type="containsText" dxfId="8436" priority="72" operator="containsText" text="Not Implemented">
      <formula>NOT(ISERROR(SEARCH("Not Implemented",U5)))</formula>
    </cfRule>
  </conditionalFormatting>
  <conditionalFormatting sqref="U4">
    <cfRule type="containsText" dxfId="8435" priority="61" operator="containsText" text="Not assessed">
      <formula>NOT(ISERROR(SEARCH("Not assessed",U4)))</formula>
    </cfRule>
    <cfRule type="containsText" dxfId="8434" priority="62" operator="containsText" text="No visibility">
      <formula>NOT(ISERROR(SEARCH("No visibility",U4)))</formula>
    </cfRule>
    <cfRule type="containsText" dxfId="8433" priority="63" operator="containsText" text="Poor">
      <formula>NOT(ISERROR(SEARCH("Poor",U4)))</formula>
    </cfRule>
    <cfRule type="containsText" dxfId="8432" priority="64" operator="containsText" text="Fail">
      <formula>NOT(ISERROR(SEARCH("Fail",U4)))</formula>
    </cfRule>
    <cfRule type="containsText" dxfId="8431" priority="65" operator="containsText" text="Ineffective">
      <formula>NOT(ISERROR(SEARCH("Ineffective",U4)))</formula>
    </cfRule>
    <cfRule type="containsText" dxfId="8430" priority="66" operator="containsText" text="Not Implemented">
      <formula>NOT(ISERROR(SEARCH("Not Implemented",U4)))</formula>
    </cfRule>
  </conditionalFormatting>
  <conditionalFormatting sqref="U6">
    <cfRule type="containsText" dxfId="8429" priority="55" operator="containsText" text="Not assessed">
      <formula>NOT(ISERROR(SEARCH("Not assessed",U6)))</formula>
    </cfRule>
    <cfRule type="containsText" dxfId="8428" priority="56" operator="containsText" text="No visibility">
      <formula>NOT(ISERROR(SEARCH("No visibility",U6)))</formula>
    </cfRule>
    <cfRule type="containsText" dxfId="8427" priority="57" operator="containsText" text="Poor">
      <formula>NOT(ISERROR(SEARCH("Poor",U6)))</formula>
    </cfRule>
    <cfRule type="containsText" dxfId="8426" priority="58" operator="containsText" text="Fail">
      <formula>NOT(ISERROR(SEARCH("Fail",U6)))</formula>
    </cfRule>
    <cfRule type="containsText" dxfId="8425" priority="59" operator="containsText" text="Ineffective">
      <formula>NOT(ISERROR(SEARCH("Ineffective",U6)))</formula>
    </cfRule>
    <cfRule type="containsText" dxfId="8424" priority="60" operator="containsText" text="Not Implemented">
      <formula>NOT(ISERROR(SEARCH("Not Implemented",U6)))</formula>
    </cfRule>
  </conditionalFormatting>
  <conditionalFormatting sqref="AG77 AG7:AG26 AG33:AG43 AG49:AG60 AG64:AG67">
    <cfRule type="containsText" dxfId="8423" priority="49" operator="containsText" text="Not assessed">
      <formula>NOT(ISERROR(SEARCH("Not assessed",AG7)))</formula>
    </cfRule>
    <cfRule type="containsText" dxfId="8422" priority="50" operator="containsText" text="No visibility">
      <formula>NOT(ISERROR(SEARCH("No visibility",AG7)))</formula>
    </cfRule>
    <cfRule type="containsText" dxfId="8421" priority="51" operator="containsText" text="Poor">
      <formula>NOT(ISERROR(SEARCH("Poor",AG7)))</formula>
    </cfRule>
    <cfRule type="containsText" dxfId="8420" priority="52" operator="containsText" text="Fail">
      <formula>NOT(ISERROR(SEARCH("Fail",AG7)))</formula>
    </cfRule>
    <cfRule type="containsText" dxfId="8419" priority="53" operator="containsText" text="Ineffective">
      <formula>NOT(ISERROR(SEARCH("Ineffective",AG7)))</formula>
    </cfRule>
    <cfRule type="containsText" dxfId="8418" priority="54" operator="containsText" text="Not Implemented">
      <formula>NOT(ISERROR(SEARCH("Not Implemented",AG7)))</formula>
    </cfRule>
  </conditionalFormatting>
  <conditionalFormatting sqref="AG27:AG29">
    <cfRule type="containsText" dxfId="8417" priority="43" operator="containsText" text="Not assessed">
      <formula>NOT(ISERROR(SEARCH("Not assessed",AG27)))</formula>
    </cfRule>
    <cfRule type="containsText" dxfId="8416" priority="44" operator="containsText" text="No visibility">
      <formula>NOT(ISERROR(SEARCH("No visibility",AG27)))</formula>
    </cfRule>
    <cfRule type="containsText" dxfId="8415" priority="45" operator="containsText" text="Poor">
      <formula>NOT(ISERROR(SEARCH("Poor",AG27)))</formula>
    </cfRule>
    <cfRule type="containsText" dxfId="8414" priority="46" operator="containsText" text="Fail">
      <formula>NOT(ISERROR(SEARCH("Fail",AG27)))</formula>
    </cfRule>
    <cfRule type="containsText" dxfId="8413" priority="47" operator="containsText" text="Ineffective">
      <formula>NOT(ISERROR(SEARCH("Ineffective",AG27)))</formula>
    </cfRule>
    <cfRule type="containsText" dxfId="8412" priority="48" operator="containsText" text="Not Implemented">
      <formula>NOT(ISERROR(SEARCH("Not Implemented",AG27)))</formula>
    </cfRule>
  </conditionalFormatting>
  <conditionalFormatting sqref="AG30:AG32">
    <cfRule type="containsText" dxfId="8411" priority="37" operator="containsText" text="Not assessed">
      <formula>NOT(ISERROR(SEARCH("Not assessed",AG30)))</formula>
    </cfRule>
    <cfRule type="containsText" dxfId="8410" priority="38" operator="containsText" text="No visibility">
      <formula>NOT(ISERROR(SEARCH("No visibility",AG30)))</formula>
    </cfRule>
    <cfRule type="containsText" dxfId="8409" priority="39" operator="containsText" text="Poor">
      <formula>NOT(ISERROR(SEARCH("Poor",AG30)))</formula>
    </cfRule>
    <cfRule type="containsText" dxfId="8408" priority="40" operator="containsText" text="Fail">
      <formula>NOT(ISERROR(SEARCH("Fail",AG30)))</formula>
    </cfRule>
    <cfRule type="containsText" dxfId="8407" priority="41" operator="containsText" text="Ineffective">
      <formula>NOT(ISERROR(SEARCH("Ineffective",AG30)))</formula>
    </cfRule>
    <cfRule type="containsText" dxfId="8406" priority="42" operator="containsText" text="Not Implemented">
      <formula>NOT(ISERROR(SEARCH("Not Implemented",AG30)))</formula>
    </cfRule>
  </conditionalFormatting>
  <conditionalFormatting sqref="AG44:AG46">
    <cfRule type="containsText" dxfId="8405" priority="31" operator="containsText" text="Not assessed">
      <formula>NOT(ISERROR(SEARCH("Not assessed",AG44)))</formula>
    </cfRule>
    <cfRule type="containsText" dxfId="8404" priority="32" operator="containsText" text="No visibility">
      <formula>NOT(ISERROR(SEARCH("No visibility",AG44)))</formula>
    </cfRule>
    <cfRule type="containsText" dxfId="8403" priority="33" operator="containsText" text="Poor">
      <formula>NOT(ISERROR(SEARCH("Poor",AG44)))</formula>
    </cfRule>
    <cfRule type="containsText" dxfId="8402" priority="34" operator="containsText" text="Fail">
      <formula>NOT(ISERROR(SEARCH("Fail",AG44)))</formula>
    </cfRule>
    <cfRule type="containsText" dxfId="8401" priority="35" operator="containsText" text="Ineffective">
      <formula>NOT(ISERROR(SEARCH("Ineffective",AG44)))</formula>
    </cfRule>
    <cfRule type="containsText" dxfId="8400" priority="36" operator="containsText" text="Not Implemented">
      <formula>NOT(ISERROR(SEARCH("Not Implemented",AG44)))</formula>
    </cfRule>
  </conditionalFormatting>
  <conditionalFormatting sqref="AG61:AG63">
    <cfRule type="containsText" dxfId="8399" priority="25" operator="containsText" text="Not assessed">
      <formula>NOT(ISERROR(SEARCH("Not assessed",AG61)))</formula>
    </cfRule>
    <cfRule type="containsText" dxfId="8398" priority="26" operator="containsText" text="No visibility">
      <formula>NOT(ISERROR(SEARCH("No visibility",AG61)))</formula>
    </cfRule>
    <cfRule type="containsText" dxfId="8397" priority="27" operator="containsText" text="Poor">
      <formula>NOT(ISERROR(SEARCH("Poor",AG61)))</formula>
    </cfRule>
    <cfRule type="containsText" dxfId="8396" priority="28" operator="containsText" text="Fail">
      <formula>NOT(ISERROR(SEARCH("Fail",AG61)))</formula>
    </cfRule>
    <cfRule type="containsText" dxfId="8395" priority="29" operator="containsText" text="Ineffective">
      <formula>NOT(ISERROR(SEARCH("Ineffective",AG61)))</formula>
    </cfRule>
    <cfRule type="containsText" dxfId="8394" priority="30" operator="containsText" text="Not Implemented">
      <formula>NOT(ISERROR(SEARCH("Not Implemented",AG61)))</formula>
    </cfRule>
  </conditionalFormatting>
  <conditionalFormatting sqref="AG70">
    <cfRule type="containsText" dxfId="8393" priority="19" operator="containsText" text="Not assessed">
      <formula>NOT(ISERROR(SEARCH("Not assessed",AG70)))</formula>
    </cfRule>
    <cfRule type="containsText" dxfId="8392" priority="20" operator="containsText" text="No visibility">
      <formula>NOT(ISERROR(SEARCH("No visibility",AG70)))</formula>
    </cfRule>
    <cfRule type="containsText" dxfId="8391" priority="21" operator="containsText" text="Poor">
      <formula>NOT(ISERROR(SEARCH("Poor",AG70)))</formula>
    </cfRule>
    <cfRule type="containsText" dxfId="8390" priority="22" operator="containsText" text="Fail">
      <formula>NOT(ISERROR(SEARCH("Fail",AG70)))</formula>
    </cfRule>
    <cfRule type="containsText" dxfId="8389" priority="23" operator="containsText" text="Ineffective">
      <formula>NOT(ISERROR(SEARCH("Ineffective",AG70)))</formula>
    </cfRule>
    <cfRule type="containsText" dxfId="8388" priority="24" operator="containsText" text="Not Implemented">
      <formula>NOT(ISERROR(SEARCH("Not Implemented",AG70)))</formula>
    </cfRule>
  </conditionalFormatting>
  <conditionalFormatting sqref="AG5">
    <cfRule type="containsText" dxfId="8387" priority="13" operator="containsText" text="Not assessed">
      <formula>NOT(ISERROR(SEARCH("Not assessed",AG5)))</formula>
    </cfRule>
    <cfRule type="containsText" dxfId="8386" priority="14" operator="containsText" text="No visibility">
      <formula>NOT(ISERROR(SEARCH("No visibility",AG5)))</formula>
    </cfRule>
    <cfRule type="containsText" dxfId="8385" priority="15" operator="containsText" text="Poor">
      <formula>NOT(ISERROR(SEARCH("Poor",AG5)))</formula>
    </cfRule>
    <cfRule type="containsText" dxfId="8384" priority="16" operator="containsText" text="Fail">
      <formula>NOT(ISERROR(SEARCH("Fail",AG5)))</formula>
    </cfRule>
    <cfRule type="containsText" dxfId="8383" priority="17" operator="containsText" text="Ineffective">
      <formula>NOT(ISERROR(SEARCH("Ineffective",AG5)))</formula>
    </cfRule>
    <cfRule type="containsText" dxfId="8382" priority="18" operator="containsText" text="Not Implemented">
      <formula>NOT(ISERROR(SEARCH("Not Implemented",AG5)))</formula>
    </cfRule>
  </conditionalFormatting>
  <conditionalFormatting sqref="AG4">
    <cfRule type="containsText" dxfId="8381" priority="7" operator="containsText" text="Not assessed">
      <formula>NOT(ISERROR(SEARCH("Not assessed",AG4)))</formula>
    </cfRule>
    <cfRule type="containsText" dxfId="8380" priority="8" operator="containsText" text="No visibility">
      <formula>NOT(ISERROR(SEARCH("No visibility",AG4)))</formula>
    </cfRule>
    <cfRule type="containsText" dxfId="8379" priority="9" operator="containsText" text="Poor">
      <formula>NOT(ISERROR(SEARCH("Poor",AG4)))</formula>
    </cfRule>
    <cfRule type="containsText" dxfId="8378" priority="10" operator="containsText" text="Fail">
      <formula>NOT(ISERROR(SEARCH("Fail",AG4)))</formula>
    </cfRule>
    <cfRule type="containsText" dxfId="8377" priority="11" operator="containsText" text="Ineffective">
      <formula>NOT(ISERROR(SEARCH("Ineffective",AG4)))</formula>
    </cfRule>
    <cfRule type="containsText" dxfId="8376" priority="12" operator="containsText" text="Not Implemented">
      <formula>NOT(ISERROR(SEARCH("Not Implemented",AG4)))</formula>
    </cfRule>
  </conditionalFormatting>
  <conditionalFormatting sqref="AG6">
    <cfRule type="containsText" dxfId="8375" priority="1" operator="containsText" text="Not assessed">
      <formula>NOT(ISERROR(SEARCH("Not assessed",AG6)))</formula>
    </cfRule>
    <cfRule type="containsText" dxfId="8374" priority="2" operator="containsText" text="No visibility">
      <formula>NOT(ISERROR(SEARCH("No visibility",AG6)))</formula>
    </cfRule>
    <cfRule type="containsText" dxfId="8373" priority="3" operator="containsText" text="Poor">
      <formula>NOT(ISERROR(SEARCH("Poor",AG6)))</formula>
    </cfRule>
    <cfRule type="containsText" dxfId="8372" priority="4" operator="containsText" text="Fail">
      <formula>NOT(ISERROR(SEARCH("Fail",AG6)))</formula>
    </cfRule>
    <cfRule type="containsText" dxfId="8371" priority="5" operator="containsText" text="Ineffective">
      <formula>NOT(ISERROR(SEARCH("Ineffective",AG6)))</formula>
    </cfRule>
    <cfRule type="containsText" dxfId="8370" priority="6" operator="containsText" text="Not Implemented">
      <formula>NOT(ISERROR(SEARCH("Not Implemented",AG6)))</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promptTitle="Control Status" xr:uid="{0415F54B-69CB-4453-9F75-4667901AEAAC}">
          <x14:formula1>
            <xm:f>Data!$B$4:$B$6</xm:f>
          </x14:formula1>
          <xm:sqref>AD20 F20 R24 F54 F65 R20 F16 F12 AD71 AD12 R27 F58 F78 R16 F8 R12 AD16 AD8 R8 AD30 F34 F37 F44 F71 AD78 R37 R41 R44 R54 R58 R61 R34 AD34 AD37 AD44 AD50 AD54 AD61 AD74 AD24 F24 R30 AD27 F27 F30 F41 R50 AD41 F50 R65 AD58 AD65 R74 R71 F61 R78 F74</xm:sqref>
        </x14:dataValidation>
        <x14:dataValidation type="list" allowBlank="1" showInputMessage="1" showErrorMessage="1" xr:uid="{D6AEAD6F-BF0F-46A6-AE23-5F68BA605E4E}">
          <x14:formula1>
            <xm:f>Data!$J$4:$J$8</xm:f>
          </x14:formula1>
          <xm:sqref>T74 H50 AF41 H41 H30 AF27 H27 H24 T65 T50 AF24 H71 H44 AF74 H37 T30 T34 AF61 AF54 T61 H34 H8 H78 H58 T58 AF50 AF44 AF37 AF34 AF78 AF30 AF8 T54 T44 T41 T37 T8 T12 T16 T27 H12 AF16 T20 H16 H65 H54 AF12 T24 H20 AF71 T78 AF20 AF65 T71 H74 H61 AF58</xm:sqref>
        </x14:dataValidation>
        <x14:dataValidation type="list" allowBlank="1" showInputMessage="1" showErrorMessage="1" xr:uid="{F5B49D0D-FEA8-4902-AA55-BB332D08A3A6}">
          <x14:formula1>
            <xm:f>Data!$F$4:$F$9</xm:f>
          </x14:formula1>
          <xm:sqref>AE20 G20 S24 G54 G65 S20 G16 G12 AE71 AE12 S27 G58 G78 S16 G8 AE16 AE8 S12 S8 AE30 G34 G37 G44 G71 AE78 S37 S41 S44 S54 S58 S61 S34 AE34 AE37 AE44 AE50 AE54 AE61 AE74 AE24 G24 S30 AE27 G27 G30 G41 S50 AE41 G50 S65 AE58 AE65 S74 S71 G61 S78 G74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0279-3DE0-46F7-BA89-7ACA33B94AA2}">
  <dimension ref="A1:AS121"/>
  <sheetViews>
    <sheetView zoomScaleNormal="100" workbookViewId="0">
      <selection sqref="A1:AS1"/>
    </sheetView>
  </sheetViews>
  <sheetFormatPr defaultColWidth="8.83203125" defaultRowHeight="10.5" customHeight="1" outlineLevelRow="2" outlineLevelCol="1" x14ac:dyDescent="0.2"/>
  <cols>
    <col min="1" max="1" width="6.83203125" style="20" customWidth="1"/>
    <col min="2" max="2" width="40.1640625" style="20" customWidth="1"/>
    <col min="3" max="3" width="14.5" style="20" customWidth="1"/>
    <col min="4" max="4" width="34.5" style="20" customWidth="1"/>
    <col min="5" max="5" width="31.83203125" style="20" customWidth="1"/>
    <col min="6" max="6" width="19.1640625" hidden="1" customWidth="1" outlineLevel="1"/>
    <col min="7" max="7" width="13.83203125" hidden="1" customWidth="1" outlineLevel="1"/>
    <col min="8" max="8" width="14.5" hidden="1" customWidth="1" outlineLevel="1"/>
    <col min="9" max="10" width="16.1640625" hidden="1" customWidth="1" outlineLevel="1"/>
    <col min="11" max="11" width="3.33203125" customWidth="1" collapsed="1"/>
    <col min="12" max="17" width="7.1640625" hidden="1" customWidth="1"/>
    <col min="18" max="18" width="19.1640625" hidden="1" customWidth="1" outlineLevel="1"/>
    <col min="19" max="19" width="13.83203125" hidden="1" customWidth="1" outlineLevel="1"/>
    <col min="20" max="20" width="14.5" hidden="1" customWidth="1" outlineLevel="1"/>
    <col min="21" max="21" width="16.1640625" hidden="1" customWidth="1" outlineLevel="1"/>
    <col min="22" max="22" width="15.6640625" hidden="1" customWidth="1" outlineLevel="1"/>
    <col min="23" max="23" width="3.33203125" customWidth="1" collapsed="1"/>
    <col min="24" max="29" width="7.1640625" hidden="1" customWidth="1"/>
    <col min="30" max="30" width="19.1640625" customWidth="1" outlineLevel="1"/>
    <col min="31" max="31" width="13.83203125" customWidth="1" outlineLevel="1"/>
    <col min="32" max="32" width="14.5" customWidth="1" outlineLevel="1"/>
    <col min="33" max="33" width="16.1640625" customWidth="1" outlineLevel="1"/>
    <col min="34" max="34" width="18" customWidth="1" outlineLevel="1"/>
    <col min="35" max="35" width="3.33203125" customWidth="1"/>
    <col min="36" max="41" width="7.1640625" hidden="1" customWidth="1"/>
    <col min="42" max="45" width="18" customWidth="1"/>
    <col min="46" max="16384" width="8.83203125" style="20"/>
  </cols>
  <sheetData>
    <row r="1" spans="1:45" s="104" customFormat="1" ht="10.5" customHeight="1" thickBot="1" x14ac:dyDescent="0.25">
      <c r="A1" s="232" t="s">
        <v>771</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4"/>
    </row>
    <row r="2" spans="1:45" customFormat="1" ht="12" customHeight="1" x14ac:dyDescent="0.2">
      <c r="A2" s="144" t="s">
        <v>773</v>
      </c>
      <c r="B2" s="116"/>
      <c r="C2" s="12"/>
      <c r="D2" s="12"/>
      <c r="E2" s="12"/>
      <c r="F2" s="203" t="s">
        <v>712</v>
      </c>
      <c r="G2" s="204"/>
      <c r="H2" s="204"/>
      <c r="I2" s="204"/>
      <c r="J2" s="204"/>
      <c r="K2" s="204"/>
      <c r="L2" s="204"/>
      <c r="M2" s="204"/>
      <c r="N2" s="204"/>
      <c r="O2" s="204"/>
      <c r="P2" s="204"/>
      <c r="Q2" s="204"/>
      <c r="R2" s="203" t="s">
        <v>713</v>
      </c>
      <c r="S2" s="204"/>
      <c r="T2" s="204"/>
      <c r="U2" s="204"/>
      <c r="V2" s="204"/>
      <c r="W2" s="204"/>
      <c r="X2" s="204"/>
      <c r="Y2" s="204"/>
      <c r="Z2" s="204"/>
      <c r="AA2" s="204"/>
      <c r="AB2" s="204"/>
      <c r="AC2" s="204"/>
      <c r="AD2" s="203" t="s">
        <v>714</v>
      </c>
      <c r="AE2" s="204"/>
      <c r="AF2" s="204"/>
      <c r="AG2" s="204"/>
      <c r="AH2" s="204"/>
      <c r="AI2" s="204"/>
      <c r="AJ2" s="204"/>
      <c r="AK2" s="204"/>
      <c r="AL2" s="204"/>
      <c r="AM2" s="204"/>
      <c r="AN2" s="204"/>
      <c r="AO2" s="204"/>
      <c r="AP2" s="240" t="s">
        <v>770</v>
      </c>
      <c r="AQ2" s="240"/>
      <c r="AR2" s="240"/>
      <c r="AS2" s="241"/>
    </row>
    <row r="3" spans="1:45" ht="30" customHeight="1" thickBot="1" x14ac:dyDescent="0.25">
      <c r="A3" s="145" t="s">
        <v>698</v>
      </c>
      <c r="B3" s="21" t="s">
        <v>6</v>
      </c>
      <c r="C3" s="26" t="s">
        <v>7</v>
      </c>
      <c r="D3" s="26" t="s">
        <v>8</v>
      </c>
      <c r="E3" s="26" t="s">
        <v>9</v>
      </c>
      <c r="F3" s="27" t="s">
        <v>673</v>
      </c>
      <c r="G3" s="10" t="s">
        <v>1</v>
      </c>
      <c r="H3" s="10" t="s">
        <v>2</v>
      </c>
      <c r="I3" s="10" t="s">
        <v>4</v>
      </c>
      <c r="J3" s="28" t="s">
        <v>780</v>
      </c>
      <c r="K3" s="195"/>
      <c r="L3" s="10" t="s">
        <v>708</v>
      </c>
      <c r="M3" s="10" t="s">
        <v>709</v>
      </c>
      <c r="N3" s="10" t="s">
        <v>710</v>
      </c>
      <c r="O3" s="10" t="s">
        <v>705</v>
      </c>
      <c r="P3" s="10" t="s">
        <v>706</v>
      </c>
      <c r="Q3" s="10" t="s">
        <v>707</v>
      </c>
      <c r="R3" s="27" t="s">
        <v>673</v>
      </c>
      <c r="S3" s="10" t="s">
        <v>1</v>
      </c>
      <c r="T3" s="10" t="s">
        <v>2</v>
      </c>
      <c r="U3" s="10" t="s">
        <v>4</v>
      </c>
      <c r="V3" s="28" t="s">
        <v>780</v>
      </c>
      <c r="W3" s="195"/>
      <c r="X3" s="10" t="s">
        <v>708</v>
      </c>
      <c r="Y3" s="10" t="s">
        <v>709</v>
      </c>
      <c r="Z3" s="10" t="s">
        <v>710</v>
      </c>
      <c r="AA3" s="10" t="s">
        <v>705</v>
      </c>
      <c r="AB3" s="10" t="s">
        <v>706</v>
      </c>
      <c r="AC3" s="10" t="s">
        <v>707</v>
      </c>
      <c r="AD3" s="27" t="s">
        <v>673</v>
      </c>
      <c r="AE3" s="10" t="s">
        <v>1</v>
      </c>
      <c r="AF3" s="10" t="s">
        <v>2</v>
      </c>
      <c r="AG3" s="10" t="s">
        <v>4</v>
      </c>
      <c r="AH3" s="28" t="s">
        <v>780</v>
      </c>
      <c r="AI3" s="195"/>
      <c r="AJ3" s="10" t="s">
        <v>708</v>
      </c>
      <c r="AK3" s="10" t="s">
        <v>709</v>
      </c>
      <c r="AL3" s="10" t="s">
        <v>710</v>
      </c>
      <c r="AM3" s="10" t="s">
        <v>705</v>
      </c>
      <c r="AN3" s="10" t="s">
        <v>706</v>
      </c>
      <c r="AO3" s="10" t="s">
        <v>707</v>
      </c>
      <c r="AP3" s="14" t="s">
        <v>701</v>
      </c>
      <c r="AQ3" s="14" t="s">
        <v>702</v>
      </c>
      <c r="AR3" s="14" t="s">
        <v>703</v>
      </c>
      <c r="AS3" s="37" t="s">
        <v>704</v>
      </c>
    </row>
    <row r="4" spans="1:45" ht="30" customHeight="1" x14ac:dyDescent="0.2">
      <c r="A4" s="235"/>
      <c r="B4" s="216"/>
      <c r="C4" s="217" t="s">
        <v>750</v>
      </c>
      <c r="D4" s="217"/>
      <c r="E4" s="217"/>
      <c r="F4" s="41" t="str">
        <f>IF($L4=1,"Implemented","Not Implemented")</f>
        <v>Not Implemented</v>
      </c>
      <c r="G4" s="42" t="str">
        <f>IF($M4=1,"Effective","Ineffective")</f>
        <v>Ineffective</v>
      </c>
      <c r="H4" s="42" t="str">
        <f>IF($N4=1,"Pass","Fail")</f>
        <v>Fail</v>
      </c>
      <c r="I4" s="141"/>
      <c r="J4" s="44"/>
      <c r="K4" s="196"/>
      <c r="L4" s="43">
        <f>IF(COUNTIFS(L$7:L$80,0,$A$7:$A$80,1)&gt;0,0,1)</f>
        <v>0</v>
      </c>
      <c r="M4" s="43">
        <f>IF(COUNTIFS(M$7:M$80,0,$A$7:$A$80,1)&gt;0,0,1)</f>
        <v>0</v>
      </c>
      <c r="N4" s="43">
        <f>IF(COUNTIFS(N$7:N$80,0,$A$7:$A$80,1)&gt;0,0,1)</f>
        <v>0</v>
      </c>
      <c r="O4" s="43">
        <f>AVERAGE(O$7:O$80)</f>
        <v>0</v>
      </c>
      <c r="P4" s="51"/>
      <c r="Q4" s="51"/>
      <c r="R4" s="42" t="str">
        <f>IF($X4=1,"Implemented","Not Implemented")</f>
        <v>Not Implemented</v>
      </c>
      <c r="S4" s="42" t="str">
        <f>IF($Y4=1,"Effective","Ineffective")</f>
        <v>Ineffective</v>
      </c>
      <c r="T4" s="42" t="str">
        <f>IF($Z4=1,"Pass","Fail")</f>
        <v>Fail</v>
      </c>
      <c r="U4" s="141"/>
      <c r="V4" s="44"/>
      <c r="W4" s="196"/>
      <c r="X4" s="43">
        <f>IF(COUNTIFS(X$7:X$80,0,$A$7:$A$80,1)&gt;0,0,1)</f>
        <v>0</v>
      </c>
      <c r="Y4" s="43">
        <f>IF(COUNTIFS(Y$7:Y$80,0,$A$7:$A$80,1)&gt;0,0,1)</f>
        <v>0</v>
      </c>
      <c r="Z4" s="43">
        <f>IF(COUNTIFS(Z$7:Z$80,0,$A$7:$A$80,1)&gt;0,0,1)</f>
        <v>0</v>
      </c>
      <c r="AA4" s="43">
        <f>AVERAGE(AA$7:AA$80)</f>
        <v>0</v>
      </c>
      <c r="AB4" s="51"/>
      <c r="AC4" s="51"/>
      <c r="AD4" s="41" t="str">
        <f>IF($AJ4=1,"Implemented","Not Implemented")</f>
        <v>Not Implemented</v>
      </c>
      <c r="AE4" s="42" t="str">
        <f>IF($AK4=1,"Effective","Ineffective")</f>
        <v>Ineffective</v>
      </c>
      <c r="AF4" s="42" t="str">
        <f>IF($AL4=1,"Pass","Fail")</f>
        <v>Fail</v>
      </c>
      <c r="AG4" s="141"/>
      <c r="AH4" s="44"/>
      <c r="AI4" s="196"/>
      <c r="AJ4" s="43">
        <f>IF(COUNTIFS(AJ$7:AJ$80,0,$A$7:$A$80,1)&gt;0,0,1)</f>
        <v>0</v>
      </c>
      <c r="AK4" s="43">
        <f>IF(COUNTIFS(AK$7:AK$80,0,$A$7:$A$80,1)&gt;0,0,1)</f>
        <v>0</v>
      </c>
      <c r="AL4" s="43">
        <f>IF(COUNTIFS(AL$7:AL$80,0,$A$7:$A$80,1)&gt;0,0,1)</f>
        <v>0</v>
      </c>
      <c r="AM4" s="43">
        <f>AVERAGE(AM$7:AM$80)</f>
        <v>0</v>
      </c>
      <c r="AN4" s="51"/>
      <c r="AO4" s="51"/>
      <c r="AP4" s="45" t="s">
        <v>721</v>
      </c>
      <c r="AQ4" s="46"/>
      <c r="AR4" s="46"/>
      <c r="AS4" s="47"/>
    </row>
    <row r="5" spans="1:45" ht="30" customHeight="1" x14ac:dyDescent="0.2">
      <c r="A5" s="236"/>
      <c r="B5" s="213"/>
      <c r="C5" s="214" t="s">
        <v>751</v>
      </c>
      <c r="D5" s="214"/>
      <c r="E5" s="214"/>
      <c r="F5" s="29" t="str">
        <f>IF($L5=1,"Implemented","Not Implemented")</f>
        <v>Not Implemented</v>
      </c>
      <c r="G5" s="22" t="str">
        <f>IF($M5=1,"Effective","Ineffective")</f>
        <v>Ineffective</v>
      </c>
      <c r="H5" s="22" t="str">
        <f>IF($N5=1,"Pass","Fail")</f>
        <v>Fail</v>
      </c>
      <c r="I5" s="140"/>
      <c r="J5" s="30"/>
      <c r="K5" s="196"/>
      <c r="L5" s="23">
        <f>IF(COUNTIFS(L$7:L$80,0,$A$7:$A$80,2)&gt;0,0,1)</f>
        <v>0</v>
      </c>
      <c r="M5" s="23">
        <f>IF(COUNTIFS(M$7:M$80,0,$A$7:$A$80,2)&gt;0,0,1)</f>
        <v>0</v>
      </c>
      <c r="N5" s="23">
        <f>IF(COUNTIFS(N$7:N$80,0,$A$7:$A$80,2)&gt;0,0,1)</f>
        <v>0</v>
      </c>
      <c r="O5" s="52"/>
      <c r="P5" s="23">
        <f>AVERAGE(P$7:P$80)</f>
        <v>0</v>
      </c>
      <c r="Q5" s="23"/>
      <c r="R5" s="22" t="str">
        <f>IF($X5=1,"Implemented","Not Implemented")</f>
        <v>Not Implemented</v>
      </c>
      <c r="S5" s="22" t="str">
        <f>IF($Y5=1,"Effective","Ineffective")</f>
        <v>Ineffective</v>
      </c>
      <c r="T5" s="22" t="str">
        <f>IF($Z5=1,"Pass","Fail")</f>
        <v>Fail</v>
      </c>
      <c r="U5" s="140"/>
      <c r="V5" s="30"/>
      <c r="W5" s="196"/>
      <c r="X5" s="23">
        <f>IF(COUNTIFS(X$7:X$80,0,$A$7:$A$80,2)&gt;0,0,1)</f>
        <v>0</v>
      </c>
      <c r="Y5" s="23">
        <f>IF(COUNTIFS(Y$7:Y$80,0,$A$7:$A$80,2)&gt;0,0,1)</f>
        <v>0</v>
      </c>
      <c r="Z5" s="23">
        <f>IF(COUNTIFS(Z$7:Z$80,0,$A$7:$A$80,2)&gt;0,0,1)</f>
        <v>0</v>
      </c>
      <c r="AA5" s="52"/>
      <c r="AB5" s="23">
        <f>AVERAGE(AB$7:AB$80)</f>
        <v>0</v>
      </c>
      <c r="AC5" s="23"/>
      <c r="AD5" s="29" t="str">
        <f>IF($AJ5=1,"Implemented","Not Implemented")</f>
        <v>Not Implemented</v>
      </c>
      <c r="AE5" s="22" t="str">
        <f>IF($AK5=1,"Effective","Ineffective")</f>
        <v>Ineffective</v>
      </c>
      <c r="AF5" s="22" t="str">
        <f>IF($AL5=1,"Pass","Fail")</f>
        <v>Fail</v>
      </c>
      <c r="AG5" s="140"/>
      <c r="AH5" s="30"/>
      <c r="AI5" s="196"/>
      <c r="AJ5" s="23">
        <f>IF(COUNTIFS(AJ$7:AJ$80,0,$A$7:$A$80,2)&gt;0,0,1)</f>
        <v>0</v>
      </c>
      <c r="AK5" s="23">
        <f>IF(COUNTIFS(AK$7:AK$80,0,$A$7:$A$80,2)&gt;0,0,1)</f>
        <v>0</v>
      </c>
      <c r="AL5" s="23">
        <f>IF(COUNTIFS(AL$7:AL$80,0,$A$7:$A$80,2)&gt;0,0,1)</f>
        <v>0</v>
      </c>
      <c r="AM5" s="52"/>
      <c r="AN5" s="23">
        <f>AVERAGE(AN$7:AN$80)</f>
        <v>0</v>
      </c>
      <c r="AO5" s="23"/>
      <c r="AP5" s="114" t="s">
        <v>721</v>
      </c>
      <c r="AQ5" s="11"/>
      <c r="AR5" s="11"/>
      <c r="AS5" s="38"/>
    </row>
    <row r="6" spans="1:45" ht="30" customHeight="1" thickBot="1" x14ac:dyDescent="0.25">
      <c r="A6" s="237"/>
      <c r="B6" s="219"/>
      <c r="C6" s="220" t="s">
        <v>752</v>
      </c>
      <c r="D6" s="220"/>
      <c r="E6" s="220"/>
      <c r="F6" s="48" t="str">
        <f>IF($L6=1,"Implemented","Not Implemented")</f>
        <v>Not Implemented</v>
      </c>
      <c r="G6" s="49" t="str">
        <f>IF($M6=1,"Effective","Ineffective")</f>
        <v>Ineffective</v>
      </c>
      <c r="H6" s="49" t="str">
        <f>IF($N6=1,"Pass","Fail")</f>
        <v>Fail</v>
      </c>
      <c r="I6" s="142"/>
      <c r="J6" s="50"/>
      <c r="K6" s="196"/>
      <c r="L6" s="33">
        <f>IF(COUNTIFS(L$7:L$80,0,$A$7:$A$80,3)&gt;0,0,1)</f>
        <v>0</v>
      </c>
      <c r="M6" s="33">
        <f>IF(COUNTIFS(M$7:M$80,0,$A$7:$A$80,3)&gt;0,0,1)</f>
        <v>0</v>
      </c>
      <c r="N6" s="33">
        <f>IF(COUNTIFS(N$7:N$80,0,$A$7:$A$80,3)&gt;0,0,1)</f>
        <v>0</v>
      </c>
      <c r="O6" s="53"/>
      <c r="P6" s="53"/>
      <c r="Q6" s="33">
        <f>AVERAGE(Q$7:Q$80)</f>
        <v>0</v>
      </c>
      <c r="R6" s="49" t="str">
        <f>IF($X6=1,"Implemented","Not Implemented")</f>
        <v>Not Implemented</v>
      </c>
      <c r="S6" s="49" t="str">
        <f>IF($Y6=1,"Effective","Ineffective")</f>
        <v>Ineffective</v>
      </c>
      <c r="T6" s="49" t="str">
        <f>IF($Z6=1,"Pass","Fail")</f>
        <v>Fail</v>
      </c>
      <c r="U6" s="142"/>
      <c r="V6" s="50"/>
      <c r="W6" s="196"/>
      <c r="X6" s="33">
        <f>IF(COUNTIFS(X$7:X$80,0,$A$7:$A$80,3)&gt;0,0,1)</f>
        <v>0</v>
      </c>
      <c r="Y6" s="33">
        <f>IF(COUNTIFS(Y$7:Y$80,0,$A$7:$A$80,3)&gt;0,0,1)</f>
        <v>0</v>
      </c>
      <c r="Z6" s="33">
        <f>IF(COUNTIFS(Z$7:Z$80,0,$A$7:$A$80,3)&gt;0,0,1)</f>
        <v>0</v>
      </c>
      <c r="AA6" s="53"/>
      <c r="AB6" s="53"/>
      <c r="AC6" s="33">
        <f>AVERAGE(AC$7:AC$80)</f>
        <v>0</v>
      </c>
      <c r="AD6" s="48" t="str">
        <f>IF($AJ6=1,"Implemented","Not Implemented")</f>
        <v>Not Implemented</v>
      </c>
      <c r="AE6" s="49" t="str">
        <f>IF($AK6=1,"Effective","Ineffective")</f>
        <v>Ineffective</v>
      </c>
      <c r="AF6" s="49" t="str">
        <f>IF($AL6=1,"Pass","Fail")</f>
        <v>Fail</v>
      </c>
      <c r="AG6" s="142"/>
      <c r="AH6" s="50"/>
      <c r="AI6" s="196"/>
      <c r="AJ6" s="33">
        <f>IF(COUNTIFS(AJ$7:AJ$80,0,$A$7:$A$80,3)&gt;0,0,1)</f>
        <v>0</v>
      </c>
      <c r="AK6" s="33">
        <f>IF(COUNTIFS(AK$7:AK$80,0,$A$7:$A$80,3)&gt;0,0,1)</f>
        <v>0</v>
      </c>
      <c r="AL6" s="33">
        <f>IF(COUNTIFS(AL$7:AL$80,0,$A$7:$A$80,3)&gt;0,0,1)</f>
        <v>0</v>
      </c>
      <c r="AM6" s="53"/>
      <c r="AN6" s="53"/>
      <c r="AO6" s="33">
        <f>AVERAGE(AO$7:AO$80)</f>
        <v>0</v>
      </c>
      <c r="AP6" s="115" t="s">
        <v>721</v>
      </c>
      <c r="AQ6" s="39"/>
      <c r="AR6" s="39"/>
      <c r="AS6" s="40"/>
    </row>
    <row r="7" spans="1:45" ht="30" customHeight="1" outlineLevel="1" x14ac:dyDescent="0.2">
      <c r="A7" s="146">
        <v>1</v>
      </c>
      <c r="B7" s="211" t="s">
        <v>164</v>
      </c>
      <c r="C7" s="211"/>
      <c r="D7" s="211"/>
      <c r="E7" s="211"/>
      <c r="F7" s="29" t="str">
        <f>IF($L7=1,"Implemented","Not Implemented")</f>
        <v>Not Implemented</v>
      </c>
      <c r="G7" s="22" t="str">
        <f>IF($M7=1,"Effective","Ineffective")</f>
        <v>Ineffective</v>
      </c>
      <c r="H7" s="22" t="str">
        <f>IF($N7=1,"Pass","Fail")</f>
        <v>Fail</v>
      </c>
      <c r="I7" s="140"/>
      <c r="J7" s="30"/>
      <c r="K7" s="196"/>
      <c r="L7" s="23">
        <f>IF(COUNTIF(L8:L13,0)&gt;0,0,1)</f>
        <v>0</v>
      </c>
      <c r="M7" s="23">
        <f>IF(COUNTIF(M8:M13,0)&gt;0,0,1)</f>
        <v>0</v>
      </c>
      <c r="N7" s="23">
        <f>IF(COUNTIF(N8:N13,0)&gt;0,0,1)</f>
        <v>0</v>
      </c>
      <c r="O7" s="23">
        <f>IFERROR(IF($A7=1,$L7*$M7*$N7,""),"")</f>
        <v>0</v>
      </c>
      <c r="P7" s="23" t="str">
        <f>IFERROR(IF($A7=2,$L7*$M7*$N7,""),"")</f>
        <v/>
      </c>
      <c r="Q7" s="23" t="str">
        <f>IFERROR(IF($A7=3,$L7*$M7*$N7,""),"")</f>
        <v/>
      </c>
      <c r="R7" s="29" t="str">
        <f>IF($X7=1,"Implemented","Not Implemented")</f>
        <v>Not Implemented</v>
      </c>
      <c r="S7" s="22" t="str">
        <f>IF($Y7=1,"Effective","Ineffective")</f>
        <v>Ineffective</v>
      </c>
      <c r="T7" s="22" t="str">
        <f>IF($Z7=1,"Pass","Fail")</f>
        <v>Fail</v>
      </c>
      <c r="U7" s="140"/>
      <c r="V7" s="30"/>
      <c r="W7" s="196"/>
      <c r="X7" s="23">
        <f>IF(COUNTIF(X8:X13,0)&gt;0,0,1)</f>
        <v>0</v>
      </c>
      <c r="Y7" s="23">
        <f>IF(COUNTIF(Y8:Y13,0)&gt;0,0,1)</f>
        <v>0</v>
      </c>
      <c r="Z7" s="23">
        <f>IF(COUNTIF(Z8:Z13,0)&gt;0,0,1)</f>
        <v>0</v>
      </c>
      <c r="AA7" s="23">
        <f>IFERROR(IF($A7=1,$X7*$Y7*$Z7,""),"")</f>
        <v>0</v>
      </c>
      <c r="AB7" s="23" t="str">
        <f>IFERROR(IF($A7=2,$X7*$Y7*$Z7,""),"")</f>
        <v/>
      </c>
      <c r="AC7" s="23" t="str">
        <f>IFERROR(IF($A7=3,$X7*$Y7*$Z7,""),"")</f>
        <v/>
      </c>
      <c r="AD7" s="29" t="str">
        <f>IF($AJ7=1,"Implemented","Not Implemented")</f>
        <v>Not Implemented</v>
      </c>
      <c r="AE7" s="22" t="str">
        <f>IF($AK7=1,"Effective","Ineffective")</f>
        <v>Ineffective</v>
      </c>
      <c r="AF7" s="22" t="str">
        <f>IF($AL7=1,"Pass","Fail")</f>
        <v>Fail</v>
      </c>
      <c r="AG7" s="140"/>
      <c r="AH7" s="30"/>
      <c r="AI7" s="196"/>
      <c r="AJ7" s="23">
        <f>IF(COUNTIF(AJ8:AJ13,0)&gt;0,0,1)</f>
        <v>0</v>
      </c>
      <c r="AK7" s="23">
        <f>IF(COUNTIF(AK8:AK13,0)&gt;0,0,1)</f>
        <v>0</v>
      </c>
      <c r="AL7" s="23">
        <f>IF(COUNTIF(AL8:AL13,0)&gt;0,0,1)</f>
        <v>0</v>
      </c>
      <c r="AM7" s="23">
        <f>IFERROR(IF($A7=1,$AJ7*$AK7*$AL7,""),"")</f>
        <v>0</v>
      </c>
      <c r="AN7" s="23" t="str">
        <f>IFERROR(IF($A7=2,$AJ7*$AK7*$AL7,""),"")</f>
        <v/>
      </c>
      <c r="AO7" s="23" t="str">
        <f>IFERROR(IF($A7=3,$AJ7*$AK7*$AL7,""),"")</f>
        <v/>
      </c>
      <c r="AP7" s="114" t="s">
        <v>721</v>
      </c>
      <c r="AQ7" s="11"/>
      <c r="AR7" s="11"/>
      <c r="AS7" s="38"/>
    </row>
    <row r="8" spans="1:45" ht="10.5" customHeight="1" outlineLevel="2" x14ac:dyDescent="0.2">
      <c r="A8" s="238">
        <v>1</v>
      </c>
      <c r="B8" s="193"/>
      <c r="C8" s="223" t="s">
        <v>165</v>
      </c>
      <c r="D8" s="211" t="s">
        <v>166</v>
      </c>
      <c r="E8" s="211" t="s">
        <v>167</v>
      </c>
      <c r="F8" s="210" t="s">
        <v>686</v>
      </c>
      <c r="G8" s="209" t="s">
        <v>686</v>
      </c>
      <c r="H8" s="209" t="s">
        <v>686</v>
      </c>
      <c r="I8" s="198"/>
      <c r="J8" s="205"/>
      <c r="K8" s="196"/>
      <c r="L8" s="23">
        <f>IFERROR(VLOOKUP($F8,Data!$B$4:$D$6,3,FALSE),"")</f>
        <v>0</v>
      </c>
      <c r="M8" s="23">
        <f>IFERROR(VLOOKUP($G8,Data!$F$4:$H$9,3,FALSE),"")</f>
        <v>0</v>
      </c>
      <c r="N8" s="23">
        <f>IFERROR(VLOOKUP($H8,Data!$J$4:$L$8,3,FALSE),"")</f>
        <v>0</v>
      </c>
      <c r="O8" s="23">
        <f>IFERROR(IF($A8=1,$L8*$M8*$N8,""),"")</f>
        <v>0</v>
      </c>
      <c r="P8" s="23" t="str">
        <f>IFERROR(IF($A8=2,$L8*$M8*$N8,""),"")</f>
        <v/>
      </c>
      <c r="Q8" s="23" t="str">
        <f>IFERROR(IF($A8=3,$L8*$M8*$N8,""),"")</f>
        <v/>
      </c>
      <c r="R8" s="210" t="s">
        <v>686</v>
      </c>
      <c r="S8" s="209" t="s">
        <v>686</v>
      </c>
      <c r="T8" s="209" t="s">
        <v>686</v>
      </c>
      <c r="U8" s="198"/>
      <c r="V8" s="205"/>
      <c r="W8" s="196"/>
      <c r="X8" s="24"/>
      <c r="Y8" s="24"/>
      <c r="Z8" s="24"/>
      <c r="AA8" s="24"/>
      <c r="AB8" s="24"/>
      <c r="AC8" s="24"/>
      <c r="AD8" s="210" t="s">
        <v>686</v>
      </c>
      <c r="AE8" s="209" t="s">
        <v>686</v>
      </c>
      <c r="AF8" s="209" t="s">
        <v>686</v>
      </c>
      <c r="AG8" s="198"/>
      <c r="AH8" s="207"/>
      <c r="AI8" s="196"/>
      <c r="AJ8" s="24"/>
      <c r="AK8" s="24"/>
      <c r="AL8" s="24"/>
      <c r="AM8" s="24"/>
      <c r="AN8" s="24"/>
      <c r="AO8" s="24"/>
      <c r="AP8" s="114" t="s">
        <v>712</v>
      </c>
      <c r="AQ8" s="11"/>
      <c r="AR8" s="11"/>
      <c r="AS8" s="38"/>
    </row>
    <row r="9" spans="1:45" ht="10.5" customHeight="1" outlineLevel="2" x14ac:dyDescent="0.2">
      <c r="A9" s="238"/>
      <c r="B9" s="193"/>
      <c r="C9" s="223"/>
      <c r="D9" s="211"/>
      <c r="E9" s="198"/>
      <c r="F9" s="210"/>
      <c r="G9" s="209"/>
      <c r="H9" s="209"/>
      <c r="I9" s="198"/>
      <c r="J9" s="205"/>
      <c r="K9" s="196"/>
      <c r="L9" s="25"/>
      <c r="M9" s="25"/>
      <c r="N9" s="25"/>
      <c r="O9" s="25"/>
      <c r="P9" s="25"/>
      <c r="Q9" s="25"/>
      <c r="R9" s="210"/>
      <c r="S9" s="209"/>
      <c r="T9" s="209"/>
      <c r="U9" s="198"/>
      <c r="V9" s="205"/>
      <c r="W9" s="196"/>
      <c r="X9" s="23">
        <f>IFERROR(VLOOKUP($R8,Data!$B$4:$D$6,3,FALSE),"")</f>
        <v>0</v>
      </c>
      <c r="Y9" s="23">
        <f>IFERROR(VLOOKUP($S8,Data!$F$4:$H$9,3,FALSE),"")</f>
        <v>0</v>
      </c>
      <c r="Z9" s="23">
        <f>IFERROR(VLOOKUP($T8,Data!$J$4:$L$8,3,FALSE),"")</f>
        <v>0</v>
      </c>
      <c r="AA9" s="23">
        <f>IFERROR(IF($A8=1,$X9*$Y9*$Z9,""),"")</f>
        <v>0</v>
      </c>
      <c r="AB9" s="23" t="str">
        <f>IFERROR(IF($A8=2,$X9*$Y9*$Z9,""),"")</f>
        <v/>
      </c>
      <c r="AC9" s="23" t="str">
        <f>IFERROR(IF($A8=3,$X9*$Y9*$Z9,""),"")</f>
        <v/>
      </c>
      <c r="AD9" s="210"/>
      <c r="AE9" s="209"/>
      <c r="AF9" s="209"/>
      <c r="AG9" s="198"/>
      <c r="AH9" s="207"/>
      <c r="AI9" s="196"/>
      <c r="AJ9" s="25"/>
      <c r="AK9" s="25"/>
      <c r="AL9" s="25"/>
      <c r="AM9" s="25"/>
      <c r="AN9" s="25"/>
      <c r="AO9" s="25"/>
      <c r="AP9" s="114" t="s">
        <v>713</v>
      </c>
      <c r="AQ9" s="11"/>
      <c r="AR9" s="11"/>
      <c r="AS9" s="38"/>
    </row>
    <row r="10" spans="1:45" ht="10.5" customHeight="1" outlineLevel="2" x14ac:dyDescent="0.2">
      <c r="A10" s="238"/>
      <c r="B10" s="193"/>
      <c r="C10" s="223"/>
      <c r="D10" s="211"/>
      <c r="E10" s="198"/>
      <c r="F10" s="210"/>
      <c r="G10" s="209"/>
      <c r="H10" s="209"/>
      <c r="I10" s="198"/>
      <c r="J10" s="205"/>
      <c r="K10" s="196"/>
      <c r="L10" s="25"/>
      <c r="M10" s="25"/>
      <c r="N10" s="25"/>
      <c r="O10" s="25"/>
      <c r="P10" s="25"/>
      <c r="Q10" s="25"/>
      <c r="R10" s="210"/>
      <c r="S10" s="209"/>
      <c r="T10" s="209"/>
      <c r="U10" s="198"/>
      <c r="V10" s="205"/>
      <c r="W10" s="196"/>
      <c r="X10" s="25"/>
      <c r="Y10" s="25"/>
      <c r="Z10" s="25"/>
      <c r="AA10" s="25"/>
      <c r="AB10" s="25"/>
      <c r="AC10" s="25"/>
      <c r="AD10" s="210"/>
      <c r="AE10" s="209"/>
      <c r="AF10" s="209"/>
      <c r="AG10" s="198"/>
      <c r="AH10" s="207"/>
      <c r="AI10" s="196"/>
      <c r="AJ10" s="23">
        <f>IFERROR(VLOOKUP($AD8,Data!$B$4:$D$6,3,FALSE),"")</f>
        <v>0</v>
      </c>
      <c r="AK10" s="23">
        <f>IFERROR(VLOOKUP($AE8,Data!$F$4:$H$9,3,FALSE),"")</f>
        <v>0</v>
      </c>
      <c r="AL10" s="23">
        <f>IFERROR(VLOOKUP($AF8,Data!$J$4:$L$8,3,FALSE),"")</f>
        <v>0</v>
      </c>
      <c r="AM10" s="23">
        <f>IFERROR(IF($A8=1,$AJ10*$AK10*$AL10,""),"")</f>
        <v>0</v>
      </c>
      <c r="AN10" s="23" t="str">
        <f>IFERROR(IF($A8=2,$AJ10*$AK10*$AL10,""),"")</f>
        <v/>
      </c>
      <c r="AO10" s="23" t="str">
        <f>IFERROR(IF($A8=3,$AJ10*$AK10*$AL10,""),"")</f>
        <v/>
      </c>
      <c r="AP10" s="114" t="s">
        <v>714</v>
      </c>
      <c r="AQ10" s="11"/>
      <c r="AR10" s="11"/>
      <c r="AS10" s="38"/>
    </row>
    <row r="11" spans="1:45" ht="10.5" customHeight="1" outlineLevel="2" x14ac:dyDescent="0.2">
      <c r="A11" s="238">
        <v>1</v>
      </c>
      <c r="B11" s="193"/>
      <c r="C11" s="223" t="s">
        <v>168</v>
      </c>
      <c r="D11" s="211" t="s">
        <v>169</v>
      </c>
      <c r="E11" s="211" t="s">
        <v>170</v>
      </c>
      <c r="F11" s="210" t="s">
        <v>686</v>
      </c>
      <c r="G11" s="209" t="s">
        <v>686</v>
      </c>
      <c r="H11" s="209" t="s">
        <v>686</v>
      </c>
      <c r="I11" s="198"/>
      <c r="J11" s="205"/>
      <c r="K11" s="196"/>
      <c r="L11" s="23">
        <f>IFERROR(VLOOKUP($F11,Data!$B$4:$D$6,3,FALSE),"")</f>
        <v>0</v>
      </c>
      <c r="M11" s="23">
        <f>IFERROR(VLOOKUP($G11,Data!$F$4:$H$9,3,FALSE),"")</f>
        <v>0</v>
      </c>
      <c r="N11" s="23">
        <f>IFERROR(VLOOKUP($H11,Data!$J$4:$L$8,3,FALSE),"")</f>
        <v>0</v>
      </c>
      <c r="O11" s="23">
        <f>IFERROR(IF($A11=1,$L11*$M11*$N11,""),"")</f>
        <v>0</v>
      </c>
      <c r="P11" s="23" t="str">
        <f>IFERROR(IF($A11=2,$L11*$M11*$N11,""),"")</f>
        <v/>
      </c>
      <c r="Q11" s="23" t="str">
        <f>IFERROR(IF($A11=3,$L11*$M11*$N11,""),"")</f>
        <v/>
      </c>
      <c r="R11" s="210" t="s">
        <v>686</v>
      </c>
      <c r="S11" s="209" t="s">
        <v>686</v>
      </c>
      <c r="T11" s="209" t="s">
        <v>686</v>
      </c>
      <c r="U11" s="198"/>
      <c r="V11" s="205"/>
      <c r="W11" s="196"/>
      <c r="X11" s="24"/>
      <c r="Y11" s="24"/>
      <c r="Z11" s="24"/>
      <c r="AA11" s="24"/>
      <c r="AB11" s="24"/>
      <c r="AC11" s="24"/>
      <c r="AD11" s="210" t="s">
        <v>686</v>
      </c>
      <c r="AE11" s="209" t="s">
        <v>686</v>
      </c>
      <c r="AF11" s="209" t="s">
        <v>686</v>
      </c>
      <c r="AG11" s="198"/>
      <c r="AH11" s="207"/>
      <c r="AI11" s="196"/>
      <c r="AJ11" s="24"/>
      <c r="AK11" s="24"/>
      <c r="AL11" s="24"/>
      <c r="AM11" s="24"/>
      <c r="AN11" s="24"/>
      <c r="AO11" s="24"/>
      <c r="AP11" s="114" t="s">
        <v>712</v>
      </c>
      <c r="AQ11" s="11"/>
      <c r="AR11" s="11"/>
      <c r="AS11" s="38"/>
    </row>
    <row r="12" spans="1:45" ht="10.5" customHeight="1" outlineLevel="2" x14ac:dyDescent="0.2">
      <c r="A12" s="238"/>
      <c r="B12" s="193"/>
      <c r="C12" s="223"/>
      <c r="D12" s="211"/>
      <c r="E12" s="198"/>
      <c r="F12" s="210"/>
      <c r="G12" s="209"/>
      <c r="H12" s="209"/>
      <c r="I12" s="198"/>
      <c r="J12" s="205"/>
      <c r="K12" s="196"/>
      <c r="L12" s="25"/>
      <c r="M12" s="25"/>
      <c r="N12" s="25"/>
      <c r="O12" s="25"/>
      <c r="P12" s="25"/>
      <c r="Q12" s="25"/>
      <c r="R12" s="210"/>
      <c r="S12" s="209"/>
      <c r="T12" s="209"/>
      <c r="U12" s="198"/>
      <c r="V12" s="205"/>
      <c r="W12" s="196"/>
      <c r="X12" s="23">
        <f>IFERROR(VLOOKUP($R11,Data!$B$4:$D$6,3,FALSE),"")</f>
        <v>0</v>
      </c>
      <c r="Y12" s="23">
        <f>IFERROR(VLOOKUP($S11,Data!$F$4:$H$9,3,FALSE),"")</f>
        <v>0</v>
      </c>
      <c r="Z12" s="23">
        <f>IFERROR(VLOOKUP($T11,Data!$J$4:$L$8,3,FALSE),"")</f>
        <v>0</v>
      </c>
      <c r="AA12" s="23">
        <f>IFERROR(IF($A11=1,$X12*$Y12*$Z12,""),"")</f>
        <v>0</v>
      </c>
      <c r="AB12" s="23" t="str">
        <f>IFERROR(IF($A11=2,$X12*$Y12*$Z12,""),"")</f>
        <v/>
      </c>
      <c r="AC12" s="23" t="str">
        <f>IFERROR(IF($A11=3,$X12*$Y12*$Z12,""),"")</f>
        <v/>
      </c>
      <c r="AD12" s="210"/>
      <c r="AE12" s="209"/>
      <c r="AF12" s="209"/>
      <c r="AG12" s="198"/>
      <c r="AH12" s="207"/>
      <c r="AI12" s="196"/>
      <c r="AJ12" s="25"/>
      <c r="AK12" s="25"/>
      <c r="AL12" s="25"/>
      <c r="AM12" s="25"/>
      <c r="AN12" s="25"/>
      <c r="AO12" s="25"/>
      <c r="AP12" s="114" t="s">
        <v>713</v>
      </c>
      <c r="AQ12" s="11"/>
      <c r="AR12" s="11"/>
      <c r="AS12" s="38"/>
    </row>
    <row r="13" spans="1:45" ht="10.5" customHeight="1" outlineLevel="2" x14ac:dyDescent="0.2">
      <c r="A13" s="238"/>
      <c r="B13" s="193"/>
      <c r="C13" s="223"/>
      <c r="D13" s="211"/>
      <c r="E13" s="198"/>
      <c r="F13" s="210"/>
      <c r="G13" s="209"/>
      <c r="H13" s="209"/>
      <c r="I13" s="198"/>
      <c r="J13" s="205"/>
      <c r="K13" s="196"/>
      <c r="L13" s="25"/>
      <c r="M13" s="25"/>
      <c r="N13" s="25"/>
      <c r="O13" s="25"/>
      <c r="P13" s="25"/>
      <c r="Q13" s="25"/>
      <c r="R13" s="210"/>
      <c r="S13" s="209"/>
      <c r="T13" s="209"/>
      <c r="U13" s="198"/>
      <c r="V13" s="205"/>
      <c r="W13" s="196"/>
      <c r="X13" s="25"/>
      <c r="Y13" s="25"/>
      <c r="Z13" s="25"/>
      <c r="AA13" s="25"/>
      <c r="AB13" s="25"/>
      <c r="AC13" s="25"/>
      <c r="AD13" s="210"/>
      <c r="AE13" s="209"/>
      <c r="AF13" s="209"/>
      <c r="AG13" s="198"/>
      <c r="AH13" s="207"/>
      <c r="AI13" s="196"/>
      <c r="AJ13" s="23">
        <f>IFERROR(VLOOKUP($AD11,Data!$B$4:$D$6,3,FALSE),"")</f>
        <v>0</v>
      </c>
      <c r="AK13" s="23">
        <f>IFERROR(VLOOKUP($AE11,Data!$F$4:$H$9,3,FALSE),"")</f>
        <v>0</v>
      </c>
      <c r="AL13" s="23">
        <f>IFERROR(VLOOKUP($AF11,Data!$J$4:$L$8,3,FALSE),"")</f>
        <v>0</v>
      </c>
      <c r="AM13" s="23">
        <f>IFERROR(IF($A11=1,$AJ13*$AK13*$AL13,""),"")</f>
        <v>0</v>
      </c>
      <c r="AN13" s="23" t="str">
        <f>IFERROR(IF($A11=2,$AJ13*$AK13*$AL13,""),"")</f>
        <v/>
      </c>
      <c r="AO13" s="23" t="str">
        <f>IFERROR(IF($A11=3,$AJ13*$AK13*$AL13,""),"")</f>
        <v/>
      </c>
      <c r="AP13" s="114" t="s">
        <v>714</v>
      </c>
      <c r="AQ13" s="11"/>
      <c r="AR13" s="11"/>
      <c r="AS13" s="38"/>
    </row>
    <row r="14" spans="1:45" ht="30" customHeight="1" outlineLevel="1" x14ac:dyDescent="0.2">
      <c r="A14" s="146">
        <v>1</v>
      </c>
      <c r="B14" s="211" t="s">
        <v>171</v>
      </c>
      <c r="C14" s="211"/>
      <c r="D14" s="211"/>
      <c r="E14" s="211"/>
      <c r="F14" s="29" t="str">
        <f>IF($L14=1,"Implemented","Not Implemented")</f>
        <v>Not Implemented</v>
      </c>
      <c r="G14" s="22" t="str">
        <f>IF($M14=1,"Effective","Ineffective")</f>
        <v>Ineffective</v>
      </c>
      <c r="H14" s="22" t="str">
        <f>IF($N14=1,"Pass","Fail")</f>
        <v>Fail</v>
      </c>
      <c r="I14" s="140"/>
      <c r="J14" s="30"/>
      <c r="K14" s="196"/>
      <c r="L14" s="23">
        <f>IF(COUNTIF(L15:L20,0)&gt;0,0,1)</f>
        <v>0</v>
      </c>
      <c r="M14" s="23">
        <f>IF(COUNTIF(M15:M20,0)&gt;0,0,1)</f>
        <v>0</v>
      </c>
      <c r="N14" s="23">
        <f>IF(COUNTIF(N15:N20,0)&gt;0,0,1)</f>
        <v>0</v>
      </c>
      <c r="O14" s="23">
        <f>IFERROR(IF($A14=1,$L14*$M14*$N14,""),"")</f>
        <v>0</v>
      </c>
      <c r="P14" s="23" t="str">
        <f>IFERROR(IF($A14=2,$L14*$M14*$N14,""),"")</f>
        <v/>
      </c>
      <c r="Q14" s="23" t="str">
        <f>IFERROR(IF($A14=3,$L14*$M14*$N14,""),"")</f>
        <v/>
      </c>
      <c r="R14" s="29" t="str">
        <f>IF($X14=1,"Implemented","Not Implemented")</f>
        <v>Not Implemented</v>
      </c>
      <c r="S14" s="22" t="str">
        <f>IF($Y14=1,"Effective","Ineffective")</f>
        <v>Ineffective</v>
      </c>
      <c r="T14" s="22" t="str">
        <f>IF($Z14=1,"Pass","Fail")</f>
        <v>Fail</v>
      </c>
      <c r="U14" s="140"/>
      <c r="V14" s="30"/>
      <c r="W14" s="196"/>
      <c r="X14" s="23">
        <f>IF(COUNTIF(X15:X20,0)&gt;0,0,1)</f>
        <v>0</v>
      </c>
      <c r="Y14" s="23">
        <f>IF(COUNTIF(Y15:Y20,0)&gt;0,0,1)</f>
        <v>0</v>
      </c>
      <c r="Z14" s="23">
        <f>IF(COUNTIF(Z15:Z20,0)&gt;0,0,1)</f>
        <v>0</v>
      </c>
      <c r="AA14" s="23">
        <f>IFERROR(IF($A14=1,$X14*$Y14*$Z14,""),"")</f>
        <v>0</v>
      </c>
      <c r="AB14" s="23" t="str">
        <f>IFERROR(IF($A14=2,$X14*$Y14*$Z14,""),"")</f>
        <v/>
      </c>
      <c r="AC14" s="23" t="str">
        <f>IFERROR(IF($A14=3,$X14*$Y14*$Z14,""),"")</f>
        <v/>
      </c>
      <c r="AD14" s="29" t="str">
        <f>IF($AJ14=1,"Implemented","Not Implemented")</f>
        <v>Not Implemented</v>
      </c>
      <c r="AE14" s="22" t="str">
        <f>IF($AK14=1,"Effective","Ineffective")</f>
        <v>Ineffective</v>
      </c>
      <c r="AF14" s="22" t="str">
        <f>IF($AL14=1,"Pass","Fail")</f>
        <v>Fail</v>
      </c>
      <c r="AG14" s="140"/>
      <c r="AH14" s="30"/>
      <c r="AI14" s="196"/>
      <c r="AJ14" s="23">
        <f>IF(COUNTIF(AJ15:AJ20,0)&gt;0,0,1)</f>
        <v>0</v>
      </c>
      <c r="AK14" s="23">
        <f>IF(COUNTIF(AK15:AK20,0)&gt;0,0,1)</f>
        <v>0</v>
      </c>
      <c r="AL14" s="23">
        <f>IF(COUNTIF(AL15:AL20,0)&gt;0,0,1)</f>
        <v>0</v>
      </c>
      <c r="AM14" s="23">
        <f>IFERROR(IF($A14=1,$AJ14*$AK14*$AL14,""),"")</f>
        <v>0</v>
      </c>
      <c r="AN14" s="23" t="str">
        <f>IFERROR(IF($A14=2,$AJ14*$AK14*$AL14,""),"")</f>
        <v/>
      </c>
      <c r="AO14" s="23" t="str">
        <f>IFERROR(IF($A14=3,$AJ14*$AK14*$AL14,""),"")</f>
        <v/>
      </c>
      <c r="AP14" s="114" t="s">
        <v>721</v>
      </c>
      <c r="AQ14" s="11"/>
      <c r="AR14" s="11"/>
      <c r="AS14" s="38"/>
    </row>
    <row r="15" spans="1:45" ht="10.5" customHeight="1" outlineLevel="2" x14ac:dyDescent="0.2">
      <c r="A15" s="238">
        <v>1</v>
      </c>
      <c r="B15" s="193"/>
      <c r="C15" s="223" t="s">
        <v>172</v>
      </c>
      <c r="D15" s="211" t="s">
        <v>173</v>
      </c>
      <c r="E15" s="211" t="s">
        <v>174</v>
      </c>
      <c r="F15" s="210" t="s">
        <v>686</v>
      </c>
      <c r="G15" s="209" t="s">
        <v>686</v>
      </c>
      <c r="H15" s="209" t="s">
        <v>686</v>
      </c>
      <c r="I15" s="211"/>
      <c r="J15" s="200"/>
      <c r="K15" s="196"/>
      <c r="L15" s="23">
        <f>IFERROR(VLOOKUP($F15,Data!$B$4:$D$6,3,FALSE),"")</f>
        <v>0</v>
      </c>
      <c r="M15" s="23">
        <f>IFERROR(VLOOKUP($G15,Data!$F$4:$H$9,3,FALSE),"")</f>
        <v>0</v>
      </c>
      <c r="N15" s="23">
        <f>IFERROR(VLOOKUP($H15,Data!$J$4:$L$8,3,FALSE),"")</f>
        <v>0</v>
      </c>
      <c r="O15" s="23">
        <f>IFERROR(IF($A15=1,$L15*$M15*$N15,""),"")</f>
        <v>0</v>
      </c>
      <c r="P15" s="23" t="str">
        <f>IFERROR(IF($A15=2,$L15*$M15*$N15,""),"")</f>
        <v/>
      </c>
      <c r="Q15" s="23" t="str">
        <f>IFERROR(IF($A15=3,$L15*$M15*$N15,""),"")</f>
        <v/>
      </c>
      <c r="R15" s="210" t="s">
        <v>686</v>
      </c>
      <c r="S15" s="209" t="s">
        <v>686</v>
      </c>
      <c r="T15" s="209" t="s">
        <v>686</v>
      </c>
      <c r="U15" s="211"/>
      <c r="V15" s="205"/>
      <c r="W15" s="196"/>
      <c r="X15" s="24"/>
      <c r="Y15" s="24"/>
      <c r="Z15" s="24"/>
      <c r="AA15" s="24"/>
      <c r="AB15" s="24"/>
      <c r="AC15" s="24"/>
      <c r="AD15" s="210" t="s">
        <v>686</v>
      </c>
      <c r="AE15" s="209" t="s">
        <v>686</v>
      </c>
      <c r="AF15" s="209" t="s">
        <v>686</v>
      </c>
      <c r="AG15" s="211"/>
      <c r="AH15" s="207"/>
      <c r="AI15" s="196"/>
      <c r="AJ15" s="24"/>
      <c r="AK15" s="24"/>
      <c r="AL15" s="24"/>
      <c r="AM15" s="24"/>
      <c r="AN15" s="24"/>
      <c r="AO15" s="24"/>
      <c r="AP15" s="114" t="s">
        <v>712</v>
      </c>
      <c r="AQ15" s="11"/>
      <c r="AR15" s="11"/>
      <c r="AS15" s="38"/>
    </row>
    <row r="16" spans="1:45" ht="10.5" customHeight="1" outlineLevel="2" x14ac:dyDescent="0.2">
      <c r="A16" s="238"/>
      <c r="B16" s="193"/>
      <c r="C16" s="223"/>
      <c r="D16" s="211"/>
      <c r="E16" s="198"/>
      <c r="F16" s="210"/>
      <c r="G16" s="209"/>
      <c r="H16" s="209"/>
      <c r="I16" s="211"/>
      <c r="J16" s="200"/>
      <c r="K16" s="196"/>
      <c r="L16" s="25"/>
      <c r="M16" s="25"/>
      <c r="N16" s="25"/>
      <c r="O16" s="25"/>
      <c r="P16" s="25"/>
      <c r="Q16" s="25"/>
      <c r="R16" s="210"/>
      <c r="S16" s="209"/>
      <c r="T16" s="209"/>
      <c r="U16" s="211"/>
      <c r="V16" s="205"/>
      <c r="W16" s="196"/>
      <c r="X16" s="23">
        <f>IFERROR(VLOOKUP($R15,Data!$B$4:$D$6,3,FALSE),"")</f>
        <v>0</v>
      </c>
      <c r="Y16" s="23">
        <f>IFERROR(VLOOKUP($S15,Data!$F$4:$H$9,3,FALSE),"")</f>
        <v>0</v>
      </c>
      <c r="Z16" s="23">
        <f>IFERROR(VLOOKUP($T15,Data!$J$4:$L$8,3,FALSE),"")</f>
        <v>0</v>
      </c>
      <c r="AA16" s="23">
        <f>IFERROR(IF($A15=1,$X16*$Y16*$Z16,""),"")</f>
        <v>0</v>
      </c>
      <c r="AB16" s="23" t="str">
        <f>IFERROR(IF($A15=2,$X16*$Y16*$Z16,""),"")</f>
        <v/>
      </c>
      <c r="AC16" s="23" t="str">
        <f>IFERROR(IF($A15=3,$X16*$Y16*$Z16,""),"")</f>
        <v/>
      </c>
      <c r="AD16" s="210"/>
      <c r="AE16" s="209"/>
      <c r="AF16" s="209"/>
      <c r="AG16" s="211"/>
      <c r="AH16" s="207"/>
      <c r="AI16" s="196"/>
      <c r="AJ16" s="25"/>
      <c r="AK16" s="25"/>
      <c r="AL16" s="25"/>
      <c r="AM16" s="25"/>
      <c r="AN16" s="25"/>
      <c r="AO16" s="25"/>
      <c r="AP16" s="114" t="s">
        <v>713</v>
      </c>
      <c r="AQ16" s="11"/>
      <c r="AR16" s="11"/>
      <c r="AS16" s="38"/>
    </row>
    <row r="17" spans="1:45" ht="10.5" customHeight="1" outlineLevel="2" x14ac:dyDescent="0.2">
      <c r="A17" s="238"/>
      <c r="B17" s="193"/>
      <c r="C17" s="223"/>
      <c r="D17" s="211"/>
      <c r="E17" s="198"/>
      <c r="F17" s="210"/>
      <c r="G17" s="209"/>
      <c r="H17" s="209"/>
      <c r="I17" s="211"/>
      <c r="J17" s="200"/>
      <c r="K17" s="196"/>
      <c r="L17" s="25"/>
      <c r="M17" s="25"/>
      <c r="N17" s="25"/>
      <c r="O17" s="25"/>
      <c r="P17" s="25"/>
      <c r="Q17" s="25"/>
      <c r="R17" s="210"/>
      <c r="S17" s="209"/>
      <c r="T17" s="209"/>
      <c r="U17" s="211"/>
      <c r="V17" s="205"/>
      <c r="W17" s="196"/>
      <c r="X17" s="25"/>
      <c r="Y17" s="25"/>
      <c r="Z17" s="25"/>
      <c r="AA17" s="25"/>
      <c r="AB17" s="25"/>
      <c r="AC17" s="25"/>
      <c r="AD17" s="210"/>
      <c r="AE17" s="209"/>
      <c r="AF17" s="209"/>
      <c r="AG17" s="211"/>
      <c r="AH17" s="207"/>
      <c r="AI17" s="196"/>
      <c r="AJ17" s="23">
        <f>IFERROR(VLOOKUP($AD15,Data!$B$4:$D$6,3,FALSE),"")</f>
        <v>0</v>
      </c>
      <c r="AK17" s="23">
        <f>IFERROR(VLOOKUP($AE15,Data!$F$4:$H$9,3,FALSE),"")</f>
        <v>0</v>
      </c>
      <c r="AL17" s="23">
        <f>IFERROR(VLOOKUP($AF15,Data!$J$4:$L$8,3,FALSE),"")</f>
        <v>0</v>
      </c>
      <c r="AM17" s="23">
        <f>IFERROR(IF($A15=1,$AJ17*$AK17*$AL17,""),"")</f>
        <v>0</v>
      </c>
      <c r="AN17" s="23" t="str">
        <f>IFERROR(IF($A15=2,$AJ17*$AK17*$AL17,""),"")</f>
        <v/>
      </c>
      <c r="AO17" s="23" t="str">
        <f>IFERROR(IF($A15=3,$AJ17*$AK17*$AL17,""),"")</f>
        <v/>
      </c>
      <c r="AP17" s="114" t="s">
        <v>714</v>
      </c>
      <c r="AQ17" s="11"/>
      <c r="AR17" s="11"/>
      <c r="AS17" s="38"/>
    </row>
    <row r="18" spans="1:45" ht="10.5" customHeight="1" outlineLevel="2" x14ac:dyDescent="0.2">
      <c r="A18" s="238">
        <v>1</v>
      </c>
      <c r="B18" s="193"/>
      <c r="C18" s="223" t="s">
        <v>175</v>
      </c>
      <c r="D18" s="211" t="s">
        <v>176</v>
      </c>
      <c r="E18" s="211" t="s">
        <v>177</v>
      </c>
      <c r="F18" s="210" t="s">
        <v>686</v>
      </c>
      <c r="G18" s="209" t="s">
        <v>686</v>
      </c>
      <c r="H18" s="209" t="s">
        <v>686</v>
      </c>
      <c r="I18" s="211"/>
      <c r="J18" s="200"/>
      <c r="K18" s="196"/>
      <c r="L18" s="23">
        <f>IFERROR(VLOOKUP($F18,Data!$B$4:$D$6,3,FALSE),"")</f>
        <v>0</v>
      </c>
      <c r="M18" s="23">
        <f>IFERROR(VLOOKUP($G18,Data!$F$4:$H$9,3,FALSE),"")</f>
        <v>0</v>
      </c>
      <c r="N18" s="23">
        <f>IFERROR(VLOOKUP($H18,Data!$J$4:$L$8,3,FALSE),"")</f>
        <v>0</v>
      </c>
      <c r="O18" s="23">
        <f>IFERROR(IF($A18=1,$L18*$M18*$N18,""),"")</f>
        <v>0</v>
      </c>
      <c r="P18" s="23" t="str">
        <f>IFERROR(IF($A18=2,$L18*$M18*$N18,""),"")</f>
        <v/>
      </c>
      <c r="Q18" s="23" t="str">
        <f>IFERROR(IF($A18=3,$L18*$M18*$N18,""),"")</f>
        <v/>
      </c>
      <c r="R18" s="210" t="s">
        <v>686</v>
      </c>
      <c r="S18" s="209" t="s">
        <v>686</v>
      </c>
      <c r="T18" s="209" t="s">
        <v>686</v>
      </c>
      <c r="U18" s="211"/>
      <c r="V18" s="205"/>
      <c r="W18" s="196"/>
      <c r="X18" s="24"/>
      <c r="Y18" s="24"/>
      <c r="Z18" s="24"/>
      <c r="AA18" s="24"/>
      <c r="AB18" s="24"/>
      <c r="AC18" s="24"/>
      <c r="AD18" s="210" t="s">
        <v>686</v>
      </c>
      <c r="AE18" s="209" t="s">
        <v>686</v>
      </c>
      <c r="AF18" s="209" t="s">
        <v>686</v>
      </c>
      <c r="AG18" s="211"/>
      <c r="AH18" s="207"/>
      <c r="AI18" s="196"/>
      <c r="AJ18" s="24"/>
      <c r="AK18" s="24"/>
      <c r="AL18" s="24"/>
      <c r="AM18" s="24"/>
      <c r="AN18" s="24"/>
      <c r="AO18" s="24"/>
      <c r="AP18" s="114" t="s">
        <v>712</v>
      </c>
      <c r="AQ18" s="11"/>
      <c r="AR18" s="11"/>
      <c r="AS18" s="38"/>
    </row>
    <row r="19" spans="1:45" ht="10.5" customHeight="1" outlineLevel="2" x14ac:dyDescent="0.2">
      <c r="A19" s="238"/>
      <c r="B19" s="193"/>
      <c r="C19" s="223"/>
      <c r="D19" s="211"/>
      <c r="E19" s="198"/>
      <c r="F19" s="210"/>
      <c r="G19" s="209"/>
      <c r="H19" s="209"/>
      <c r="I19" s="211"/>
      <c r="J19" s="200"/>
      <c r="K19" s="196"/>
      <c r="L19" s="25"/>
      <c r="M19" s="25"/>
      <c r="N19" s="25"/>
      <c r="O19" s="25"/>
      <c r="P19" s="25"/>
      <c r="Q19" s="25"/>
      <c r="R19" s="210"/>
      <c r="S19" s="209"/>
      <c r="T19" s="209"/>
      <c r="U19" s="211"/>
      <c r="V19" s="205"/>
      <c r="W19" s="196"/>
      <c r="X19" s="23">
        <f>IFERROR(VLOOKUP($R18,Data!$B$4:$D$6,3,FALSE),"")</f>
        <v>0</v>
      </c>
      <c r="Y19" s="23">
        <f>IFERROR(VLOOKUP($S18,Data!$F$4:$H$9,3,FALSE),"")</f>
        <v>0</v>
      </c>
      <c r="Z19" s="23">
        <f>IFERROR(VLOOKUP($T18,Data!$J$4:$L$8,3,FALSE),"")</f>
        <v>0</v>
      </c>
      <c r="AA19" s="23">
        <f>IFERROR(IF($A18=1,$X19*$Y19*$Z19,""),"")</f>
        <v>0</v>
      </c>
      <c r="AB19" s="23" t="str">
        <f>IFERROR(IF($A18=2,$X19*$Y19*$Z19,""),"")</f>
        <v/>
      </c>
      <c r="AC19" s="23" t="str">
        <f>IFERROR(IF($A18=3,$X19*$Y19*$Z19,""),"")</f>
        <v/>
      </c>
      <c r="AD19" s="210"/>
      <c r="AE19" s="209"/>
      <c r="AF19" s="209"/>
      <c r="AG19" s="211"/>
      <c r="AH19" s="207"/>
      <c r="AI19" s="196"/>
      <c r="AJ19" s="25"/>
      <c r="AK19" s="25"/>
      <c r="AL19" s="25"/>
      <c r="AM19" s="25"/>
      <c r="AN19" s="25"/>
      <c r="AO19" s="25"/>
      <c r="AP19" s="114" t="s">
        <v>713</v>
      </c>
      <c r="AQ19" s="11"/>
      <c r="AR19" s="11"/>
      <c r="AS19" s="38"/>
    </row>
    <row r="20" spans="1:45" ht="10.5" customHeight="1" outlineLevel="2" x14ac:dyDescent="0.2">
      <c r="A20" s="238"/>
      <c r="B20" s="193"/>
      <c r="C20" s="223"/>
      <c r="D20" s="211"/>
      <c r="E20" s="198"/>
      <c r="F20" s="210"/>
      <c r="G20" s="209"/>
      <c r="H20" s="209"/>
      <c r="I20" s="211"/>
      <c r="J20" s="200"/>
      <c r="K20" s="196"/>
      <c r="L20" s="25"/>
      <c r="M20" s="25"/>
      <c r="N20" s="25"/>
      <c r="O20" s="25"/>
      <c r="P20" s="25"/>
      <c r="Q20" s="25"/>
      <c r="R20" s="210"/>
      <c r="S20" s="209"/>
      <c r="T20" s="209"/>
      <c r="U20" s="211"/>
      <c r="V20" s="205"/>
      <c r="W20" s="196"/>
      <c r="X20" s="25"/>
      <c r="Y20" s="25"/>
      <c r="Z20" s="25"/>
      <c r="AA20" s="25"/>
      <c r="AB20" s="25"/>
      <c r="AC20" s="25"/>
      <c r="AD20" s="210"/>
      <c r="AE20" s="209"/>
      <c r="AF20" s="209"/>
      <c r="AG20" s="211"/>
      <c r="AH20" s="207"/>
      <c r="AI20" s="196"/>
      <c r="AJ20" s="23">
        <f>IFERROR(VLOOKUP($AD18,Data!$B$4:$D$6,3,FALSE),"")</f>
        <v>0</v>
      </c>
      <c r="AK20" s="23">
        <f>IFERROR(VLOOKUP($AE18,Data!$F$4:$H$9,3,FALSE),"")</f>
        <v>0</v>
      </c>
      <c r="AL20" s="23">
        <f>IFERROR(VLOOKUP($AF18,Data!$J$4:$L$8,3,FALSE),"")</f>
        <v>0</v>
      </c>
      <c r="AM20" s="23">
        <f>IFERROR(IF($A18=1,$AJ20*$AK20*$AL20,""),"")</f>
        <v>0</v>
      </c>
      <c r="AN20" s="23" t="str">
        <f>IFERROR(IF($A18=2,$AJ20*$AK20*$AL20,""),"")</f>
        <v/>
      </c>
      <c r="AO20" s="23" t="str">
        <f>IFERROR(IF($A18=3,$AJ20*$AK20*$AL20,""),"")</f>
        <v/>
      </c>
      <c r="AP20" s="114" t="s">
        <v>714</v>
      </c>
      <c r="AQ20" s="11"/>
      <c r="AR20" s="11"/>
      <c r="AS20" s="38"/>
    </row>
    <row r="21" spans="1:45" ht="30" customHeight="1" outlineLevel="1" x14ac:dyDescent="0.2">
      <c r="A21" s="146">
        <v>1</v>
      </c>
      <c r="B21" s="211" t="s">
        <v>178</v>
      </c>
      <c r="C21" s="198"/>
      <c r="D21" s="198"/>
      <c r="E21" s="198"/>
      <c r="F21" s="29" t="str">
        <f>IF($L21=1,"Implemented","Not Implemented")</f>
        <v>Not Implemented</v>
      </c>
      <c r="G21" s="22" t="str">
        <f>IF($M21=1,"Effective","Ineffective")</f>
        <v>Ineffective</v>
      </c>
      <c r="H21" s="22" t="str">
        <f>IF($N21=1,"Pass","Fail")</f>
        <v>Fail</v>
      </c>
      <c r="I21" s="140"/>
      <c r="J21" s="30"/>
      <c r="K21" s="196"/>
      <c r="L21" s="23">
        <f>IF(COUNTIF(L22:L27,0)&gt;0,0,1)</f>
        <v>0</v>
      </c>
      <c r="M21" s="23">
        <f>IF(COUNTIF(M22:M27,0)&gt;0,0,1)</f>
        <v>0</v>
      </c>
      <c r="N21" s="23">
        <f>IF(COUNTIF(N22:N27,0)&gt;0,0,1)</f>
        <v>0</v>
      </c>
      <c r="O21" s="23">
        <f>IFERROR(IF($A21=1,$L21*$M21*$N21,""),"")</f>
        <v>0</v>
      </c>
      <c r="P21" s="23" t="str">
        <f>IFERROR(IF($A21=2,$L21*$M21*$N21,""),"")</f>
        <v/>
      </c>
      <c r="Q21" s="23" t="str">
        <f>IFERROR(IF($A21=3,$L21*$M21*$N21,""),"")</f>
        <v/>
      </c>
      <c r="R21" s="29" t="str">
        <f>IF($X21=1,"Implemented","Not Implemented")</f>
        <v>Not Implemented</v>
      </c>
      <c r="S21" s="22" t="str">
        <f>IF($Y21=1,"Effective","Ineffective")</f>
        <v>Ineffective</v>
      </c>
      <c r="T21" s="22" t="str">
        <f>IF($Z21=1,"Pass","Fail")</f>
        <v>Fail</v>
      </c>
      <c r="U21" s="140"/>
      <c r="V21" s="30"/>
      <c r="W21" s="196"/>
      <c r="X21" s="23">
        <f>IF(COUNTIF(X22:X27,0)&gt;0,0,1)</f>
        <v>0</v>
      </c>
      <c r="Y21" s="23">
        <f>IF(COUNTIF(Y22:Y27,0)&gt;0,0,1)</f>
        <v>0</v>
      </c>
      <c r="Z21" s="23">
        <f>IF(COUNTIF(Z22:Z27,0)&gt;0,0,1)</f>
        <v>0</v>
      </c>
      <c r="AA21" s="23">
        <f>IFERROR(IF($A21=1,$X21*$Y21*$Z21,""),"")</f>
        <v>0</v>
      </c>
      <c r="AB21" s="23" t="str">
        <f>IFERROR(IF($A21=2,$X21*$Y21*$Z21,""),"")</f>
        <v/>
      </c>
      <c r="AC21" s="23" t="str">
        <f>IFERROR(IF($A21=3,$X21*$Y21*$Z21,""),"")</f>
        <v/>
      </c>
      <c r="AD21" s="29" t="str">
        <f>IF($AJ21=1,"Implemented","Not Implemented")</f>
        <v>Not Implemented</v>
      </c>
      <c r="AE21" s="22" t="str">
        <f>IF($AK21=1,"Effective","Ineffective")</f>
        <v>Ineffective</v>
      </c>
      <c r="AF21" s="22" t="str">
        <f>IF($AL21=1,"Pass","Fail")</f>
        <v>Fail</v>
      </c>
      <c r="AG21" s="140"/>
      <c r="AH21" s="30"/>
      <c r="AI21" s="196"/>
      <c r="AJ21" s="23">
        <f>IF(COUNTIF(AJ22:AJ27,0)&gt;0,0,1)</f>
        <v>0</v>
      </c>
      <c r="AK21" s="23">
        <f>IF(COUNTIF(AK22:AK27,0)&gt;0,0,1)</f>
        <v>0</v>
      </c>
      <c r="AL21" s="23">
        <f>IF(COUNTIF(AL22:AL27,0)&gt;0,0,1)</f>
        <v>0</v>
      </c>
      <c r="AM21" s="23">
        <f>IFERROR(IF($A21=1,$AJ21*$AK21*$AL21,""),"")</f>
        <v>0</v>
      </c>
      <c r="AN21" s="23" t="str">
        <f>IFERROR(IF($A21=2,$AJ21*$AK21*$AL21,""),"")</f>
        <v/>
      </c>
      <c r="AO21" s="23" t="str">
        <f>IFERROR(IF($A21=3,$AJ21*$AK21*$AL21,""),"")</f>
        <v/>
      </c>
      <c r="AP21" s="114" t="s">
        <v>721</v>
      </c>
      <c r="AQ21" s="11"/>
      <c r="AR21" s="11"/>
      <c r="AS21" s="38"/>
    </row>
    <row r="22" spans="1:45" ht="10.5" customHeight="1" outlineLevel="2" x14ac:dyDescent="0.2">
      <c r="A22" s="238">
        <v>1</v>
      </c>
      <c r="B22" s="193"/>
      <c r="C22" s="223" t="s">
        <v>179</v>
      </c>
      <c r="D22" s="211" t="s">
        <v>180</v>
      </c>
      <c r="E22" s="211" t="s">
        <v>181</v>
      </c>
      <c r="F22" s="210" t="s">
        <v>686</v>
      </c>
      <c r="G22" s="209" t="s">
        <v>686</v>
      </c>
      <c r="H22" s="209" t="s">
        <v>686</v>
      </c>
      <c r="I22" s="211"/>
      <c r="J22" s="200"/>
      <c r="K22" s="196"/>
      <c r="L22" s="23">
        <f>IFERROR(VLOOKUP($F22,Data!$B$4:$D$6,3,FALSE),"")</f>
        <v>0</v>
      </c>
      <c r="M22" s="23">
        <f>IFERROR(VLOOKUP($G22,Data!$F$4:$H$9,3,FALSE),"")</f>
        <v>0</v>
      </c>
      <c r="N22" s="23">
        <f>IFERROR(VLOOKUP($H22,Data!$J$4:$L$8,3,FALSE),"")</f>
        <v>0</v>
      </c>
      <c r="O22" s="23">
        <f>IFERROR(IF($A22=1,$L22*$M22*$N22,""),"")</f>
        <v>0</v>
      </c>
      <c r="P22" s="23" t="str">
        <f>IFERROR(IF($A22=2,$L22*$M22*$N22,""),"")</f>
        <v/>
      </c>
      <c r="Q22" s="23" t="str">
        <f>IFERROR(IF($A22=3,$L22*$M22*$N22,""),"")</f>
        <v/>
      </c>
      <c r="R22" s="210" t="s">
        <v>686</v>
      </c>
      <c r="S22" s="209" t="s">
        <v>686</v>
      </c>
      <c r="T22" s="209" t="s">
        <v>686</v>
      </c>
      <c r="U22" s="211"/>
      <c r="V22" s="205"/>
      <c r="W22" s="196"/>
      <c r="X22" s="24"/>
      <c r="Y22" s="24"/>
      <c r="Z22" s="24"/>
      <c r="AA22" s="24"/>
      <c r="AB22" s="24"/>
      <c r="AC22" s="24"/>
      <c r="AD22" s="210" t="s">
        <v>686</v>
      </c>
      <c r="AE22" s="209" t="s">
        <v>686</v>
      </c>
      <c r="AF22" s="209" t="s">
        <v>686</v>
      </c>
      <c r="AG22" s="211"/>
      <c r="AH22" s="207"/>
      <c r="AI22" s="196"/>
      <c r="AJ22" s="24"/>
      <c r="AK22" s="24"/>
      <c r="AL22" s="24"/>
      <c r="AM22" s="24"/>
      <c r="AN22" s="24"/>
      <c r="AO22" s="24"/>
      <c r="AP22" s="114" t="s">
        <v>712</v>
      </c>
      <c r="AQ22" s="11"/>
      <c r="AR22" s="11"/>
      <c r="AS22" s="38"/>
    </row>
    <row r="23" spans="1:45" ht="10.5" customHeight="1" outlineLevel="2" x14ac:dyDescent="0.2">
      <c r="A23" s="238"/>
      <c r="B23" s="193"/>
      <c r="C23" s="223"/>
      <c r="D23" s="211"/>
      <c r="E23" s="198"/>
      <c r="F23" s="210"/>
      <c r="G23" s="209"/>
      <c r="H23" s="209"/>
      <c r="I23" s="211"/>
      <c r="J23" s="200"/>
      <c r="K23" s="196"/>
      <c r="L23" s="25"/>
      <c r="M23" s="25"/>
      <c r="N23" s="25"/>
      <c r="O23" s="25"/>
      <c r="P23" s="25"/>
      <c r="Q23" s="25"/>
      <c r="R23" s="210"/>
      <c r="S23" s="209"/>
      <c r="T23" s="209"/>
      <c r="U23" s="211"/>
      <c r="V23" s="205"/>
      <c r="W23" s="196"/>
      <c r="X23" s="23">
        <f>IFERROR(VLOOKUP($R22,Data!$B$4:$D$6,3,FALSE),"")</f>
        <v>0</v>
      </c>
      <c r="Y23" s="23">
        <f>IFERROR(VLOOKUP($S22,Data!$F$4:$H$9,3,FALSE),"")</f>
        <v>0</v>
      </c>
      <c r="Z23" s="23">
        <f>IFERROR(VLOOKUP($T22,Data!$J$4:$L$8,3,FALSE),"")</f>
        <v>0</v>
      </c>
      <c r="AA23" s="23">
        <f>IFERROR(IF($A22=1,$X23*$Y23*$Z23,""),"")</f>
        <v>0</v>
      </c>
      <c r="AB23" s="23" t="str">
        <f>IFERROR(IF($A22=2,$X23*$Y23*$Z23,""),"")</f>
        <v/>
      </c>
      <c r="AC23" s="23" t="str">
        <f>IFERROR(IF($A22=3,$X23*$Y23*$Z23,""),"")</f>
        <v/>
      </c>
      <c r="AD23" s="210"/>
      <c r="AE23" s="209"/>
      <c r="AF23" s="209"/>
      <c r="AG23" s="211"/>
      <c r="AH23" s="207"/>
      <c r="AI23" s="196"/>
      <c r="AJ23" s="25"/>
      <c r="AK23" s="25"/>
      <c r="AL23" s="25"/>
      <c r="AM23" s="25"/>
      <c r="AN23" s="25"/>
      <c r="AO23" s="25"/>
      <c r="AP23" s="114" t="s">
        <v>713</v>
      </c>
      <c r="AQ23" s="11"/>
      <c r="AR23" s="11"/>
      <c r="AS23" s="38"/>
    </row>
    <row r="24" spans="1:45" ht="10.5" customHeight="1" outlineLevel="2" x14ac:dyDescent="0.2">
      <c r="A24" s="238"/>
      <c r="B24" s="193"/>
      <c r="C24" s="223"/>
      <c r="D24" s="211"/>
      <c r="E24" s="198"/>
      <c r="F24" s="210"/>
      <c r="G24" s="209"/>
      <c r="H24" s="209"/>
      <c r="I24" s="211"/>
      <c r="J24" s="200"/>
      <c r="K24" s="196"/>
      <c r="L24" s="25"/>
      <c r="M24" s="25"/>
      <c r="N24" s="25"/>
      <c r="O24" s="25"/>
      <c r="P24" s="25"/>
      <c r="Q24" s="25"/>
      <c r="R24" s="210"/>
      <c r="S24" s="209"/>
      <c r="T24" s="209"/>
      <c r="U24" s="211"/>
      <c r="V24" s="205"/>
      <c r="W24" s="196"/>
      <c r="X24" s="25"/>
      <c r="Y24" s="25"/>
      <c r="Z24" s="25"/>
      <c r="AA24" s="25"/>
      <c r="AB24" s="25"/>
      <c r="AC24" s="25"/>
      <c r="AD24" s="210"/>
      <c r="AE24" s="209"/>
      <c r="AF24" s="209"/>
      <c r="AG24" s="211"/>
      <c r="AH24" s="207"/>
      <c r="AI24" s="196"/>
      <c r="AJ24" s="23">
        <f>IFERROR(VLOOKUP($AD22,Data!$B$4:$D$6,3,FALSE),"")</f>
        <v>0</v>
      </c>
      <c r="AK24" s="23">
        <f>IFERROR(VLOOKUP($AE22,Data!$F$4:$H$9,3,FALSE),"")</f>
        <v>0</v>
      </c>
      <c r="AL24" s="23">
        <f>IFERROR(VLOOKUP($AF22,Data!$J$4:$L$8,3,FALSE),"")</f>
        <v>0</v>
      </c>
      <c r="AM24" s="23">
        <f>IFERROR(IF($A22=1,$AJ24*$AK24*$AL24,""),"")</f>
        <v>0</v>
      </c>
      <c r="AN24" s="23" t="str">
        <f>IFERROR(IF($A22=2,$AJ24*$AK24*$AL24,""),"")</f>
        <v/>
      </c>
      <c r="AO24" s="23" t="str">
        <f>IFERROR(IF($A22=3,$AJ24*$AK24*$AL24,""),"")</f>
        <v/>
      </c>
      <c r="AP24" s="114" t="s">
        <v>714</v>
      </c>
      <c r="AQ24" s="11"/>
      <c r="AR24" s="11"/>
      <c r="AS24" s="38"/>
    </row>
    <row r="25" spans="1:45" ht="10.5" customHeight="1" outlineLevel="2" x14ac:dyDescent="0.2">
      <c r="A25" s="238">
        <v>1</v>
      </c>
      <c r="B25" s="193"/>
      <c r="C25" s="223" t="s">
        <v>182</v>
      </c>
      <c r="D25" s="211" t="s">
        <v>183</v>
      </c>
      <c r="E25" s="211" t="s">
        <v>184</v>
      </c>
      <c r="F25" s="210" t="s">
        <v>686</v>
      </c>
      <c r="G25" s="209" t="s">
        <v>686</v>
      </c>
      <c r="H25" s="209" t="s">
        <v>686</v>
      </c>
      <c r="I25" s="211"/>
      <c r="J25" s="200"/>
      <c r="K25" s="196"/>
      <c r="L25" s="23">
        <f>IFERROR(VLOOKUP($F25,Data!$B$4:$D$6,3,FALSE),"")</f>
        <v>0</v>
      </c>
      <c r="M25" s="23">
        <f>IFERROR(VLOOKUP($G25,Data!$F$4:$H$9,3,FALSE),"")</f>
        <v>0</v>
      </c>
      <c r="N25" s="23">
        <f>IFERROR(VLOOKUP($H25,Data!$J$4:$L$8,3,FALSE),"")</f>
        <v>0</v>
      </c>
      <c r="O25" s="23">
        <f>IFERROR(IF($A25=1,$L25*$M25*$N25,""),"")</f>
        <v>0</v>
      </c>
      <c r="P25" s="23" t="str">
        <f>IFERROR(IF($A25=2,$L25*$M25*$N25,""),"")</f>
        <v/>
      </c>
      <c r="Q25" s="23" t="str">
        <f>IFERROR(IF($A25=3,$L25*$M25*$N25,""),"")</f>
        <v/>
      </c>
      <c r="R25" s="210" t="s">
        <v>686</v>
      </c>
      <c r="S25" s="209" t="s">
        <v>686</v>
      </c>
      <c r="T25" s="209" t="s">
        <v>686</v>
      </c>
      <c r="U25" s="211"/>
      <c r="V25" s="205"/>
      <c r="W25" s="196"/>
      <c r="X25" s="24"/>
      <c r="Y25" s="24"/>
      <c r="Z25" s="24"/>
      <c r="AA25" s="24"/>
      <c r="AB25" s="24"/>
      <c r="AC25" s="24"/>
      <c r="AD25" s="210" t="s">
        <v>686</v>
      </c>
      <c r="AE25" s="209" t="s">
        <v>686</v>
      </c>
      <c r="AF25" s="209" t="s">
        <v>686</v>
      </c>
      <c r="AG25" s="211"/>
      <c r="AH25" s="207"/>
      <c r="AI25" s="196"/>
      <c r="AJ25" s="24"/>
      <c r="AK25" s="24"/>
      <c r="AL25" s="24"/>
      <c r="AM25" s="24"/>
      <c r="AN25" s="24"/>
      <c r="AO25" s="24"/>
      <c r="AP25" s="114" t="s">
        <v>712</v>
      </c>
      <c r="AQ25" s="11"/>
      <c r="AR25" s="11"/>
      <c r="AS25" s="38"/>
    </row>
    <row r="26" spans="1:45" ht="10.5" customHeight="1" outlineLevel="2" x14ac:dyDescent="0.2">
      <c r="A26" s="238"/>
      <c r="B26" s="193"/>
      <c r="C26" s="223"/>
      <c r="D26" s="211"/>
      <c r="E26" s="198"/>
      <c r="F26" s="210"/>
      <c r="G26" s="209"/>
      <c r="H26" s="209"/>
      <c r="I26" s="211"/>
      <c r="J26" s="200"/>
      <c r="K26" s="196"/>
      <c r="L26" s="25"/>
      <c r="M26" s="25"/>
      <c r="N26" s="25"/>
      <c r="O26" s="25"/>
      <c r="P26" s="25"/>
      <c r="Q26" s="25"/>
      <c r="R26" s="210"/>
      <c r="S26" s="209"/>
      <c r="T26" s="209"/>
      <c r="U26" s="211"/>
      <c r="V26" s="205"/>
      <c r="W26" s="196"/>
      <c r="X26" s="23">
        <f>IFERROR(VLOOKUP($R25,Data!$B$4:$D$6,3,FALSE),"")</f>
        <v>0</v>
      </c>
      <c r="Y26" s="23">
        <f>IFERROR(VLOOKUP($S25,Data!$F$4:$H$9,3,FALSE),"")</f>
        <v>0</v>
      </c>
      <c r="Z26" s="23">
        <f>IFERROR(VLOOKUP($T25,Data!$J$4:$L$8,3,FALSE),"")</f>
        <v>0</v>
      </c>
      <c r="AA26" s="23">
        <f>IFERROR(IF($A25=1,$X26*$Y26*$Z26,""),"")</f>
        <v>0</v>
      </c>
      <c r="AB26" s="23" t="str">
        <f>IFERROR(IF($A25=2,$X26*$Y26*$Z26,""),"")</f>
        <v/>
      </c>
      <c r="AC26" s="23" t="str">
        <f>IFERROR(IF($A25=3,$X26*$Y26*$Z26,""),"")</f>
        <v/>
      </c>
      <c r="AD26" s="210"/>
      <c r="AE26" s="209"/>
      <c r="AF26" s="209"/>
      <c r="AG26" s="211"/>
      <c r="AH26" s="207"/>
      <c r="AI26" s="196"/>
      <c r="AJ26" s="25"/>
      <c r="AK26" s="25"/>
      <c r="AL26" s="25"/>
      <c r="AM26" s="25"/>
      <c r="AN26" s="25"/>
      <c r="AO26" s="25"/>
      <c r="AP26" s="114" t="s">
        <v>713</v>
      </c>
      <c r="AQ26" s="11"/>
      <c r="AR26" s="11"/>
      <c r="AS26" s="38"/>
    </row>
    <row r="27" spans="1:45" ht="10.5" customHeight="1" outlineLevel="2" x14ac:dyDescent="0.2">
      <c r="A27" s="238"/>
      <c r="B27" s="193"/>
      <c r="C27" s="223"/>
      <c r="D27" s="211"/>
      <c r="E27" s="198"/>
      <c r="F27" s="210"/>
      <c r="G27" s="209"/>
      <c r="H27" s="209"/>
      <c r="I27" s="211"/>
      <c r="J27" s="200"/>
      <c r="K27" s="196"/>
      <c r="L27" s="25"/>
      <c r="M27" s="25"/>
      <c r="N27" s="25"/>
      <c r="O27" s="25"/>
      <c r="P27" s="25"/>
      <c r="Q27" s="25"/>
      <c r="R27" s="210"/>
      <c r="S27" s="209"/>
      <c r="T27" s="209"/>
      <c r="U27" s="211"/>
      <c r="V27" s="205"/>
      <c r="W27" s="196"/>
      <c r="X27" s="25"/>
      <c r="Y27" s="25"/>
      <c r="Z27" s="25"/>
      <c r="AA27" s="25"/>
      <c r="AB27" s="25"/>
      <c r="AC27" s="25"/>
      <c r="AD27" s="210"/>
      <c r="AE27" s="209"/>
      <c r="AF27" s="209"/>
      <c r="AG27" s="211"/>
      <c r="AH27" s="207"/>
      <c r="AI27" s="196"/>
      <c r="AJ27" s="23">
        <f>IFERROR(VLOOKUP($AD25,Data!$B$4:$D$6,3,FALSE),"")</f>
        <v>0</v>
      </c>
      <c r="AK27" s="23">
        <f>IFERROR(VLOOKUP($AE25,Data!$F$4:$H$9,3,FALSE),"")</f>
        <v>0</v>
      </c>
      <c r="AL27" s="23">
        <f>IFERROR(VLOOKUP($AF25,Data!$J$4:$L$8,3,FALSE),"")</f>
        <v>0</v>
      </c>
      <c r="AM27" s="23">
        <f>IFERROR(IF($A25=1,$AJ27*$AK27*$AL27,""),"")</f>
        <v>0</v>
      </c>
      <c r="AN27" s="23" t="str">
        <f>IFERROR(IF($A25=2,$AJ27*$AK27*$AL27,""),"")</f>
        <v/>
      </c>
      <c r="AO27" s="23" t="str">
        <f>IFERROR(IF($A25=3,$AJ27*$AK27*$AL27,""),"")</f>
        <v/>
      </c>
      <c r="AP27" s="114" t="s">
        <v>714</v>
      </c>
      <c r="AQ27" s="11"/>
      <c r="AR27" s="11"/>
      <c r="AS27" s="38"/>
    </row>
    <row r="28" spans="1:45" ht="30" customHeight="1" outlineLevel="1" x14ac:dyDescent="0.2">
      <c r="A28" s="147">
        <v>1</v>
      </c>
      <c r="B28" s="211" t="s">
        <v>185</v>
      </c>
      <c r="C28" s="211"/>
      <c r="D28" s="211"/>
      <c r="E28" s="211"/>
      <c r="F28" s="29" t="str">
        <f>IF($L28=1,"Implemented","Not Implemented")</f>
        <v>Not Implemented</v>
      </c>
      <c r="G28" s="22" t="str">
        <f>IF($M28=1,"Effective","Ineffective")</f>
        <v>Ineffective</v>
      </c>
      <c r="H28" s="22" t="str">
        <f>IF($N28=1,"Pass","Fail")</f>
        <v>Fail</v>
      </c>
      <c r="I28" s="140"/>
      <c r="J28" s="30"/>
      <c r="K28" s="196"/>
      <c r="L28" s="23">
        <f>IF(COUNTIF(L29:L31,0)&gt;0,0,1)</f>
        <v>0</v>
      </c>
      <c r="M28" s="23">
        <f>IF(COUNTIF(M29:M31,0)&gt;0,0,1)</f>
        <v>0</v>
      </c>
      <c r="N28" s="23">
        <f>IF(COUNTIF(N29:N31,0)&gt;0,0,1)</f>
        <v>0</v>
      </c>
      <c r="O28" s="23">
        <f>IFERROR(IF($A28=1,$L28*$M28*$N28,""),"")</f>
        <v>0</v>
      </c>
      <c r="P28" s="23" t="str">
        <f>IFERROR(IF($A28=2,$L28*$M28*$N28,""),"")</f>
        <v/>
      </c>
      <c r="Q28" s="23" t="str">
        <f>IFERROR(IF($A28=3,$L28*$M28*$N28,""),"")</f>
        <v/>
      </c>
      <c r="R28" s="29" t="str">
        <f>IF($X28=1,"Implemented","Not Implemented")</f>
        <v>Not Implemented</v>
      </c>
      <c r="S28" s="22" t="str">
        <f>IF($Y28=1,"Effective","Ineffective")</f>
        <v>Ineffective</v>
      </c>
      <c r="T28" s="22" t="str">
        <f>IF($Z28=1,"Pass","Fail")</f>
        <v>Fail</v>
      </c>
      <c r="U28" s="140"/>
      <c r="V28" s="30"/>
      <c r="W28" s="196"/>
      <c r="X28" s="23">
        <f>IF(COUNTIF(X29:X31,0)&gt;0,0,1)</f>
        <v>0</v>
      </c>
      <c r="Y28" s="23">
        <f>IF(COUNTIF(Y29:Y31,0)&gt;0,0,1)</f>
        <v>0</v>
      </c>
      <c r="Z28" s="23">
        <f>IF(COUNTIF(Z29:Z31,0)&gt;0,0,1)</f>
        <v>0</v>
      </c>
      <c r="AA28" s="23">
        <f>IFERROR(IF($A28=1,$X28*$Y28*$Z28,""),"")</f>
        <v>0</v>
      </c>
      <c r="AB28" s="23" t="str">
        <f>IFERROR(IF($A28=2,$X28*$Y28*$Z28,""),"")</f>
        <v/>
      </c>
      <c r="AC28" s="23" t="str">
        <f>IFERROR(IF($A28=3,$X28*$Y28*$Z28,""),"")</f>
        <v/>
      </c>
      <c r="AD28" s="29" t="str">
        <f>IF($AJ28=1,"Implemented","Not Implemented")</f>
        <v>Not Implemented</v>
      </c>
      <c r="AE28" s="22" t="str">
        <f>IF($AK28=1,"Effective","Ineffective")</f>
        <v>Ineffective</v>
      </c>
      <c r="AF28" s="22" t="str">
        <f>IF($AL28=1,"Pass","Fail")</f>
        <v>Fail</v>
      </c>
      <c r="AG28" s="140"/>
      <c r="AH28" s="30"/>
      <c r="AI28" s="196"/>
      <c r="AJ28" s="23">
        <f>IF(COUNTIF(AJ29:AJ31,0)&gt;0,0,1)</f>
        <v>0</v>
      </c>
      <c r="AK28" s="23">
        <f>IF(COUNTIF(AK29:AK31,0)&gt;0,0,1)</f>
        <v>0</v>
      </c>
      <c r="AL28" s="23">
        <f>IF(COUNTIF(AL29:AL31,0)&gt;0,0,1)</f>
        <v>0</v>
      </c>
      <c r="AM28" s="23">
        <f>IFERROR(IF($A28=1,$AJ28*$AK28*$AL28,""),"")</f>
        <v>0</v>
      </c>
      <c r="AN28" s="23" t="str">
        <f>IFERROR(IF($A28=2,$AJ28*$AK28*$AL28,""),"")</f>
        <v/>
      </c>
      <c r="AO28" s="23" t="str">
        <f>IFERROR(IF($A28=3,$AJ28*$AK28*$AL28,""),"")</f>
        <v/>
      </c>
      <c r="AP28" s="114" t="s">
        <v>721</v>
      </c>
      <c r="AQ28" s="11"/>
      <c r="AR28" s="11"/>
      <c r="AS28" s="38"/>
    </row>
    <row r="29" spans="1:45" ht="10.5" customHeight="1" outlineLevel="2" x14ac:dyDescent="0.2">
      <c r="A29" s="238">
        <v>1</v>
      </c>
      <c r="B29" s="193"/>
      <c r="C29" s="223" t="s">
        <v>186</v>
      </c>
      <c r="D29" s="211" t="s">
        <v>187</v>
      </c>
      <c r="E29" s="211" t="s">
        <v>188</v>
      </c>
      <c r="F29" s="210" t="s">
        <v>686</v>
      </c>
      <c r="G29" s="209" t="s">
        <v>686</v>
      </c>
      <c r="H29" s="209" t="s">
        <v>686</v>
      </c>
      <c r="I29" s="211"/>
      <c r="J29" s="200"/>
      <c r="K29" s="196"/>
      <c r="L29" s="23">
        <f>IFERROR(VLOOKUP($F29,Data!$B$4:$D$6,3,FALSE),"")</f>
        <v>0</v>
      </c>
      <c r="M29" s="23">
        <f>IFERROR(VLOOKUP($G29,Data!$F$4:$H$9,3,FALSE),"")</f>
        <v>0</v>
      </c>
      <c r="N29" s="23">
        <f>IFERROR(VLOOKUP($H29,Data!$J$4:$L$8,3,FALSE),"")</f>
        <v>0</v>
      </c>
      <c r="O29" s="23">
        <f>IFERROR(IF($A29=1,$L29*$M29*$N29,""),"")</f>
        <v>0</v>
      </c>
      <c r="P29" s="23" t="str">
        <f>IFERROR(IF($A29=2,$L29*$M29*$N29,""),"")</f>
        <v/>
      </c>
      <c r="Q29" s="23" t="str">
        <f>IFERROR(IF($A29=3,$L29*$M29*$N29,""),"")</f>
        <v/>
      </c>
      <c r="R29" s="210" t="s">
        <v>686</v>
      </c>
      <c r="S29" s="209" t="s">
        <v>686</v>
      </c>
      <c r="T29" s="209" t="s">
        <v>686</v>
      </c>
      <c r="U29" s="211"/>
      <c r="V29" s="205"/>
      <c r="W29" s="196"/>
      <c r="X29" s="24"/>
      <c r="Y29" s="24"/>
      <c r="Z29" s="24"/>
      <c r="AA29" s="24"/>
      <c r="AB29" s="24"/>
      <c r="AC29" s="24"/>
      <c r="AD29" s="210" t="s">
        <v>686</v>
      </c>
      <c r="AE29" s="209" t="s">
        <v>686</v>
      </c>
      <c r="AF29" s="209" t="s">
        <v>686</v>
      </c>
      <c r="AG29" s="211"/>
      <c r="AH29" s="207"/>
      <c r="AI29" s="196"/>
      <c r="AJ29" s="24"/>
      <c r="AK29" s="24"/>
      <c r="AL29" s="24"/>
      <c r="AM29" s="24"/>
      <c r="AN29" s="24"/>
      <c r="AO29" s="24"/>
      <c r="AP29" s="114" t="s">
        <v>712</v>
      </c>
      <c r="AQ29" s="11"/>
      <c r="AR29" s="11"/>
      <c r="AS29" s="38"/>
    </row>
    <row r="30" spans="1:45" ht="10.5" customHeight="1" outlineLevel="2" x14ac:dyDescent="0.2">
      <c r="A30" s="238"/>
      <c r="B30" s="193"/>
      <c r="C30" s="223"/>
      <c r="D30" s="211"/>
      <c r="E30" s="198"/>
      <c r="F30" s="210"/>
      <c r="G30" s="209"/>
      <c r="H30" s="209"/>
      <c r="I30" s="211"/>
      <c r="J30" s="200"/>
      <c r="K30" s="196"/>
      <c r="L30" s="25"/>
      <c r="M30" s="25"/>
      <c r="N30" s="25"/>
      <c r="O30" s="25"/>
      <c r="P30" s="25"/>
      <c r="Q30" s="25"/>
      <c r="R30" s="210"/>
      <c r="S30" s="209"/>
      <c r="T30" s="209"/>
      <c r="U30" s="211"/>
      <c r="V30" s="205"/>
      <c r="W30" s="196"/>
      <c r="X30" s="23">
        <f>IFERROR(VLOOKUP($R29,Data!$B$4:$D$6,3,FALSE),"")</f>
        <v>0</v>
      </c>
      <c r="Y30" s="23">
        <f>IFERROR(VLOOKUP($S29,Data!$F$4:$H$9,3,FALSE),"")</f>
        <v>0</v>
      </c>
      <c r="Z30" s="23">
        <f>IFERROR(VLOOKUP($T29,Data!$J$4:$L$8,3,FALSE),"")</f>
        <v>0</v>
      </c>
      <c r="AA30" s="23">
        <f>IFERROR(IF($A29=1,$X30*$Y30*$Z30,""),"")</f>
        <v>0</v>
      </c>
      <c r="AB30" s="23" t="str">
        <f>IFERROR(IF($A29=2,$X30*$Y30*$Z30,""),"")</f>
        <v/>
      </c>
      <c r="AC30" s="23" t="str">
        <f>IFERROR(IF($A29=3,$X30*$Y30*$Z30,""),"")</f>
        <v/>
      </c>
      <c r="AD30" s="210"/>
      <c r="AE30" s="209"/>
      <c r="AF30" s="209"/>
      <c r="AG30" s="211"/>
      <c r="AH30" s="207"/>
      <c r="AI30" s="196"/>
      <c r="AJ30" s="25"/>
      <c r="AK30" s="25"/>
      <c r="AL30" s="25"/>
      <c r="AM30" s="25"/>
      <c r="AN30" s="25"/>
      <c r="AO30" s="25"/>
      <c r="AP30" s="114" t="s">
        <v>713</v>
      </c>
      <c r="AQ30" s="11"/>
      <c r="AR30" s="11"/>
      <c r="AS30" s="38"/>
    </row>
    <row r="31" spans="1:45" ht="10.5" customHeight="1" outlineLevel="2" x14ac:dyDescent="0.2">
      <c r="A31" s="238"/>
      <c r="B31" s="193"/>
      <c r="C31" s="223"/>
      <c r="D31" s="211"/>
      <c r="E31" s="198"/>
      <c r="F31" s="210"/>
      <c r="G31" s="209"/>
      <c r="H31" s="209"/>
      <c r="I31" s="211"/>
      <c r="J31" s="200"/>
      <c r="K31" s="197"/>
      <c r="L31" s="25"/>
      <c r="M31" s="25"/>
      <c r="N31" s="25"/>
      <c r="O31" s="25"/>
      <c r="P31" s="25"/>
      <c r="Q31" s="25"/>
      <c r="R31" s="210"/>
      <c r="S31" s="209"/>
      <c r="T31" s="209"/>
      <c r="U31" s="211"/>
      <c r="V31" s="205"/>
      <c r="W31" s="197"/>
      <c r="X31" s="25"/>
      <c r="Y31" s="25"/>
      <c r="Z31" s="25"/>
      <c r="AA31" s="25"/>
      <c r="AB31" s="25"/>
      <c r="AC31" s="25"/>
      <c r="AD31" s="210"/>
      <c r="AE31" s="209"/>
      <c r="AF31" s="209"/>
      <c r="AG31" s="211"/>
      <c r="AH31" s="207"/>
      <c r="AI31" s="197"/>
      <c r="AJ31" s="23">
        <f>IFERROR(VLOOKUP($AD29,Data!$B$4:$D$6,3,FALSE),"")</f>
        <v>0</v>
      </c>
      <c r="AK31" s="23">
        <f>IFERROR(VLOOKUP($AE29,Data!$F$4:$H$9,3,FALSE),"")</f>
        <v>0</v>
      </c>
      <c r="AL31" s="23">
        <f>IFERROR(VLOOKUP($AF29,Data!$J$4:$L$8,3,FALSE),"")</f>
        <v>0</v>
      </c>
      <c r="AM31" s="23">
        <f>IFERROR(IF($A29=1,$AJ31*$AK31*$AL31,""),"")</f>
        <v>0</v>
      </c>
      <c r="AN31" s="23" t="str">
        <f>IFERROR(IF($A29=2,$AJ31*$AK31*$AL31,""),"")</f>
        <v/>
      </c>
      <c r="AO31" s="23" t="str">
        <f>IFERROR(IF($A29=3,$AJ31*$AK31*$AL31,""),"")</f>
        <v/>
      </c>
      <c r="AP31" s="114" t="s">
        <v>714</v>
      </c>
      <c r="AQ31" s="11"/>
      <c r="AR31" s="11"/>
      <c r="AS31" s="38"/>
    </row>
    <row r="32" spans="1:45" s="110" customFormat="1" ht="10.5" customHeight="1" outlineLevel="1" thickBot="1" x14ac:dyDescent="0.25">
      <c r="A32" s="229"/>
      <c r="B32" s="230"/>
      <c r="C32" s="230"/>
      <c r="D32" s="230"/>
      <c r="E32" s="230"/>
      <c r="F32" s="230"/>
      <c r="G32" s="230"/>
      <c r="H32" s="230"/>
      <c r="I32" s="230"/>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1"/>
    </row>
    <row r="33" spans="1:45" s="110" customFormat="1" ht="10.5" customHeight="1" thickBot="1" x14ac:dyDescent="0.25">
      <c r="A33" s="229"/>
      <c r="B33" s="230"/>
      <c r="C33" s="230"/>
      <c r="D33" s="230"/>
      <c r="E33" s="230"/>
      <c r="F33" s="230"/>
      <c r="G33" s="230"/>
      <c r="H33" s="230"/>
      <c r="I33" s="230"/>
      <c r="J33" s="230"/>
      <c r="K33" s="230"/>
      <c r="L33" s="230"/>
      <c r="M33" s="230"/>
      <c r="N33" s="230"/>
      <c r="O33" s="230"/>
      <c r="P33" s="230"/>
      <c r="Q33" s="230"/>
      <c r="R33" s="230"/>
      <c r="S33" s="230"/>
      <c r="T33" s="230"/>
      <c r="U33" s="230"/>
      <c r="V33" s="230"/>
      <c r="W33" s="230"/>
      <c r="X33" s="230"/>
      <c r="Y33" s="230"/>
      <c r="Z33" s="230"/>
      <c r="AA33" s="230"/>
      <c r="AB33" s="230"/>
      <c r="AC33" s="230"/>
      <c r="AD33" s="230"/>
      <c r="AE33" s="230"/>
      <c r="AF33" s="230"/>
      <c r="AG33" s="230"/>
      <c r="AH33" s="230"/>
      <c r="AI33" s="230"/>
      <c r="AJ33" s="230"/>
      <c r="AK33" s="230"/>
      <c r="AL33" s="230"/>
      <c r="AM33" s="230"/>
      <c r="AN33" s="230"/>
      <c r="AO33" s="230"/>
      <c r="AP33" s="230"/>
      <c r="AQ33" s="230"/>
      <c r="AR33" s="230"/>
      <c r="AS33" s="231"/>
    </row>
    <row r="34" spans="1:45" s="104" customFormat="1" ht="30" hidden="1" customHeight="1" outlineLevel="1" x14ac:dyDescent="0.2">
      <c r="A34" s="146">
        <v>2</v>
      </c>
      <c r="B34" s="211" t="s">
        <v>361</v>
      </c>
      <c r="C34" s="211"/>
      <c r="D34" s="211"/>
      <c r="E34" s="200"/>
      <c r="F34" s="29" t="str">
        <f>IF($L34=1,"Implemented","Not Implemented")</f>
        <v>Not Implemented</v>
      </c>
      <c r="G34" s="22" t="str">
        <f>IF($M34=1,"Effective","Ineffective")</f>
        <v>Ineffective</v>
      </c>
      <c r="H34" s="22" t="str">
        <f>IF($N34=1,"Pass","Fail")</f>
        <v>Fail</v>
      </c>
      <c r="I34" s="140"/>
      <c r="J34" s="30"/>
      <c r="K34" s="242"/>
      <c r="L34" s="23">
        <f>IF(COUNTIF(L35:L37,0)&gt;0,0,1)</f>
        <v>0</v>
      </c>
      <c r="M34" s="23">
        <f>IF(COUNTIF(M35:M37,0)&gt;0,0,1)</f>
        <v>0</v>
      </c>
      <c r="N34" s="23">
        <f>IF(COUNTIF(N35:N37,0)&gt;0,0,1)</f>
        <v>0</v>
      </c>
      <c r="O34" s="23" t="str">
        <f>IFERROR(IF($A34=1,$L34*$M34*$N34,""),"")</f>
        <v/>
      </c>
      <c r="P34" s="23">
        <f>IFERROR(IF($A34=2,$L34*$M34*$N34,""),"")</f>
        <v>0</v>
      </c>
      <c r="Q34" s="23" t="str">
        <f>IFERROR(IF($A34=3,$L34*$M34*$N34,""),"")</f>
        <v/>
      </c>
      <c r="R34" s="29" t="str">
        <f>IF($X34=1,"Implemented","Not Implemented")</f>
        <v>Not Implemented</v>
      </c>
      <c r="S34" s="22" t="str">
        <f>IF($Y34=1,"Effective","Ineffective")</f>
        <v>Ineffective</v>
      </c>
      <c r="T34" s="22" t="str">
        <f>IF($Z34=1,"Pass","Fail")</f>
        <v>Fail</v>
      </c>
      <c r="U34" s="140"/>
      <c r="V34" s="30"/>
      <c r="W34" s="242"/>
      <c r="X34" s="23">
        <f>IF(COUNTIF(X35:X37,0)&gt;0,0,1)</f>
        <v>0</v>
      </c>
      <c r="Y34" s="23">
        <f>IF(COUNTIF(Y35:Y37,0)&gt;0,0,1)</f>
        <v>0</v>
      </c>
      <c r="Z34" s="23">
        <f>IF(COUNTIF(Z35:Z37,0)&gt;0,0,1)</f>
        <v>0</v>
      </c>
      <c r="AA34" s="23" t="str">
        <f>IFERROR(IF($A34=1,$X34*$Y34*$Z34,""),"")</f>
        <v/>
      </c>
      <c r="AB34" s="23">
        <f>IFERROR(IF($A34=2,$X34*$Y34*$Z34,""),"")</f>
        <v>0</v>
      </c>
      <c r="AC34" s="23" t="str">
        <f>IFERROR(IF($A34=3,$X34*$Y34*$Z34,""),"")</f>
        <v/>
      </c>
      <c r="AD34" s="29" t="str">
        <f>IF($AJ34=1,"Implemented","Not Implemented")</f>
        <v>Not Implemented</v>
      </c>
      <c r="AE34" s="22" t="str">
        <f>IF($AK34=1,"Effective","Ineffective")</f>
        <v>Ineffective</v>
      </c>
      <c r="AF34" s="22" t="str">
        <f>IF($AL34=1,"Pass","Fail")</f>
        <v>Fail</v>
      </c>
      <c r="AG34" s="140"/>
      <c r="AH34" s="30"/>
      <c r="AI34" s="242"/>
      <c r="AJ34" s="23">
        <f>IF(COUNTIF(AJ35:AJ37,0)&gt;0,0,1)</f>
        <v>0</v>
      </c>
      <c r="AK34" s="23">
        <f>IF(COUNTIF(AK35:AK37,0)&gt;0,0,1)</f>
        <v>0</v>
      </c>
      <c r="AL34" s="23">
        <f>IF(COUNTIF(AL35:AL37,0)&gt;0,0,1)</f>
        <v>0</v>
      </c>
      <c r="AM34" s="23" t="str">
        <f>IFERROR(IF($A34=1,$AJ34*$AK34*$AL34,""),"")</f>
        <v/>
      </c>
      <c r="AN34" s="23">
        <f>IFERROR(IF($A34=2,$AJ34*$AK34*$AL34,""),"")</f>
        <v>0</v>
      </c>
      <c r="AO34" s="23" t="str">
        <f>IFERROR(IF($A34=3,$AJ34*$AK34*$AL34,""),"")</f>
        <v/>
      </c>
      <c r="AP34" s="114" t="s">
        <v>721</v>
      </c>
      <c r="AQ34" s="11"/>
      <c r="AR34" s="11"/>
      <c r="AS34" s="38"/>
    </row>
    <row r="35" spans="1:45" ht="10.5" hidden="1" customHeight="1" outlineLevel="2" x14ac:dyDescent="0.2">
      <c r="A35" s="238">
        <v>2</v>
      </c>
      <c r="B35" s="193"/>
      <c r="C35" s="223" t="s">
        <v>362</v>
      </c>
      <c r="D35" s="211" t="s">
        <v>363</v>
      </c>
      <c r="E35" s="211" t="s">
        <v>364</v>
      </c>
      <c r="F35" s="210" t="s">
        <v>686</v>
      </c>
      <c r="G35" s="209" t="s">
        <v>686</v>
      </c>
      <c r="H35" s="209" t="s">
        <v>686</v>
      </c>
      <c r="I35" s="211"/>
      <c r="J35" s="200"/>
      <c r="K35" s="196"/>
      <c r="L35" s="23">
        <f>IFERROR(VLOOKUP($F35,Data!$B$4:$D$6,3,FALSE),"")</f>
        <v>0</v>
      </c>
      <c r="M35" s="23">
        <f>IFERROR(VLOOKUP($G35,Data!$F$4:$H$9,3,FALSE),"")</f>
        <v>0</v>
      </c>
      <c r="N35" s="23">
        <f>IFERROR(VLOOKUP($H35,Data!$J$4:$L$8,3,FALSE),"")</f>
        <v>0</v>
      </c>
      <c r="O35" s="23" t="str">
        <f>IFERROR(IF($A35=1,$L35*$M35*$N35,""),"")</f>
        <v/>
      </c>
      <c r="P35" s="23">
        <f>IFERROR(IF($A35=2,$L35*$M35*$N35,""),"")</f>
        <v>0</v>
      </c>
      <c r="Q35" s="23" t="str">
        <f>IFERROR(IF($A35=3,$L35*$M35*$N35,""),"")</f>
        <v/>
      </c>
      <c r="R35" s="210" t="s">
        <v>686</v>
      </c>
      <c r="S35" s="209" t="s">
        <v>686</v>
      </c>
      <c r="T35" s="209" t="s">
        <v>686</v>
      </c>
      <c r="U35" s="211"/>
      <c r="V35" s="205"/>
      <c r="W35" s="196"/>
      <c r="X35" s="24"/>
      <c r="Y35" s="24"/>
      <c r="Z35" s="24"/>
      <c r="AA35" s="24"/>
      <c r="AB35" s="24"/>
      <c r="AC35" s="24"/>
      <c r="AD35" s="210" t="s">
        <v>686</v>
      </c>
      <c r="AE35" s="209" t="s">
        <v>686</v>
      </c>
      <c r="AF35" s="209" t="s">
        <v>686</v>
      </c>
      <c r="AG35" s="211"/>
      <c r="AH35" s="207"/>
      <c r="AI35" s="196"/>
      <c r="AJ35" s="24"/>
      <c r="AK35" s="24"/>
      <c r="AL35" s="24"/>
      <c r="AM35" s="24"/>
      <c r="AN35" s="24"/>
      <c r="AO35" s="24"/>
      <c r="AP35" s="114" t="s">
        <v>712</v>
      </c>
      <c r="AQ35" s="11"/>
      <c r="AR35" s="11"/>
      <c r="AS35" s="38"/>
    </row>
    <row r="36" spans="1:45" ht="10.5" hidden="1" customHeight="1" outlineLevel="2" x14ac:dyDescent="0.2">
      <c r="A36" s="238"/>
      <c r="B36" s="193"/>
      <c r="C36" s="223" t="s">
        <v>362</v>
      </c>
      <c r="D36" s="211" t="s">
        <v>363</v>
      </c>
      <c r="E36" s="198" t="s">
        <v>364</v>
      </c>
      <c r="F36" s="210"/>
      <c r="G36" s="209"/>
      <c r="H36" s="209"/>
      <c r="I36" s="211"/>
      <c r="J36" s="200"/>
      <c r="K36" s="196"/>
      <c r="L36" s="25"/>
      <c r="M36" s="25"/>
      <c r="N36" s="25"/>
      <c r="O36" s="25"/>
      <c r="P36" s="25"/>
      <c r="Q36" s="25"/>
      <c r="R36" s="210"/>
      <c r="S36" s="209"/>
      <c r="T36" s="209"/>
      <c r="U36" s="211"/>
      <c r="V36" s="205"/>
      <c r="W36" s="196"/>
      <c r="X36" s="23">
        <f>IFERROR(VLOOKUP($R35,Data!$B$4:$D$6,3,FALSE),"")</f>
        <v>0</v>
      </c>
      <c r="Y36" s="23">
        <f>IFERROR(VLOOKUP($S35,Data!$F$4:$H$9,3,FALSE),"")</f>
        <v>0</v>
      </c>
      <c r="Z36" s="23">
        <f>IFERROR(VLOOKUP($T35,Data!$J$4:$L$8,3,FALSE),"")</f>
        <v>0</v>
      </c>
      <c r="AA36" s="23" t="str">
        <f>IFERROR(IF($A35=1,$X36*$Y36*$Z36,""),"")</f>
        <v/>
      </c>
      <c r="AB36" s="23">
        <f>IFERROR(IF($A35=2,$X36*$Y36*$Z36,""),"")</f>
        <v>0</v>
      </c>
      <c r="AC36" s="23" t="str">
        <f>IFERROR(IF($A35=3,$X36*$Y36*$Z36,""),"")</f>
        <v/>
      </c>
      <c r="AD36" s="210"/>
      <c r="AE36" s="209"/>
      <c r="AF36" s="209"/>
      <c r="AG36" s="211"/>
      <c r="AH36" s="207"/>
      <c r="AI36" s="196"/>
      <c r="AJ36" s="25"/>
      <c r="AK36" s="25"/>
      <c r="AL36" s="25"/>
      <c r="AM36" s="25"/>
      <c r="AN36" s="25"/>
      <c r="AO36" s="25"/>
      <c r="AP36" s="114" t="s">
        <v>713</v>
      </c>
      <c r="AQ36" s="11"/>
      <c r="AR36" s="11"/>
      <c r="AS36" s="38"/>
    </row>
    <row r="37" spans="1:45" ht="10.5" hidden="1" customHeight="1" outlineLevel="2" x14ac:dyDescent="0.2">
      <c r="A37" s="238"/>
      <c r="B37" s="193"/>
      <c r="C37" s="223" t="s">
        <v>362</v>
      </c>
      <c r="D37" s="211" t="s">
        <v>363</v>
      </c>
      <c r="E37" s="198" t="s">
        <v>364</v>
      </c>
      <c r="F37" s="210"/>
      <c r="G37" s="209"/>
      <c r="H37" s="209"/>
      <c r="I37" s="211"/>
      <c r="J37" s="200"/>
      <c r="K37" s="196"/>
      <c r="L37" s="25"/>
      <c r="M37" s="25"/>
      <c r="N37" s="25"/>
      <c r="O37" s="25"/>
      <c r="P37" s="25"/>
      <c r="Q37" s="25"/>
      <c r="R37" s="210"/>
      <c r="S37" s="209"/>
      <c r="T37" s="209"/>
      <c r="U37" s="211"/>
      <c r="V37" s="205"/>
      <c r="W37" s="196"/>
      <c r="X37" s="25"/>
      <c r="Y37" s="25"/>
      <c r="Z37" s="25"/>
      <c r="AA37" s="25"/>
      <c r="AB37" s="25"/>
      <c r="AC37" s="25"/>
      <c r="AD37" s="210"/>
      <c r="AE37" s="209"/>
      <c r="AF37" s="209"/>
      <c r="AG37" s="211"/>
      <c r="AH37" s="207"/>
      <c r="AI37" s="196"/>
      <c r="AJ37" s="23">
        <f>IFERROR(VLOOKUP($AD35,Data!$B$4:$D$6,3,FALSE),"")</f>
        <v>0</v>
      </c>
      <c r="AK37" s="23">
        <f>IFERROR(VLOOKUP($AE35,Data!$F$4:$H$9,3,FALSE),"")</f>
        <v>0</v>
      </c>
      <c r="AL37" s="23">
        <f>IFERROR(VLOOKUP($AF35,Data!$J$4:$L$8,3,FALSE),"")</f>
        <v>0</v>
      </c>
      <c r="AM37" s="23" t="str">
        <f>IFERROR(IF($A35=1,$AJ37*$AK37*$AL37,""),"")</f>
        <v/>
      </c>
      <c r="AN37" s="23">
        <f>IFERROR(IF($A35=2,$AJ37*$AK37*$AL37,""),"")</f>
        <v>0</v>
      </c>
      <c r="AO37" s="23" t="str">
        <f>IFERROR(IF($A35=3,$AJ37*$AK37*$AL37,""),"")</f>
        <v/>
      </c>
      <c r="AP37" s="114" t="s">
        <v>714</v>
      </c>
      <c r="AQ37" s="11"/>
      <c r="AR37" s="11"/>
      <c r="AS37" s="38"/>
    </row>
    <row r="38" spans="1:45" ht="30" hidden="1" customHeight="1" outlineLevel="1" x14ac:dyDescent="0.2">
      <c r="A38" s="146">
        <v>2</v>
      </c>
      <c r="B38" s="211" t="s">
        <v>365</v>
      </c>
      <c r="C38" s="211"/>
      <c r="D38" s="211"/>
      <c r="E38" s="200"/>
      <c r="F38" s="29" t="str">
        <f>IF($L38=1,"Implemented","Not Implemented")</f>
        <v>Not Implemented</v>
      </c>
      <c r="G38" s="22" t="str">
        <f>IF($M38=1,"Effective","Ineffective")</f>
        <v>Ineffective</v>
      </c>
      <c r="H38" s="22" t="str">
        <f>IF($N38=1,"Pass","Fail")</f>
        <v>Fail</v>
      </c>
      <c r="I38" s="140"/>
      <c r="J38" s="30"/>
      <c r="K38" s="196"/>
      <c r="L38" s="23">
        <f>IF(COUNTIF(L39:L44,0)&gt;0,0,1)</f>
        <v>0</v>
      </c>
      <c r="M38" s="23">
        <f>IF(COUNTIF(M39:M44,0)&gt;0,0,1)</f>
        <v>0</v>
      </c>
      <c r="N38" s="23">
        <f>IF(COUNTIF(N39:N44,0)&gt;0,0,1)</f>
        <v>0</v>
      </c>
      <c r="O38" s="23" t="str">
        <f>IFERROR(IF($A38=1,$L38*$M38*$N38,""),"")</f>
        <v/>
      </c>
      <c r="P38" s="23">
        <f>IFERROR(IF($A38=2,$L38*$M38*$N38,""),"")</f>
        <v>0</v>
      </c>
      <c r="Q38" s="23" t="str">
        <f>IFERROR(IF($A38=3,$L38*$M38*$N38,""),"")</f>
        <v/>
      </c>
      <c r="R38" s="29" t="str">
        <f>IF($X38=1,"Implemented","Not Implemented")</f>
        <v>Not Implemented</v>
      </c>
      <c r="S38" s="22" t="str">
        <f>IF($Y38=1,"Effective","Ineffective")</f>
        <v>Ineffective</v>
      </c>
      <c r="T38" s="22" t="str">
        <f>IF($Z38=1,"Pass","Fail")</f>
        <v>Fail</v>
      </c>
      <c r="U38" s="140"/>
      <c r="V38" s="30"/>
      <c r="W38" s="196"/>
      <c r="X38" s="23">
        <f>IF(COUNTIF(X39:X44,0)&gt;0,0,1)</f>
        <v>0</v>
      </c>
      <c r="Y38" s="23">
        <f>IF(COUNTIF(Y39:Y44,0)&gt;0,0,1)</f>
        <v>0</v>
      </c>
      <c r="Z38" s="23">
        <f>IF(COUNTIF(Z39:Z44,0)&gt;0,0,1)</f>
        <v>0</v>
      </c>
      <c r="AA38" s="23" t="str">
        <f>IFERROR(IF($A38=1,$X38*$Y38*$Z38,""),"")</f>
        <v/>
      </c>
      <c r="AB38" s="23">
        <f>IFERROR(IF($A38=2,$X38*$Y38*$Z38,""),"")</f>
        <v>0</v>
      </c>
      <c r="AC38" s="23" t="str">
        <f>IFERROR(IF($A38=3,$X38*$Y38*$Z38,""),"")</f>
        <v/>
      </c>
      <c r="AD38" s="29" t="str">
        <f>IF($AJ38=1,"Implemented","Not Implemented")</f>
        <v>Not Implemented</v>
      </c>
      <c r="AE38" s="22" t="str">
        <f>IF($AK38=1,"Effective","Ineffective")</f>
        <v>Ineffective</v>
      </c>
      <c r="AF38" s="22" t="str">
        <f>IF($AL38=1,"Pass","Fail")</f>
        <v>Fail</v>
      </c>
      <c r="AG38" s="140"/>
      <c r="AH38" s="30"/>
      <c r="AI38" s="196"/>
      <c r="AJ38" s="23">
        <f>IF(COUNTIF(AJ39:AJ44,0)&gt;0,0,1)</f>
        <v>0</v>
      </c>
      <c r="AK38" s="23">
        <f>IF(COUNTIF(AK39:AK44,0)&gt;0,0,1)</f>
        <v>0</v>
      </c>
      <c r="AL38" s="23">
        <f>IF(COUNTIF(AL39:AL44,0)&gt;0,0,1)</f>
        <v>0</v>
      </c>
      <c r="AM38" s="23" t="str">
        <f>IFERROR(IF($A38=1,$AJ38*$AK38*$AL38,""),"")</f>
        <v/>
      </c>
      <c r="AN38" s="23">
        <f>IFERROR(IF($A38=2,$AJ38*$AK38*$AL38,""),"")</f>
        <v>0</v>
      </c>
      <c r="AO38" s="23" t="str">
        <f>IFERROR(IF($A38=3,$AJ38*$AK38*$AL38,""),"")</f>
        <v/>
      </c>
      <c r="AP38" s="114" t="s">
        <v>721</v>
      </c>
      <c r="AQ38" s="11"/>
      <c r="AR38" s="11"/>
      <c r="AS38" s="38"/>
    </row>
    <row r="39" spans="1:45" ht="10.5" hidden="1" customHeight="1" outlineLevel="2" x14ac:dyDescent="0.2">
      <c r="A39" s="238">
        <v>2</v>
      </c>
      <c r="B39" s="193"/>
      <c r="C39" s="223" t="s">
        <v>366</v>
      </c>
      <c r="D39" s="211" t="s">
        <v>367</v>
      </c>
      <c r="E39" s="211" t="s">
        <v>368</v>
      </c>
      <c r="F39" s="210" t="s">
        <v>686</v>
      </c>
      <c r="G39" s="209" t="s">
        <v>686</v>
      </c>
      <c r="H39" s="209" t="s">
        <v>686</v>
      </c>
      <c r="I39" s="211"/>
      <c r="J39" s="200"/>
      <c r="K39" s="196"/>
      <c r="L39" s="23">
        <f>IFERROR(VLOOKUP($F39,Data!$B$4:$D$6,3,FALSE),"")</f>
        <v>0</v>
      </c>
      <c r="M39" s="23">
        <f>IFERROR(VLOOKUP($G39,Data!$F$4:$H$9,3,FALSE),"")</f>
        <v>0</v>
      </c>
      <c r="N39" s="23">
        <f>IFERROR(VLOOKUP($H39,Data!$J$4:$L$8,3,FALSE),"")</f>
        <v>0</v>
      </c>
      <c r="O39" s="23" t="str">
        <f>IFERROR(IF($A39=1,$L39*$M39*$N39,""),"")</f>
        <v/>
      </c>
      <c r="P39" s="23">
        <f>IFERROR(IF($A39=2,$L39*$M39*$N39,""),"")</f>
        <v>0</v>
      </c>
      <c r="Q39" s="23" t="str">
        <f>IFERROR(IF($A39=3,$L39*$M39*$N39,""),"")</f>
        <v/>
      </c>
      <c r="R39" s="210" t="s">
        <v>686</v>
      </c>
      <c r="S39" s="209" t="s">
        <v>686</v>
      </c>
      <c r="T39" s="209" t="s">
        <v>686</v>
      </c>
      <c r="U39" s="211"/>
      <c r="V39" s="205"/>
      <c r="W39" s="196"/>
      <c r="X39" s="24"/>
      <c r="Y39" s="24"/>
      <c r="Z39" s="24"/>
      <c r="AA39" s="24"/>
      <c r="AB39" s="24"/>
      <c r="AC39" s="24"/>
      <c r="AD39" s="210" t="s">
        <v>686</v>
      </c>
      <c r="AE39" s="209" t="s">
        <v>686</v>
      </c>
      <c r="AF39" s="209" t="s">
        <v>686</v>
      </c>
      <c r="AG39" s="211"/>
      <c r="AH39" s="207"/>
      <c r="AI39" s="196"/>
      <c r="AJ39" s="24"/>
      <c r="AK39" s="24"/>
      <c r="AL39" s="24"/>
      <c r="AM39" s="24"/>
      <c r="AN39" s="24"/>
      <c r="AO39" s="24"/>
      <c r="AP39" s="114" t="s">
        <v>712</v>
      </c>
      <c r="AQ39" s="11"/>
      <c r="AR39" s="11"/>
      <c r="AS39" s="38"/>
    </row>
    <row r="40" spans="1:45" ht="10.5" hidden="1" customHeight="1" outlineLevel="2" x14ac:dyDescent="0.2">
      <c r="A40" s="238"/>
      <c r="B40" s="193"/>
      <c r="C40" s="223" t="s">
        <v>366</v>
      </c>
      <c r="D40" s="211" t="s">
        <v>367</v>
      </c>
      <c r="E40" s="198" t="s">
        <v>368</v>
      </c>
      <c r="F40" s="210"/>
      <c r="G40" s="209"/>
      <c r="H40" s="209"/>
      <c r="I40" s="211"/>
      <c r="J40" s="200"/>
      <c r="K40" s="196"/>
      <c r="L40" s="25"/>
      <c r="M40" s="25"/>
      <c r="N40" s="25"/>
      <c r="O40" s="25"/>
      <c r="P40" s="25"/>
      <c r="Q40" s="25"/>
      <c r="R40" s="210"/>
      <c r="S40" s="209"/>
      <c r="T40" s="209"/>
      <c r="U40" s="211"/>
      <c r="V40" s="205"/>
      <c r="W40" s="196"/>
      <c r="X40" s="23">
        <f>IFERROR(VLOOKUP($R39,Data!$B$4:$D$6,3,FALSE),"")</f>
        <v>0</v>
      </c>
      <c r="Y40" s="23">
        <f>IFERROR(VLOOKUP($S39,Data!$F$4:$H$9,3,FALSE),"")</f>
        <v>0</v>
      </c>
      <c r="Z40" s="23">
        <f>IFERROR(VLOOKUP($T39,Data!$J$4:$L$8,3,FALSE),"")</f>
        <v>0</v>
      </c>
      <c r="AA40" s="23" t="str">
        <f>IFERROR(IF($A39=1,$X40*$Y40*$Z40,""),"")</f>
        <v/>
      </c>
      <c r="AB40" s="23">
        <f>IFERROR(IF($A39=2,$X40*$Y40*$Z40,""),"")</f>
        <v>0</v>
      </c>
      <c r="AC40" s="23" t="str">
        <f>IFERROR(IF($A39=3,$X40*$Y40*$Z40,""),"")</f>
        <v/>
      </c>
      <c r="AD40" s="210"/>
      <c r="AE40" s="209"/>
      <c r="AF40" s="209"/>
      <c r="AG40" s="211"/>
      <c r="AH40" s="207"/>
      <c r="AI40" s="196"/>
      <c r="AJ40" s="25"/>
      <c r="AK40" s="25"/>
      <c r="AL40" s="25"/>
      <c r="AM40" s="25"/>
      <c r="AN40" s="25"/>
      <c r="AO40" s="25"/>
      <c r="AP40" s="114" t="s">
        <v>713</v>
      </c>
      <c r="AQ40" s="11"/>
      <c r="AR40" s="11"/>
      <c r="AS40" s="38"/>
    </row>
    <row r="41" spans="1:45" ht="10.5" hidden="1" customHeight="1" outlineLevel="2" x14ac:dyDescent="0.2">
      <c r="A41" s="238"/>
      <c r="B41" s="193"/>
      <c r="C41" s="223" t="s">
        <v>366</v>
      </c>
      <c r="D41" s="211" t="s">
        <v>367</v>
      </c>
      <c r="E41" s="198" t="s">
        <v>368</v>
      </c>
      <c r="F41" s="210"/>
      <c r="G41" s="209"/>
      <c r="H41" s="209"/>
      <c r="I41" s="211"/>
      <c r="J41" s="200"/>
      <c r="K41" s="196"/>
      <c r="L41" s="25"/>
      <c r="M41" s="25"/>
      <c r="N41" s="25"/>
      <c r="O41" s="25"/>
      <c r="P41" s="25"/>
      <c r="Q41" s="25"/>
      <c r="R41" s="210"/>
      <c r="S41" s="209"/>
      <c r="T41" s="209"/>
      <c r="U41" s="211"/>
      <c r="V41" s="205"/>
      <c r="W41" s="196"/>
      <c r="X41" s="25"/>
      <c r="Y41" s="25"/>
      <c r="Z41" s="25"/>
      <c r="AA41" s="25"/>
      <c r="AB41" s="25"/>
      <c r="AC41" s="25"/>
      <c r="AD41" s="210"/>
      <c r="AE41" s="209"/>
      <c r="AF41" s="209"/>
      <c r="AG41" s="211"/>
      <c r="AH41" s="207"/>
      <c r="AI41" s="196"/>
      <c r="AJ41" s="23">
        <f>IFERROR(VLOOKUP($AD39,Data!$B$4:$D$6,3,FALSE),"")</f>
        <v>0</v>
      </c>
      <c r="AK41" s="23">
        <f>IFERROR(VLOOKUP($AE39,Data!$F$4:$H$9,3,FALSE),"")</f>
        <v>0</v>
      </c>
      <c r="AL41" s="23">
        <f>IFERROR(VLOOKUP($AF39,Data!$J$4:$L$8,3,FALSE),"")</f>
        <v>0</v>
      </c>
      <c r="AM41" s="23" t="str">
        <f>IFERROR(IF($A39=1,$AJ41*$AK41*$AL41,""),"")</f>
        <v/>
      </c>
      <c r="AN41" s="23">
        <f>IFERROR(IF($A39=2,$AJ41*$AK41*$AL41,""),"")</f>
        <v>0</v>
      </c>
      <c r="AO41" s="23" t="str">
        <f>IFERROR(IF($A39=3,$AJ41*$AK41*$AL41,""),"")</f>
        <v/>
      </c>
      <c r="AP41" s="114" t="s">
        <v>714</v>
      </c>
      <c r="AQ41" s="11"/>
      <c r="AR41" s="11"/>
      <c r="AS41" s="38"/>
    </row>
    <row r="42" spans="1:45" ht="10.5" hidden="1" customHeight="1" outlineLevel="2" x14ac:dyDescent="0.2">
      <c r="A42" s="238">
        <v>2</v>
      </c>
      <c r="B42" s="193"/>
      <c r="C42" s="223" t="s">
        <v>369</v>
      </c>
      <c r="D42" s="211" t="s">
        <v>370</v>
      </c>
      <c r="E42" s="211" t="s">
        <v>371</v>
      </c>
      <c r="F42" s="210" t="s">
        <v>686</v>
      </c>
      <c r="G42" s="209" t="s">
        <v>686</v>
      </c>
      <c r="H42" s="209" t="s">
        <v>686</v>
      </c>
      <c r="I42" s="211"/>
      <c r="J42" s="200"/>
      <c r="K42" s="196"/>
      <c r="L42" s="23">
        <f>IFERROR(VLOOKUP($F42,Data!$B$4:$D$6,3,FALSE),"")</f>
        <v>0</v>
      </c>
      <c r="M42" s="23">
        <f>IFERROR(VLOOKUP($G42,Data!$F$4:$H$9,3,FALSE),"")</f>
        <v>0</v>
      </c>
      <c r="N42" s="23">
        <f>IFERROR(VLOOKUP($H42,Data!$J$4:$L$8,3,FALSE),"")</f>
        <v>0</v>
      </c>
      <c r="O42" s="23" t="str">
        <f>IFERROR(IF($A42=1,$L42*$M42*$N42,""),"")</f>
        <v/>
      </c>
      <c r="P42" s="23">
        <f>IFERROR(IF($A42=2,$L42*$M42*$N42,""),"")</f>
        <v>0</v>
      </c>
      <c r="Q42" s="23" t="str">
        <f>IFERROR(IF($A42=3,$L42*$M42*$N42,""),"")</f>
        <v/>
      </c>
      <c r="R42" s="210" t="s">
        <v>686</v>
      </c>
      <c r="S42" s="209" t="s">
        <v>686</v>
      </c>
      <c r="T42" s="209" t="s">
        <v>686</v>
      </c>
      <c r="U42" s="211"/>
      <c r="V42" s="205"/>
      <c r="W42" s="196"/>
      <c r="X42" s="24"/>
      <c r="Y42" s="24"/>
      <c r="Z42" s="24"/>
      <c r="AA42" s="24"/>
      <c r="AB42" s="24"/>
      <c r="AC42" s="24"/>
      <c r="AD42" s="210" t="s">
        <v>686</v>
      </c>
      <c r="AE42" s="209" t="s">
        <v>686</v>
      </c>
      <c r="AF42" s="209" t="s">
        <v>686</v>
      </c>
      <c r="AG42" s="211"/>
      <c r="AH42" s="207"/>
      <c r="AI42" s="196"/>
      <c r="AJ42" s="24"/>
      <c r="AK42" s="24"/>
      <c r="AL42" s="24"/>
      <c r="AM42" s="24"/>
      <c r="AN42" s="24"/>
      <c r="AO42" s="24"/>
      <c r="AP42" s="114" t="s">
        <v>712</v>
      </c>
      <c r="AQ42" s="11"/>
      <c r="AR42" s="11"/>
      <c r="AS42" s="38"/>
    </row>
    <row r="43" spans="1:45" ht="10.5" hidden="1" customHeight="1" outlineLevel="2" x14ac:dyDescent="0.2">
      <c r="A43" s="238"/>
      <c r="B43" s="193"/>
      <c r="C43" s="223" t="s">
        <v>369</v>
      </c>
      <c r="D43" s="211" t="s">
        <v>370</v>
      </c>
      <c r="E43" s="198" t="s">
        <v>371</v>
      </c>
      <c r="F43" s="210"/>
      <c r="G43" s="209"/>
      <c r="H43" s="209"/>
      <c r="I43" s="211"/>
      <c r="J43" s="200"/>
      <c r="K43" s="196"/>
      <c r="L43" s="25"/>
      <c r="M43" s="25"/>
      <c r="N43" s="25"/>
      <c r="O43" s="25"/>
      <c r="P43" s="25"/>
      <c r="Q43" s="25"/>
      <c r="R43" s="210"/>
      <c r="S43" s="209"/>
      <c r="T43" s="209"/>
      <c r="U43" s="211"/>
      <c r="V43" s="205"/>
      <c r="W43" s="196"/>
      <c r="X43" s="23">
        <f>IFERROR(VLOOKUP($R42,Data!$B$4:$D$6,3,FALSE),"")</f>
        <v>0</v>
      </c>
      <c r="Y43" s="23">
        <f>IFERROR(VLOOKUP($S42,Data!$F$4:$H$9,3,FALSE),"")</f>
        <v>0</v>
      </c>
      <c r="Z43" s="23">
        <f>IFERROR(VLOOKUP($T42,Data!$J$4:$L$8,3,FALSE),"")</f>
        <v>0</v>
      </c>
      <c r="AA43" s="23" t="str">
        <f>IFERROR(IF($A42=1,$X43*$Y43*$Z43,""),"")</f>
        <v/>
      </c>
      <c r="AB43" s="23">
        <f>IFERROR(IF($A42=2,$X43*$Y43*$Z43,""),"")</f>
        <v>0</v>
      </c>
      <c r="AC43" s="23" t="str">
        <f>IFERROR(IF($A42=3,$X43*$Y43*$Z43,""),"")</f>
        <v/>
      </c>
      <c r="AD43" s="210"/>
      <c r="AE43" s="209"/>
      <c r="AF43" s="209"/>
      <c r="AG43" s="211"/>
      <c r="AH43" s="207"/>
      <c r="AI43" s="196"/>
      <c r="AJ43" s="25"/>
      <c r="AK43" s="25"/>
      <c r="AL43" s="25"/>
      <c r="AM43" s="25"/>
      <c r="AN43" s="25"/>
      <c r="AO43" s="25"/>
      <c r="AP43" s="114" t="s">
        <v>713</v>
      </c>
      <c r="AQ43" s="11"/>
      <c r="AR43" s="11"/>
      <c r="AS43" s="38"/>
    </row>
    <row r="44" spans="1:45" ht="10.5" hidden="1" customHeight="1" outlineLevel="2" x14ac:dyDescent="0.2">
      <c r="A44" s="238"/>
      <c r="B44" s="193"/>
      <c r="C44" s="223" t="s">
        <v>369</v>
      </c>
      <c r="D44" s="211" t="s">
        <v>370</v>
      </c>
      <c r="E44" s="198" t="s">
        <v>371</v>
      </c>
      <c r="F44" s="210"/>
      <c r="G44" s="209"/>
      <c r="H44" s="209"/>
      <c r="I44" s="211"/>
      <c r="J44" s="200"/>
      <c r="K44" s="197"/>
      <c r="L44" s="25"/>
      <c r="M44" s="25"/>
      <c r="N44" s="25"/>
      <c r="O44" s="25"/>
      <c r="P44" s="25"/>
      <c r="Q44" s="25"/>
      <c r="R44" s="210"/>
      <c r="S44" s="209"/>
      <c r="T44" s="209"/>
      <c r="U44" s="211"/>
      <c r="V44" s="205"/>
      <c r="W44" s="197"/>
      <c r="X44" s="25"/>
      <c r="Y44" s="25"/>
      <c r="Z44" s="25"/>
      <c r="AA44" s="25"/>
      <c r="AB44" s="25"/>
      <c r="AC44" s="25"/>
      <c r="AD44" s="210"/>
      <c r="AE44" s="209"/>
      <c r="AF44" s="209"/>
      <c r="AG44" s="211"/>
      <c r="AH44" s="207"/>
      <c r="AI44" s="197"/>
      <c r="AJ44" s="23">
        <f>IFERROR(VLOOKUP($AD42,Data!$B$4:$D$6,3,FALSE),"")</f>
        <v>0</v>
      </c>
      <c r="AK44" s="23">
        <f>IFERROR(VLOOKUP($AE42,Data!$F$4:$H$9,3,FALSE),"")</f>
        <v>0</v>
      </c>
      <c r="AL44" s="23">
        <f>IFERROR(VLOOKUP($AF42,Data!$J$4:$L$8,3,FALSE),"")</f>
        <v>0</v>
      </c>
      <c r="AM44" s="23" t="str">
        <f>IFERROR(IF($A42=1,$AJ44*$AK44*$AL44,""),"")</f>
        <v/>
      </c>
      <c r="AN44" s="23">
        <f>IFERROR(IF($A42=2,$AJ44*$AK44*$AL44,""),"")</f>
        <v>0</v>
      </c>
      <c r="AO44" s="23" t="str">
        <f>IFERROR(IF($A42=3,$AJ44*$AK44*$AL44,""),"")</f>
        <v/>
      </c>
      <c r="AP44" s="114" t="s">
        <v>714</v>
      </c>
      <c r="AQ44" s="11"/>
      <c r="AR44" s="11"/>
      <c r="AS44" s="38"/>
    </row>
    <row r="45" spans="1:45" s="110" customFormat="1" ht="10.5" hidden="1" customHeight="1" outlineLevel="1" thickBot="1" x14ac:dyDescent="0.25">
      <c r="A45" s="229"/>
      <c r="B45" s="230"/>
      <c r="C45" s="230"/>
      <c r="D45" s="230"/>
      <c r="E45" s="230"/>
      <c r="F45" s="230"/>
      <c r="G45" s="230"/>
      <c r="H45" s="230"/>
      <c r="I45" s="230"/>
      <c r="J45" s="230"/>
      <c r="K45" s="230"/>
      <c r="L45" s="230"/>
      <c r="M45" s="230"/>
      <c r="N45" s="230"/>
      <c r="O45" s="230"/>
      <c r="P45" s="230"/>
      <c r="Q45" s="230"/>
      <c r="R45" s="230"/>
      <c r="S45" s="230"/>
      <c r="T45" s="230"/>
      <c r="U45" s="230"/>
      <c r="V45" s="230"/>
      <c r="W45" s="230"/>
      <c r="X45" s="230"/>
      <c r="Y45" s="230"/>
      <c r="Z45" s="230"/>
      <c r="AA45" s="230"/>
      <c r="AB45" s="230"/>
      <c r="AC45" s="230"/>
      <c r="AD45" s="230"/>
      <c r="AE45" s="230"/>
      <c r="AF45" s="230"/>
      <c r="AG45" s="230"/>
      <c r="AH45" s="230"/>
      <c r="AI45" s="230"/>
      <c r="AJ45" s="230"/>
      <c r="AK45" s="230"/>
      <c r="AL45" s="230"/>
      <c r="AM45" s="230"/>
      <c r="AN45" s="230"/>
      <c r="AO45" s="230"/>
      <c r="AP45" s="230"/>
      <c r="AQ45" s="230"/>
      <c r="AR45" s="230"/>
      <c r="AS45" s="231"/>
    </row>
    <row r="46" spans="1:45" s="110" customFormat="1" ht="10.5" customHeight="1" collapsed="1" thickBot="1" x14ac:dyDescent="0.25">
      <c r="A46" s="229"/>
      <c r="B46" s="230"/>
      <c r="C46" s="230"/>
      <c r="D46" s="230"/>
      <c r="E46" s="230"/>
      <c r="F46" s="230"/>
      <c r="G46" s="230"/>
      <c r="H46" s="230"/>
      <c r="I46" s="230"/>
      <c r="J46" s="230"/>
      <c r="K46" s="230"/>
      <c r="L46" s="230"/>
      <c r="M46" s="230"/>
      <c r="N46" s="230"/>
      <c r="O46" s="230"/>
      <c r="P46" s="230"/>
      <c r="Q46" s="230"/>
      <c r="R46" s="230"/>
      <c r="S46" s="230"/>
      <c r="T46" s="230"/>
      <c r="U46" s="230"/>
      <c r="V46" s="230"/>
      <c r="W46" s="230"/>
      <c r="X46" s="230"/>
      <c r="Y46" s="230"/>
      <c r="Z46" s="230"/>
      <c r="AA46" s="230"/>
      <c r="AB46" s="230"/>
      <c r="AC46" s="230"/>
      <c r="AD46" s="230"/>
      <c r="AE46" s="230"/>
      <c r="AF46" s="230"/>
      <c r="AG46" s="230"/>
      <c r="AH46" s="230"/>
      <c r="AI46" s="230"/>
      <c r="AJ46" s="230"/>
      <c r="AK46" s="230"/>
      <c r="AL46" s="230"/>
      <c r="AM46" s="230"/>
      <c r="AN46" s="230"/>
      <c r="AO46" s="230"/>
      <c r="AP46" s="230"/>
      <c r="AQ46" s="230"/>
      <c r="AR46" s="230"/>
      <c r="AS46" s="231"/>
    </row>
    <row r="47" spans="1:45" ht="30" hidden="1" customHeight="1" outlineLevel="1" x14ac:dyDescent="0.2">
      <c r="A47" s="146">
        <v>3</v>
      </c>
      <c r="B47" s="211" t="s">
        <v>512</v>
      </c>
      <c r="C47" s="211"/>
      <c r="D47" s="211"/>
      <c r="E47" s="211"/>
      <c r="F47" s="29" t="str">
        <f>IF($L47=1,"Implemented","Not Implemented")</f>
        <v>Not Implemented</v>
      </c>
      <c r="G47" s="22" t="str">
        <f>IF($M47=1,"Effective","Ineffective")</f>
        <v>Ineffective</v>
      </c>
      <c r="H47" s="22" t="str">
        <f>IF($N47=1,"Pass","Fail")</f>
        <v>Fail</v>
      </c>
      <c r="I47" s="140"/>
      <c r="J47" s="30"/>
      <c r="K47" s="242"/>
      <c r="L47" s="23">
        <f>IF(COUNTIF(L48:L50,0)&gt;0,0,1)</f>
        <v>0</v>
      </c>
      <c r="M47" s="23">
        <f>IF(COUNTIF(M48:M50,0)&gt;0,0,1)</f>
        <v>0</v>
      </c>
      <c r="N47" s="23">
        <f>IF(COUNTIF(N48:N50,0)&gt;0,0,1)</f>
        <v>0</v>
      </c>
      <c r="O47" s="23" t="str">
        <f>IFERROR(IF($A47=1,$L47*$M47*$N47,""),"")</f>
        <v/>
      </c>
      <c r="P47" s="23" t="str">
        <f>IFERROR(IF($A47=2,$L47*$M47*$N47,""),"")</f>
        <v/>
      </c>
      <c r="Q47" s="23">
        <f>IFERROR(IF($A47=3,$L47*$M47*$N47,""),"")</f>
        <v>0</v>
      </c>
      <c r="R47" s="29" t="str">
        <f>IF($X47=1,"Implemented","Not Implemented")</f>
        <v>Not Implemented</v>
      </c>
      <c r="S47" s="22" t="str">
        <f>IF($Y47=1,"Effective","Ineffective")</f>
        <v>Ineffective</v>
      </c>
      <c r="T47" s="22" t="str">
        <f>IF($Z47=1,"Pass","Fail")</f>
        <v>Fail</v>
      </c>
      <c r="U47" s="140"/>
      <c r="V47" s="30"/>
      <c r="W47" s="242"/>
      <c r="X47" s="23">
        <f>IF(COUNTIF(X48:X50,0)&gt;0,0,1)</f>
        <v>0</v>
      </c>
      <c r="Y47" s="23">
        <f>IF(COUNTIF(Y48:Y50,0)&gt;0,0,1)</f>
        <v>0</v>
      </c>
      <c r="Z47" s="23">
        <f>IF(COUNTIF(Z48:Z50,0)&gt;0,0,1)</f>
        <v>0</v>
      </c>
      <c r="AA47" s="23" t="str">
        <f>IFERROR(IF($A47=1,$X47*$Y47*$Z47,""),"")</f>
        <v/>
      </c>
      <c r="AB47" s="23" t="str">
        <f>IFERROR(IF($A47=2,$X47*$Y47*$Z47,""),"")</f>
        <v/>
      </c>
      <c r="AC47" s="23">
        <f>IFERROR(IF($A47=3,$X47*$Y47*$Z47,""),"")</f>
        <v>0</v>
      </c>
      <c r="AD47" s="29" t="str">
        <f>IF($AJ47=1,"Implemented","Not Implemented")</f>
        <v>Not Implemented</v>
      </c>
      <c r="AE47" s="22" t="str">
        <f>IF($AK47=1,"Effective","Ineffective")</f>
        <v>Ineffective</v>
      </c>
      <c r="AF47" s="22" t="str">
        <f>IF($AL47=1,"Pass","Fail")</f>
        <v>Fail</v>
      </c>
      <c r="AG47" s="140"/>
      <c r="AH47" s="30"/>
      <c r="AI47" s="242"/>
      <c r="AJ47" s="23">
        <f>IF(COUNTIF(AJ48:AJ50,0)&gt;0,0,1)</f>
        <v>0</v>
      </c>
      <c r="AK47" s="23">
        <f>IF(COUNTIF(AK48:AK50,0)&gt;0,0,1)</f>
        <v>0</v>
      </c>
      <c r="AL47" s="23">
        <f>IF(COUNTIF(AL48:AL50,0)&gt;0,0,1)</f>
        <v>0</v>
      </c>
      <c r="AM47" s="23" t="str">
        <f>IFERROR(IF($A47=1,$AJ47*$AK47*$AL47,""),"")</f>
        <v/>
      </c>
      <c r="AN47" s="23" t="str">
        <f>IFERROR(IF($A47=2,$AJ47*$AK47*$AL47,""),"")</f>
        <v/>
      </c>
      <c r="AO47" s="23">
        <f>IFERROR(IF($A47=3,$AJ47*$AK47*$AL47,""),"")</f>
        <v>0</v>
      </c>
      <c r="AP47" s="114" t="s">
        <v>721</v>
      </c>
      <c r="AQ47" s="11"/>
      <c r="AR47" s="11"/>
      <c r="AS47" s="38"/>
    </row>
    <row r="48" spans="1:45" ht="10.5" hidden="1" customHeight="1" outlineLevel="2" x14ac:dyDescent="0.2">
      <c r="A48" s="238">
        <v>3</v>
      </c>
      <c r="B48" s="193"/>
      <c r="C48" s="223" t="s">
        <v>513</v>
      </c>
      <c r="D48" s="211" t="s">
        <v>514</v>
      </c>
      <c r="E48" s="211" t="s">
        <v>515</v>
      </c>
      <c r="F48" s="210" t="s">
        <v>686</v>
      </c>
      <c r="G48" s="209" t="s">
        <v>686</v>
      </c>
      <c r="H48" s="209" t="s">
        <v>686</v>
      </c>
      <c r="I48" s="211"/>
      <c r="J48" s="200"/>
      <c r="K48" s="196"/>
      <c r="L48" s="23">
        <f>IFERROR(VLOOKUP($F48,Data!$B$4:$D$6,3,FALSE),"")</f>
        <v>0</v>
      </c>
      <c r="M48" s="23">
        <f>IFERROR(VLOOKUP($G48,Data!$F$4:$H$9,3,FALSE),"")</f>
        <v>0</v>
      </c>
      <c r="N48" s="23">
        <f>IFERROR(VLOOKUP($H48,Data!$J$4:$L$8,3,FALSE),"")</f>
        <v>0</v>
      </c>
      <c r="O48" s="23" t="str">
        <f>IFERROR(IF($A48=1,$L48*$M48*$N48,""),"")</f>
        <v/>
      </c>
      <c r="P48" s="23" t="str">
        <f>IFERROR(IF($A48=2,$L48*$M48*$N48,""),"")</f>
        <v/>
      </c>
      <c r="Q48" s="23">
        <f>IFERROR(IF($A48=3,$L48*$M48*$N48,""),"")</f>
        <v>0</v>
      </c>
      <c r="R48" s="210" t="s">
        <v>686</v>
      </c>
      <c r="S48" s="209" t="s">
        <v>686</v>
      </c>
      <c r="T48" s="209" t="s">
        <v>686</v>
      </c>
      <c r="U48" s="211"/>
      <c r="V48" s="205"/>
      <c r="W48" s="196"/>
      <c r="X48" s="24"/>
      <c r="Y48" s="24"/>
      <c r="Z48" s="24"/>
      <c r="AA48" s="24"/>
      <c r="AB48" s="24"/>
      <c r="AC48" s="24"/>
      <c r="AD48" s="210" t="s">
        <v>686</v>
      </c>
      <c r="AE48" s="209" t="s">
        <v>686</v>
      </c>
      <c r="AF48" s="209" t="s">
        <v>686</v>
      </c>
      <c r="AG48" s="211"/>
      <c r="AH48" s="207"/>
      <c r="AI48" s="196"/>
      <c r="AJ48" s="24"/>
      <c r="AK48" s="24"/>
      <c r="AL48" s="24"/>
      <c r="AM48" s="24"/>
      <c r="AN48" s="24"/>
      <c r="AO48" s="24"/>
      <c r="AP48" s="114" t="s">
        <v>712</v>
      </c>
      <c r="AQ48" s="11"/>
      <c r="AR48" s="11"/>
      <c r="AS48" s="38"/>
    </row>
    <row r="49" spans="1:45" ht="10.5" hidden="1" customHeight="1" outlineLevel="2" x14ac:dyDescent="0.2">
      <c r="A49" s="238"/>
      <c r="B49" s="193"/>
      <c r="C49" s="223" t="s">
        <v>513</v>
      </c>
      <c r="D49" s="211" t="s">
        <v>514</v>
      </c>
      <c r="E49" s="198" t="s">
        <v>515</v>
      </c>
      <c r="F49" s="210"/>
      <c r="G49" s="209"/>
      <c r="H49" s="209"/>
      <c r="I49" s="211"/>
      <c r="J49" s="200"/>
      <c r="K49" s="196"/>
      <c r="L49" s="25"/>
      <c r="M49" s="25"/>
      <c r="N49" s="25"/>
      <c r="O49" s="25"/>
      <c r="P49" s="25"/>
      <c r="Q49" s="25"/>
      <c r="R49" s="210"/>
      <c r="S49" s="209"/>
      <c r="T49" s="209"/>
      <c r="U49" s="211"/>
      <c r="V49" s="205"/>
      <c r="W49" s="196"/>
      <c r="X49" s="23">
        <f>IFERROR(VLOOKUP($R48,Data!$B$4:$D$6,3,FALSE),"")</f>
        <v>0</v>
      </c>
      <c r="Y49" s="23">
        <f>IFERROR(VLOOKUP($S48,Data!$F$4:$H$9,3,FALSE),"")</f>
        <v>0</v>
      </c>
      <c r="Z49" s="23">
        <f>IFERROR(VLOOKUP($T48,Data!$J$4:$L$8,3,FALSE),"")</f>
        <v>0</v>
      </c>
      <c r="AA49" s="23" t="str">
        <f>IFERROR(IF($A48=1,$X49*$Y49*$Z49,""),"")</f>
        <v/>
      </c>
      <c r="AB49" s="23" t="str">
        <f>IFERROR(IF($A48=2,$X49*$Y49*$Z49,""),"")</f>
        <v/>
      </c>
      <c r="AC49" s="23">
        <f>IFERROR(IF($A48=3,$X49*$Y49*$Z49,""),"")</f>
        <v>0</v>
      </c>
      <c r="AD49" s="210"/>
      <c r="AE49" s="209"/>
      <c r="AF49" s="209"/>
      <c r="AG49" s="211"/>
      <c r="AH49" s="207"/>
      <c r="AI49" s="196"/>
      <c r="AJ49" s="25"/>
      <c r="AK49" s="25"/>
      <c r="AL49" s="25"/>
      <c r="AM49" s="25"/>
      <c r="AN49" s="25"/>
      <c r="AO49" s="25"/>
      <c r="AP49" s="114" t="s">
        <v>713</v>
      </c>
      <c r="AQ49" s="11"/>
      <c r="AR49" s="11"/>
      <c r="AS49" s="38"/>
    </row>
    <row r="50" spans="1:45" ht="10.5" hidden="1" customHeight="1" outlineLevel="2" x14ac:dyDescent="0.2">
      <c r="A50" s="238"/>
      <c r="B50" s="193"/>
      <c r="C50" s="223" t="s">
        <v>513</v>
      </c>
      <c r="D50" s="211" t="s">
        <v>514</v>
      </c>
      <c r="E50" s="198" t="s">
        <v>515</v>
      </c>
      <c r="F50" s="210"/>
      <c r="G50" s="209"/>
      <c r="H50" s="209"/>
      <c r="I50" s="211"/>
      <c r="J50" s="200"/>
      <c r="K50" s="196"/>
      <c r="L50" s="25"/>
      <c r="M50" s="25"/>
      <c r="N50" s="25"/>
      <c r="O50" s="25"/>
      <c r="P50" s="25"/>
      <c r="Q50" s="25"/>
      <c r="R50" s="210"/>
      <c r="S50" s="209"/>
      <c r="T50" s="209"/>
      <c r="U50" s="211"/>
      <c r="V50" s="205"/>
      <c r="W50" s="196"/>
      <c r="X50" s="25"/>
      <c r="Y50" s="25"/>
      <c r="Z50" s="25"/>
      <c r="AA50" s="25"/>
      <c r="AB50" s="25"/>
      <c r="AC50" s="25"/>
      <c r="AD50" s="210"/>
      <c r="AE50" s="209"/>
      <c r="AF50" s="209"/>
      <c r="AG50" s="211"/>
      <c r="AH50" s="207"/>
      <c r="AI50" s="196"/>
      <c r="AJ50" s="23">
        <f>IFERROR(VLOOKUP($AD48,Data!$B$4:$D$6,3,FALSE),"")</f>
        <v>0</v>
      </c>
      <c r="AK50" s="23">
        <f>IFERROR(VLOOKUP($AE48,Data!$F$4:$H$9,3,FALSE),"")</f>
        <v>0</v>
      </c>
      <c r="AL50" s="23">
        <f>IFERROR(VLOOKUP($AF48,Data!$J$4:$L$8,3,FALSE),"")</f>
        <v>0</v>
      </c>
      <c r="AM50" s="23" t="str">
        <f>IFERROR(IF($A48=1,$AJ50*$AK50*$AL50,""),"")</f>
        <v/>
      </c>
      <c r="AN50" s="23" t="str">
        <f>IFERROR(IF($A48=2,$AJ50*$AK50*$AL50,""),"")</f>
        <v/>
      </c>
      <c r="AO50" s="23">
        <f>IFERROR(IF($A48=3,$AJ50*$AK50*$AL50,""),"")</f>
        <v>0</v>
      </c>
      <c r="AP50" s="114" t="s">
        <v>714</v>
      </c>
      <c r="AQ50" s="11"/>
      <c r="AR50" s="11"/>
      <c r="AS50" s="38"/>
    </row>
    <row r="51" spans="1:45" ht="30" hidden="1" customHeight="1" outlineLevel="1" x14ac:dyDescent="0.2">
      <c r="A51" s="146">
        <v>3</v>
      </c>
      <c r="B51" s="211" t="s">
        <v>516</v>
      </c>
      <c r="C51" s="211"/>
      <c r="D51" s="211"/>
      <c r="E51" s="200"/>
      <c r="F51" s="29" t="str">
        <f>IF($L51=1,"Implemented","Not Implemented")</f>
        <v>Not Implemented</v>
      </c>
      <c r="G51" s="22" t="str">
        <f>IF($M51=1,"Effective","Ineffective")</f>
        <v>Ineffective</v>
      </c>
      <c r="H51" s="22" t="str">
        <f>IF($N51=1,"Pass","Fail")</f>
        <v>Fail</v>
      </c>
      <c r="I51" s="140"/>
      <c r="J51" s="30"/>
      <c r="K51" s="196"/>
      <c r="L51" s="23">
        <f>IF(COUNTIF(L52:L57,0)&gt;0,0,1)</f>
        <v>0</v>
      </c>
      <c r="M51" s="23">
        <f>IF(COUNTIF(M52:M57,0)&gt;0,0,1)</f>
        <v>0</v>
      </c>
      <c r="N51" s="23">
        <f>IF(COUNTIF(N52:N57,0)&gt;0,0,1)</f>
        <v>0</v>
      </c>
      <c r="O51" s="23" t="str">
        <f>IFERROR(IF($A51=1,$L51*$M51*$N51,""),"")</f>
        <v/>
      </c>
      <c r="P51" s="23" t="str">
        <f>IFERROR(IF($A51=2,$L51*$M51*$N51,""),"")</f>
        <v/>
      </c>
      <c r="Q51" s="23">
        <f>IFERROR(IF($A51=3,$L51*$M51*$N51,""),"")</f>
        <v>0</v>
      </c>
      <c r="R51" s="29" t="str">
        <f>IF($X51=1,"Implemented","Not Implemented")</f>
        <v>Not Implemented</v>
      </c>
      <c r="S51" s="22" t="str">
        <f>IF($Y51=1,"Effective","Ineffective")</f>
        <v>Ineffective</v>
      </c>
      <c r="T51" s="22" t="str">
        <f>IF($Z51=1,"Pass","Fail")</f>
        <v>Fail</v>
      </c>
      <c r="U51" s="140"/>
      <c r="V51" s="30"/>
      <c r="W51" s="196"/>
      <c r="X51" s="23">
        <f>IF(COUNTIF(X52:X57,0)&gt;0,0,1)</f>
        <v>0</v>
      </c>
      <c r="Y51" s="23">
        <f>IF(COUNTIF(Y52:Y57,0)&gt;0,0,1)</f>
        <v>0</v>
      </c>
      <c r="Z51" s="23">
        <f>IF(COUNTIF(Z52:Z57,0)&gt;0,0,1)</f>
        <v>0</v>
      </c>
      <c r="AA51" s="23" t="str">
        <f>IFERROR(IF($A51=1,$X51*$Y51*$Z51,""),"")</f>
        <v/>
      </c>
      <c r="AB51" s="23" t="str">
        <f>IFERROR(IF($A51=2,$X51*$Y51*$Z51,""),"")</f>
        <v/>
      </c>
      <c r="AC51" s="23">
        <f>IFERROR(IF($A51=3,$X51*$Y51*$Z51,""),"")</f>
        <v>0</v>
      </c>
      <c r="AD51" s="29" t="str">
        <f>IF($AJ51=1,"Implemented","Not Implemented")</f>
        <v>Not Implemented</v>
      </c>
      <c r="AE51" s="22" t="str">
        <f>IF($AK51=1,"Effective","Ineffective")</f>
        <v>Ineffective</v>
      </c>
      <c r="AF51" s="22" t="str">
        <f>IF($AL51=1,"Pass","Fail")</f>
        <v>Fail</v>
      </c>
      <c r="AG51" s="140"/>
      <c r="AH51" s="30"/>
      <c r="AI51" s="196"/>
      <c r="AJ51" s="23">
        <f>IF(COUNTIF(AJ52:AJ57,0)&gt;0,0,1)</f>
        <v>0</v>
      </c>
      <c r="AK51" s="23">
        <f>IF(COUNTIF(AK52:AK57,0)&gt;0,0,1)</f>
        <v>0</v>
      </c>
      <c r="AL51" s="23">
        <f>IF(COUNTIF(AL52:AL57,0)&gt;0,0,1)</f>
        <v>0</v>
      </c>
      <c r="AM51" s="23" t="str">
        <f>IFERROR(IF($A51=1,$AJ51*$AK51*$AL51,""),"")</f>
        <v/>
      </c>
      <c r="AN51" s="23" t="str">
        <f>IFERROR(IF($A51=2,$AJ51*$AK51*$AL51,""),"")</f>
        <v/>
      </c>
      <c r="AO51" s="23">
        <f>IFERROR(IF($A51=3,$AJ51*$AK51*$AL51,""),"")</f>
        <v>0</v>
      </c>
      <c r="AP51" s="114" t="s">
        <v>721</v>
      </c>
      <c r="AQ51" s="11"/>
      <c r="AR51" s="11"/>
      <c r="AS51" s="38"/>
    </row>
    <row r="52" spans="1:45" ht="10.5" hidden="1" customHeight="1" outlineLevel="2" x14ac:dyDescent="0.2">
      <c r="A52" s="238">
        <v>3</v>
      </c>
      <c r="B52" s="193"/>
      <c r="C52" s="223" t="s">
        <v>517</v>
      </c>
      <c r="D52" s="211" t="s">
        <v>518</v>
      </c>
      <c r="E52" s="211" t="s">
        <v>519</v>
      </c>
      <c r="F52" s="210" t="s">
        <v>686</v>
      </c>
      <c r="G52" s="209" t="s">
        <v>686</v>
      </c>
      <c r="H52" s="209" t="s">
        <v>686</v>
      </c>
      <c r="I52" s="211"/>
      <c r="J52" s="200"/>
      <c r="K52" s="196"/>
      <c r="L52" s="23">
        <f>IFERROR(VLOOKUP($F52,Data!$B$4:$D$6,3,FALSE),"")</f>
        <v>0</v>
      </c>
      <c r="M52" s="23">
        <f>IFERROR(VLOOKUP($G52,Data!$F$4:$H$9,3,FALSE),"")</f>
        <v>0</v>
      </c>
      <c r="N52" s="23">
        <f>IFERROR(VLOOKUP($H52,Data!$J$4:$L$8,3,FALSE),"")</f>
        <v>0</v>
      </c>
      <c r="O52" s="23" t="str">
        <f>IFERROR(IF($A52=1,$L52*$M52*$N52,""),"")</f>
        <v/>
      </c>
      <c r="P52" s="23" t="str">
        <f>IFERROR(IF($A52=2,$L52*$M52*$N52,""),"")</f>
        <v/>
      </c>
      <c r="Q52" s="23">
        <f>IFERROR(IF($A52=3,$L52*$M52*$N52,""),"")</f>
        <v>0</v>
      </c>
      <c r="R52" s="210" t="s">
        <v>686</v>
      </c>
      <c r="S52" s="209" t="s">
        <v>686</v>
      </c>
      <c r="T52" s="209" t="s">
        <v>686</v>
      </c>
      <c r="U52" s="211"/>
      <c r="V52" s="205"/>
      <c r="W52" s="196"/>
      <c r="X52" s="24"/>
      <c r="Y52" s="24"/>
      <c r="Z52" s="24"/>
      <c r="AA52" s="24"/>
      <c r="AB52" s="24"/>
      <c r="AC52" s="24"/>
      <c r="AD52" s="210" t="s">
        <v>686</v>
      </c>
      <c r="AE52" s="209" t="s">
        <v>686</v>
      </c>
      <c r="AF52" s="209" t="s">
        <v>686</v>
      </c>
      <c r="AG52" s="211"/>
      <c r="AH52" s="207"/>
      <c r="AI52" s="196"/>
      <c r="AJ52" s="24"/>
      <c r="AK52" s="24"/>
      <c r="AL52" s="24"/>
      <c r="AM52" s="24"/>
      <c r="AN52" s="24"/>
      <c r="AO52" s="24"/>
      <c r="AP52" s="114" t="s">
        <v>712</v>
      </c>
      <c r="AQ52" s="11"/>
      <c r="AR52" s="11"/>
      <c r="AS52" s="38"/>
    </row>
    <row r="53" spans="1:45" ht="10.5" hidden="1" customHeight="1" outlineLevel="2" x14ac:dyDescent="0.2">
      <c r="A53" s="238"/>
      <c r="B53" s="193"/>
      <c r="C53" s="223"/>
      <c r="D53" s="211"/>
      <c r="E53" s="198"/>
      <c r="F53" s="210"/>
      <c r="G53" s="209"/>
      <c r="H53" s="209"/>
      <c r="I53" s="211"/>
      <c r="J53" s="200"/>
      <c r="K53" s="196"/>
      <c r="L53" s="25"/>
      <c r="M53" s="25"/>
      <c r="N53" s="25"/>
      <c r="O53" s="25"/>
      <c r="P53" s="25"/>
      <c r="Q53" s="25"/>
      <c r="R53" s="210"/>
      <c r="S53" s="209"/>
      <c r="T53" s="209"/>
      <c r="U53" s="211"/>
      <c r="V53" s="205"/>
      <c r="W53" s="196"/>
      <c r="X53" s="23">
        <f>IFERROR(VLOOKUP($R52,Data!$B$4:$D$6,3,FALSE),"")</f>
        <v>0</v>
      </c>
      <c r="Y53" s="23">
        <f>IFERROR(VLOOKUP($S52,Data!$F$4:$H$9,3,FALSE),"")</f>
        <v>0</v>
      </c>
      <c r="Z53" s="23">
        <f>IFERROR(VLOOKUP($T52,Data!$J$4:$L$8,3,FALSE),"")</f>
        <v>0</v>
      </c>
      <c r="AA53" s="23" t="str">
        <f>IFERROR(IF($A52=1,$X53*$Y53*$Z53,""),"")</f>
        <v/>
      </c>
      <c r="AB53" s="23" t="str">
        <f>IFERROR(IF($A52=2,$X53*$Y53*$Z53,""),"")</f>
        <v/>
      </c>
      <c r="AC53" s="23">
        <f>IFERROR(IF($A52=3,$X53*$Y53*$Z53,""),"")</f>
        <v>0</v>
      </c>
      <c r="AD53" s="210"/>
      <c r="AE53" s="209"/>
      <c r="AF53" s="209"/>
      <c r="AG53" s="211"/>
      <c r="AH53" s="207"/>
      <c r="AI53" s="196"/>
      <c r="AJ53" s="25"/>
      <c r="AK53" s="25"/>
      <c r="AL53" s="25"/>
      <c r="AM53" s="25"/>
      <c r="AN53" s="25"/>
      <c r="AO53" s="25"/>
      <c r="AP53" s="114" t="s">
        <v>713</v>
      </c>
      <c r="AQ53" s="11"/>
      <c r="AR53" s="11"/>
      <c r="AS53" s="38"/>
    </row>
    <row r="54" spans="1:45" ht="10.5" hidden="1" customHeight="1" outlineLevel="2" x14ac:dyDescent="0.2">
      <c r="A54" s="238"/>
      <c r="B54" s="193"/>
      <c r="C54" s="223"/>
      <c r="D54" s="211"/>
      <c r="E54" s="198"/>
      <c r="F54" s="210"/>
      <c r="G54" s="209"/>
      <c r="H54" s="209"/>
      <c r="I54" s="211"/>
      <c r="J54" s="200"/>
      <c r="K54" s="196"/>
      <c r="L54" s="25"/>
      <c r="M54" s="25"/>
      <c r="N54" s="25"/>
      <c r="O54" s="25"/>
      <c r="P54" s="25"/>
      <c r="Q54" s="25"/>
      <c r="R54" s="210"/>
      <c r="S54" s="209"/>
      <c r="T54" s="209"/>
      <c r="U54" s="211"/>
      <c r="V54" s="205"/>
      <c r="W54" s="196"/>
      <c r="X54" s="25"/>
      <c r="Y54" s="25"/>
      <c r="Z54" s="25"/>
      <c r="AA54" s="25"/>
      <c r="AB54" s="25"/>
      <c r="AC54" s="25"/>
      <c r="AD54" s="210"/>
      <c r="AE54" s="209"/>
      <c r="AF54" s="209"/>
      <c r="AG54" s="211"/>
      <c r="AH54" s="207"/>
      <c r="AI54" s="196"/>
      <c r="AJ54" s="23">
        <f>IFERROR(VLOOKUP($AD52,Data!$B$4:$D$6,3,FALSE),"")</f>
        <v>0</v>
      </c>
      <c r="AK54" s="23">
        <f>IFERROR(VLOOKUP($AE52,Data!$F$4:$H$9,3,FALSE),"")</f>
        <v>0</v>
      </c>
      <c r="AL54" s="23">
        <f>IFERROR(VLOOKUP($AF52,Data!$J$4:$L$8,3,FALSE),"")</f>
        <v>0</v>
      </c>
      <c r="AM54" s="23" t="str">
        <f>IFERROR(IF($A52=1,$AJ54*$AK54*$AL54,""),"")</f>
        <v/>
      </c>
      <c r="AN54" s="23" t="str">
        <f>IFERROR(IF($A52=2,$AJ54*$AK54*$AL54,""),"")</f>
        <v/>
      </c>
      <c r="AO54" s="23">
        <f>IFERROR(IF($A52=3,$AJ54*$AK54*$AL54,""),"")</f>
        <v>0</v>
      </c>
      <c r="AP54" s="114" t="s">
        <v>714</v>
      </c>
      <c r="AQ54" s="11"/>
      <c r="AR54" s="11"/>
      <c r="AS54" s="38"/>
    </row>
    <row r="55" spans="1:45" ht="10.5" hidden="1" customHeight="1" outlineLevel="2" x14ac:dyDescent="0.2">
      <c r="A55" s="238">
        <v>3</v>
      </c>
      <c r="B55" s="193"/>
      <c r="C55" s="223" t="s">
        <v>520</v>
      </c>
      <c r="D55" s="211" t="s">
        <v>521</v>
      </c>
      <c r="E55" s="211" t="s">
        <v>522</v>
      </c>
      <c r="F55" s="210" t="s">
        <v>686</v>
      </c>
      <c r="G55" s="209" t="s">
        <v>686</v>
      </c>
      <c r="H55" s="209" t="s">
        <v>686</v>
      </c>
      <c r="I55" s="211"/>
      <c r="J55" s="200"/>
      <c r="K55" s="196"/>
      <c r="L55" s="23">
        <f>IFERROR(VLOOKUP($F55,Data!$B$4:$D$6,3,FALSE),"")</f>
        <v>0</v>
      </c>
      <c r="M55" s="23">
        <f>IFERROR(VLOOKUP($G55,Data!$F$4:$H$9,3,FALSE),"")</f>
        <v>0</v>
      </c>
      <c r="N55" s="23">
        <f>IFERROR(VLOOKUP($H55,Data!$J$4:$L$8,3,FALSE),"")</f>
        <v>0</v>
      </c>
      <c r="O55" s="23" t="str">
        <f>IFERROR(IF($A55=1,$L55*$M55*$N55,""),"")</f>
        <v/>
      </c>
      <c r="P55" s="23" t="str">
        <f>IFERROR(IF($A55=2,$L55*$M55*$N55,""),"")</f>
        <v/>
      </c>
      <c r="Q55" s="23">
        <f>IFERROR(IF($A55=3,$L55*$M55*$N55,""),"")</f>
        <v>0</v>
      </c>
      <c r="R55" s="210" t="s">
        <v>686</v>
      </c>
      <c r="S55" s="209" t="s">
        <v>686</v>
      </c>
      <c r="T55" s="209" t="s">
        <v>686</v>
      </c>
      <c r="U55" s="211"/>
      <c r="V55" s="205"/>
      <c r="W55" s="196"/>
      <c r="X55" s="24"/>
      <c r="Y55" s="24"/>
      <c r="Z55" s="24"/>
      <c r="AA55" s="24"/>
      <c r="AB55" s="24"/>
      <c r="AC55" s="24"/>
      <c r="AD55" s="210" t="s">
        <v>686</v>
      </c>
      <c r="AE55" s="209" t="s">
        <v>686</v>
      </c>
      <c r="AF55" s="209" t="s">
        <v>686</v>
      </c>
      <c r="AG55" s="211"/>
      <c r="AH55" s="207"/>
      <c r="AI55" s="196"/>
      <c r="AJ55" s="24"/>
      <c r="AK55" s="24"/>
      <c r="AL55" s="24"/>
      <c r="AM55" s="24"/>
      <c r="AN55" s="24"/>
      <c r="AO55" s="24"/>
      <c r="AP55" s="114" t="s">
        <v>712</v>
      </c>
      <c r="AQ55" s="11"/>
      <c r="AR55" s="11"/>
      <c r="AS55" s="38"/>
    </row>
    <row r="56" spans="1:45" ht="10.5" hidden="1" customHeight="1" outlineLevel="2" x14ac:dyDescent="0.2">
      <c r="A56" s="238"/>
      <c r="B56" s="193"/>
      <c r="C56" s="223" t="s">
        <v>520</v>
      </c>
      <c r="D56" s="211" t="s">
        <v>521</v>
      </c>
      <c r="E56" s="198" t="s">
        <v>522</v>
      </c>
      <c r="F56" s="210"/>
      <c r="G56" s="209"/>
      <c r="H56" s="209"/>
      <c r="I56" s="211"/>
      <c r="J56" s="200"/>
      <c r="K56" s="196"/>
      <c r="L56" s="25"/>
      <c r="M56" s="25"/>
      <c r="N56" s="25"/>
      <c r="O56" s="25"/>
      <c r="P56" s="25"/>
      <c r="Q56" s="25"/>
      <c r="R56" s="210"/>
      <c r="S56" s="209"/>
      <c r="T56" s="209"/>
      <c r="U56" s="211"/>
      <c r="V56" s="205"/>
      <c r="W56" s="196"/>
      <c r="X56" s="23">
        <f>IFERROR(VLOOKUP($R55,Data!$B$4:$D$6,3,FALSE),"")</f>
        <v>0</v>
      </c>
      <c r="Y56" s="23">
        <f>IFERROR(VLOOKUP($S55,Data!$F$4:$H$9,3,FALSE),"")</f>
        <v>0</v>
      </c>
      <c r="Z56" s="23">
        <f>IFERROR(VLOOKUP($T55,Data!$J$4:$L$8,3,FALSE),"")</f>
        <v>0</v>
      </c>
      <c r="AA56" s="23" t="str">
        <f>IFERROR(IF($A55=1,$X56*$Y56*$Z56,""),"")</f>
        <v/>
      </c>
      <c r="AB56" s="23" t="str">
        <f>IFERROR(IF($A55=2,$X56*$Y56*$Z56,""),"")</f>
        <v/>
      </c>
      <c r="AC56" s="23">
        <f>IFERROR(IF($A55=3,$X56*$Y56*$Z56,""),"")</f>
        <v>0</v>
      </c>
      <c r="AD56" s="210"/>
      <c r="AE56" s="209"/>
      <c r="AF56" s="209"/>
      <c r="AG56" s="211"/>
      <c r="AH56" s="207"/>
      <c r="AI56" s="196"/>
      <c r="AJ56" s="25"/>
      <c r="AK56" s="25"/>
      <c r="AL56" s="25"/>
      <c r="AM56" s="25"/>
      <c r="AN56" s="25"/>
      <c r="AO56" s="25"/>
      <c r="AP56" s="114" t="s">
        <v>713</v>
      </c>
      <c r="AQ56" s="11"/>
      <c r="AR56" s="11"/>
      <c r="AS56" s="38"/>
    </row>
    <row r="57" spans="1:45" ht="10.5" hidden="1" customHeight="1" outlineLevel="2" x14ac:dyDescent="0.2">
      <c r="A57" s="238"/>
      <c r="B57" s="193"/>
      <c r="C57" s="223" t="s">
        <v>520</v>
      </c>
      <c r="D57" s="211" t="s">
        <v>521</v>
      </c>
      <c r="E57" s="198" t="s">
        <v>522</v>
      </c>
      <c r="F57" s="210"/>
      <c r="G57" s="209"/>
      <c r="H57" s="209"/>
      <c r="I57" s="211"/>
      <c r="J57" s="200"/>
      <c r="K57" s="196"/>
      <c r="L57" s="25"/>
      <c r="M57" s="25"/>
      <c r="N57" s="25"/>
      <c r="O57" s="25"/>
      <c r="P57" s="25"/>
      <c r="Q57" s="25"/>
      <c r="R57" s="210"/>
      <c r="S57" s="209"/>
      <c r="T57" s="209"/>
      <c r="U57" s="211"/>
      <c r="V57" s="205"/>
      <c r="W57" s="196"/>
      <c r="X57" s="25"/>
      <c r="Y57" s="25"/>
      <c r="Z57" s="25"/>
      <c r="AA57" s="25"/>
      <c r="AB57" s="25"/>
      <c r="AC57" s="25"/>
      <c r="AD57" s="210"/>
      <c r="AE57" s="209"/>
      <c r="AF57" s="209"/>
      <c r="AG57" s="211"/>
      <c r="AH57" s="207"/>
      <c r="AI57" s="196"/>
      <c r="AJ57" s="23">
        <f>IFERROR(VLOOKUP($AD55,Data!$B$4:$D$6,3,FALSE),"")</f>
        <v>0</v>
      </c>
      <c r="AK57" s="23">
        <f>IFERROR(VLOOKUP($AE55,Data!$F$4:$H$9,3,FALSE),"")</f>
        <v>0</v>
      </c>
      <c r="AL57" s="23">
        <f>IFERROR(VLOOKUP($AF55,Data!$J$4:$L$8,3,FALSE),"")</f>
        <v>0</v>
      </c>
      <c r="AM57" s="23" t="str">
        <f>IFERROR(IF($A55=1,$AJ57*$AK57*$AL57,""),"")</f>
        <v/>
      </c>
      <c r="AN57" s="23" t="str">
        <f>IFERROR(IF($A55=2,$AJ57*$AK57*$AL57,""),"")</f>
        <v/>
      </c>
      <c r="AO57" s="23">
        <f>IFERROR(IF($A55=3,$AJ57*$AK57*$AL57,""),"")</f>
        <v>0</v>
      </c>
      <c r="AP57" s="114" t="s">
        <v>714</v>
      </c>
      <c r="AQ57" s="11"/>
      <c r="AR57" s="11"/>
      <c r="AS57" s="38"/>
    </row>
    <row r="58" spans="1:45" ht="30" hidden="1" customHeight="1" outlineLevel="1" x14ac:dyDescent="0.2">
      <c r="A58" s="147">
        <v>3</v>
      </c>
      <c r="B58" s="211" t="s">
        <v>523</v>
      </c>
      <c r="C58" s="211"/>
      <c r="D58" s="211"/>
      <c r="E58" s="211"/>
      <c r="F58" s="29" t="str">
        <f>IF($L58=1,"Implemented","Not Implemented")</f>
        <v>Not Implemented</v>
      </c>
      <c r="G58" s="22" t="str">
        <f>IF($M58=1,"Effective","Ineffective")</f>
        <v>Ineffective</v>
      </c>
      <c r="H58" s="22" t="str">
        <f>IF($N58=1,"Pass","Fail")</f>
        <v>Fail</v>
      </c>
      <c r="I58" s="140"/>
      <c r="J58" s="30"/>
      <c r="K58" s="196"/>
      <c r="L58" s="23">
        <f>IF(COUNTIF(L59:L61,0)&gt;0,0,1)</f>
        <v>0</v>
      </c>
      <c r="M58" s="23">
        <f>IF(COUNTIF(M59:M61,0)&gt;0,0,1)</f>
        <v>0</v>
      </c>
      <c r="N58" s="23">
        <f>IF(COUNTIF(N59:N61,0)&gt;0,0,1)</f>
        <v>0</v>
      </c>
      <c r="O58" s="23" t="str">
        <f>IFERROR(IF($A58=1,$L58*$M58*$N58,""),"")</f>
        <v/>
      </c>
      <c r="P58" s="23" t="str">
        <f>IFERROR(IF($A58=2,$L58*$M58*$N58,""),"")</f>
        <v/>
      </c>
      <c r="Q58" s="23">
        <f>IFERROR(IF($A58=3,$L58*$M58*$N58,""),"")</f>
        <v>0</v>
      </c>
      <c r="R58" s="29" t="str">
        <f>IF($X58=1,"Implemented","Not Implemented")</f>
        <v>Not Implemented</v>
      </c>
      <c r="S58" s="22" t="str">
        <f>IF($Y58=1,"Effective","Ineffective")</f>
        <v>Ineffective</v>
      </c>
      <c r="T58" s="22" t="str">
        <f>IF($Z58=1,"Pass","Fail")</f>
        <v>Fail</v>
      </c>
      <c r="U58" s="140"/>
      <c r="V58" s="30"/>
      <c r="W58" s="196"/>
      <c r="X58" s="23">
        <f>IF(COUNTIF(X59:X61,0)&gt;0,0,1)</f>
        <v>0</v>
      </c>
      <c r="Y58" s="23">
        <f>IF(COUNTIF(Y59:Y61,0)&gt;0,0,1)</f>
        <v>0</v>
      </c>
      <c r="Z58" s="23">
        <f>IF(COUNTIF(Z59:Z61,0)&gt;0,0,1)</f>
        <v>0</v>
      </c>
      <c r="AA58" s="23" t="str">
        <f>IFERROR(IF($A58=1,$X58*$Y58*$Z58,""),"")</f>
        <v/>
      </c>
      <c r="AB58" s="23" t="str">
        <f>IFERROR(IF($A58=2,$X58*$Y58*$Z58,""),"")</f>
        <v/>
      </c>
      <c r="AC58" s="23">
        <f>IFERROR(IF($A58=3,$X58*$Y58*$Z58,""),"")</f>
        <v>0</v>
      </c>
      <c r="AD58" s="29" t="str">
        <f>IF($AJ58=1,"Implemented","Not Implemented")</f>
        <v>Not Implemented</v>
      </c>
      <c r="AE58" s="22" t="str">
        <f>IF($AK58=1,"Effective","Ineffective")</f>
        <v>Ineffective</v>
      </c>
      <c r="AF58" s="22" t="str">
        <f>IF($AL58=1,"Pass","Fail")</f>
        <v>Fail</v>
      </c>
      <c r="AG58" s="140"/>
      <c r="AH58" s="30"/>
      <c r="AI58" s="196"/>
      <c r="AJ58" s="23">
        <f>IF(COUNTIF(AJ59:AJ61,0)&gt;0,0,1)</f>
        <v>0</v>
      </c>
      <c r="AK58" s="23">
        <f>IF(COUNTIF(AK59:AK61,0)&gt;0,0,1)</f>
        <v>0</v>
      </c>
      <c r="AL58" s="23">
        <f>IF(COUNTIF(AL59:AL61,0)&gt;0,0,1)</f>
        <v>0</v>
      </c>
      <c r="AM58" s="23" t="str">
        <f>IFERROR(IF($A58=1,$AJ58*$AK58*$AL58,""),"")</f>
        <v/>
      </c>
      <c r="AN58" s="23" t="str">
        <f>IFERROR(IF($A58=2,$AJ58*$AK58*$AL58,""),"")</f>
        <v/>
      </c>
      <c r="AO58" s="23">
        <f>IFERROR(IF($A58=3,$AJ58*$AK58*$AL58,""),"")</f>
        <v>0</v>
      </c>
      <c r="AP58" s="114" t="s">
        <v>721</v>
      </c>
      <c r="AQ58" s="11"/>
      <c r="AR58" s="11"/>
      <c r="AS58" s="38"/>
    </row>
    <row r="59" spans="1:45" ht="10.5" hidden="1" customHeight="1" outlineLevel="2" x14ac:dyDescent="0.2">
      <c r="A59" s="238">
        <v>3</v>
      </c>
      <c r="B59" s="193"/>
      <c r="C59" s="223" t="s">
        <v>524</v>
      </c>
      <c r="D59" s="211" t="s">
        <v>525</v>
      </c>
      <c r="E59" s="211" t="s">
        <v>526</v>
      </c>
      <c r="F59" s="210" t="s">
        <v>686</v>
      </c>
      <c r="G59" s="209" t="s">
        <v>686</v>
      </c>
      <c r="H59" s="209" t="s">
        <v>686</v>
      </c>
      <c r="I59" s="211"/>
      <c r="J59" s="200"/>
      <c r="K59" s="196"/>
      <c r="L59" s="23">
        <f>IFERROR(VLOOKUP($F59,Data!$B$4:$D$6,3,FALSE),"")</f>
        <v>0</v>
      </c>
      <c r="M59" s="23">
        <f>IFERROR(VLOOKUP($G59,Data!$F$4:$H$9,3,FALSE),"")</f>
        <v>0</v>
      </c>
      <c r="N59" s="23">
        <f>IFERROR(VLOOKUP($H59,Data!$J$4:$L$8,3,FALSE),"")</f>
        <v>0</v>
      </c>
      <c r="O59" s="23" t="str">
        <f>IFERROR(IF($A59=1,$L59*$M59*$N59,""),"")</f>
        <v/>
      </c>
      <c r="P59" s="23" t="str">
        <f>IFERROR(IF($A59=2,$L59*$M59*$N59,""),"")</f>
        <v/>
      </c>
      <c r="Q59" s="23">
        <f>IFERROR(IF($A59=3,$L59*$M59*$N59,""),"")</f>
        <v>0</v>
      </c>
      <c r="R59" s="210" t="s">
        <v>686</v>
      </c>
      <c r="S59" s="209" t="s">
        <v>686</v>
      </c>
      <c r="T59" s="209" t="s">
        <v>686</v>
      </c>
      <c r="U59" s="211"/>
      <c r="V59" s="205"/>
      <c r="W59" s="196"/>
      <c r="X59" s="24"/>
      <c r="Y59" s="24"/>
      <c r="Z59" s="24"/>
      <c r="AA59" s="24"/>
      <c r="AB59" s="24"/>
      <c r="AC59" s="24"/>
      <c r="AD59" s="210" t="s">
        <v>686</v>
      </c>
      <c r="AE59" s="209" t="s">
        <v>686</v>
      </c>
      <c r="AF59" s="209" t="s">
        <v>686</v>
      </c>
      <c r="AG59" s="211"/>
      <c r="AH59" s="207"/>
      <c r="AI59" s="196"/>
      <c r="AJ59" s="24"/>
      <c r="AK59" s="24"/>
      <c r="AL59" s="24"/>
      <c r="AM59" s="24"/>
      <c r="AN59" s="24"/>
      <c r="AO59" s="24"/>
      <c r="AP59" s="114" t="s">
        <v>712</v>
      </c>
      <c r="AQ59" s="11"/>
      <c r="AR59" s="11"/>
      <c r="AS59" s="38"/>
    </row>
    <row r="60" spans="1:45" ht="10.5" hidden="1" customHeight="1" outlineLevel="2" x14ac:dyDescent="0.2">
      <c r="A60" s="238"/>
      <c r="B60" s="193"/>
      <c r="C60" s="223" t="s">
        <v>524</v>
      </c>
      <c r="D60" s="211" t="s">
        <v>525</v>
      </c>
      <c r="E60" s="198" t="s">
        <v>526</v>
      </c>
      <c r="F60" s="210"/>
      <c r="G60" s="209"/>
      <c r="H60" s="209"/>
      <c r="I60" s="211"/>
      <c r="J60" s="200"/>
      <c r="K60" s="196"/>
      <c r="L60" s="25"/>
      <c r="M60" s="25"/>
      <c r="N60" s="25"/>
      <c r="O60" s="25"/>
      <c r="P60" s="25"/>
      <c r="Q60" s="25"/>
      <c r="R60" s="210"/>
      <c r="S60" s="209"/>
      <c r="T60" s="209"/>
      <c r="U60" s="211"/>
      <c r="V60" s="205"/>
      <c r="W60" s="196"/>
      <c r="X60" s="23">
        <f>IFERROR(VLOOKUP($R59,Data!$B$4:$D$6,3,FALSE),"")</f>
        <v>0</v>
      </c>
      <c r="Y60" s="23">
        <f>IFERROR(VLOOKUP($S59,Data!$F$4:$H$9,3,FALSE),"")</f>
        <v>0</v>
      </c>
      <c r="Z60" s="23">
        <f>IFERROR(VLOOKUP($T59,Data!$J$4:$L$8,3,FALSE),"")</f>
        <v>0</v>
      </c>
      <c r="AA60" s="23" t="str">
        <f>IFERROR(IF($A59=1,$X60*$Y60*$Z60,""),"")</f>
        <v/>
      </c>
      <c r="AB60" s="23" t="str">
        <f>IFERROR(IF($A59=2,$X60*$Y60*$Z60,""),"")</f>
        <v/>
      </c>
      <c r="AC60" s="23">
        <f>IFERROR(IF($A59=3,$X60*$Y60*$Z60,""),"")</f>
        <v>0</v>
      </c>
      <c r="AD60" s="210"/>
      <c r="AE60" s="209"/>
      <c r="AF60" s="209"/>
      <c r="AG60" s="211"/>
      <c r="AH60" s="207"/>
      <c r="AI60" s="196"/>
      <c r="AJ60" s="25"/>
      <c r="AK60" s="25"/>
      <c r="AL60" s="25"/>
      <c r="AM60" s="25"/>
      <c r="AN60" s="25"/>
      <c r="AO60" s="25"/>
      <c r="AP60" s="114" t="s">
        <v>713</v>
      </c>
      <c r="AQ60" s="11"/>
      <c r="AR60" s="11"/>
      <c r="AS60" s="38"/>
    </row>
    <row r="61" spans="1:45" ht="10.5" hidden="1" customHeight="1" outlineLevel="2" x14ac:dyDescent="0.2">
      <c r="A61" s="238"/>
      <c r="B61" s="193"/>
      <c r="C61" s="223" t="s">
        <v>524</v>
      </c>
      <c r="D61" s="211" t="s">
        <v>525</v>
      </c>
      <c r="E61" s="198" t="s">
        <v>526</v>
      </c>
      <c r="F61" s="210"/>
      <c r="G61" s="209"/>
      <c r="H61" s="209"/>
      <c r="I61" s="211"/>
      <c r="J61" s="200"/>
      <c r="K61" s="196"/>
      <c r="L61" s="25"/>
      <c r="M61" s="25"/>
      <c r="N61" s="25"/>
      <c r="O61" s="25"/>
      <c r="P61" s="25"/>
      <c r="Q61" s="25"/>
      <c r="R61" s="210"/>
      <c r="S61" s="209"/>
      <c r="T61" s="209"/>
      <c r="U61" s="211"/>
      <c r="V61" s="205"/>
      <c r="W61" s="196"/>
      <c r="X61" s="25"/>
      <c r="Y61" s="25"/>
      <c r="Z61" s="25"/>
      <c r="AA61" s="25"/>
      <c r="AB61" s="25"/>
      <c r="AC61" s="25"/>
      <c r="AD61" s="210"/>
      <c r="AE61" s="209"/>
      <c r="AF61" s="209"/>
      <c r="AG61" s="211"/>
      <c r="AH61" s="207"/>
      <c r="AI61" s="196"/>
      <c r="AJ61" s="23">
        <f>IFERROR(VLOOKUP($AD59,Data!$B$4:$D$6,3,FALSE),"")</f>
        <v>0</v>
      </c>
      <c r="AK61" s="23">
        <f>IFERROR(VLOOKUP($AE59,Data!$F$4:$H$9,3,FALSE),"")</f>
        <v>0</v>
      </c>
      <c r="AL61" s="23">
        <f>IFERROR(VLOOKUP($AF59,Data!$J$4:$L$8,3,FALSE),"")</f>
        <v>0</v>
      </c>
      <c r="AM61" s="23" t="str">
        <f>IFERROR(IF($A59=1,$AJ61*$AK61*$AL61,""),"")</f>
        <v/>
      </c>
      <c r="AN61" s="23" t="str">
        <f>IFERROR(IF($A59=2,$AJ61*$AK61*$AL61,""),"")</f>
        <v/>
      </c>
      <c r="AO61" s="23">
        <f>IFERROR(IF($A59=3,$AJ61*$AK61*$AL61,""),"")</f>
        <v>0</v>
      </c>
      <c r="AP61" s="114" t="s">
        <v>714</v>
      </c>
      <c r="AQ61" s="11"/>
      <c r="AR61" s="11"/>
      <c r="AS61" s="38"/>
    </row>
    <row r="62" spans="1:45" ht="30" hidden="1" customHeight="1" outlineLevel="1" x14ac:dyDescent="0.2">
      <c r="A62" s="147">
        <v>3</v>
      </c>
      <c r="B62" s="211" t="s">
        <v>527</v>
      </c>
      <c r="C62" s="198"/>
      <c r="D62" s="198"/>
      <c r="E62" s="198"/>
      <c r="F62" s="29" t="str">
        <f>IF($L62=1,"Implemented","Not Implemented")</f>
        <v>Not Implemented</v>
      </c>
      <c r="G62" s="22" t="str">
        <f>IF($M62=1,"Effective","Ineffective")</f>
        <v>Ineffective</v>
      </c>
      <c r="H62" s="22" t="str">
        <f>IF($N62=1,"Pass","Fail")</f>
        <v>Fail</v>
      </c>
      <c r="I62" s="140"/>
      <c r="J62" s="30"/>
      <c r="K62" s="196"/>
      <c r="L62" s="23">
        <f>IF(COUNTIF(L63:L65,0)&gt;0,0,1)</f>
        <v>0</v>
      </c>
      <c r="M62" s="23">
        <f>IF(COUNTIF(M63:M65,0)&gt;0,0,1)</f>
        <v>0</v>
      </c>
      <c r="N62" s="23">
        <f>IF(COUNTIF(N63:N65,0)&gt;0,0,1)</f>
        <v>0</v>
      </c>
      <c r="O62" s="23" t="str">
        <f>IFERROR(IF($A62=1,$L62*$M62*$N62,""),"")</f>
        <v/>
      </c>
      <c r="P62" s="23" t="str">
        <f>IFERROR(IF($A62=2,$L62*$M62*$N62,""),"")</f>
        <v/>
      </c>
      <c r="Q62" s="23">
        <f>IFERROR(IF($A62=3,$L62*$M62*$N62,""),"")</f>
        <v>0</v>
      </c>
      <c r="R62" s="29" t="str">
        <f>IF($X62=1,"Implemented","Not Implemented")</f>
        <v>Not Implemented</v>
      </c>
      <c r="S62" s="22" t="str">
        <f>IF($Y62=1,"Effective","Ineffective")</f>
        <v>Ineffective</v>
      </c>
      <c r="T62" s="22" t="str">
        <f>IF($Z62=1,"Pass","Fail")</f>
        <v>Fail</v>
      </c>
      <c r="U62" s="140"/>
      <c r="V62" s="30"/>
      <c r="W62" s="196"/>
      <c r="X62" s="23">
        <f>IF(COUNTIF(X63:X65,0)&gt;0,0,1)</f>
        <v>0</v>
      </c>
      <c r="Y62" s="23">
        <f>IF(COUNTIF(Y63:Y65,0)&gt;0,0,1)</f>
        <v>0</v>
      </c>
      <c r="Z62" s="23">
        <f>IF(COUNTIF(Z63:Z65,0)&gt;0,0,1)</f>
        <v>0</v>
      </c>
      <c r="AA62" s="23" t="str">
        <f>IFERROR(IF($A62=1,$X62*$Y62*$Z62,""),"")</f>
        <v/>
      </c>
      <c r="AB62" s="23" t="str">
        <f>IFERROR(IF($A62=2,$X62*$Y62*$Z62,""),"")</f>
        <v/>
      </c>
      <c r="AC62" s="23">
        <f>IFERROR(IF($A62=3,$X62*$Y62*$Z62,""),"")</f>
        <v>0</v>
      </c>
      <c r="AD62" s="29" t="str">
        <f>IF($AJ62=1,"Implemented","Not Implemented")</f>
        <v>Not Implemented</v>
      </c>
      <c r="AE62" s="22" t="str">
        <f>IF($AK62=1,"Effective","Ineffective")</f>
        <v>Ineffective</v>
      </c>
      <c r="AF62" s="22" t="str">
        <f>IF($AL62=1,"Pass","Fail")</f>
        <v>Fail</v>
      </c>
      <c r="AG62" s="140"/>
      <c r="AH62" s="30"/>
      <c r="AI62" s="196"/>
      <c r="AJ62" s="23">
        <f>IF(COUNTIF(AJ63:AJ65,0)&gt;0,0,1)</f>
        <v>0</v>
      </c>
      <c r="AK62" s="23">
        <f>IF(COUNTIF(AK63:AK65,0)&gt;0,0,1)</f>
        <v>0</v>
      </c>
      <c r="AL62" s="23">
        <f>IF(COUNTIF(AL63:AL65,0)&gt;0,0,1)</f>
        <v>0</v>
      </c>
      <c r="AM62" s="23" t="str">
        <f>IFERROR(IF($A62=1,$AJ62*$AK62*$AL62,""),"")</f>
        <v/>
      </c>
      <c r="AN62" s="23" t="str">
        <f>IFERROR(IF($A62=2,$AJ62*$AK62*$AL62,""),"")</f>
        <v/>
      </c>
      <c r="AO62" s="23">
        <f>IFERROR(IF($A62=3,$AJ62*$AK62*$AL62,""),"")</f>
        <v>0</v>
      </c>
      <c r="AP62" s="114" t="s">
        <v>721</v>
      </c>
      <c r="AQ62" s="11"/>
      <c r="AR62" s="11"/>
      <c r="AS62" s="38"/>
    </row>
    <row r="63" spans="1:45" ht="10.5" hidden="1" customHeight="1" outlineLevel="2" x14ac:dyDescent="0.2">
      <c r="A63" s="238">
        <v>3</v>
      </c>
      <c r="B63" s="193"/>
      <c r="C63" s="223" t="s">
        <v>528</v>
      </c>
      <c r="D63" s="211" t="s">
        <v>529</v>
      </c>
      <c r="E63" s="211" t="s">
        <v>530</v>
      </c>
      <c r="F63" s="210" t="s">
        <v>686</v>
      </c>
      <c r="G63" s="209" t="s">
        <v>686</v>
      </c>
      <c r="H63" s="209" t="s">
        <v>686</v>
      </c>
      <c r="I63" s="211"/>
      <c r="J63" s="200"/>
      <c r="K63" s="196"/>
      <c r="L63" s="23">
        <f>IFERROR(VLOOKUP($F63,Data!$B$4:$D$6,3,FALSE),"")</f>
        <v>0</v>
      </c>
      <c r="M63" s="23">
        <f>IFERROR(VLOOKUP($G63,Data!$F$4:$H$9,3,FALSE),"")</f>
        <v>0</v>
      </c>
      <c r="N63" s="23">
        <f>IFERROR(VLOOKUP($H63,Data!$J$4:$L$8,3,FALSE),"")</f>
        <v>0</v>
      </c>
      <c r="O63" s="23" t="str">
        <f>IFERROR(IF($A63=1,$L63*$M63*$N63,""),"")</f>
        <v/>
      </c>
      <c r="P63" s="23" t="str">
        <f>IFERROR(IF($A63=2,$L63*$M63*$N63,""),"")</f>
        <v/>
      </c>
      <c r="Q63" s="23">
        <f>IFERROR(IF($A63=3,$L63*$M63*$N63,""),"")</f>
        <v>0</v>
      </c>
      <c r="R63" s="210" t="s">
        <v>686</v>
      </c>
      <c r="S63" s="209" t="s">
        <v>686</v>
      </c>
      <c r="T63" s="209" t="s">
        <v>686</v>
      </c>
      <c r="U63" s="211"/>
      <c r="V63" s="205"/>
      <c r="W63" s="196"/>
      <c r="X63" s="24"/>
      <c r="Y63" s="24"/>
      <c r="Z63" s="24"/>
      <c r="AA63" s="24"/>
      <c r="AB63" s="24"/>
      <c r="AC63" s="24"/>
      <c r="AD63" s="210" t="s">
        <v>686</v>
      </c>
      <c r="AE63" s="209" t="s">
        <v>686</v>
      </c>
      <c r="AF63" s="209" t="s">
        <v>686</v>
      </c>
      <c r="AG63" s="211"/>
      <c r="AH63" s="207"/>
      <c r="AI63" s="196"/>
      <c r="AJ63" s="24"/>
      <c r="AK63" s="24"/>
      <c r="AL63" s="24"/>
      <c r="AM63" s="24"/>
      <c r="AN63" s="24"/>
      <c r="AO63" s="24"/>
      <c r="AP63" s="114" t="s">
        <v>712</v>
      </c>
      <c r="AQ63" s="11"/>
      <c r="AR63" s="11"/>
      <c r="AS63" s="38"/>
    </row>
    <row r="64" spans="1:45" ht="10.5" hidden="1" customHeight="1" outlineLevel="2" x14ac:dyDescent="0.2">
      <c r="A64" s="238"/>
      <c r="B64" s="193"/>
      <c r="C64" s="223" t="s">
        <v>528</v>
      </c>
      <c r="D64" s="211" t="s">
        <v>529</v>
      </c>
      <c r="E64" s="198" t="s">
        <v>530</v>
      </c>
      <c r="F64" s="210"/>
      <c r="G64" s="209"/>
      <c r="H64" s="209"/>
      <c r="I64" s="211"/>
      <c r="J64" s="200"/>
      <c r="K64" s="196"/>
      <c r="L64" s="25"/>
      <c r="M64" s="25"/>
      <c r="N64" s="25"/>
      <c r="O64" s="25"/>
      <c r="P64" s="25"/>
      <c r="Q64" s="25"/>
      <c r="R64" s="210"/>
      <c r="S64" s="209"/>
      <c r="T64" s="209"/>
      <c r="U64" s="211"/>
      <c r="V64" s="205"/>
      <c r="W64" s="196"/>
      <c r="X64" s="23">
        <f>IFERROR(VLOOKUP($R63,Data!$B$4:$D$6,3,FALSE),"")</f>
        <v>0</v>
      </c>
      <c r="Y64" s="23">
        <f>IFERROR(VLOOKUP($S63,Data!$F$4:$H$9,3,FALSE),"")</f>
        <v>0</v>
      </c>
      <c r="Z64" s="23">
        <f>IFERROR(VLOOKUP($T63,Data!$J$4:$L$8,3,FALSE),"")</f>
        <v>0</v>
      </c>
      <c r="AA64" s="23" t="str">
        <f>IFERROR(IF($A63=1,$X64*$Y64*$Z64,""),"")</f>
        <v/>
      </c>
      <c r="AB64" s="23" t="str">
        <f>IFERROR(IF($A63=2,$X64*$Y64*$Z64,""),"")</f>
        <v/>
      </c>
      <c r="AC64" s="23">
        <f>IFERROR(IF($A63=3,$X64*$Y64*$Z64,""),"")</f>
        <v>0</v>
      </c>
      <c r="AD64" s="210"/>
      <c r="AE64" s="209"/>
      <c r="AF64" s="209"/>
      <c r="AG64" s="211"/>
      <c r="AH64" s="207"/>
      <c r="AI64" s="196"/>
      <c r="AJ64" s="25"/>
      <c r="AK64" s="25"/>
      <c r="AL64" s="25"/>
      <c r="AM64" s="25"/>
      <c r="AN64" s="25"/>
      <c r="AO64" s="25"/>
      <c r="AP64" s="114" t="s">
        <v>713</v>
      </c>
      <c r="AQ64" s="11"/>
      <c r="AR64" s="11"/>
      <c r="AS64" s="38"/>
    </row>
    <row r="65" spans="1:45" ht="10.5" hidden="1" customHeight="1" outlineLevel="2" x14ac:dyDescent="0.2">
      <c r="A65" s="238"/>
      <c r="B65" s="193"/>
      <c r="C65" s="223" t="s">
        <v>528</v>
      </c>
      <c r="D65" s="211" t="s">
        <v>529</v>
      </c>
      <c r="E65" s="198" t="s">
        <v>530</v>
      </c>
      <c r="F65" s="210"/>
      <c r="G65" s="209"/>
      <c r="H65" s="209"/>
      <c r="I65" s="211"/>
      <c r="J65" s="200"/>
      <c r="K65" s="196"/>
      <c r="L65" s="25"/>
      <c r="M65" s="25"/>
      <c r="N65" s="25"/>
      <c r="O65" s="25"/>
      <c r="P65" s="25"/>
      <c r="Q65" s="25"/>
      <c r="R65" s="210"/>
      <c r="S65" s="209"/>
      <c r="T65" s="209"/>
      <c r="U65" s="211"/>
      <c r="V65" s="205"/>
      <c r="W65" s="196"/>
      <c r="X65" s="25"/>
      <c r="Y65" s="25"/>
      <c r="Z65" s="25"/>
      <c r="AA65" s="25"/>
      <c r="AB65" s="25"/>
      <c r="AC65" s="25"/>
      <c r="AD65" s="210"/>
      <c r="AE65" s="209"/>
      <c r="AF65" s="209"/>
      <c r="AG65" s="211"/>
      <c r="AH65" s="207"/>
      <c r="AI65" s="196"/>
      <c r="AJ65" s="23">
        <f>IFERROR(VLOOKUP($AD63,Data!$B$4:$D$6,3,FALSE),"")</f>
        <v>0</v>
      </c>
      <c r="AK65" s="23">
        <f>IFERROR(VLOOKUP($AE63,Data!$F$4:$H$9,3,FALSE),"")</f>
        <v>0</v>
      </c>
      <c r="AL65" s="23">
        <f>IFERROR(VLOOKUP($AF63,Data!$J$4:$L$8,3,FALSE),"")</f>
        <v>0</v>
      </c>
      <c r="AM65" s="23" t="str">
        <f>IFERROR(IF($A63=1,$AJ65*$AK65*$AL65,""),"")</f>
        <v/>
      </c>
      <c r="AN65" s="23" t="str">
        <f>IFERROR(IF($A63=2,$AJ65*$AK65*$AL65,""),"")</f>
        <v/>
      </c>
      <c r="AO65" s="23">
        <f>IFERROR(IF($A63=3,$AJ65*$AK65*$AL65,""),"")</f>
        <v>0</v>
      </c>
      <c r="AP65" s="114" t="s">
        <v>714</v>
      </c>
      <c r="AQ65" s="11"/>
      <c r="AR65" s="11"/>
      <c r="AS65" s="38"/>
    </row>
    <row r="66" spans="1:45" ht="30" hidden="1" customHeight="1" outlineLevel="1" x14ac:dyDescent="0.2">
      <c r="A66" s="147">
        <v>3</v>
      </c>
      <c r="B66" s="211" t="s">
        <v>726</v>
      </c>
      <c r="C66" s="211"/>
      <c r="D66" s="211"/>
      <c r="E66" s="211"/>
      <c r="F66" s="29" t="str">
        <f>IF($L66=1,"Implemented","Not Implemented")</f>
        <v>Not Implemented</v>
      </c>
      <c r="G66" s="22" t="str">
        <f>IF($M66=1,"Effective","Ineffective")</f>
        <v>Ineffective</v>
      </c>
      <c r="H66" s="22" t="str">
        <f>IF($N66=1,"Pass","Fail")</f>
        <v>Fail</v>
      </c>
      <c r="I66" s="140"/>
      <c r="J66" s="30"/>
      <c r="K66" s="196"/>
      <c r="L66" s="23">
        <f>IF(COUNTIF(L67:L69,0)&gt;0,0,1)</f>
        <v>0</v>
      </c>
      <c r="M66" s="23">
        <f>IF(COUNTIF(M67:M69,0)&gt;0,0,1)</f>
        <v>0</v>
      </c>
      <c r="N66" s="23">
        <f>IF(COUNTIF(N67:N69,0)&gt;0,0,1)</f>
        <v>0</v>
      </c>
      <c r="O66" s="23" t="str">
        <f>IFERROR(IF($A66=1,$L66*$M66*$N66,""),"")</f>
        <v/>
      </c>
      <c r="P66" s="23" t="str">
        <f>IFERROR(IF($A66=2,$L66*$M66*$N66,""),"")</f>
        <v/>
      </c>
      <c r="Q66" s="23">
        <f>IFERROR(IF($A66=3,$L66*$M66*$N66,""),"")</f>
        <v>0</v>
      </c>
      <c r="R66" s="29" t="str">
        <f>IF($X66=1,"Implemented","Not Implemented")</f>
        <v>Not Implemented</v>
      </c>
      <c r="S66" s="22" t="str">
        <f>IF($Y66=1,"Effective","Ineffective")</f>
        <v>Ineffective</v>
      </c>
      <c r="T66" s="22" t="str">
        <f>IF($Z66=1,"Pass","Fail")</f>
        <v>Fail</v>
      </c>
      <c r="U66" s="140"/>
      <c r="V66" s="30"/>
      <c r="W66" s="196"/>
      <c r="X66" s="23">
        <f>IF(COUNTIF(X67:X69,0)&gt;0,0,1)</f>
        <v>0</v>
      </c>
      <c r="Y66" s="23">
        <f>IF(COUNTIF(Y67:Y69,0)&gt;0,0,1)</f>
        <v>0</v>
      </c>
      <c r="Z66" s="23">
        <f>IF(COUNTIF(Z67:Z69,0)&gt;0,0,1)</f>
        <v>0</v>
      </c>
      <c r="AA66" s="23" t="str">
        <f>IFERROR(IF($A66=1,$X66*$Y66*$Z66,""),"")</f>
        <v/>
      </c>
      <c r="AB66" s="23" t="str">
        <f>IFERROR(IF($A66=2,$X66*$Y66*$Z66,""),"")</f>
        <v/>
      </c>
      <c r="AC66" s="23">
        <f>IFERROR(IF($A66=3,$X66*$Y66*$Z66,""),"")</f>
        <v>0</v>
      </c>
      <c r="AD66" s="29" t="str">
        <f>IF($AJ66=1,"Implemented","Not Implemented")</f>
        <v>Not Implemented</v>
      </c>
      <c r="AE66" s="22" t="str">
        <f>IF($AK66=1,"Effective","Ineffective")</f>
        <v>Ineffective</v>
      </c>
      <c r="AF66" s="22" t="str">
        <f>IF($AL66=1,"Pass","Fail")</f>
        <v>Fail</v>
      </c>
      <c r="AG66" s="140"/>
      <c r="AH66" s="30"/>
      <c r="AI66" s="196"/>
      <c r="AJ66" s="23">
        <f>IF(COUNTIF(AJ67:AJ69,0)&gt;0,0,1)</f>
        <v>0</v>
      </c>
      <c r="AK66" s="23">
        <f>IF(COUNTIF(AK67:AK69,0)&gt;0,0,1)</f>
        <v>0</v>
      </c>
      <c r="AL66" s="23">
        <f>IF(COUNTIF(AL67:AL69,0)&gt;0,0,1)</f>
        <v>0</v>
      </c>
      <c r="AM66" s="23" t="str">
        <f>IFERROR(IF($A66=1,$AJ66*$AK66*$AL66,""),"")</f>
        <v/>
      </c>
      <c r="AN66" s="23" t="str">
        <f>IFERROR(IF($A66=2,$AJ66*$AK66*$AL66,""),"")</f>
        <v/>
      </c>
      <c r="AO66" s="23">
        <f>IFERROR(IF($A66=3,$AJ66*$AK66*$AL66,""),"")</f>
        <v>0</v>
      </c>
      <c r="AP66" s="114" t="s">
        <v>721</v>
      </c>
      <c r="AQ66" s="11"/>
      <c r="AR66" s="11"/>
      <c r="AS66" s="38"/>
    </row>
    <row r="67" spans="1:45" ht="12.95" hidden="1" customHeight="1" outlineLevel="2" x14ac:dyDescent="0.2">
      <c r="A67" s="238">
        <v>3</v>
      </c>
      <c r="B67" s="193"/>
      <c r="C67" s="223" t="s">
        <v>532</v>
      </c>
      <c r="D67" s="211" t="s">
        <v>533</v>
      </c>
      <c r="E67" s="211" t="s">
        <v>534</v>
      </c>
      <c r="F67" s="210" t="s">
        <v>686</v>
      </c>
      <c r="G67" s="209" t="s">
        <v>686</v>
      </c>
      <c r="H67" s="209" t="s">
        <v>686</v>
      </c>
      <c r="I67" s="211"/>
      <c r="J67" s="200"/>
      <c r="K67" s="196"/>
      <c r="L67" s="23">
        <f>IFERROR(VLOOKUP($F67,Data!$B$4:$D$6,3,FALSE),"")</f>
        <v>0</v>
      </c>
      <c r="M67" s="23">
        <f>IFERROR(VLOOKUP($G67,Data!$F$4:$H$9,3,FALSE),"")</f>
        <v>0</v>
      </c>
      <c r="N67" s="23">
        <f>IFERROR(VLOOKUP($H67,Data!$J$4:$L$8,3,FALSE),"")</f>
        <v>0</v>
      </c>
      <c r="O67" s="23" t="str">
        <f>IFERROR(IF($A67=1,$L67*$M67*$N67,""),"")</f>
        <v/>
      </c>
      <c r="P67" s="23" t="str">
        <f>IFERROR(IF($A67=2,$L67*$M67*$N67,""),"")</f>
        <v/>
      </c>
      <c r="Q67" s="23">
        <f>IFERROR(IF($A67=3,$L67*$M67*$N67,""),"")</f>
        <v>0</v>
      </c>
      <c r="R67" s="210" t="s">
        <v>686</v>
      </c>
      <c r="S67" s="209" t="s">
        <v>686</v>
      </c>
      <c r="T67" s="209" t="s">
        <v>686</v>
      </c>
      <c r="U67" s="211"/>
      <c r="V67" s="205"/>
      <c r="W67" s="196"/>
      <c r="X67" s="24"/>
      <c r="Y67" s="24"/>
      <c r="Z67" s="24"/>
      <c r="AA67" s="24"/>
      <c r="AB67" s="24"/>
      <c r="AC67" s="24"/>
      <c r="AD67" s="210" t="s">
        <v>686</v>
      </c>
      <c r="AE67" s="209" t="s">
        <v>686</v>
      </c>
      <c r="AF67" s="209" t="s">
        <v>686</v>
      </c>
      <c r="AG67" s="211"/>
      <c r="AH67" s="207"/>
      <c r="AI67" s="196"/>
      <c r="AJ67" s="24"/>
      <c r="AK67" s="24"/>
      <c r="AL67" s="24"/>
      <c r="AM67" s="24"/>
      <c r="AN67" s="24"/>
      <c r="AO67" s="24"/>
      <c r="AP67" s="114" t="s">
        <v>712</v>
      </c>
      <c r="AQ67" s="11"/>
      <c r="AR67" s="11"/>
      <c r="AS67" s="38"/>
    </row>
    <row r="68" spans="1:45" ht="10.5" hidden="1" customHeight="1" outlineLevel="2" x14ac:dyDescent="0.2">
      <c r="A68" s="238"/>
      <c r="B68" s="193"/>
      <c r="C68" s="223" t="s">
        <v>532</v>
      </c>
      <c r="D68" s="211" t="s">
        <v>533</v>
      </c>
      <c r="E68" s="198" t="s">
        <v>534</v>
      </c>
      <c r="F68" s="210"/>
      <c r="G68" s="209"/>
      <c r="H68" s="209"/>
      <c r="I68" s="211"/>
      <c r="J68" s="200"/>
      <c r="K68" s="196"/>
      <c r="L68" s="25"/>
      <c r="M68" s="25"/>
      <c r="N68" s="25"/>
      <c r="O68" s="25"/>
      <c r="P68" s="25"/>
      <c r="Q68" s="25"/>
      <c r="R68" s="210"/>
      <c r="S68" s="209"/>
      <c r="T68" s="209"/>
      <c r="U68" s="211"/>
      <c r="V68" s="205"/>
      <c r="W68" s="196"/>
      <c r="X68" s="23">
        <f>IFERROR(VLOOKUP($R67,Data!$B$4:$D$6,3,FALSE),"")</f>
        <v>0</v>
      </c>
      <c r="Y68" s="23">
        <f>IFERROR(VLOOKUP($S67,Data!$F$4:$H$9,3,FALSE),"")</f>
        <v>0</v>
      </c>
      <c r="Z68" s="23">
        <f>IFERROR(VLOOKUP($T67,Data!$J$4:$L$8,3,FALSE),"")</f>
        <v>0</v>
      </c>
      <c r="AA68" s="23" t="str">
        <f>IFERROR(IF($A67=1,$X68*$Y68*$Z68,""),"")</f>
        <v/>
      </c>
      <c r="AB68" s="23" t="str">
        <f>IFERROR(IF($A67=2,$X68*$Y68*$Z68,""),"")</f>
        <v/>
      </c>
      <c r="AC68" s="23">
        <f>IFERROR(IF($A67=3,$X68*$Y68*$Z68,""),"")</f>
        <v>0</v>
      </c>
      <c r="AD68" s="210"/>
      <c r="AE68" s="209"/>
      <c r="AF68" s="209"/>
      <c r="AG68" s="211"/>
      <c r="AH68" s="207"/>
      <c r="AI68" s="196"/>
      <c r="AJ68" s="25"/>
      <c r="AK68" s="25"/>
      <c r="AL68" s="25"/>
      <c r="AM68" s="25"/>
      <c r="AN68" s="25"/>
      <c r="AO68" s="25"/>
      <c r="AP68" s="114" t="s">
        <v>713</v>
      </c>
      <c r="AQ68" s="11"/>
      <c r="AR68" s="11"/>
      <c r="AS68" s="38"/>
    </row>
    <row r="69" spans="1:45" ht="10.5" hidden="1" customHeight="1" outlineLevel="2" x14ac:dyDescent="0.2">
      <c r="A69" s="238"/>
      <c r="B69" s="193"/>
      <c r="C69" s="223" t="s">
        <v>532</v>
      </c>
      <c r="D69" s="211" t="s">
        <v>533</v>
      </c>
      <c r="E69" s="198" t="s">
        <v>534</v>
      </c>
      <c r="F69" s="210"/>
      <c r="G69" s="209"/>
      <c r="H69" s="209"/>
      <c r="I69" s="211"/>
      <c r="J69" s="200"/>
      <c r="K69" s="196"/>
      <c r="L69" s="25"/>
      <c r="M69" s="25"/>
      <c r="N69" s="25"/>
      <c r="O69" s="25"/>
      <c r="P69" s="25"/>
      <c r="Q69" s="25"/>
      <c r="R69" s="210"/>
      <c r="S69" s="209"/>
      <c r="T69" s="209"/>
      <c r="U69" s="211"/>
      <c r="V69" s="205"/>
      <c r="W69" s="196"/>
      <c r="X69" s="25"/>
      <c r="Y69" s="25"/>
      <c r="Z69" s="25"/>
      <c r="AA69" s="25"/>
      <c r="AB69" s="25"/>
      <c r="AC69" s="25"/>
      <c r="AD69" s="210"/>
      <c r="AE69" s="209"/>
      <c r="AF69" s="209"/>
      <c r="AG69" s="211"/>
      <c r="AH69" s="207"/>
      <c r="AI69" s="196"/>
      <c r="AJ69" s="23">
        <f>IFERROR(VLOOKUP($AD67,Data!$B$4:$D$6,3,FALSE),"")</f>
        <v>0</v>
      </c>
      <c r="AK69" s="23">
        <f>IFERROR(VLOOKUP($AE67,Data!$F$4:$H$9,3,FALSE),"")</f>
        <v>0</v>
      </c>
      <c r="AL69" s="23">
        <f>IFERROR(VLOOKUP($AF67,Data!$J$4:$L$8,3,FALSE),"")</f>
        <v>0</v>
      </c>
      <c r="AM69" s="23" t="str">
        <f>IFERROR(IF($A67=1,$AJ69*$AK69*$AL69,""),"")</f>
        <v/>
      </c>
      <c r="AN69" s="23" t="str">
        <f>IFERROR(IF($A67=2,$AJ69*$AK69*$AL69,""),"")</f>
        <v/>
      </c>
      <c r="AO69" s="23">
        <f>IFERROR(IF($A67=3,$AJ69*$AK69*$AL69,""),"")</f>
        <v>0</v>
      </c>
      <c r="AP69" s="114" t="s">
        <v>714</v>
      </c>
      <c r="AQ69" s="11"/>
      <c r="AR69" s="11"/>
      <c r="AS69" s="38"/>
    </row>
    <row r="70" spans="1:45" ht="30" hidden="1" customHeight="1" outlineLevel="1" x14ac:dyDescent="0.2">
      <c r="A70" s="147">
        <v>3</v>
      </c>
      <c r="B70" s="211" t="s">
        <v>108</v>
      </c>
      <c r="C70" s="211"/>
      <c r="D70" s="211"/>
      <c r="E70" s="211"/>
      <c r="F70" s="29" t="str">
        <f>IF($L70=1,"Implemented","Not Implemented")</f>
        <v>Not Implemented</v>
      </c>
      <c r="G70" s="22" t="str">
        <f>IF($M70=1,"Effective","Ineffective")</f>
        <v>Ineffective</v>
      </c>
      <c r="H70" s="22" t="str">
        <f>IF($N70=1,"Pass","Fail")</f>
        <v>Fail</v>
      </c>
      <c r="I70" s="140"/>
      <c r="J70" s="30"/>
      <c r="K70" s="196"/>
      <c r="L70" s="23">
        <f>IF(COUNTIF(L71:L73,0)&gt;0,0,1)</f>
        <v>0</v>
      </c>
      <c r="M70" s="23">
        <f>IF(COUNTIF(M71:M73,0)&gt;0,0,1)</f>
        <v>0</v>
      </c>
      <c r="N70" s="23">
        <f>IF(COUNTIF(N71:N73,0)&gt;0,0,1)</f>
        <v>0</v>
      </c>
      <c r="O70" s="23" t="str">
        <f>IFERROR(IF($A70=1,$L70*$M70*$N70,""),"")</f>
        <v/>
      </c>
      <c r="P70" s="23" t="str">
        <f>IFERROR(IF($A70=2,$L70*$M70*$N70,""),"")</f>
        <v/>
      </c>
      <c r="Q70" s="23">
        <f>IFERROR(IF($A70=3,$L70*$M70*$N70,""),"")</f>
        <v>0</v>
      </c>
      <c r="R70" s="29" t="str">
        <f>IF($X70=1,"Implemented","Not Implemented")</f>
        <v>Not Implemented</v>
      </c>
      <c r="S70" s="22" t="str">
        <f>IF($Y70=1,"Effective","Ineffective")</f>
        <v>Ineffective</v>
      </c>
      <c r="T70" s="22" t="str">
        <f>IF($Z70=1,"Pass","Fail")</f>
        <v>Fail</v>
      </c>
      <c r="U70" s="140"/>
      <c r="V70" s="30"/>
      <c r="W70" s="196"/>
      <c r="X70" s="23">
        <f>IF(COUNTIF(X71:X73,0)&gt;0,0,1)</f>
        <v>0</v>
      </c>
      <c r="Y70" s="23">
        <f>IF(COUNTIF(Y71:Y73,0)&gt;0,0,1)</f>
        <v>0</v>
      </c>
      <c r="Z70" s="23">
        <f>IF(COUNTIF(Z71:Z73,0)&gt;0,0,1)</f>
        <v>0</v>
      </c>
      <c r="AA70" s="23" t="str">
        <f>IFERROR(IF($A70=1,$X70*$Y70*$Z70,""),"")</f>
        <v/>
      </c>
      <c r="AB70" s="23" t="str">
        <f>IFERROR(IF($A70=2,$X70*$Y70*$Z70,""),"")</f>
        <v/>
      </c>
      <c r="AC70" s="23">
        <f>IFERROR(IF($A70=3,$X70*$Y70*$Z70,""),"")</f>
        <v>0</v>
      </c>
      <c r="AD70" s="29" t="str">
        <f>IF($AJ70=1,"Implemented","Not Implemented")</f>
        <v>Not Implemented</v>
      </c>
      <c r="AE70" s="22" t="str">
        <f>IF($AK70=1,"Effective","Ineffective")</f>
        <v>Ineffective</v>
      </c>
      <c r="AF70" s="22" t="str">
        <f>IF($AL70=1,"Pass","Fail")</f>
        <v>Fail</v>
      </c>
      <c r="AG70" s="140"/>
      <c r="AH70" s="30"/>
      <c r="AI70" s="196"/>
      <c r="AJ70" s="23">
        <f>IF(COUNTIF(AJ71:AJ73,0)&gt;0,0,1)</f>
        <v>0</v>
      </c>
      <c r="AK70" s="23">
        <f>IF(COUNTIF(AK71:AK73,0)&gt;0,0,1)</f>
        <v>0</v>
      </c>
      <c r="AL70" s="23">
        <f>IF(COUNTIF(AL71:AL73,0)&gt;0,0,1)</f>
        <v>0</v>
      </c>
      <c r="AM70" s="23" t="str">
        <f>IFERROR(IF($A70=1,$AJ70*$AK70*$AL70,""),"")</f>
        <v/>
      </c>
      <c r="AN70" s="23" t="str">
        <f>IFERROR(IF($A70=2,$AJ70*$AK70*$AL70,""),"")</f>
        <v/>
      </c>
      <c r="AO70" s="23">
        <f>IFERROR(IF($A70=3,$AJ70*$AK70*$AL70,""),"")</f>
        <v>0</v>
      </c>
      <c r="AP70" s="114" t="s">
        <v>721</v>
      </c>
      <c r="AQ70" s="11"/>
      <c r="AR70" s="11"/>
      <c r="AS70" s="38"/>
    </row>
    <row r="71" spans="1:45" ht="10.5" hidden="1" customHeight="1" outlineLevel="2" x14ac:dyDescent="0.2">
      <c r="A71" s="238">
        <v>3</v>
      </c>
      <c r="B71" s="193"/>
      <c r="C71" s="223" t="s">
        <v>536</v>
      </c>
      <c r="D71" s="211" t="s">
        <v>537</v>
      </c>
      <c r="E71" s="211" t="s">
        <v>538</v>
      </c>
      <c r="F71" s="210" t="s">
        <v>686</v>
      </c>
      <c r="G71" s="209" t="s">
        <v>686</v>
      </c>
      <c r="H71" s="209" t="s">
        <v>686</v>
      </c>
      <c r="I71" s="211"/>
      <c r="J71" s="200"/>
      <c r="K71" s="196"/>
      <c r="L71" s="23">
        <f>IFERROR(VLOOKUP($F71,Data!$B$4:$D$6,3,FALSE),"")</f>
        <v>0</v>
      </c>
      <c r="M71" s="23">
        <f>IFERROR(VLOOKUP($G71,Data!$F$4:$H$9,3,FALSE),"")</f>
        <v>0</v>
      </c>
      <c r="N71" s="23">
        <f>IFERROR(VLOOKUP($H71,Data!$J$4:$L$8,3,FALSE),"")</f>
        <v>0</v>
      </c>
      <c r="O71" s="23" t="str">
        <f>IFERROR(IF($A71=1,$L71*$M71*$N71,""),"")</f>
        <v/>
      </c>
      <c r="P71" s="23" t="str">
        <f>IFERROR(IF($A71=2,$L71*$M71*$N71,""),"")</f>
        <v/>
      </c>
      <c r="Q71" s="23">
        <f>IFERROR(IF($A71=3,$L71*$M71*$N71,""),"")</f>
        <v>0</v>
      </c>
      <c r="R71" s="210" t="s">
        <v>686</v>
      </c>
      <c r="S71" s="209" t="s">
        <v>686</v>
      </c>
      <c r="T71" s="209" t="s">
        <v>686</v>
      </c>
      <c r="U71" s="211"/>
      <c r="V71" s="205"/>
      <c r="W71" s="196"/>
      <c r="X71" s="24"/>
      <c r="Y71" s="24"/>
      <c r="Z71" s="24"/>
      <c r="AA71" s="24"/>
      <c r="AB71" s="24"/>
      <c r="AC71" s="24"/>
      <c r="AD71" s="210" t="s">
        <v>686</v>
      </c>
      <c r="AE71" s="209" t="s">
        <v>686</v>
      </c>
      <c r="AF71" s="209" t="s">
        <v>686</v>
      </c>
      <c r="AG71" s="211"/>
      <c r="AH71" s="207"/>
      <c r="AI71" s="196"/>
      <c r="AJ71" s="24"/>
      <c r="AK71" s="24"/>
      <c r="AL71" s="24"/>
      <c r="AM71" s="24"/>
      <c r="AN71" s="24"/>
      <c r="AO71" s="24"/>
      <c r="AP71" s="114" t="s">
        <v>712</v>
      </c>
      <c r="AQ71" s="11"/>
      <c r="AR71" s="11"/>
      <c r="AS71" s="38"/>
    </row>
    <row r="72" spans="1:45" ht="10.5" hidden="1" customHeight="1" outlineLevel="2" x14ac:dyDescent="0.2">
      <c r="A72" s="238"/>
      <c r="B72" s="193"/>
      <c r="C72" s="223" t="s">
        <v>536</v>
      </c>
      <c r="D72" s="211" t="s">
        <v>537</v>
      </c>
      <c r="E72" s="198" t="s">
        <v>538</v>
      </c>
      <c r="F72" s="210"/>
      <c r="G72" s="209"/>
      <c r="H72" s="209"/>
      <c r="I72" s="211"/>
      <c r="J72" s="200"/>
      <c r="K72" s="196"/>
      <c r="L72" s="25"/>
      <c r="M72" s="25"/>
      <c r="N72" s="25"/>
      <c r="O72" s="25"/>
      <c r="P72" s="25"/>
      <c r="Q72" s="25"/>
      <c r="R72" s="210"/>
      <c r="S72" s="209"/>
      <c r="T72" s="209"/>
      <c r="U72" s="211"/>
      <c r="V72" s="205"/>
      <c r="W72" s="196"/>
      <c r="X72" s="23">
        <f>IFERROR(VLOOKUP($R71,Data!$B$4:$D$6,3,FALSE),"")</f>
        <v>0</v>
      </c>
      <c r="Y72" s="23">
        <f>IFERROR(VLOOKUP($S71,Data!$F$4:$H$9,3,FALSE),"")</f>
        <v>0</v>
      </c>
      <c r="Z72" s="23">
        <f>IFERROR(VLOOKUP($T71,Data!$J$4:$L$8,3,FALSE),"")</f>
        <v>0</v>
      </c>
      <c r="AA72" s="23" t="str">
        <f>IFERROR(IF($A71=1,$X72*$Y72*$Z72,""),"")</f>
        <v/>
      </c>
      <c r="AB72" s="23" t="str">
        <f>IFERROR(IF($A71=2,$X72*$Y72*$Z72,""),"")</f>
        <v/>
      </c>
      <c r="AC72" s="23">
        <f>IFERROR(IF($A71=3,$X72*$Y72*$Z72,""),"")</f>
        <v>0</v>
      </c>
      <c r="AD72" s="210"/>
      <c r="AE72" s="209"/>
      <c r="AF72" s="209"/>
      <c r="AG72" s="211"/>
      <c r="AH72" s="207"/>
      <c r="AI72" s="196"/>
      <c r="AJ72" s="25"/>
      <c r="AK72" s="25"/>
      <c r="AL72" s="25"/>
      <c r="AM72" s="25"/>
      <c r="AN72" s="25"/>
      <c r="AO72" s="25"/>
      <c r="AP72" s="114" t="s">
        <v>713</v>
      </c>
      <c r="AQ72" s="11"/>
      <c r="AR72" s="11"/>
      <c r="AS72" s="38"/>
    </row>
    <row r="73" spans="1:45" ht="10.5" hidden="1" customHeight="1" outlineLevel="2" x14ac:dyDescent="0.2">
      <c r="A73" s="238"/>
      <c r="B73" s="193"/>
      <c r="C73" s="223" t="s">
        <v>536</v>
      </c>
      <c r="D73" s="211" t="s">
        <v>537</v>
      </c>
      <c r="E73" s="198" t="s">
        <v>538</v>
      </c>
      <c r="F73" s="210"/>
      <c r="G73" s="209"/>
      <c r="H73" s="209"/>
      <c r="I73" s="211"/>
      <c r="J73" s="200"/>
      <c r="K73" s="196"/>
      <c r="L73" s="25"/>
      <c r="M73" s="25"/>
      <c r="N73" s="25"/>
      <c r="O73" s="25"/>
      <c r="P73" s="25"/>
      <c r="Q73" s="25"/>
      <c r="R73" s="210"/>
      <c r="S73" s="209"/>
      <c r="T73" s="209"/>
      <c r="U73" s="211"/>
      <c r="V73" s="205"/>
      <c r="W73" s="196"/>
      <c r="X73" s="25"/>
      <c r="Y73" s="25"/>
      <c r="Z73" s="25"/>
      <c r="AA73" s="25"/>
      <c r="AB73" s="25"/>
      <c r="AC73" s="25"/>
      <c r="AD73" s="210"/>
      <c r="AE73" s="209"/>
      <c r="AF73" s="209"/>
      <c r="AG73" s="211"/>
      <c r="AH73" s="207"/>
      <c r="AI73" s="196"/>
      <c r="AJ73" s="23">
        <f>IFERROR(VLOOKUP($AD71,Data!$B$4:$D$6,3,FALSE),"")</f>
        <v>0</v>
      </c>
      <c r="AK73" s="23">
        <f>IFERROR(VLOOKUP($AE71,Data!$F$4:$H$9,3,FALSE),"")</f>
        <v>0</v>
      </c>
      <c r="AL73" s="23">
        <f>IFERROR(VLOOKUP($AF71,Data!$J$4:$L$8,3,FALSE),"")</f>
        <v>0</v>
      </c>
      <c r="AM73" s="23" t="str">
        <f>IFERROR(IF($A71=1,$AJ73*$AK73*$AL73,""),"")</f>
        <v/>
      </c>
      <c r="AN73" s="23" t="str">
        <f>IFERROR(IF($A71=2,$AJ73*$AK73*$AL73,""),"")</f>
        <v/>
      </c>
      <c r="AO73" s="23">
        <f>IFERROR(IF($A71=3,$AJ73*$AK73*$AL73,""),"")</f>
        <v>0</v>
      </c>
      <c r="AP73" s="114" t="s">
        <v>714</v>
      </c>
      <c r="AQ73" s="11"/>
      <c r="AR73" s="11"/>
      <c r="AS73" s="38"/>
    </row>
    <row r="74" spans="1:45" ht="30" hidden="1" customHeight="1" outlineLevel="1" x14ac:dyDescent="0.2">
      <c r="A74" s="147">
        <v>3</v>
      </c>
      <c r="B74" s="211" t="s">
        <v>112</v>
      </c>
      <c r="C74" s="211"/>
      <c r="D74" s="211"/>
      <c r="E74" s="211"/>
      <c r="F74" s="29" t="str">
        <f>IF($L74=1,"Implemented","Not Implemented")</f>
        <v>Not Implemented</v>
      </c>
      <c r="G74" s="22" t="str">
        <f>IF($M74=1,"Effective","Ineffective")</f>
        <v>Ineffective</v>
      </c>
      <c r="H74" s="22" t="str">
        <f>IF($N74=1,"Pass","Fail")</f>
        <v>Fail</v>
      </c>
      <c r="I74" s="140"/>
      <c r="J74" s="30"/>
      <c r="K74" s="196"/>
      <c r="L74" s="23">
        <f>IF(COUNTIF(L75:L80,0)&gt;0,0,1)</f>
        <v>0</v>
      </c>
      <c r="M74" s="23">
        <f>IF(COUNTIF(M75:M80,0)&gt;0,0,1)</f>
        <v>0</v>
      </c>
      <c r="N74" s="23">
        <f>IF(COUNTIF(N75:N80,0)&gt;0,0,1)</f>
        <v>0</v>
      </c>
      <c r="O74" s="23" t="str">
        <f>IFERROR(IF($A74=1,$L74*$M74*$N74,""),"")</f>
        <v/>
      </c>
      <c r="P74" s="23" t="str">
        <f>IFERROR(IF($A74=2,$L74*$M74*$N74,""),"")</f>
        <v/>
      </c>
      <c r="Q74" s="23">
        <f>IFERROR(IF($A74=3,$L74*$M74*$N74,""),"")</f>
        <v>0</v>
      </c>
      <c r="R74" s="29" t="str">
        <f>IF($X74=1,"Implemented","Not Implemented")</f>
        <v>Not Implemented</v>
      </c>
      <c r="S74" s="22" t="str">
        <f>IF($Y74=1,"Effective","Ineffective")</f>
        <v>Ineffective</v>
      </c>
      <c r="T74" s="22" t="str">
        <f>IF($Z74=1,"Pass","Fail")</f>
        <v>Fail</v>
      </c>
      <c r="U74" s="140"/>
      <c r="V74" s="30"/>
      <c r="W74" s="196"/>
      <c r="X74" s="23">
        <f>IF(COUNTIF(X75:X80,0)&gt;0,0,1)</f>
        <v>0</v>
      </c>
      <c r="Y74" s="23">
        <f>IF(COUNTIF(Y75:Y80,0)&gt;0,0,1)</f>
        <v>0</v>
      </c>
      <c r="Z74" s="23">
        <f>IF(COUNTIF(Z75:Z80,0)&gt;0,0,1)</f>
        <v>0</v>
      </c>
      <c r="AA74" s="23" t="str">
        <f>IFERROR(IF($A74=1,$X74*$Y74*$Z74,""),"")</f>
        <v/>
      </c>
      <c r="AB74" s="23" t="str">
        <f>IFERROR(IF($A74=2,$X74*$Y74*$Z74,""),"")</f>
        <v/>
      </c>
      <c r="AC74" s="23">
        <f>IFERROR(IF($A74=3,$X74*$Y74*$Z74,""),"")</f>
        <v>0</v>
      </c>
      <c r="AD74" s="29" t="str">
        <f>IF($AJ74=1,"Implemented","Not Implemented")</f>
        <v>Not Implemented</v>
      </c>
      <c r="AE74" s="22" t="str">
        <f>IF($AK74=1,"Effective","Ineffective")</f>
        <v>Ineffective</v>
      </c>
      <c r="AF74" s="22" t="str">
        <f>IF($AL74=1,"Pass","Fail")</f>
        <v>Fail</v>
      </c>
      <c r="AG74" s="140"/>
      <c r="AH74" s="30"/>
      <c r="AI74" s="196"/>
      <c r="AJ74" s="23">
        <f>IF(COUNTIF(AJ75:AJ80,0)&gt;0,0,1)</f>
        <v>0</v>
      </c>
      <c r="AK74" s="23">
        <f>IF(COUNTIF(AK75:AK80,0)&gt;0,0,1)</f>
        <v>0</v>
      </c>
      <c r="AL74" s="23">
        <f>IF(COUNTIF(AL75:AL80,0)&gt;0,0,1)</f>
        <v>0</v>
      </c>
      <c r="AM74" s="23" t="str">
        <f>IFERROR(IF($A74=1,$AJ74*$AK74*$AL74,""),"")</f>
        <v/>
      </c>
      <c r="AN74" s="23" t="str">
        <f>IFERROR(IF($A74=2,$AJ74*$AK74*$AL74,""),"")</f>
        <v/>
      </c>
      <c r="AO74" s="23">
        <f>IFERROR(IF($A74=3,$AJ74*$AK74*$AL74,""),"")</f>
        <v>0</v>
      </c>
      <c r="AP74" s="114" t="s">
        <v>721</v>
      </c>
      <c r="AQ74" s="11"/>
      <c r="AR74" s="11"/>
      <c r="AS74" s="38"/>
    </row>
    <row r="75" spans="1:45" ht="10.5" hidden="1" customHeight="1" outlineLevel="2" x14ac:dyDescent="0.2">
      <c r="A75" s="238">
        <v>3</v>
      </c>
      <c r="B75" s="193"/>
      <c r="C75" s="223" t="s">
        <v>540</v>
      </c>
      <c r="D75" s="211" t="s">
        <v>541</v>
      </c>
      <c r="E75" s="211" t="s">
        <v>542</v>
      </c>
      <c r="F75" s="210" t="s">
        <v>686</v>
      </c>
      <c r="G75" s="209" t="s">
        <v>686</v>
      </c>
      <c r="H75" s="209" t="s">
        <v>686</v>
      </c>
      <c r="I75" s="211"/>
      <c r="J75" s="200"/>
      <c r="K75" s="196"/>
      <c r="L75" s="23">
        <f>IFERROR(VLOOKUP($F75,Data!$B$4:$D$6,3,FALSE),"")</f>
        <v>0</v>
      </c>
      <c r="M75" s="23">
        <f>IFERROR(VLOOKUP($G75,Data!$F$4:$H$9,3,FALSE),"")</f>
        <v>0</v>
      </c>
      <c r="N75" s="23">
        <f>IFERROR(VLOOKUP($H75,Data!$J$4:$L$8,3,FALSE),"")</f>
        <v>0</v>
      </c>
      <c r="O75" s="23" t="str">
        <f>IFERROR(IF($A75=1,$L75*$M75*$N75,""),"")</f>
        <v/>
      </c>
      <c r="P75" s="23" t="str">
        <f>IFERROR(IF($A75=2,$L75*$M75*$N75,""),"")</f>
        <v/>
      </c>
      <c r="Q75" s="23">
        <f>IFERROR(IF($A75=3,$L75*$M75*$N75,""),"")</f>
        <v>0</v>
      </c>
      <c r="R75" s="210" t="s">
        <v>686</v>
      </c>
      <c r="S75" s="209" t="s">
        <v>686</v>
      </c>
      <c r="T75" s="209" t="s">
        <v>686</v>
      </c>
      <c r="U75" s="211"/>
      <c r="V75" s="205"/>
      <c r="W75" s="196"/>
      <c r="X75" s="24"/>
      <c r="Y75" s="24"/>
      <c r="Z75" s="24"/>
      <c r="AA75" s="24"/>
      <c r="AB75" s="24"/>
      <c r="AC75" s="24"/>
      <c r="AD75" s="210" t="s">
        <v>686</v>
      </c>
      <c r="AE75" s="209" t="s">
        <v>686</v>
      </c>
      <c r="AF75" s="209" t="s">
        <v>686</v>
      </c>
      <c r="AG75" s="211"/>
      <c r="AH75" s="207"/>
      <c r="AI75" s="196"/>
      <c r="AJ75" s="24"/>
      <c r="AK75" s="24"/>
      <c r="AL75" s="24"/>
      <c r="AM75" s="24"/>
      <c r="AN75" s="24"/>
      <c r="AO75" s="24"/>
      <c r="AP75" s="114" t="s">
        <v>712</v>
      </c>
      <c r="AQ75" s="11"/>
      <c r="AR75" s="11"/>
      <c r="AS75" s="38"/>
    </row>
    <row r="76" spans="1:45" ht="10.5" hidden="1" customHeight="1" outlineLevel="2" x14ac:dyDescent="0.2">
      <c r="A76" s="238"/>
      <c r="B76" s="193"/>
      <c r="C76" s="223" t="s">
        <v>540</v>
      </c>
      <c r="D76" s="211" t="s">
        <v>541</v>
      </c>
      <c r="E76" s="198" t="s">
        <v>542</v>
      </c>
      <c r="F76" s="210"/>
      <c r="G76" s="209"/>
      <c r="H76" s="209"/>
      <c r="I76" s="211"/>
      <c r="J76" s="200"/>
      <c r="K76" s="196"/>
      <c r="L76" s="25"/>
      <c r="M76" s="25"/>
      <c r="N76" s="25"/>
      <c r="O76" s="25"/>
      <c r="P76" s="25"/>
      <c r="Q76" s="25"/>
      <c r="R76" s="210"/>
      <c r="S76" s="209"/>
      <c r="T76" s="209"/>
      <c r="U76" s="211"/>
      <c r="V76" s="205"/>
      <c r="W76" s="196"/>
      <c r="X76" s="23">
        <f>IFERROR(VLOOKUP($R75,Data!$B$4:$D$6,3,FALSE),"")</f>
        <v>0</v>
      </c>
      <c r="Y76" s="23">
        <f>IFERROR(VLOOKUP($S75,Data!$F$4:$H$9,3,FALSE),"")</f>
        <v>0</v>
      </c>
      <c r="Z76" s="23">
        <f>IFERROR(VLOOKUP($T75,Data!$J$4:$L$8,3,FALSE),"")</f>
        <v>0</v>
      </c>
      <c r="AA76" s="23" t="str">
        <f>IFERROR(IF($A75=1,$X76*$Y76*$Z76,""),"")</f>
        <v/>
      </c>
      <c r="AB76" s="23" t="str">
        <f>IFERROR(IF($A75=2,$X76*$Y76*$Z76,""),"")</f>
        <v/>
      </c>
      <c r="AC76" s="23">
        <f>IFERROR(IF($A75=3,$X76*$Y76*$Z76,""),"")</f>
        <v>0</v>
      </c>
      <c r="AD76" s="210"/>
      <c r="AE76" s="209"/>
      <c r="AF76" s="209"/>
      <c r="AG76" s="211"/>
      <c r="AH76" s="207"/>
      <c r="AI76" s="196"/>
      <c r="AJ76" s="25"/>
      <c r="AK76" s="25"/>
      <c r="AL76" s="25"/>
      <c r="AM76" s="25"/>
      <c r="AN76" s="25"/>
      <c r="AO76" s="25"/>
      <c r="AP76" s="114" t="s">
        <v>713</v>
      </c>
      <c r="AQ76" s="11"/>
      <c r="AR76" s="11"/>
      <c r="AS76" s="38"/>
    </row>
    <row r="77" spans="1:45" ht="10.5" hidden="1" customHeight="1" outlineLevel="2" x14ac:dyDescent="0.2">
      <c r="A77" s="238"/>
      <c r="B77" s="193"/>
      <c r="C77" s="223" t="s">
        <v>540</v>
      </c>
      <c r="D77" s="211" t="s">
        <v>541</v>
      </c>
      <c r="E77" s="198" t="s">
        <v>542</v>
      </c>
      <c r="F77" s="210"/>
      <c r="G77" s="209"/>
      <c r="H77" s="209"/>
      <c r="I77" s="211"/>
      <c r="J77" s="200"/>
      <c r="K77" s="196"/>
      <c r="L77" s="25"/>
      <c r="M77" s="25"/>
      <c r="N77" s="25"/>
      <c r="O77" s="25"/>
      <c r="P77" s="25"/>
      <c r="Q77" s="25"/>
      <c r="R77" s="210"/>
      <c r="S77" s="209"/>
      <c r="T77" s="209"/>
      <c r="U77" s="211"/>
      <c r="V77" s="205"/>
      <c r="W77" s="196"/>
      <c r="X77" s="25"/>
      <c r="Y77" s="25"/>
      <c r="Z77" s="25"/>
      <c r="AA77" s="25"/>
      <c r="AB77" s="25"/>
      <c r="AC77" s="25"/>
      <c r="AD77" s="210"/>
      <c r="AE77" s="209"/>
      <c r="AF77" s="209"/>
      <c r="AG77" s="211"/>
      <c r="AH77" s="207"/>
      <c r="AI77" s="196"/>
      <c r="AJ77" s="23">
        <f>IFERROR(VLOOKUP($AD75,Data!$B$4:$D$6,3,FALSE),"")</f>
        <v>0</v>
      </c>
      <c r="AK77" s="23">
        <f>IFERROR(VLOOKUP($AE75,Data!$F$4:$H$9,3,FALSE),"")</f>
        <v>0</v>
      </c>
      <c r="AL77" s="23">
        <f>IFERROR(VLOOKUP($AF75,Data!$J$4:$L$8,3,FALSE),"")</f>
        <v>0</v>
      </c>
      <c r="AM77" s="23" t="str">
        <f>IFERROR(IF($A75=1,$AJ77*$AK77*$AL77,""),"")</f>
        <v/>
      </c>
      <c r="AN77" s="23" t="str">
        <f>IFERROR(IF($A75=2,$AJ77*$AK77*$AL77,""),"")</f>
        <v/>
      </c>
      <c r="AO77" s="23">
        <f>IFERROR(IF($A75=3,$AJ77*$AK77*$AL77,""),"")</f>
        <v>0</v>
      </c>
      <c r="AP77" s="114" t="s">
        <v>714</v>
      </c>
      <c r="AQ77" s="11"/>
      <c r="AR77" s="11"/>
      <c r="AS77" s="38"/>
    </row>
    <row r="78" spans="1:45" ht="10.5" hidden="1" customHeight="1" outlineLevel="2" x14ac:dyDescent="0.2">
      <c r="A78" s="238">
        <v>3</v>
      </c>
      <c r="B78" s="193"/>
      <c r="C78" s="223" t="s">
        <v>543</v>
      </c>
      <c r="D78" s="211" t="s">
        <v>544</v>
      </c>
      <c r="E78" s="211" t="s">
        <v>545</v>
      </c>
      <c r="F78" s="210" t="s">
        <v>686</v>
      </c>
      <c r="G78" s="209" t="s">
        <v>686</v>
      </c>
      <c r="H78" s="209" t="s">
        <v>686</v>
      </c>
      <c r="I78" s="211"/>
      <c r="J78" s="200"/>
      <c r="K78" s="196"/>
      <c r="L78" s="23">
        <f>IFERROR(VLOOKUP($F78,Data!$B$4:$D$6,3,FALSE),"")</f>
        <v>0</v>
      </c>
      <c r="M78" s="23">
        <f>IFERROR(VLOOKUP($G78,Data!$F$4:$H$9,3,FALSE),"")</f>
        <v>0</v>
      </c>
      <c r="N78" s="23">
        <f>IFERROR(VLOOKUP($H78,Data!$J$4:$L$8,3,FALSE),"")</f>
        <v>0</v>
      </c>
      <c r="O78" s="23" t="str">
        <f>IFERROR(IF($A78=1,$L78*$M78*$N78,""),"")</f>
        <v/>
      </c>
      <c r="P78" s="23" t="str">
        <f>IFERROR(IF($A78=2,$L78*$M78*$N78,""),"")</f>
        <v/>
      </c>
      <c r="Q78" s="23">
        <f>IFERROR(IF($A78=3,$L78*$M78*$N78,""),"")</f>
        <v>0</v>
      </c>
      <c r="R78" s="210" t="s">
        <v>686</v>
      </c>
      <c r="S78" s="209" t="s">
        <v>686</v>
      </c>
      <c r="T78" s="209" t="s">
        <v>686</v>
      </c>
      <c r="U78" s="211"/>
      <c r="V78" s="205"/>
      <c r="W78" s="196"/>
      <c r="X78" s="24"/>
      <c r="Y78" s="24"/>
      <c r="Z78" s="24"/>
      <c r="AA78" s="24"/>
      <c r="AB78" s="24"/>
      <c r="AC78" s="24"/>
      <c r="AD78" s="210" t="s">
        <v>686</v>
      </c>
      <c r="AE78" s="209" t="s">
        <v>686</v>
      </c>
      <c r="AF78" s="209" t="s">
        <v>686</v>
      </c>
      <c r="AG78" s="211"/>
      <c r="AH78" s="207"/>
      <c r="AI78" s="196"/>
      <c r="AJ78" s="24"/>
      <c r="AK78" s="24"/>
      <c r="AL78" s="24"/>
      <c r="AM78" s="24"/>
      <c r="AN78" s="24"/>
      <c r="AO78" s="24"/>
      <c r="AP78" s="114" t="s">
        <v>712</v>
      </c>
      <c r="AQ78" s="11"/>
      <c r="AR78" s="11"/>
      <c r="AS78" s="38"/>
    </row>
    <row r="79" spans="1:45" ht="10.5" hidden="1" customHeight="1" outlineLevel="2" x14ac:dyDescent="0.2">
      <c r="A79" s="238"/>
      <c r="B79" s="193"/>
      <c r="C79" s="223" t="s">
        <v>543</v>
      </c>
      <c r="D79" s="211" t="s">
        <v>544</v>
      </c>
      <c r="E79" s="198" t="s">
        <v>545</v>
      </c>
      <c r="F79" s="210"/>
      <c r="G79" s="209"/>
      <c r="H79" s="209"/>
      <c r="I79" s="211"/>
      <c r="J79" s="200"/>
      <c r="K79" s="196"/>
      <c r="L79" s="25"/>
      <c r="M79" s="25"/>
      <c r="N79" s="25"/>
      <c r="O79" s="25"/>
      <c r="P79" s="25"/>
      <c r="Q79" s="25"/>
      <c r="R79" s="210"/>
      <c r="S79" s="209"/>
      <c r="T79" s="209"/>
      <c r="U79" s="211"/>
      <c r="V79" s="205"/>
      <c r="W79" s="196"/>
      <c r="X79" s="23">
        <f>IFERROR(VLOOKUP($R78,Data!$B$4:$D$6,3,FALSE),"")</f>
        <v>0</v>
      </c>
      <c r="Y79" s="23">
        <f>IFERROR(VLOOKUP($S78,Data!$F$4:$H$9,3,FALSE),"")</f>
        <v>0</v>
      </c>
      <c r="Z79" s="23">
        <f>IFERROR(VLOOKUP($T78,Data!$J$4:$L$8,3,FALSE),"")</f>
        <v>0</v>
      </c>
      <c r="AA79" s="23" t="str">
        <f>IFERROR(IF($A78=1,$X79*$Y79*$Z79,""),"")</f>
        <v/>
      </c>
      <c r="AB79" s="23" t="str">
        <f>IFERROR(IF($A78=2,$X79*$Y79*$Z79,""),"")</f>
        <v/>
      </c>
      <c r="AC79" s="23">
        <f>IFERROR(IF($A78=3,$X79*$Y79*$Z79,""),"")</f>
        <v>0</v>
      </c>
      <c r="AD79" s="210"/>
      <c r="AE79" s="209"/>
      <c r="AF79" s="209"/>
      <c r="AG79" s="211"/>
      <c r="AH79" s="207"/>
      <c r="AI79" s="196"/>
      <c r="AJ79" s="25"/>
      <c r="AK79" s="25"/>
      <c r="AL79" s="25"/>
      <c r="AM79" s="25"/>
      <c r="AN79" s="25"/>
      <c r="AO79" s="25"/>
      <c r="AP79" s="114" t="s">
        <v>713</v>
      </c>
      <c r="AQ79" s="11"/>
      <c r="AR79" s="11"/>
      <c r="AS79" s="38"/>
    </row>
    <row r="80" spans="1:45" ht="10.5" hidden="1" customHeight="1" outlineLevel="2" x14ac:dyDescent="0.2">
      <c r="A80" s="238"/>
      <c r="B80" s="193"/>
      <c r="C80" s="223" t="s">
        <v>543</v>
      </c>
      <c r="D80" s="211" t="s">
        <v>544</v>
      </c>
      <c r="E80" s="198" t="s">
        <v>545</v>
      </c>
      <c r="F80" s="210"/>
      <c r="G80" s="209"/>
      <c r="H80" s="209"/>
      <c r="I80" s="211"/>
      <c r="J80" s="200"/>
      <c r="K80" s="197"/>
      <c r="L80" s="25"/>
      <c r="M80" s="25"/>
      <c r="N80" s="25"/>
      <c r="O80" s="25"/>
      <c r="P80" s="25"/>
      <c r="Q80" s="25"/>
      <c r="R80" s="210"/>
      <c r="S80" s="209"/>
      <c r="T80" s="209"/>
      <c r="U80" s="211"/>
      <c r="V80" s="205"/>
      <c r="W80" s="197"/>
      <c r="X80" s="25"/>
      <c r="Y80" s="25"/>
      <c r="Z80" s="25"/>
      <c r="AA80" s="25"/>
      <c r="AB80" s="25"/>
      <c r="AC80" s="25"/>
      <c r="AD80" s="210"/>
      <c r="AE80" s="209"/>
      <c r="AF80" s="209"/>
      <c r="AG80" s="211"/>
      <c r="AH80" s="207"/>
      <c r="AI80" s="197"/>
      <c r="AJ80" s="23">
        <f>IFERROR(VLOOKUP($AD78,Data!$B$4:$D$6,3,FALSE),"")</f>
        <v>0</v>
      </c>
      <c r="AK80" s="23">
        <f>IFERROR(VLOOKUP($AE78,Data!$F$4:$H$9,3,FALSE),"")</f>
        <v>0</v>
      </c>
      <c r="AL80" s="23">
        <f>IFERROR(VLOOKUP($AF78,Data!$J$4:$L$8,3,FALSE),"")</f>
        <v>0</v>
      </c>
      <c r="AM80" s="23" t="str">
        <f>IFERROR(IF($A78=1,$AJ80*$AK80*$AL80,""),"")</f>
        <v/>
      </c>
      <c r="AN80" s="23" t="str">
        <f>IFERROR(IF($A78=2,$AJ80*$AK80*$AL80,""),"")</f>
        <v/>
      </c>
      <c r="AO80" s="23">
        <f>IFERROR(IF($A78=3,$AJ80*$AK80*$AL80,""),"")</f>
        <v>0</v>
      </c>
      <c r="AP80" s="114" t="s">
        <v>714</v>
      </c>
      <c r="AQ80" s="11"/>
      <c r="AR80" s="11"/>
      <c r="AS80" s="38"/>
    </row>
    <row r="81" spans="1:45" s="110" customFormat="1" ht="10.5" hidden="1" customHeight="1" outlineLevel="1" thickBot="1" x14ac:dyDescent="0.25">
      <c r="A81" s="229"/>
      <c r="B81" s="230"/>
      <c r="C81" s="230"/>
      <c r="D81" s="230"/>
      <c r="E81" s="230"/>
      <c r="F81" s="230"/>
      <c r="G81" s="230"/>
      <c r="H81" s="230"/>
      <c r="I81" s="230"/>
      <c r="J81" s="230"/>
      <c r="K81" s="230"/>
      <c r="L81" s="230"/>
      <c r="M81" s="230"/>
      <c r="N81" s="230"/>
      <c r="O81" s="230"/>
      <c r="P81" s="230"/>
      <c r="Q81" s="230"/>
      <c r="R81" s="230"/>
      <c r="S81" s="230"/>
      <c r="T81" s="230"/>
      <c r="U81" s="230"/>
      <c r="V81" s="230"/>
      <c r="W81" s="230"/>
      <c r="X81" s="230"/>
      <c r="Y81" s="230"/>
      <c r="Z81" s="230"/>
      <c r="AA81" s="230"/>
      <c r="AB81" s="230"/>
      <c r="AC81" s="230"/>
      <c r="AD81" s="230"/>
      <c r="AE81" s="230"/>
      <c r="AF81" s="230"/>
      <c r="AG81" s="230"/>
      <c r="AH81" s="230"/>
      <c r="AI81" s="230"/>
      <c r="AJ81" s="230"/>
      <c r="AK81" s="230"/>
      <c r="AL81" s="230"/>
      <c r="AM81" s="230"/>
      <c r="AN81" s="230"/>
      <c r="AO81" s="230"/>
      <c r="AP81" s="230"/>
      <c r="AQ81" s="230"/>
      <c r="AR81" s="230"/>
      <c r="AS81" s="231"/>
    </row>
    <row r="82" spans="1:45" s="110" customFormat="1" ht="10.5" customHeight="1" collapsed="1" thickBot="1" x14ac:dyDescent="0.25">
      <c r="A82" s="229"/>
      <c r="B82" s="230"/>
      <c r="C82" s="230"/>
      <c r="D82" s="230"/>
      <c r="E82" s="230"/>
      <c r="F82" s="230"/>
      <c r="G82" s="230"/>
      <c r="H82" s="230"/>
      <c r="I82" s="230"/>
      <c r="J82" s="230"/>
      <c r="K82" s="230"/>
      <c r="L82" s="230"/>
      <c r="M82" s="230"/>
      <c r="N82" s="230"/>
      <c r="O82" s="230"/>
      <c r="P82" s="230"/>
      <c r="Q82" s="230"/>
      <c r="R82" s="230"/>
      <c r="S82" s="230"/>
      <c r="T82" s="230"/>
      <c r="U82" s="230"/>
      <c r="V82" s="230"/>
      <c r="W82" s="230"/>
      <c r="X82" s="230"/>
      <c r="Y82" s="230"/>
      <c r="Z82" s="230"/>
      <c r="AA82" s="230"/>
      <c r="AB82" s="230"/>
      <c r="AC82" s="230"/>
      <c r="AD82" s="230"/>
      <c r="AE82" s="230"/>
      <c r="AF82" s="230"/>
      <c r="AG82" s="230"/>
      <c r="AH82" s="230"/>
      <c r="AI82" s="230"/>
      <c r="AJ82" s="230"/>
      <c r="AK82" s="230"/>
      <c r="AL82" s="230"/>
      <c r="AM82" s="230"/>
      <c r="AN82" s="230"/>
      <c r="AO82" s="230"/>
      <c r="AP82" s="230"/>
      <c r="AQ82" s="230"/>
      <c r="AR82" s="230"/>
      <c r="AS82" s="231"/>
    </row>
    <row r="83" spans="1:45" ht="10.5" customHeight="1" x14ac:dyDescent="0.2">
      <c r="AI83" s="110"/>
    </row>
    <row r="84" spans="1:45" ht="10.5" customHeight="1" x14ac:dyDescent="0.2">
      <c r="AI84" s="110"/>
    </row>
    <row r="85" spans="1:45" ht="10.5" customHeight="1" x14ac:dyDescent="0.2">
      <c r="AI85" s="110"/>
    </row>
    <row r="86" spans="1:45" ht="10.5" customHeight="1" x14ac:dyDescent="0.2">
      <c r="AI86" s="110"/>
    </row>
    <row r="87" spans="1:45" ht="10.5" customHeight="1" x14ac:dyDescent="0.2">
      <c r="AI87" s="110"/>
    </row>
    <row r="88" spans="1:45" ht="10.5" customHeight="1" x14ac:dyDescent="0.2">
      <c r="AI88" s="110"/>
    </row>
    <row r="89" spans="1:45" ht="10.5" customHeight="1" x14ac:dyDescent="0.2">
      <c r="AI89" s="110"/>
    </row>
    <row r="90" spans="1:45" ht="10.5" customHeight="1" x14ac:dyDescent="0.2">
      <c r="AI90" s="110"/>
    </row>
    <row r="91" spans="1:45" ht="10.5" customHeight="1" x14ac:dyDescent="0.2">
      <c r="AI91" s="110"/>
    </row>
    <row r="92" spans="1:45" ht="10.5" customHeight="1" x14ac:dyDescent="0.2">
      <c r="AI92" s="110"/>
    </row>
    <row r="93" spans="1:45" ht="10.5" customHeight="1" x14ac:dyDescent="0.2">
      <c r="AI93" s="110"/>
    </row>
    <row r="94" spans="1:45" ht="10.5" customHeight="1" x14ac:dyDescent="0.2">
      <c r="AI94" s="110"/>
    </row>
    <row r="95" spans="1:45" ht="10.5" customHeight="1" x14ac:dyDescent="0.2">
      <c r="AI95" s="110"/>
    </row>
    <row r="96" spans="1:45" ht="10.5" customHeight="1" x14ac:dyDescent="0.2">
      <c r="AI96" s="110"/>
    </row>
    <row r="97" spans="35:35" ht="10.5" customHeight="1" x14ac:dyDescent="0.2">
      <c r="AI97" s="110"/>
    </row>
    <row r="98" spans="35:35" ht="10.5" customHeight="1" x14ac:dyDescent="0.2">
      <c r="AI98" s="110"/>
    </row>
    <row r="99" spans="35:35" ht="10.5" customHeight="1" x14ac:dyDescent="0.2">
      <c r="AI99" s="110"/>
    </row>
    <row r="100" spans="35:35" ht="10.5" customHeight="1" x14ac:dyDescent="0.2">
      <c r="AI100" s="110"/>
    </row>
    <row r="101" spans="35:35" ht="10.5" customHeight="1" x14ac:dyDescent="0.2">
      <c r="AI101" s="110"/>
    </row>
    <row r="102" spans="35:35" ht="10.5" customHeight="1" x14ac:dyDescent="0.2">
      <c r="AI102" s="110"/>
    </row>
    <row r="103" spans="35:35" ht="10.5" customHeight="1" x14ac:dyDescent="0.2">
      <c r="AI103" s="110"/>
    </row>
    <row r="104" spans="35:35" ht="10.5" customHeight="1" x14ac:dyDescent="0.2">
      <c r="AI104" s="110"/>
    </row>
    <row r="105" spans="35:35" ht="10.5" customHeight="1" x14ac:dyDescent="0.2">
      <c r="AI105" s="110"/>
    </row>
    <row r="106" spans="35:35" ht="10.5" customHeight="1" x14ac:dyDescent="0.2">
      <c r="AI106" s="110"/>
    </row>
    <row r="107" spans="35:35" ht="10.5" customHeight="1" x14ac:dyDescent="0.2">
      <c r="AI107" s="110"/>
    </row>
    <row r="108" spans="35:35" ht="10.5" customHeight="1" x14ac:dyDescent="0.2">
      <c r="AI108" s="110"/>
    </row>
    <row r="109" spans="35:35" ht="10.5" customHeight="1" x14ac:dyDescent="0.2">
      <c r="AI109" s="110"/>
    </row>
    <row r="110" spans="35:35" ht="10.5" customHeight="1" x14ac:dyDescent="0.2">
      <c r="AI110" s="110"/>
    </row>
    <row r="111" spans="35:35" ht="10.5" customHeight="1" x14ac:dyDescent="0.2">
      <c r="AI111" s="110"/>
    </row>
    <row r="112" spans="35:35" ht="10.5" customHeight="1" x14ac:dyDescent="0.2">
      <c r="AI112" s="110"/>
    </row>
    <row r="113" spans="35:35" ht="10.5" customHeight="1" x14ac:dyDescent="0.2">
      <c r="AI113" s="110"/>
    </row>
    <row r="114" spans="35:35" ht="10.5" customHeight="1" x14ac:dyDescent="0.2">
      <c r="AI114" s="110"/>
    </row>
    <row r="115" spans="35:35" ht="10.5" customHeight="1" x14ac:dyDescent="0.2">
      <c r="AI115" s="110"/>
    </row>
    <row r="116" spans="35:35" ht="10.5" customHeight="1" x14ac:dyDescent="0.2">
      <c r="AI116" s="110"/>
    </row>
    <row r="117" spans="35:35" ht="10.5" customHeight="1" x14ac:dyDescent="0.2">
      <c r="AI117" s="110"/>
    </row>
    <row r="118" spans="35:35" ht="10.5" customHeight="1" x14ac:dyDescent="0.2">
      <c r="AI118" s="110"/>
    </row>
    <row r="119" spans="35:35" ht="10.5" customHeight="1" x14ac:dyDescent="0.2">
      <c r="AI119" s="110"/>
    </row>
    <row r="120" spans="35:35" ht="10.5" customHeight="1" x14ac:dyDescent="0.2">
      <c r="AI120" s="110"/>
    </row>
    <row r="121" spans="35:35" ht="10.5" customHeight="1" x14ac:dyDescent="0.2">
      <c r="AI121" s="110"/>
    </row>
  </sheetData>
  <sheetProtection sheet="1" objects="1" scenarios="1" formatColumns="0" formatRows="0"/>
  <protectedRanges>
    <protectedRange sqref="F48:J50 F52:J57 F59:J61 F63:J65 F67:J69 F71:J73 F75:J80 R48:V50 R52:V57 R59:V61 R63:V65 R67:V69 R71:V73 R75:V80 AD48:AH50 AD52:AH57 AD59:AH61 AD63:AH65 AD67:AH69 AD71:AH73 AD75:AH80" name="Range3"/>
    <protectedRange sqref="F8:J13 F15:J20 F22:J27 F29:J31 R8:V13 R15:V20 R22:V27 R29:V31 AD8:AH13 AD15:AH20 AD22:AH27 AD29:AH31" name="Range1"/>
    <protectedRange sqref="F35:J37 F39:J44 R35:V37 R39:V44 AD35:AH37 AD39:AH44" name="Range2"/>
  </protectedRanges>
  <mergeCells count="419">
    <mergeCell ref="R2:AC2"/>
    <mergeCell ref="AD2:AO2"/>
    <mergeCell ref="AP2:AS2"/>
    <mergeCell ref="A4:B4"/>
    <mergeCell ref="C4:E4"/>
    <mergeCell ref="A5:B5"/>
    <mergeCell ref="C5:E5"/>
    <mergeCell ref="B7:E7"/>
    <mergeCell ref="A8:A10"/>
    <mergeCell ref="B8:B10"/>
    <mergeCell ref="C8:C10"/>
    <mergeCell ref="D8:D10"/>
    <mergeCell ref="E8:E10"/>
    <mergeCell ref="F2:Q2"/>
    <mergeCell ref="T8:T10"/>
    <mergeCell ref="AD8:AD10"/>
    <mergeCell ref="AE8:AE10"/>
    <mergeCell ref="AF8:AF10"/>
    <mergeCell ref="F8:F10"/>
    <mergeCell ref="G8:G10"/>
    <mergeCell ref="H8:H10"/>
    <mergeCell ref="R8:R10"/>
    <mergeCell ref="S8:S10"/>
    <mergeCell ref="B21:E21"/>
    <mergeCell ref="A22:A24"/>
    <mergeCell ref="B22:B24"/>
    <mergeCell ref="C22:C24"/>
    <mergeCell ref="D22:D24"/>
    <mergeCell ref="E22:E24"/>
    <mergeCell ref="R18:R20"/>
    <mergeCell ref="S18:S20"/>
    <mergeCell ref="I8:I10"/>
    <mergeCell ref="I11:I13"/>
    <mergeCell ref="I15:I17"/>
    <mergeCell ref="A29:A31"/>
    <mergeCell ref="B29:B31"/>
    <mergeCell ref="C29:C31"/>
    <mergeCell ref="D29:D31"/>
    <mergeCell ref="E29:E31"/>
    <mergeCell ref="T29:T31"/>
    <mergeCell ref="A25:A27"/>
    <mergeCell ref="B25:B27"/>
    <mergeCell ref="C25:C27"/>
    <mergeCell ref="D25:D27"/>
    <mergeCell ref="E25:E27"/>
    <mergeCell ref="F25:F27"/>
    <mergeCell ref="A35:A37"/>
    <mergeCell ref="AF35:AF37"/>
    <mergeCell ref="F35:F37"/>
    <mergeCell ref="G35:G37"/>
    <mergeCell ref="H35:H37"/>
    <mergeCell ref="R35:R37"/>
    <mergeCell ref="S35:S37"/>
    <mergeCell ref="B34:E34"/>
    <mergeCell ref="B35:B37"/>
    <mergeCell ref="C35:C37"/>
    <mergeCell ref="D35:D37"/>
    <mergeCell ref="E35:E37"/>
    <mergeCell ref="A42:A44"/>
    <mergeCell ref="B42:B44"/>
    <mergeCell ref="F42:F44"/>
    <mergeCell ref="R39:R41"/>
    <mergeCell ref="S39:S41"/>
    <mergeCell ref="T39:T41"/>
    <mergeCell ref="F39:F41"/>
    <mergeCell ref="G39:G41"/>
    <mergeCell ref="H39:H41"/>
    <mergeCell ref="J39:J41"/>
    <mergeCell ref="J42:J44"/>
    <mergeCell ref="A39:A41"/>
    <mergeCell ref="B39:B41"/>
    <mergeCell ref="AF48:AF50"/>
    <mergeCell ref="E48:E50"/>
    <mergeCell ref="F48:F50"/>
    <mergeCell ref="G48:G50"/>
    <mergeCell ref="H48:H50"/>
    <mergeCell ref="AF39:AF41"/>
    <mergeCell ref="AD39:AD41"/>
    <mergeCell ref="AE39:AE41"/>
    <mergeCell ref="AD42:AD44"/>
    <mergeCell ref="AE42:AE44"/>
    <mergeCell ref="AF42:AF44"/>
    <mergeCell ref="B47:E47"/>
    <mergeCell ref="E42:E44"/>
    <mergeCell ref="G42:G44"/>
    <mergeCell ref="H42:H44"/>
    <mergeCell ref="R42:R44"/>
    <mergeCell ref="S42:S44"/>
    <mergeCell ref="T42:T44"/>
    <mergeCell ref="I39:I41"/>
    <mergeCell ref="I42:I44"/>
    <mergeCell ref="I48:I50"/>
    <mergeCell ref="A59:A61"/>
    <mergeCell ref="B59:B61"/>
    <mergeCell ref="R52:R54"/>
    <mergeCell ref="S52:S54"/>
    <mergeCell ref="A48:A50"/>
    <mergeCell ref="B48:B50"/>
    <mergeCell ref="J48:J50"/>
    <mergeCell ref="J55:J57"/>
    <mergeCell ref="AD48:AD50"/>
    <mergeCell ref="T52:T54"/>
    <mergeCell ref="D52:D54"/>
    <mergeCell ref="E52:E54"/>
    <mergeCell ref="F52:F54"/>
    <mergeCell ref="G52:G54"/>
    <mergeCell ref="H52:H54"/>
    <mergeCell ref="A52:A54"/>
    <mergeCell ref="B52:B54"/>
    <mergeCell ref="C52:C54"/>
    <mergeCell ref="J52:J54"/>
    <mergeCell ref="T59:T61"/>
    <mergeCell ref="J59:J61"/>
    <mergeCell ref="AD59:AD61"/>
    <mergeCell ref="T48:T50"/>
    <mergeCell ref="C55:C57"/>
    <mergeCell ref="A67:A69"/>
    <mergeCell ref="B67:B69"/>
    <mergeCell ref="F67:F69"/>
    <mergeCell ref="T63:T65"/>
    <mergeCell ref="AD63:AD65"/>
    <mergeCell ref="J63:J65"/>
    <mergeCell ref="AE63:AE65"/>
    <mergeCell ref="AF63:AF65"/>
    <mergeCell ref="F63:F65"/>
    <mergeCell ref="G63:G65"/>
    <mergeCell ref="H63:H65"/>
    <mergeCell ref="R63:R65"/>
    <mergeCell ref="S63:S65"/>
    <mergeCell ref="A63:A65"/>
    <mergeCell ref="B63:B65"/>
    <mergeCell ref="C63:C65"/>
    <mergeCell ref="D63:D65"/>
    <mergeCell ref="A15:A17"/>
    <mergeCell ref="B15:B17"/>
    <mergeCell ref="AF78:AF80"/>
    <mergeCell ref="A11:A13"/>
    <mergeCell ref="B11:B13"/>
    <mergeCell ref="C11:C13"/>
    <mergeCell ref="D11:D13"/>
    <mergeCell ref="E11:E13"/>
    <mergeCell ref="F11:F13"/>
    <mergeCell ref="R78:R80"/>
    <mergeCell ref="S78:S80"/>
    <mergeCell ref="T78:T80"/>
    <mergeCell ref="AD78:AD80"/>
    <mergeCell ref="AE78:AE80"/>
    <mergeCell ref="F78:F80"/>
    <mergeCell ref="G78:G80"/>
    <mergeCell ref="H78:H80"/>
    <mergeCell ref="B74:E74"/>
    <mergeCell ref="A78:A80"/>
    <mergeCell ref="B71:B73"/>
    <mergeCell ref="AD67:AD69"/>
    <mergeCell ref="AE67:AE69"/>
    <mergeCell ref="AF67:AF69"/>
    <mergeCell ref="B70:E70"/>
    <mergeCell ref="H11:H13"/>
    <mergeCell ref="R11:R13"/>
    <mergeCell ref="S11:S13"/>
    <mergeCell ref="T11:T13"/>
    <mergeCell ref="AD15:AD17"/>
    <mergeCell ref="AE15:AE17"/>
    <mergeCell ref="AF15:AF17"/>
    <mergeCell ref="B14:E14"/>
    <mergeCell ref="AF18:AF20"/>
    <mergeCell ref="T15:T17"/>
    <mergeCell ref="F15:F17"/>
    <mergeCell ref="G15:G17"/>
    <mergeCell ref="H15:H17"/>
    <mergeCell ref="R15:R17"/>
    <mergeCell ref="S15:S17"/>
    <mergeCell ref="C15:C17"/>
    <mergeCell ref="D15:D17"/>
    <mergeCell ref="E15:E17"/>
    <mergeCell ref="AE48:AE50"/>
    <mergeCell ref="B38:E38"/>
    <mergeCell ref="T35:T37"/>
    <mergeCell ref="AD35:AD37"/>
    <mergeCell ref="AE35:AE37"/>
    <mergeCell ref="AD29:AD31"/>
    <mergeCell ref="AE29:AE31"/>
    <mergeCell ref="T22:T24"/>
    <mergeCell ref="C48:C50"/>
    <mergeCell ref="D48:D50"/>
    <mergeCell ref="I22:I24"/>
    <mergeCell ref="I25:I27"/>
    <mergeCell ref="I29:I31"/>
    <mergeCell ref="I35:I37"/>
    <mergeCell ref="F29:F31"/>
    <mergeCell ref="G29:G31"/>
    <mergeCell ref="H29:H31"/>
    <mergeCell ref="R29:R31"/>
    <mergeCell ref="S29:S31"/>
    <mergeCell ref="B28:E28"/>
    <mergeCell ref="AE22:AE24"/>
    <mergeCell ref="F22:F24"/>
    <mergeCell ref="G22:G24"/>
    <mergeCell ref="H22:H24"/>
    <mergeCell ref="A75:A77"/>
    <mergeCell ref="B75:B77"/>
    <mergeCell ref="F75:F77"/>
    <mergeCell ref="R55:R57"/>
    <mergeCell ref="S55:S57"/>
    <mergeCell ref="T55:T57"/>
    <mergeCell ref="F55:F57"/>
    <mergeCell ref="G55:G57"/>
    <mergeCell ref="H55:H57"/>
    <mergeCell ref="S71:S73"/>
    <mergeCell ref="T71:T73"/>
    <mergeCell ref="F71:F73"/>
    <mergeCell ref="G71:G73"/>
    <mergeCell ref="H71:H73"/>
    <mergeCell ref="R71:R73"/>
    <mergeCell ref="A71:A73"/>
    <mergeCell ref="A55:A57"/>
    <mergeCell ref="B55:B57"/>
    <mergeCell ref="R67:R69"/>
    <mergeCell ref="S67:S69"/>
    <mergeCell ref="T67:T69"/>
    <mergeCell ref="J67:J69"/>
    <mergeCell ref="J71:J73"/>
    <mergeCell ref="B66:E66"/>
    <mergeCell ref="C39:C41"/>
    <mergeCell ref="D39:D41"/>
    <mergeCell ref="E39:E41"/>
    <mergeCell ref="C42:C44"/>
    <mergeCell ref="D42:D44"/>
    <mergeCell ref="G75:G77"/>
    <mergeCell ref="H75:H77"/>
    <mergeCell ref="R75:R77"/>
    <mergeCell ref="S75:S77"/>
    <mergeCell ref="B51:E51"/>
    <mergeCell ref="S48:S50"/>
    <mergeCell ref="R48:R50"/>
    <mergeCell ref="G67:G69"/>
    <mergeCell ref="H67:H69"/>
    <mergeCell ref="F59:F61"/>
    <mergeCell ref="G59:G61"/>
    <mergeCell ref="H59:H61"/>
    <mergeCell ref="R59:R61"/>
    <mergeCell ref="S59:S61"/>
    <mergeCell ref="D55:D57"/>
    <mergeCell ref="E55:E57"/>
    <mergeCell ref="C59:C61"/>
    <mergeCell ref="D59:D61"/>
    <mergeCell ref="E59:E61"/>
    <mergeCell ref="B78:B80"/>
    <mergeCell ref="B62:E62"/>
    <mergeCell ref="B58:E58"/>
    <mergeCell ref="C75:C77"/>
    <mergeCell ref="D75:D77"/>
    <mergeCell ref="E75:E77"/>
    <mergeCell ref="C78:C80"/>
    <mergeCell ref="D78:D80"/>
    <mergeCell ref="E78:E80"/>
    <mergeCell ref="E63:E65"/>
    <mergeCell ref="C67:C69"/>
    <mergeCell ref="D67:D69"/>
    <mergeCell ref="E67:E69"/>
    <mergeCell ref="C71:C73"/>
    <mergeCell ref="D71:D73"/>
    <mergeCell ref="E71:E73"/>
    <mergeCell ref="J29:J31"/>
    <mergeCell ref="J35:J37"/>
    <mergeCell ref="AH8:AH10"/>
    <mergeCell ref="AH11:AH13"/>
    <mergeCell ref="AH15:AH17"/>
    <mergeCell ref="AH18:AH20"/>
    <mergeCell ref="AH22:AH24"/>
    <mergeCell ref="AH25:AH27"/>
    <mergeCell ref="AH29:AH31"/>
    <mergeCell ref="AH35:AH37"/>
    <mergeCell ref="AD25:AD27"/>
    <mergeCell ref="AE25:AE27"/>
    <mergeCell ref="AF25:AF27"/>
    <mergeCell ref="T18:T20"/>
    <mergeCell ref="AD18:AD20"/>
    <mergeCell ref="AE18:AE20"/>
    <mergeCell ref="AD11:AD13"/>
    <mergeCell ref="AE11:AE13"/>
    <mergeCell ref="AF11:AF13"/>
    <mergeCell ref="AF29:AF31"/>
    <mergeCell ref="AF22:AF24"/>
    <mergeCell ref="R22:R24"/>
    <mergeCell ref="S22:S24"/>
    <mergeCell ref="AD22:AD24"/>
    <mergeCell ref="R25:R27"/>
    <mergeCell ref="S25:S27"/>
    <mergeCell ref="T25:T27"/>
    <mergeCell ref="A1:AS1"/>
    <mergeCell ref="J8:J10"/>
    <mergeCell ref="J11:J13"/>
    <mergeCell ref="J15:J17"/>
    <mergeCell ref="J18:J20"/>
    <mergeCell ref="J22:J24"/>
    <mergeCell ref="J25:J27"/>
    <mergeCell ref="A6:B6"/>
    <mergeCell ref="C6:E6"/>
    <mergeCell ref="G25:G27"/>
    <mergeCell ref="H25:H27"/>
    <mergeCell ref="D18:D20"/>
    <mergeCell ref="E18:E20"/>
    <mergeCell ref="F18:F20"/>
    <mergeCell ref="G18:G20"/>
    <mergeCell ref="H18:H20"/>
    <mergeCell ref="I18:I20"/>
    <mergeCell ref="A18:A20"/>
    <mergeCell ref="B18:B20"/>
    <mergeCell ref="C18:C20"/>
    <mergeCell ref="G11:G13"/>
    <mergeCell ref="V8:V10"/>
    <mergeCell ref="V11:V13"/>
    <mergeCell ref="V15:V17"/>
    <mergeCell ref="V18:V20"/>
    <mergeCell ref="V22:V24"/>
    <mergeCell ref="V25:V27"/>
    <mergeCell ref="V29:V31"/>
    <mergeCell ref="V35:V37"/>
    <mergeCell ref="V39:V41"/>
    <mergeCell ref="AH39:AH41"/>
    <mergeCell ref="AH42:AH44"/>
    <mergeCell ref="AH48:AH50"/>
    <mergeCell ref="AH52:AH54"/>
    <mergeCell ref="AH55:AH57"/>
    <mergeCell ref="AH59:AH61"/>
    <mergeCell ref="AH63:AH65"/>
    <mergeCell ref="AH67:AH69"/>
    <mergeCell ref="AH71:AH73"/>
    <mergeCell ref="U42:U44"/>
    <mergeCell ref="U48:U50"/>
    <mergeCell ref="U52:U54"/>
    <mergeCell ref="U55:U57"/>
    <mergeCell ref="U59:U61"/>
    <mergeCell ref="U63:U65"/>
    <mergeCell ref="U67:U69"/>
    <mergeCell ref="AH75:AH77"/>
    <mergeCell ref="AH78:AH80"/>
    <mergeCell ref="V42:V44"/>
    <mergeCell ref="V48:V50"/>
    <mergeCell ref="V52:V54"/>
    <mergeCell ref="V55:V57"/>
    <mergeCell ref="V59:V61"/>
    <mergeCell ref="V63:V65"/>
    <mergeCell ref="V67:V69"/>
    <mergeCell ref="V71:V73"/>
    <mergeCell ref="V75:V77"/>
    <mergeCell ref="V78:V80"/>
    <mergeCell ref="AD75:AD77"/>
    <mergeCell ref="AE75:AE77"/>
    <mergeCell ref="AF75:AF77"/>
    <mergeCell ref="AF55:AF57"/>
    <mergeCell ref="AD55:AD57"/>
    <mergeCell ref="U8:U10"/>
    <mergeCell ref="U11:U13"/>
    <mergeCell ref="U15:U17"/>
    <mergeCell ref="U18:U20"/>
    <mergeCell ref="U22:U24"/>
    <mergeCell ref="U25:U27"/>
    <mergeCell ref="U29:U31"/>
    <mergeCell ref="U35:U37"/>
    <mergeCell ref="U39:U41"/>
    <mergeCell ref="AG67:AG69"/>
    <mergeCell ref="AG71:AG73"/>
    <mergeCell ref="AG75:AG77"/>
    <mergeCell ref="AG78:AG80"/>
    <mergeCell ref="I52:I54"/>
    <mergeCell ref="I55:I57"/>
    <mergeCell ref="I59:I61"/>
    <mergeCell ref="I63:I65"/>
    <mergeCell ref="I67:I69"/>
    <mergeCell ref="I71:I73"/>
    <mergeCell ref="I75:I77"/>
    <mergeCell ref="I78:I80"/>
    <mergeCell ref="J75:J77"/>
    <mergeCell ref="J78:J80"/>
    <mergeCell ref="T75:T77"/>
    <mergeCell ref="AE55:AE57"/>
    <mergeCell ref="AD71:AD73"/>
    <mergeCell ref="AE71:AE73"/>
    <mergeCell ref="AF71:AF73"/>
    <mergeCell ref="AF52:AF54"/>
    <mergeCell ref="AD52:AD54"/>
    <mergeCell ref="AE52:AE54"/>
    <mergeCell ref="AE59:AE61"/>
    <mergeCell ref="AF59:AF61"/>
    <mergeCell ref="AG29:AG31"/>
    <mergeCell ref="AG35:AG37"/>
    <mergeCell ref="AG39:AG41"/>
    <mergeCell ref="AG42:AG44"/>
    <mergeCell ref="AG48:AG50"/>
    <mergeCell ref="AG52:AG54"/>
    <mergeCell ref="AG55:AG57"/>
    <mergeCell ref="AG59:AG61"/>
    <mergeCell ref="AG63:AG65"/>
    <mergeCell ref="A82:AS82"/>
    <mergeCell ref="A81:AS81"/>
    <mergeCell ref="A46:AS46"/>
    <mergeCell ref="A45:AS45"/>
    <mergeCell ref="A33:AS33"/>
    <mergeCell ref="A32:AS32"/>
    <mergeCell ref="K3:K31"/>
    <mergeCell ref="W3:W31"/>
    <mergeCell ref="AI3:AI31"/>
    <mergeCell ref="K34:K44"/>
    <mergeCell ref="W34:W44"/>
    <mergeCell ref="AI34:AI44"/>
    <mergeCell ref="K47:K80"/>
    <mergeCell ref="W47:W80"/>
    <mergeCell ref="AI47:AI80"/>
    <mergeCell ref="U71:U73"/>
    <mergeCell ref="U75:U77"/>
    <mergeCell ref="U78:U80"/>
    <mergeCell ref="AG8:AG10"/>
    <mergeCell ref="AG11:AG13"/>
    <mergeCell ref="AG15:AG17"/>
    <mergeCell ref="AG18:AG20"/>
    <mergeCell ref="AG22:AG24"/>
    <mergeCell ref="AG25:AG27"/>
  </mergeCells>
  <conditionalFormatting sqref="AP8">
    <cfRule type="expression" dxfId="8369" priority="1343">
      <formula>SUM($O8:$Q8)&lt;1</formula>
    </cfRule>
    <cfRule type="expression" dxfId="8368" priority="1344">
      <formula>SUM($O8:$Q8)&gt;0</formula>
    </cfRule>
  </conditionalFormatting>
  <conditionalFormatting sqref="AQ8">
    <cfRule type="expression" dxfId="8367" priority="1345">
      <formula>SUM($O8:$Q8)&gt;0</formula>
    </cfRule>
  </conditionalFormatting>
  <conditionalFormatting sqref="AR8">
    <cfRule type="expression" dxfId="8366" priority="1346">
      <formula>SUM($P8:$Q8)&gt;0</formula>
    </cfRule>
  </conditionalFormatting>
  <conditionalFormatting sqref="AS8">
    <cfRule type="expression" dxfId="8365" priority="1347">
      <formula>$Q8=1</formula>
    </cfRule>
  </conditionalFormatting>
  <conditionalFormatting sqref="AP9">
    <cfRule type="expression" dxfId="8364" priority="1335">
      <formula>SUM($AA9:$AC9)&lt;1</formula>
    </cfRule>
    <cfRule type="expression" dxfId="8363" priority="1336">
      <formula>SUM($AA9:$AC9)&gt;0</formula>
    </cfRule>
  </conditionalFormatting>
  <conditionalFormatting sqref="AQ9">
    <cfRule type="expression" dxfId="8362" priority="1337">
      <formula>SUM($AA9:$AC9)&gt;0</formula>
    </cfRule>
  </conditionalFormatting>
  <conditionalFormatting sqref="AR9">
    <cfRule type="expression" dxfId="8361" priority="1338">
      <formula>SUM($AB9:$AC9)&gt;0</formula>
    </cfRule>
  </conditionalFormatting>
  <conditionalFormatting sqref="AS9">
    <cfRule type="expression" dxfId="8360" priority="1339">
      <formula>$AC9=1</formula>
    </cfRule>
  </conditionalFormatting>
  <conditionalFormatting sqref="AP10">
    <cfRule type="expression" dxfId="8359" priority="1348">
      <formula>SUM($AM10:$AO10)&lt;1</formula>
    </cfRule>
    <cfRule type="expression" dxfId="8358" priority="1349">
      <formula>SUM($AM10:$AO10)&gt;0</formula>
    </cfRule>
  </conditionalFormatting>
  <conditionalFormatting sqref="AQ10">
    <cfRule type="expression" dxfId="8357" priority="1350">
      <formula>SUM($AM10:$AO10)&gt;0</formula>
    </cfRule>
  </conditionalFormatting>
  <conditionalFormatting sqref="AR10">
    <cfRule type="expression" dxfId="8356" priority="1351">
      <formula>SUM($AN10:$AO10)&gt;0</formula>
    </cfRule>
  </conditionalFormatting>
  <conditionalFormatting sqref="AS10">
    <cfRule type="expression" dxfId="8355" priority="1352">
      <formula>$AO10=1</formula>
    </cfRule>
  </conditionalFormatting>
  <conditionalFormatting sqref="AP15">
    <cfRule type="expression" dxfId="8354" priority="1328">
      <formula>SUM($O15:$Q15)&lt;1</formula>
    </cfRule>
    <cfRule type="expression" dxfId="8353" priority="1329">
      <formula>SUM($O15:$Q15)&gt;0</formula>
    </cfRule>
  </conditionalFormatting>
  <conditionalFormatting sqref="AQ15">
    <cfRule type="expression" dxfId="8352" priority="1330">
      <formula>SUM($O15:$Q15)&gt;0</formula>
    </cfRule>
  </conditionalFormatting>
  <conditionalFormatting sqref="AR15">
    <cfRule type="expression" dxfId="8351" priority="1331">
      <formula>SUM($P15:$Q15)&gt;0</formula>
    </cfRule>
  </conditionalFormatting>
  <conditionalFormatting sqref="AS15">
    <cfRule type="expression" dxfId="8350" priority="1332">
      <formula>$Q15=1</formula>
    </cfRule>
  </conditionalFormatting>
  <conditionalFormatting sqref="AP22">
    <cfRule type="expression" dxfId="8349" priority="1323">
      <formula>SUM($O22:$Q22)&lt;1</formula>
    </cfRule>
    <cfRule type="expression" dxfId="8348" priority="1324">
      <formula>SUM($O22:$Q22)&gt;0</formula>
    </cfRule>
  </conditionalFormatting>
  <conditionalFormatting sqref="AQ22">
    <cfRule type="expression" dxfId="8347" priority="1325">
      <formula>SUM($O22:$Q22)&gt;0</formula>
    </cfRule>
  </conditionalFormatting>
  <conditionalFormatting sqref="AR22">
    <cfRule type="expression" dxfId="8346" priority="1326">
      <formula>SUM($P22:$Q22)&gt;0</formula>
    </cfRule>
  </conditionalFormatting>
  <conditionalFormatting sqref="AS22">
    <cfRule type="expression" dxfId="8345" priority="1327">
      <formula>$Q22=1</formula>
    </cfRule>
  </conditionalFormatting>
  <conditionalFormatting sqref="AP29">
    <cfRule type="expression" dxfId="8344" priority="1318">
      <formula>SUM($O29:$Q29)&lt;1</formula>
    </cfRule>
    <cfRule type="expression" dxfId="8343" priority="1319">
      <formula>SUM($O29:$Q29)&gt;0</formula>
    </cfRule>
  </conditionalFormatting>
  <conditionalFormatting sqref="AQ29">
    <cfRule type="expression" dxfId="8342" priority="1320">
      <formula>SUM($O29:$Q29)&gt;0</formula>
    </cfRule>
  </conditionalFormatting>
  <conditionalFormatting sqref="AR29">
    <cfRule type="expression" dxfId="8341" priority="1321">
      <formula>SUM($P29:$Q29)&gt;0</formula>
    </cfRule>
  </conditionalFormatting>
  <conditionalFormatting sqref="AS29">
    <cfRule type="expression" dxfId="8340" priority="1322">
      <formula>$Q29=1</formula>
    </cfRule>
  </conditionalFormatting>
  <conditionalFormatting sqref="AP35">
    <cfRule type="expression" dxfId="8339" priority="1313">
      <formula>SUM($O35:$Q35)&lt;1</formula>
    </cfRule>
    <cfRule type="expression" dxfId="8338" priority="1314">
      <formula>SUM($O35:$Q35)&gt;0</formula>
    </cfRule>
  </conditionalFormatting>
  <conditionalFormatting sqref="AQ35">
    <cfRule type="expression" dxfId="8337" priority="1315">
      <formula>SUM($O35:$Q35)&gt;0</formula>
    </cfRule>
  </conditionalFormatting>
  <conditionalFormatting sqref="AR35">
    <cfRule type="expression" dxfId="8336" priority="1316">
      <formula>SUM($P35:$Q35)&gt;0</formula>
    </cfRule>
  </conditionalFormatting>
  <conditionalFormatting sqref="AS35">
    <cfRule type="expression" dxfId="8335" priority="1317">
      <formula>$Q35=1</formula>
    </cfRule>
  </conditionalFormatting>
  <conditionalFormatting sqref="AP39">
    <cfRule type="expression" dxfId="8334" priority="1308">
      <formula>SUM($O39:$Q39)&lt;1</formula>
    </cfRule>
    <cfRule type="expression" dxfId="8333" priority="1309">
      <formula>SUM($O39:$Q39)&gt;0</formula>
    </cfRule>
  </conditionalFormatting>
  <conditionalFormatting sqref="AQ39">
    <cfRule type="expression" dxfId="8332" priority="1310">
      <formula>SUM($O39:$Q39)&gt;0</formula>
    </cfRule>
  </conditionalFormatting>
  <conditionalFormatting sqref="AR39">
    <cfRule type="expression" dxfId="8331" priority="1311">
      <formula>SUM($P39:$Q39)&gt;0</formula>
    </cfRule>
  </conditionalFormatting>
  <conditionalFormatting sqref="AS39">
    <cfRule type="expression" dxfId="8330" priority="1312">
      <formula>$Q39=1</formula>
    </cfRule>
  </conditionalFormatting>
  <conditionalFormatting sqref="AP42">
    <cfRule type="expression" dxfId="8329" priority="1303">
      <formula>SUM($O42:$Q42)&lt;1</formula>
    </cfRule>
    <cfRule type="expression" dxfId="8328" priority="1304">
      <formula>SUM($O42:$Q42)&gt;0</formula>
    </cfRule>
  </conditionalFormatting>
  <conditionalFormatting sqref="AQ42">
    <cfRule type="expression" dxfId="8327" priority="1305">
      <formula>SUM($O42:$Q42)&gt;0</formula>
    </cfRule>
  </conditionalFormatting>
  <conditionalFormatting sqref="AR42">
    <cfRule type="expression" dxfId="8326" priority="1306">
      <formula>SUM($P42:$Q42)&gt;0</formula>
    </cfRule>
  </conditionalFormatting>
  <conditionalFormatting sqref="AS42">
    <cfRule type="expression" dxfId="8325" priority="1307">
      <formula>$Q42=1</formula>
    </cfRule>
  </conditionalFormatting>
  <conditionalFormatting sqref="AP48">
    <cfRule type="expression" dxfId="8324" priority="1298">
      <formula>SUM($O48:$Q48)&lt;1</formula>
    </cfRule>
    <cfRule type="expression" dxfId="8323" priority="1299">
      <formula>SUM($O48:$Q48)&gt;0</formula>
    </cfRule>
  </conditionalFormatting>
  <conditionalFormatting sqref="AQ48">
    <cfRule type="expression" dxfId="8322" priority="1300">
      <formula>SUM($O48:$Q48)&gt;0</formula>
    </cfRule>
  </conditionalFormatting>
  <conditionalFormatting sqref="AR48">
    <cfRule type="expression" dxfId="8321" priority="1301">
      <formula>SUM($P48:$Q48)&gt;0</formula>
    </cfRule>
  </conditionalFormatting>
  <conditionalFormatting sqref="AS48">
    <cfRule type="expression" dxfId="8320" priority="1302">
      <formula>$Q48=1</formula>
    </cfRule>
  </conditionalFormatting>
  <conditionalFormatting sqref="AP52">
    <cfRule type="expression" dxfId="8319" priority="1293">
      <formula>SUM($O52:$Q52)&lt;1</formula>
    </cfRule>
    <cfRule type="expression" dxfId="8318" priority="1294">
      <formula>SUM($O52:$Q52)&gt;0</formula>
    </cfRule>
  </conditionalFormatting>
  <conditionalFormatting sqref="AQ52">
    <cfRule type="expression" dxfId="8317" priority="1295">
      <formula>SUM($O52:$Q52)&gt;0</formula>
    </cfRule>
  </conditionalFormatting>
  <conditionalFormatting sqref="AR52">
    <cfRule type="expression" dxfId="8316" priority="1296">
      <formula>SUM($P52:$Q52)&gt;0</formula>
    </cfRule>
  </conditionalFormatting>
  <conditionalFormatting sqref="AS52">
    <cfRule type="expression" dxfId="8315" priority="1297">
      <formula>$Q52=1</formula>
    </cfRule>
  </conditionalFormatting>
  <conditionalFormatting sqref="AP59">
    <cfRule type="expression" dxfId="8314" priority="1288">
      <formula>SUM($O59:$Q59)&lt;1</formula>
    </cfRule>
    <cfRule type="expression" dxfId="8313" priority="1289">
      <formula>SUM($O59:$Q59)&gt;0</formula>
    </cfRule>
  </conditionalFormatting>
  <conditionalFormatting sqref="AQ59">
    <cfRule type="expression" dxfId="8312" priority="1290">
      <formula>SUM($O59:$Q59)&gt;0</formula>
    </cfRule>
  </conditionalFormatting>
  <conditionalFormatting sqref="AR59">
    <cfRule type="expression" dxfId="8311" priority="1291">
      <formula>SUM($P59:$Q59)&gt;0</formula>
    </cfRule>
  </conditionalFormatting>
  <conditionalFormatting sqref="AS59">
    <cfRule type="expression" dxfId="8310" priority="1292">
      <formula>$Q59=1</formula>
    </cfRule>
  </conditionalFormatting>
  <conditionalFormatting sqref="AP63">
    <cfRule type="expression" dxfId="8309" priority="1283">
      <formula>SUM($O63:$Q63)&lt;1</formula>
    </cfRule>
    <cfRule type="expression" dxfId="8308" priority="1284">
      <formula>SUM($O63:$Q63)&gt;0</formula>
    </cfRule>
  </conditionalFormatting>
  <conditionalFormatting sqref="AQ63">
    <cfRule type="expression" dxfId="8307" priority="1285">
      <formula>SUM($O63:$Q63)&gt;0</formula>
    </cfRule>
  </conditionalFormatting>
  <conditionalFormatting sqref="AR63">
    <cfRule type="expression" dxfId="8306" priority="1286">
      <formula>SUM($P63:$Q63)&gt;0</formula>
    </cfRule>
  </conditionalFormatting>
  <conditionalFormatting sqref="AS63">
    <cfRule type="expression" dxfId="8305" priority="1287">
      <formula>$Q63=1</formula>
    </cfRule>
  </conditionalFormatting>
  <conditionalFormatting sqref="AP67">
    <cfRule type="expression" dxfId="8304" priority="1278">
      <formula>SUM($O67:$Q67)&lt;1</formula>
    </cfRule>
    <cfRule type="expression" dxfId="8303" priority="1279">
      <formula>SUM($O67:$Q67)&gt;0</formula>
    </cfRule>
  </conditionalFormatting>
  <conditionalFormatting sqref="AQ67">
    <cfRule type="expression" dxfId="8302" priority="1280">
      <formula>SUM($O67:$Q67)&gt;0</formula>
    </cfRule>
  </conditionalFormatting>
  <conditionalFormatting sqref="AR67">
    <cfRule type="expression" dxfId="8301" priority="1281">
      <formula>SUM($P67:$Q67)&gt;0</formula>
    </cfRule>
  </conditionalFormatting>
  <conditionalFormatting sqref="AS67">
    <cfRule type="expression" dxfId="8300" priority="1282">
      <formula>$Q67=1</formula>
    </cfRule>
  </conditionalFormatting>
  <conditionalFormatting sqref="AP78">
    <cfRule type="expression" dxfId="8299" priority="1273">
      <formula>SUM($O78:$Q78)&lt;1</formula>
    </cfRule>
    <cfRule type="expression" dxfId="8298" priority="1274">
      <formula>SUM($O78:$Q78)&gt;0</formula>
    </cfRule>
  </conditionalFormatting>
  <conditionalFormatting sqref="AQ78">
    <cfRule type="expression" dxfId="8297" priority="1275">
      <formula>SUM($O78:$Q78)&gt;0</formula>
    </cfRule>
  </conditionalFormatting>
  <conditionalFormatting sqref="AR78">
    <cfRule type="expression" dxfId="8296" priority="1276">
      <formula>SUM($P78:$Q78)&gt;0</formula>
    </cfRule>
  </conditionalFormatting>
  <conditionalFormatting sqref="AS78">
    <cfRule type="expression" dxfId="8295" priority="1277">
      <formula>$Q78=1</formula>
    </cfRule>
  </conditionalFormatting>
  <conditionalFormatting sqref="AP16">
    <cfRule type="expression" dxfId="8294" priority="1268">
      <formula>SUM($AA16:$AC16)&lt;1</formula>
    </cfRule>
    <cfRule type="expression" dxfId="8293" priority="1269">
      <formula>SUM($AA16:$AC16)&gt;0</formula>
    </cfRule>
  </conditionalFormatting>
  <conditionalFormatting sqref="AQ16">
    <cfRule type="expression" dxfId="8292" priority="1270">
      <formula>SUM($AA16:$AC16)&gt;0</formula>
    </cfRule>
  </conditionalFormatting>
  <conditionalFormatting sqref="AR16">
    <cfRule type="expression" dxfId="8291" priority="1271">
      <formula>SUM($AB16:$AC16)&gt;0</formula>
    </cfRule>
  </conditionalFormatting>
  <conditionalFormatting sqref="AS16">
    <cfRule type="expression" dxfId="8290" priority="1272">
      <formula>$AC16=1</formula>
    </cfRule>
  </conditionalFormatting>
  <conditionalFormatting sqref="AP23">
    <cfRule type="expression" dxfId="8289" priority="1263">
      <formula>SUM($AA23:$AC23)&lt;1</formula>
    </cfRule>
    <cfRule type="expression" dxfId="8288" priority="1264">
      <formula>SUM($AA23:$AC23)&gt;0</formula>
    </cfRule>
  </conditionalFormatting>
  <conditionalFormatting sqref="AQ23">
    <cfRule type="expression" dxfId="8287" priority="1265">
      <formula>SUM($AA23:$AC23)&gt;0</formula>
    </cfRule>
  </conditionalFormatting>
  <conditionalFormatting sqref="AR23">
    <cfRule type="expression" dxfId="8286" priority="1266">
      <formula>SUM($AB23:$AC23)&gt;0</formula>
    </cfRule>
  </conditionalFormatting>
  <conditionalFormatting sqref="AS23">
    <cfRule type="expression" dxfId="8285" priority="1267">
      <formula>$AC23=1</formula>
    </cfRule>
  </conditionalFormatting>
  <conditionalFormatting sqref="AP30">
    <cfRule type="expression" dxfId="8284" priority="1258">
      <formula>SUM($AA30:$AC30)&lt;1</formula>
    </cfRule>
    <cfRule type="expression" dxfId="8283" priority="1259">
      <formula>SUM($AA30:$AC30)&gt;0</formula>
    </cfRule>
  </conditionalFormatting>
  <conditionalFormatting sqref="AQ30">
    <cfRule type="expression" dxfId="8282" priority="1260">
      <formula>SUM($AA30:$AC30)&gt;0</formula>
    </cfRule>
  </conditionalFormatting>
  <conditionalFormatting sqref="AR30">
    <cfRule type="expression" dxfId="8281" priority="1261">
      <formula>SUM($AB30:$AC30)&gt;0</formula>
    </cfRule>
  </conditionalFormatting>
  <conditionalFormatting sqref="AS30">
    <cfRule type="expression" dxfId="8280" priority="1262">
      <formula>$AC30=1</formula>
    </cfRule>
  </conditionalFormatting>
  <conditionalFormatting sqref="AP36">
    <cfRule type="expression" dxfId="8279" priority="1253">
      <formula>SUM($AA36:$AC36)&lt;1</formula>
    </cfRule>
    <cfRule type="expression" dxfId="8278" priority="1254">
      <formula>SUM($AA36:$AC36)&gt;0</formula>
    </cfRule>
  </conditionalFormatting>
  <conditionalFormatting sqref="AQ36">
    <cfRule type="expression" dxfId="8277" priority="1255">
      <formula>SUM($AA36:$AC36)&gt;0</formula>
    </cfRule>
  </conditionalFormatting>
  <conditionalFormatting sqref="AR36">
    <cfRule type="expression" dxfId="8276" priority="1256">
      <formula>SUM($AB36:$AC36)&gt;0</formula>
    </cfRule>
  </conditionalFormatting>
  <conditionalFormatting sqref="AS36">
    <cfRule type="expression" dxfId="8275" priority="1257">
      <formula>$AC36=1</formula>
    </cfRule>
  </conditionalFormatting>
  <conditionalFormatting sqref="AP40">
    <cfRule type="expression" dxfId="8274" priority="1248">
      <formula>SUM($AA40:$AC40)&lt;1</formula>
    </cfRule>
    <cfRule type="expression" dxfId="8273" priority="1249">
      <formula>SUM($AA40:$AC40)&gt;0</formula>
    </cfRule>
  </conditionalFormatting>
  <conditionalFormatting sqref="AQ40">
    <cfRule type="expression" dxfId="8272" priority="1250">
      <formula>SUM($AA40:$AC40)&gt;0</formula>
    </cfRule>
  </conditionalFormatting>
  <conditionalFormatting sqref="AR40">
    <cfRule type="expression" dxfId="8271" priority="1251">
      <formula>SUM($AB40:$AC40)&gt;0</formula>
    </cfRule>
  </conditionalFormatting>
  <conditionalFormatting sqref="AS40">
    <cfRule type="expression" dxfId="8270" priority="1252">
      <formula>$AC40=1</formula>
    </cfRule>
  </conditionalFormatting>
  <conditionalFormatting sqref="AP43">
    <cfRule type="expression" dxfId="8269" priority="1243">
      <formula>SUM($AA43:$AC43)&lt;1</formula>
    </cfRule>
    <cfRule type="expression" dxfId="8268" priority="1244">
      <formula>SUM($AA43:$AC43)&gt;0</formula>
    </cfRule>
  </conditionalFormatting>
  <conditionalFormatting sqref="AQ43">
    <cfRule type="expression" dxfId="8267" priority="1245">
      <formula>SUM($AA43:$AC43)&gt;0</formula>
    </cfRule>
  </conditionalFormatting>
  <conditionalFormatting sqref="AR43">
    <cfRule type="expression" dxfId="8266" priority="1246">
      <formula>SUM($AB43:$AC43)&gt;0</formula>
    </cfRule>
  </conditionalFormatting>
  <conditionalFormatting sqref="AS43">
    <cfRule type="expression" dxfId="8265" priority="1247">
      <formula>$AC43=1</formula>
    </cfRule>
  </conditionalFormatting>
  <conditionalFormatting sqref="AP49">
    <cfRule type="expression" dxfId="8264" priority="1238">
      <formula>SUM($AA49:$AC49)&lt;1</formula>
    </cfRule>
    <cfRule type="expression" dxfId="8263" priority="1239">
      <formula>SUM($AA49:$AC49)&gt;0</formula>
    </cfRule>
  </conditionalFormatting>
  <conditionalFormatting sqref="AQ49">
    <cfRule type="expression" dxfId="8262" priority="1240">
      <formula>SUM($AA49:$AC49)&gt;0</formula>
    </cfRule>
  </conditionalFormatting>
  <conditionalFormatting sqref="AR49">
    <cfRule type="expression" dxfId="8261" priority="1241">
      <formula>SUM($AB49:$AC49)&gt;0</formula>
    </cfRule>
  </conditionalFormatting>
  <conditionalFormatting sqref="AS49">
    <cfRule type="expression" dxfId="8260" priority="1242">
      <formula>$AC49=1</formula>
    </cfRule>
  </conditionalFormatting>
  <conditionalFormatting sqref="AP53">
    <cfRule type="expression" dxfId="8259" priority="1233">
      <formula>SUM($AA53:$AC53)&lt;1</formula>
    </cfRule>
    <cfRule type="expression" dxfId="8258" priority="1234">
      <formula>SUM($AA53:$AC53)&gt;0</formula>
    </cfRule>
  </conditionalFormatting>
  <conditionalFormatting sqref="AQ53">
    <cfRule type="expression" dxfId="8257" priority="1235">
      <formula>SUM($AA53:$AC53)&gt;0</formula>
    </cfRule>
  </conditionalFormatting>
  <conditionalFormatting sqref="AR53">
    <cfRule type="expression" dxfId="8256" priority="1236">
      <formula>SUM($AB53:$AC53)&gt;0</formula>
    </cfRule>
  </conditionalFormatting>
  <conditionalFormatting sqref="AS53">
    <cfRule type="expression" dxfId="8255" priority="1237">
      <formula>$AC53=1</formula>
    </cfRule>
  </conditionalFormatting>
  <conditionalFormatting sqref="AP60">
    <cfRule type="expression" dxfId="8254" priority="1228">
      <formula>SUM($AA60:$AC60)&lt;1</formula>
    </cfRule>
    <cfRule type="expression" dxfId="8253" priority="1229">
      <formula>SUM($AA60:$AC60)&gt;0</formula>
    </cfRule>
  </conditionalFormatting>
  <conditionalFormatting sqref="AQ60">
    <cfRule type="expression" dxfId="8252" priority="1230">
      <formula>SUM($AA60:$AC60)&gt;0</formula>
    </cfRule>
  </conditionalFormatting>
  <conditionalFormatting sqref="AR60">
    <cfRule type="expression" dxfId="8251" priority="1231">
      <formula>SUM($AB60:$AC60)&gt;0</formula>
    </cfRule>
  </conditionalFormatting>
  <conditionalFormatting sqref="AS60">
    <cfRule type="expression" dxfId="8250" priority="1232">
      <formula>$AC60=1</formula>
    </cfRule>
  </conditionalFormatting>
  <conditionalFormatting sqref="AP64">
    <cfRule type="expression" dxfId="8249" priority="1223">
      <formula>SUM($AA64:$AC64)&lt;1</formula>
    </cfRule>
    <cfRule type="expression" dxfId="8248" priority="1224">
      <formula>SUM($AA64:$AC64)&gt;0</formula>
    </cfRule>
  </conditionalFormatting>
  <conditionalFormatting sqref="AQ64">
    <cfRule type="expression" dxfId="8247" priority="1225">
      <formula>SUM($AA64:$AC64)&gt;0</formula>
    </cfRule>
  </conditionalFormatting>
  <conditionalFormatting sqref="AR64">
    <cfRule type="expression" dxfId="8246" priority="1226">
      <formula>SUM($AB64:$AC64)&gt;0</formula>
    </cfRule>
  </conditionalFormatting>
  <conditionalFormatting sqref="AS64">
    <cfRule type="expression" dxfId="8245" priority="1227">
      <formula>$AC64=1</formula>
    </cfRule>
  </conditionalFormatting>
  <conditionalFormatting sqref="AP68">
    <cfRule type="expression" dxfId="8244" priority="1218">
      <formula>SUM($AA68:$AC68)&lt;1</formula>
    </cfRule>
    <cfRule type="expression" dxfId="8243" priority="1219">
      <formula>SUM($AA68:$AC68)&gt;0</formula>
    </cfRule>
  </conditionalFormatting>
  <conditionalFormatting sqref="AQ68">
    <cfRule type="expression" dxfId="8242" priority="1220">
      <formula>SUM($AA68:$AC68)&gt;0</formula>
    </cfRule>
  </conditionalFormatting>
  <conditionalFormatting sqref="AR68">
    <cfRule type="expression" dxfId="8241" priority="1221">
      <formula>SUM($AB68:$AC68)&gt;0</formula>
    </cfRule>
  </conditionalFormatting>
  <conditionalFormatting sqref="AS68">
    <cfRule type="expression" dxfId="8240" priority="1222">
      <formula>$AC68=1</formula>
    </cfRule>
  </conditionalFormatting>
  <conditionalFormatting sqref="AP79">
    <cfRule type="expression" dxfId="8239" priority="1213">
      <formula>SUM($AA79:$AC79)&lt;1</formula>
    </cfRule>
    <cfRule type="expression" dxfId="8238" priority="1214">
      <formula>SUM($AA79:$AC79)&gt;0</formula>
    </cfRule>
  </conditionalFormatting>
  <conditionalFormatting sqref="AQ79">
    <cfRule type="expression" dxfId="8237" priority="1215">
      <formula>SUM($AA79:$AC79)&gt;0</formula>
    </cfRule>
  </conditionalFormatting>
  <conditionalFormatting sqref="AR79">
    <cfRule type="expression" dxfId="8236" priority="1216">
      <formula>SUM($AB79:$AC79)&gt;0</formula>
    </cfRule>
  </conditionalFormatting>
  <conditionalFormatting sqref="AS79">
    <cfRule type="expression" dxfId="8235" priority="1217">
      <formula>$AC79=1</formula>
    </cfRule>
  </conditionalFormatting>
  <conditionalFormatting sqref="AP17">
    <cfRule type="expression" dxfId="8234" priority="1208">
      <formula>SUM($AM17:$AO17)&lt;1</formula>
    </cfRule>
    <cfRule type="expression" dxfId="8233" priority="1209">
      <formula>SUM($AM17:$AO17)&gt;0</formula>
    </cfRule>
  </conditionalFormatting>
  <conditionalFormatting sqref="AQ17">
    <cfRule type="expression" dxfId="8232" priority="1210">
      <formula>SUM($AM17:$AO17)&gt;0</formula>
    </cfRule>
  </conditionalFormatting>
  <conditionalFormatting sqref="AR17">
    <cfRule type="expression" dxfId="8231" priority="1211">
      <formula>SUM($AN17:$AO17)&gt;0</formula>
    </cfRule>
  </conditionalFormatting>
  <conditionalFormatting sqref="AS17">
    <cfRule type="expression" dxfId="8230" priority="1212">
      <formula>$AO17=1</formula>
    </cfRule>
  </conditionalFormatting>
  <conditionalFormatting sqref="AP24">
    <cfRule type="expression" dxfId="8229" priority="1203">
      <formula>SUM($AM24:$AO24)&lt;1</formula>
    </cfRule>
    <cfRule type="expression" dxfId="8228" priority="1204">
      <formula>SUM($AM24:$AO24)&gt;0</formula>
    </cfRule>
  </conditionalFormatting>
  <conditionalFormatting sqref="AQ24">
    <cfRule type="expression" dxfId="8227" priority="1205">
      <formula>SUM($AM24:$AO24)&gt;0</formula>
    </cfRule>
  </conditionalFormatting>
  <conditionalFormatting sqref="AR24">
    <cfRule type="expression" dxfId="8226" priority="1206">
      <formula>SUM($AN24:$AO24)&gt;0</formula>
    </cfRule>
  </conditionalFormatting>
  <conditionalFormatting sqref="AS24">
    <cfRule type="expression" dxfId="8225" priority="1207">
      <formula>$AO24=1</formula>
    </cfRule>
  </conditionalFormatting>
  <conditionalFormatting sqref="AP31">
    <cfRule type="expression" dxfId="8224" priority="1198">
      <formula>SUM($AM31:$AO31)&lt;1</formula>
    </cfRule>
    <cfRule type="expression" dxfId="8223" priority="1199">
      <formula>SUM($AM31:$AO31)&gt;0</formula>
    </cfRule>
  </conditionalFormatting>
  <conditionalFormatting sqref="AQ31">
    <cfRule type="expression" dxfId="8222" priority="1200">
      <formula>SUM($AM31:$AO31)&gt;0</formula>
    </cfRule>
  </conditionalFormatting>
  <conditionalFormatting sqref="AR31">
    <cfRule type="expression" dxfId="8221" priority="1201">
      <formula>SUM($AN31:$AO31)&gt;0</formula>
    </cfRule>
  </conditionalFormatting>
  <conditionalFormatting sqref="AS31">
    <cfRule type="expression" dxfId="8220" priority="1202">
      <formula>$AO31=1</formula>
    </cfRule>
  </conditionalFormatting>
  <conditionalFormatting sqref="AP37">
    <cfRule type="expression" dxfId="8219" priority="1193">
      <formula>SUM($AM37:$AO37)&lt;1</formula>
    </cfRule>
    <cfRule type="expression" dxfId="8218" priority="1194">
      <formula>SUM($AM37:$AO37)&gt;0</formula>
    </cfRule>
  </conditionalFormatting>
  <conditionalFormatting sqref="AQ37">
    <cfRule type="expression" dxfId="8217" priority="1195">
      <formula>SUM($AM37:$AO37)&gt;0</formula>
    </cfRule>
  </conditionalFormatting>
  <conditionalFormatting sqref="AR37">
    <cfRule type="expression" dxfId="8216" priority="1196">
      <formula>SUM($AN37:$AO37)&gt;0</formula>
    </cfRule>
  </conditionalFormatting>
  <conditionalFormatting sqref="AS37">
    <cfRule type="expression" dxfId="8215" priority="1197">
      <formula>$AO37=1</formula>
    </cfRule>
  </conditionalFormatting>
  <conditionalFormatting sqref="AP41">
    <cfRule type="expression" dxfId="8214" priority="1188">
      <formula>SUM($AM41:$AO41)&lt;1</formula>
    </cfRule>
    <cfRule type="expression" dxfId="8213" priority="1189">
      <formula>SUM($AM41:$AO41)&gt;0</formula>
    </cfRule>
  </conditionalFormatting>
  <conditionalFormatting sqref="AQ41">
    <cfRule type="expression" dxfId="8212" priority="1190">
      <formula>SUM($AM41:$AO41)&gt;0</formula>
    </cfRule>
  </conditionalFormatting>
  <conditionalFormatting sqref="AR41">
    <cfRule type="expression" dxfId="8211" priority="1191">
      <formula>SUM($AN41:$AO41)&gt;0</formula>
    </cfRule>
  </conditionalFormatting>
  <conditionalFormatting sqref="AS41">
    <cfRule type="expression" dxfId="8210" priority="1192">
      <formula>$AO41=1</formula>
    </cfRule>
  </conditionalFormatting>
  <conditionalFormatting sqref="AP44">
    <cfRule type="expression" dxfId="8209" priority="1183">
      <formula>SUM($AM44:$AO44)&lt;1</formula>
    </cfRule>
    <cfRule type="expression" dxfId="8208" priority="1184">
      <formula>SUM($AM44:$AO44)&gt;0</formula>
    </cfRule>
  </conditionalFormatting>
  <conditionalFormatting sqref="AQ44">
    <cfRule type="expression" dxfId="8207" priority="1185">
      <formula>SUM($AM44:$AO44)&gt;0</formula>
    </cfRule>
  </conditionalFormatting>
  <conditionalFormatting sqref="AR44">
    <cfRule type="expression" dxfId="8206" priority="1186">
      <formula>SUM($AN44:$AO44)&gt;0</formula>
    </cfRule>
  </conditionalFormatting>
  <conditionalFormatting sqref="AS44">
    <cfRule type="expression" dxfId="8205" priority="1187">
      <formula>$AO44=1</formula>
    </cfRule>
  </conditionalFormatting>
  <conditionalFormatting sqref="AP50">
    <cfRule type="expression" dxfId="8204" priority="1178">
      <formula>SUM($AM50:$AO50)&lt;1</formula>
    </cfRule>
    <cfRule type="expression" dxfId="8203" priority="1179">
      <formula>SUM($AM50:$AO50)&gt;0</formula>
    </cfRule>
  </conditionalFormatting>
  <conditionalFormatting sqref="AQ50">
    <cfRule type="expression" dxfId="8202" priority="1180">
      <formula>SUM($AM50:$AO50)&gt;0</formula>
    </cfRule>
  </conditionalFormatting>
  <conditionalFormatting sqref="AR50">
    <cfRule type="expression" dxfId="8201" priority="1181">
      <formula>SUM($AN50:$AO50)&gt;0</formula>
    </cfRule>
  </conditionalFormatting>
  <conditionalFormatting sqref="AS50">
    <cfRule type="expression" dxfId="8200" priority="1182">
      <formula>$AO50=1</formula>
    </cfRule>
  </conditionalFormatting>
  <conditionalFormatting sqref="AP54">
    <cfRule type="expression" dxfId="8199" priority="1173">
      <formula>SUM($AM54:$AO54)&lt;1</formula>
    </cfRule>
    <cfRule type="expression" dxfId="8198" priority="1174">
      <formula>SUM($AM54:$AO54)&gt;0</formula>
    </cfRule>
  </conditionalFormatting>
  <conditionalFormatting sqref="AQ54">
    <cfRule type="expression" dxfId="8197" priority="1175">
      <formula>SUM($AM54:$AO54)&gt;0</formula>
    </cfRule>
  </conditionalFormatting>
  <conditionalFormatting sqref="AR54">
    <cfRule type="expression" dxfId="8196" priority="1176">
      <formula>SUM($AN54:$AO54)&gt;0</formula>
    </cfRule>
  </conditionalFormatting>
  <conditionalFormatting sqref="AS54">
    <cfRule type="expression" dxfId="8195" priority="1177">
      <formula>$AO54=1</formula>
    </cfRule>
  </conditionalFormatting>
  <conditionalFormatting sqref="AP61">
    <cfRule type="expression" dxfId="8194" priority="1168">
      <formula>SUM($AM61:$AO61)&lt;1</formula>
    </cfRule>
    <cfRule type="expression" dxfId="8193" priority="1169">
      <formula>SUM($AM61:$AO61)&gt;0</formula>
    </cfRule>
  </conditionalFormatting>
  <conditionalFormatting sqref="AQ61">
    <cfRule type="expression" dxfId="8192" priority="1170">
      <formula>SUM($AM61:$AO61)&gt;0</formula>
    </cfRule>
  </conditionalFormatting>
  <conditionalFormatting sqref="AR61">
    <cfRule type="expression" dxfId="8191" priority="1171">
      <formula>SUM($AN61:$AO61)&gt;0</formula>
    </cfRule>
  </conditionalFormatting>
  <conditionalFormatting sqref="AS61">
    <cfRule type="expression" dxfId="8190" priority="1172">
      <formula>$AO61=1</formula>
    </cfRule>
  </conditionalFormatting>
  <conditionalFormatting sqref="AP65">
    <cfRule type="expression" dxfId="8189" priority="1163">
      <formula>SUM($AM65:$AO65)&lt;1</formula>
    </cfRule>
    <cfRule type="expression" dxfId="8188" priority="1164">
      <formula>SUM($AM65:$AO65)&gt;0</formula>
    </cfRule>
  </conditionalFormatting>
  <conditionalFormatting sqref="AQ65">
    <cfRule type="expression" dxfId="8187" priority="1165">
      <formula>SUM($AM65:$AO65)&gt;0</formula>
    </cfRule>
  </conditionalFormatting>
  <conditionalFormatting sqref="AR65">
    <cfRule type="expression" dxfId="8186" priority="1166">
      <formula>SUM($AN65:$AO65)&gt;0</formula>
    </cfRule>
  </conditionalFormatting>
  <conditionalFormatting sqref="AS65">
    <cfRule type="expression" dxfId="8185" priority="1167">
      <formula>$AO65=1</formula>
    </cfRule>
  </conditionalFormatting>
  <conditionalFormatting sqref="AP69">
    <cfRule type="expression" dxfId="8184" priority="1158">
      <formula>SUM($AM69:$AO69)&lt;1</formula>
    </cfRule>
    <cfRule type="expression" dxfId="8183" priority="1159">
      <formula>SUM($AM69:$AO69)&gt;0</formula>
    </cfRule>
  </conditionalFormatting>
  <conditionalFormatting sqref="AQ69">
    <cfRule type="expression" dxfId="8182" priority="1160">
      <formula>SUM($AM69:$AO69)&gt;0</formula>
    </cfRule>
  </conditionalFormatting>
  <conditionalFormatting sqref="AR69">
    <cfRule type="expression" dxfId="8181" priority="1161">
      <formula>SUM($AN69:$AO69)&gt;0</formula>
    </cfRule>
  </conditionalFormatting>
  <conditionalFormatting sqref="AS69">
    <cfRule type="expression" dxfId="8180" priority="1162">
      <formula>$AO69=1</formula>
    </cfRule>
  </conditionalFormatting>
  <conditionalFormatting sqref="AP80">
    <cfRule type="expression" dxfId="8179" priority="1153">
      <formula>SUM($AM80:$AO80)&lt;1</formula>
    </cfRule>
    <cfRule type="expression" dxfId="8178" priority="1154">
      <formula>SUM($AM80:$AO80)&gt;0</formula>
    </cfRule>
  </conditionalFormatting>
  <conditionalFormatting sqref="AQ80">
    <cfRule type="expression" dxfId="8177" priority="1155">
      <formula>SUM($AM80:$AO80)&gt;0</formula>
    </cfRule>
  </conditionalFormatting>
  <conditionalFormatting sqref="AR80">
    <cfRule type="expression" dxfId="8176" priority="1156">
      <formula>SUM($AN80:$AO80)&gt;0</formula>
    </cfRule>
  </conditionalFormatting>
  <conditionalFormatting sqref="AS80">
    <cfRule type="expression" dxfId="8175" priority="1157">
      <formula>$AO80=1</formula>
    </cfRule>
  </conditionalFormatting>
  <conditionalFormatting sqref="F74:H74 F58:H69 F14:H17 F21:H24 F28:H31 F7:H10 L7:T10 L28:T31 L21:T24 L14:T17 L58:T70 L74:T74 R4:T6 X74:AF74 X58:AF70 X14:AF17 X21:AF24 X28:AF31 X7:AF10 AA4:AF6 X47:AF54 L47:T54 F47:H54 X34:AF44 L34:T44 F34:H44">
    <cfRule type="containsText" dxfId="8174" priority="1089" operator="containsText" text="Not assessed">
      <formula>NOT(ISERROR(SEARCH("Not assessed",F4)))</formula>
    </cfRule>
    <cfRule type="containsText" dxfId="8173" priority="1090" operator="containsText" text="No visibility">
      <formula>NOT(ISERROR(SEARCH("No visibility",F4)))</formula>
    </cfRule>
    <cfRule type="containsText" dxfId="8172" priority="1091" operator="containsText" text="Poor">
      <formula>NOT(ISERROR(SEARCH("Poor",F4)))</formula>
    </cfRule>
    <cfRule type="containsText" dxfId="8171" priority="1092" operator="containsText" text="Fail">
      <formula>NOT(ISERROR(SEARCH("Fail",F4)))</formula>
    </cfRule>
    <cfRule type="containsText" dxfId="8170" priority="1093" operator="containsText" text="Ineffective">
      <formula>NOT(ISERROR(SEARCH("Ineffective",F4)))</formula>
    </cfRule>
    <cfRule type="containsText" dxfId="8169" priority="1094" operator="containsText" text="Not Implemented">
      <formula>NOT(ISERROR(SEARCH("Not Implemented",F4)))</formula>
    </cfRule>
  </conditionalFormatting>
  <conditionalFormatting sqref="AP71">
    <cfRule type="expression" dxfId="8168" priority="999">
      <formula>SUM($O71:$Q71)&lt;1</formula>
    </cfRule>
    <cfRule type="expression" dxfId="8167" priority="1000">
      <formula>SUM($O71:$Q71)&gt;0</formula>
    </cfRule>
  </conditionalFormatting>
  <conditionalFormatting sqref="AQ71">
    <cfRule type="expression" dxfId="8166" priority="1001">
      <formula>SUM($O71:$Q71)&gt;0</formula>
    </cfRule>
  </conditionalFormatting>
  <conditionalFormatting sqref="AR71">
    <cfRule type="expression" dxfId="8165" priority="1002">
      <formula>SUM($P71:$Q71)&gt;0</formula>
    </cfRule>
  </conditionalFormatting>
  <conditionalFormatting sqref="AS71">
    <cfRule type="expression" dxfId="8164" priority="1003">
      <formula>$Q71=1</formula>
    </cfRule>
  </conditionalFormatting>
  <conditionalFormatting sqref="AP72">
    <cfRule type="expression" dxfId="8163" priority="994">
      <formula>SUM($AA72:$AC72)&lt;1</formula>
    </cfRule>
    <cfRule type="expression" dxfId="8162" priority="995">
      <formula>SUM($AA72:$AC72)&gt;0</formula>
    </cfRule>
  </conditionalFormatting>
  <conditionalFormatting sqref="AQ72">
    <cfRule type="expression" dxfId="8161" priority="996">
      <formula>SUM($AA72:$AC72)&gt;0</formula>
    </cfRule>
  </conditionalFormatting>
  <conditionalFormatting sqref="AR72">
    <cfRule type="expression" dxfId="8160" priority="997">
      <formula>SUM($AB72:$AC72)&gt;0</formula>
    </cfRule>
  </conditionalFormatting>
  <conditionalFormatting sqref="AS72">
    <cfRule type="expression" dxfId="8159" priority="998">
      <formula>$AC72=1</formula>
    </cfRule>
  </conditionalFormatting>
  <conditionalFormatting sqref="AP73">
    <cfRule type="expression" dxfId="8158" priority="989">
      <formula>SUM($AM73:$AO73)&lt;1</formula>
    </cfRule>
    <cfRule type="expression" dxfId="8157" priority="990">
      <formula>SUM($AM73:$AO73)&gt;0</formula>
    </cfRule>
  </conditionalFormatting>
  <conditionalFormatting sqref="AQ73">
    <cfRule type="expression" dxfId="8156" priority="991">
      <formula>SUM($AM73:$AO73)&gt;0</formula>
    </cfRule>
  </conditionalFormatting>
  <conditionalFormatting sqref="AR73">
    <cfRule type="expression" dxfId="8155" priority="992">
      <formula>SUM($AN73:$AO73)&gt;0</formula>
    </cfRule>
  </conditionalFormatting>
  <conditionalFormatting sqref="AS73">
    <cfRule type="expression" dxfId="8154" priority="993">
      <formula>$AO73=1</formula>
    </cfRule>
  </conditionalFormatting>
  <conditionalFormatting sqref="F70:H70">
    <cfRule type="containsText" dxfId="8153" priority="979" operator="containsText" text="Not assessed">
      <formula>NOT(ISERROR(SEARCH("Not assessed",F70)))</formula>
    </cfRule>
    <cfRule type="containsText" dxfId="8152" priority="980" operator="containsText" text="No visibility">
      <formula>NOT(ISERROR(SEARCH("No visibility",F70)))</formula>
    </cfRule>
    <cfRule type="containsText" dxfId="8151" priority="981" operator="containsText" text="Poor">
      <formula>NOT(ISERROR(SEARCH("Poor",F70)))</formula>
    </cfRule>
    <cfRule type="containsText" dxfId="8150" priority="982" operator="containsText" text="Fail">
      <formula>NOT(ISERROR(SEARCH("Fail",F70)))</formula>
    </cfRule>
    <cfRule type="containsText" dxfId="8149" priority="983" operator="containsText" text="Ineffective">
      <formula>NOT(ISERROR(SEARCH("Ineffective",F70)))</formula>
    </cfRule>
    <cfRule type="containsText" dxfId="8148" priority="984" operator="containsText" text="Not Implemented">
      <formula>NOT(ISERROR(SEARCH("Not Implemented",F70)))</formula>
    </cfRule>
  </conditionalFormatting>
  <conditionalFormatting sqref="AJ47">
    <cfRule type="containsText" dxfId="8147" priority="958" operator="containsText" text="Not assessed">
      <formula>NOT(ISERROR(SEARCH("Not assessed",AJ47)))</formula>
    </cfRule>
    <cfRule type="containsText" dxfId="8146" priority="959" operator="containsText" text="No visibility">
      <formula>NOT(ISERROR(SEARCH("No visibility",AJ47)))</formula>
    </cfRule>
    <cfRule type="containsText" dxfId="8145" priority="960" operator="containsText" text="Poor">
      <formula>NOT(ISERROR(SEARCH("Poor",AJ47)))</formula>
    </cfRule>
    <cfRule type="containsText" dxfId="8144" priority="961" operator="containsText" text="Fail">
      <formula>NOT(ISERROR(SEARCH("Fail",AJ47)))</formula>
    </cfRule>
    <cfRule type="containsText" dxfId="8143" priority="962" operator="containsText" text="Ineffective">
      <formula>NOT(ISERROR(SEARCH("Ineffective",AJ47)))</formula>
    </cfRule>
    <cfRule type="containsText" dxfId="8142" priority="963" operator="containsText" text="Not Implemented">
      <formula>NOT(ISERROR(SEARCH("Not Implemented",AJ47)))</formula>
    </cfRule>
  </conditionalFormatting>
  <conditionalFormatting sqref="AK47">
    <cfRule type="containsText" dxfId="8141" priority="952" operator="containsText" text="Not assessed">
      <formula>NOT(ISERROR(SEARCH("Not assessed",AK47)))</formula>
    </cfRule>
    <cfRule type="containsText" dxfId="8140" priority="953" operator="containsText" text="No visibility">
      <formula>NOT(ISERROR(SEARCH("No visibility",AK47)))</formula>
    </cfRule>
    <cfRule type="containsText" dxfId="8139" priority="954" operator="containsText" text="Poor">
      <formula>NOT(ISERROR(SEARCH("Poor",AK47)))</formula>
    </cfRule>
    <cfRule type="containsText" dxfId="8138" priority="955" operator="containsText" text="Fail">
      <formula>NOT(ISERROR(SEARCH("Fail",AK47)))</formula>
    </cfRule>
    <cfRule type="containsText" dxfId="8137" priority="956" operator="containsText" text="Ineffective">
      <formula>NOT(ISERROR(SEARCH("Ineffective",AK47)))</formula>
    </cfRule>
    <cfRule type="containsText" dxfId="8136" priority="957" operator="containsText" text="Not Implemented">
      <formula>NOT(ISERROR(SEARCH("Not Implemented",AK47)))</formula>
    </cfRule>
  </conditionalFormatting>
  <conditionalFormatting sqref="AL47">
    <cfRule type="containsText" dxfId="8135" priority="946" operator="containsText" text="Not assessed">
      <formula>NOT(ISERROR(SEARCH("Not assessed",AL47)))</formula>
    </cfRule>
    <cfRule type="containsText" dxfId="8134" priority="947" operator="containsText" text="No visibility">
      <formula>NOT(ISERROR(SEARCH("No visibility",AL47)))</formula>
    </cfRule>
    <cfRule type="containsText" dxfId="8133" priority="948" operator="containsText" text="Poor">
      <formula>NOT(ISERROR(SEARCH("Poor",AL47)))</formula>
    </cfRule>
    <cfRule type="containsText" dxfId="8132" priority="949" operator="containsText" text="Fail">
      <formula>NOT(ISERROR(SEARCH("Fail",AL47)))</formula>
    </cfRule>
    <cfRule type="containsText" dxfId="8131" priority="950" operator="containsText" text="Ineffective">
      <formula>NOT(ISERROR(SEARCH("Ineffective",AL47)))</formula>
    </cfRule>
    <cfRule type="containsText" dxfId="8130" priority="951" operator="containsText" text="Not Implemented">
      <formula>NOT(ISERROR(SEARCH("Not Implemented",AL47)))</formula>
    </cfRule>
  </conditionalFormatting>
  <conditionalFormatting sqref="AJ34">
    <cfRule type="containsText" dxfId="8129" priority="940" operator="containsText" text="Not assessed">
      <formula>NOT(ISERROR(SEARCH("Not assessed",AJ34)))</formula>
    </cfRule>
    <cfRule type="containsText" dxfId="8128" priority="941" operator="containsText" text="No visibility">
      <formula>NOT(ISERROR(SEARCH("No visibility",AJ34)))</formula>
    </cfRule>
    <cfRule type="containsText" dxfId="8127" priority="942" operator="containsText" text="Poor">
      <formula>NOT(ISERROR(SEARCH("Poor",AJ34)))</formula>
    </cfRule>
    <cfRule type="containsText" dxfId="8126" priority="943" operator="containsText" text="Fail">
      <formula>NOT(ISERROR(SEARCH("Fail",AJ34)))</formula>
    </cfRule>
    <cfRule type="containsText" dxfId="8125" priority="944" operator="containsText" text="Ineffective">
      <formula>NOT(ISERROR(SEARCH("Ineffective",AJ34)))</formula>
    </cfRule>
    <cfRule type="containsText" dxfId="8124" priority="945" operator="containsText" text="Not Implemented">
      <formula>NOT(ISERROR(SEARCH("Not Implemented",AJ34)))</formula>
    </cfRule>
  </conditionalFormatting>
  <conditionalFormatting sqref="AK34">
    <cfRule type="containsText" dxfId="8123" priority="934" operator="containsText" text="Not assessed">
      <formula>NOT(ISERROR(SEARCH("Not assessed",AK34)))</formula>
    </cfRule>
    <cfRule type="containsText" dxfId="8122" priority="935" operator="containsText" text="No visibility">
      <formula>NOT(ISERROR(SEARCH("No visibility",AK34)))</formula>
    </cfRule>
    <cfRule type="containsText" dxfId="8121" priority="936" operator="containsText" text="Poor">
      <formula>NOT(ISERROR(SEARCH("Poor",AK34)))</formula>
    </cfRule>
    <cfRule type="containsText" dxfId="8120" priority="937" operator="containsText" text="Fail">
      <formula>NOT(ISERROR(SEARCH("Fail",AK34)))</formula>
    </cfRule>
    <cfRule type="containsText" dxfId="8119" priority="938" operator="containsText" text="Ineffective">
      <formula>NOT(ISERROR(SEARCH("Ineffective",AK34)))</formula>
    </cfRule>
    <cfRule type="containsText" dxfId="8118" priority="939" operator="containsText" text="Not Implemented">
      <formula>NOT(ISERROR(SEARCH("Not Implemented",AK34)))</formula>
    </cfRule>
  </conditionalFormatting>
  <conditionalFormatting sqref="AL34">
    <cfRule type="containsText" dxfId="8117" priority="928" operator="containsText" text="Not assessed">
      <formula>NOT(ISERROR(SEARCH("Not assessed",AL34)))</formula>
    </cfRule>
    <cfRule type="containsText" dxfId="8116" priority="929" operator="containsText" text="No visibility">
      <formula>NOT(ISERROR(SEARCH("No visibility",AL34)))</formula>
    </cfRule>
    <cfRule type="containsText" dxfId="8115" priority="930" operator="containsText" text="Poor">
      <formula>NOT(ISERROR(SEARCH("Poor",AL34)))</formula>
    </cfRule>
    <cfRule type="containsText" dxfId="8114" priority="931" operator="containsText" text="Fail">
      <formula>NOT(ISERROR(SEARCH("Fail",AL34)))</formula>
    </cfRule>
    <cfRule type="containsText" dxfId="8113" priority="932" operator="containsText" text="Ineffective">
      <formula>NOT(ISERROR(SEARCH("Ineffective",AL34)))</formula>
    </cfRule>
    <cfRule type="containsText" dxfId="8112" priority="933" operator="containsText" text="Not Implemented">
      <formula>NOT(ISERROR(SEARCH("Not Implemented",AL34)))</formula>
    </cfRule>
  </conditionalFormatting>
  <conditionalFormatting sqref="AJ62">
    <cfRule type="containsText" dxfId="8111" priority="922" operator="containsText" text="Not assessed">
      <formula>NOT(ISERROR(SEARCH("Not assessed",AJ62)))</formula>
    </cfRule>
    <cfRule type="containsText" dxfId="8110" priority="923" operator="containsText" text="No visibility">
      <formula>NOT(ISERROR(SEARCH("No visibility",AJ62)))</formula>
    </cfRule>
    <cfRule type="containsText" dxfId="8109" priority="924" operator="containsText" text="Poor">
      <formula>NOT(ISERROR(SEARCH("Poor",AJ62)))</formula>
    </cfRule>
    <cfRule type="containsText" dxfId="8108" priority="925" operator="containsText" text="Fail">
      <formula>NOT(ISERROR(SEARCH("Fail",AJ62)))</formula>
    </cfRule>
    <cfRule type="containsText" dxfId="8107" priority="926" operator="containsText" text="Ineffective">
      <formula>NOT(ISERROR(SEARCH("Ineffective",AJ62)))</formula>
    </cfRule>
    <cfRule type="containsText" dxfId="8106" priority="927" operator="containsText" text="Not Implemented">
      <formula>NOT(ISERROR(SEARCH("Not Implemented",AJ62)))</formula>
    </cfRule>
  </conditionalFormatting>
  <conditionalFormatting sqref="AK62">
    <cfRule type="containsText" dxfId="8105" priority="916" operator="containsText" text="Not assessed">
      <formula>NOT(ISERROR(SEARCH("Not assessed",AK62)))</formula>
    </cfRule>
    <cfRule type="containsText" dxfId="8104" priority="917" operator="containsText" text="No visibility">
      <formula>NOT(ISERROR(SEARCH("No visibility",AK62)))</formula>
    </cfRule>
    <cfRule type="containsText" dxfId="8103" priority="918" operator="containsText" text="Poor">
      <formula>NOT(ISERROR(SEARCH("Poor",AK62)))</formula>
    </cfRule>
    <cfRule type="containsText" dxfId="8102" priority="919" operator="containsText" text="Fail">
      <formula>NOT(ISERROR(SEARCH("Fail",AK62)))</formula>
    </cfRule>
    <cfRule type="containsText" dxfId="8101" priority="920" operator="containsText" text="Ineffective">
      <formula>NOT(ISERROR(SEARCH("Ineffective",AK62)))</formula>
    </cfRule>
    <cfRule type="containsText" dxfId="8100" priority="921" operator="containsText" text="Not Implemented">
      <formula>NOT(ISERROR(SEARCH("Not Implemented",AK62)))</formula>
    </cfRule>
  </conditionalFormatting>
  <conditionalFormatting sqref="AL62">
    <cfRule type="containsText" dxfId="8099" priority="910" operator="containsText" text="Not assessed">
      <formula>NOT(ISERROR(SEARCH("Not assessed",AL62)))</formula>
    </cfRule>
    <cfRule type="containsText" dxfId="8098" priority="911" operator="containsText" text="No visibility">
      <formula>NOT(ISERROR(SEARCH("No visibility",AL62)))</formula>
    </cfRule>
    <cfRule type="containsText" dxfId="8097" priority="912" operator="containsText" text="Poor">
      <formula>NOT(ISERROR(SEARCH("Poor",AL62)))</formula>
    </cfRule>
    <cfRule type="containsText" dxfId="8096" priority="913" operator="containsText" text="Fail">
      <formula>NOT(ISERROR(SEARCH("Fail",AL62)))</formula>
    </cfRule>
    <cfRule type="containsText" dxfId="8095" priority="914" operator="containsText" text="Ineffective">
      <formula>NOT(ISERROR(SEARCH("Ineffective",AL62)))</formula>
    </cfRule>
    <cfRule type="containsText" dxfId="8094" priority="915" operator="containsText" text="Not Implemented">
      <formula>NOT(ISERROR(SEARCH("Not Implemented",AL62)))</formula>
    </cfRule>
  </conditionalFormatting>
  <conditionalFormatting sqref="AJ70">
    <cfRule type="containsText" dxfId="8093" priority="904" operator="containsText" text="Not assessed">
      <formula>NOT(ISERROR(SEARCH("Not assessed",AJ70)))</formula>
    </cfRule>
    <cfRule type="containsText" dxfId="8092" priority="905" operator="containsText" text="No visibility">
      <formula>NOT(ISERROR(SEARCH("No visibility",AJ70)))</formula>
    </cfRule>
    <cfRule type="containsText" dxfId="8091" priority="906" operator="containsText" text="Poor">
      <formula>NOT(ISERROR(SEARCH("Poor",AJ70)))</formula>
    </cfRule>
    <cfRule type="containsText" dxfId="8090" priority="907" operator="containsText" text="Fail">
      <formula>NOT(ISERROR(SEARCH("Fail",AJ70)))</formula>
    </cfRule>
    <cfRule type="containsText" dxfId="8089" priority="908" operator="containsText" text="Ineffective">
      <formula>NOT(ISERROR(SEARCH("Ineffective",AJ70)))</formula>
    </cfRule>
    <cfRule type="containsText" dxfId="8088" priority="909" operator="containsText" text="Not Implemented">
      <formula>NOT(ISERROR(SEARCH("Not Implemented",AJ70)))</formula>
    </cfRule>
  </conditionalFormatting>
  <conditionalFormatting sqref="AK70">
    <cfRule type="containsText" dxfId="8087" priority="898" operator="containsText" text="Not assessed">
      <formula>NOT(ISERROR(SEARCH("Not assessed",AK70)))</formula>
    </cfRule>
    <cfRule type="containsText" dxfId="8086" priority="899" operator="containsText" text="No visibility">
      <formula>NOT(ISERROR(SEARCH("No visibility",AK70)))</formula>
    </cfRule>
    <cfRule type="containsText" dxfId="8085" priority="900" operator="containsText" text="Poor">
      <formula>NOT(ISERROR(SEARCH("Poor",AK70)))</formula>
    </cfRule>
    <cfRule type="containsText" dxfId="8084" priority="901" operator="containsText" text="Fail">
      <formula>NOT(ISERROR(SEARCH("Fail",AK70)))</formula>
    </cfRule>
    <cfRule type="containsText" dxfId="8083" priority="902" operator="containsText" text="Ineffective">
      <formula>NOT(ISERROR(SEARCH("Ineffective",AK70)))</formula>
    </cfRule>
    <cfRule type="containsText" dxfId="8082" priority="903" operator="containsText" text="Not Implemented">
      <formula>NOT(ISERROR(SEARCH("Not Implemented",AK70)))</formula>
    </cfRule>
  </conditionalFormatting>
  <conditionalFormatting sqref="AL70">
    <cfRule type="containsText" dxfId="8081" priority="892" operator="containsText" text="Not assessed">
      <formula>NOT(ISERROR(SEARCH("Not assessed",AL70)))</formula>
    </cfRule>
    <cfRule type="containsText" dxfId="8080" priority="893" operator="containsText" text="No visibility">
      <formula>NOT(ISERROR(SEARCH("No visibility",AL70)))</formula>
    </cfRule>
    <cfRule type="containsText" dxfId="8079" priority="894" operator="containsText" text="Poor">
      <formula>NOT(ISERROR(SEARCH("Poor",AL70)))</formula>
    </cfRule>
    <cfRule type="containsText" dxfId="8078" priority="895" operator="containsText" text="Fail">
      <formula>NOT(ISERROR(SEARCH("Fail",AL70)))</formula>
    </cfRule>
    <cfRule type="containsText" dxfId="8077" priority="896" operator="containsText" text="Ineffective">
      <formula>NOT(ISERROR(SEARCH("Ineffective",AL70)))</formula>
    </cfRule>
    <cfRule type="containsText" dxfId="8076" priority="897" operator="containsText" text="Not Implemented">
      <formula>NOT(ISERROR(SEARCH("Not Implemented",AL70)))</formula>
    </cfRule>
  </conditionalFormatting>
  <conditionalFormatting sqref="AP11">
    <cfRule type="expression" dxfId="8075" priority="882">
      <formula>SUM($O11:$Q11)&lt;1</formula>
    </cfRule>
    <cfRule type="expression" dxfId="8074" priority="883">
      <formula>SUM($O11:$Q11)&gt;0</formula>
    </cfRule>
  </conditionalFormatting>
  <conditionalFormatting sqref="AQ11">
    <cfRule type="expression" dxfId="8073" priority="884">
      <formula>SUM($O11:$Q11)&gt;0</formula>
    </cfRule>
  </conditionalFormatting>
  <conditionalFormatting sqref="AR11">
    <cfRule type="expression" dxfId="8072" priority="885">
      <formula>SUM($P11:$Q11)&gt;0</formula>
    </cfRule>
  </conditionalFormatting>
  <conditionalFormatting sqref="AS11">
    <cfRule type="expression" dxfId="8071" priority="886">
      <formula>$Q11=1</formula>
    </cfRule>
  </conditionalFormatting>
  <conditionalFormatting sqref="AP12">
    <cfRule type="expression" dxfId="8070" priority="877">
      <formula>SUM($AA12:$AC12)&lt;1</formula>
    </cfRule>
    <cfRule type="expression" dxfId="8069" priority="878">
      <formula>SUM($AA12:$AC12)&gt;0</formula>
    </cfRule>
  </conditionalFormatting>
  <conditionalFormatting sqref="AQ12">
    <cfRule type="expression" dxfId="8068" priority="879">
      <formula>SUM($AA12:$AC12)&gt;0</formula>
    </cfRule>
  </conditionalFormatting>
  <conditionalFormatting sqref="AR12">
    <cfRule type="expression" dxfId="8067" priority="880">
      <formula>SUM($AB12:$AC12)&gt;0</formula>
    </cfRule>
  </conditionalFormatting>
  <conditionalFormatting sqref="AS12">
    <cfRule type="expression" dxfId="8066" priority="881">
      <formula>$AC12=1</formula>
    </cfRule>
  </conditionalFormatting>
  <conditionalFormatting sqref="AP13">
    <cfRule type="expression" dxfId="8065" priority="887">
      <formula>SUM($AM13:$AO13)&lt;1</formula>
    </cfRule>
    <cfRule type="expression" dxfId="8064" priority="888">
      <formula>SUM($AM13:$AO13)&gt;0</formula>
    </cfRule>
  </conditionalFormatting>
  <conditionalFormatting sqref="AQ13">
    <cfRule type="expression" dxfId="8063" priority="889">
      <formula>SUM($AM13:$AO13)&gt;0</formula>
    </cfRule>
  </conditionalFormatting>
  <conditionalFormatting sqref="AR13">
    <cfRule type="expression" dxfId="8062" priority="890">
      <formula>SUM($AN13:$AO13)&gt;0</formula>
    </cfRule>
  </conditionalFormatting>
  <conditionalFormatting sqref="AS13">
    <cfRule type="expression" dxfId="8061" priority="891">
      <formula>$AO13=1</formula>
    </cfRule>
  </conditionalFormatting>
  <conditionalFormatting sqref="L11:Q13 X11:AC13">
    <cfRule type="containsText" dxfId="8060" priority="871" operator="containsText" text="Not assessed">
      <formula>NOT(ISERROR(SEARCH("Not assessed",L11)))</formula>
    </cfRule>
    <cfRule type="containsText" dxfId="8059" priority="872" operator="containsText" text="No visibility">
      <formula>NOT(ISERROR(SEARCH("No visibility",L11)))</formula>
    </cfRule>
    <cfRule type="containsText" dxfId="8058" priority="873" operator="containsText" text="Poor">
      <formula>NOT(ISERROR(SEARCH("Poor",L11)))</formula>
    </cfRule>
    <cfRule type="containsText" dxfId="8057" priority="874" operator="containsText" text="Fail">
      <formula>NOT(ISERROR(SEARCH("Fail",L11)))</formula>
    </cfRule>
    <cfRule type="containsText" dxfId="8056" priority="875" operator="containsText" text="Ineffective">
      <formula>NOT(ISERROR(SEARCH("Ineffective",L11)))</formula>
    </cfRule>
    <cfRule type="containsText" dxfId="8055" priority="876" operator="containsText" text="Not Implemented">
      <formula>NOT(ISERROR(SEARCH("Not Implemented",L11)))</formula>
    </cfRule>
  </conditionalFormatting>
  <conditionalFormatting sqref="AP18">
    <cfRule type="expression" dxfId="8054" priority="866">
      <formula>SUM($O18:$Q18)&lt;1</formula>
    </cfRule>
    <cfRule type="expression" dxfId="8053" priority="867">
      <formula>SUM($O18:$Q18)&gt;0</formula>
    </cfRule>
  </conditionalFormatting>
  <conditionalFormatting sqref="AQ18">
    <cfRule type="expression" dxfId="8052" priority="868">
      <formula>SUM($O18:$Q18)&gt;0</formula>
    </cfRule>
  </conditionalFormatting>
  <conditionalFormatting sqref="AR18">
    <cfRule type="expression" dxfId="8051" priority="869">
      <formula>SUM($P18:$Q18)&gt;0</formula>
    </cfRule>
  </conditionalFormatting>
  <conditionalFormatting sqref="AS18">
    <cfRule type="expression" dxfId="8050" priority="870">
      <formula>$Q18=1</formula>
    </cfRule>
  </conditionalFormatting>
  <conditionalFormatting sqref="AP19">
    <cfRule type="expression" dxfId="8049" priority="861">
      <formula>SUM($AA19:$AC19)&lt;1</formula>
    </cfRule>
    <cfRule type="expression" dxfId="8048" priority="862">
      <formula>SUM($AA19:$AC19)&gt;0</formula>
    </cfRule>
  </conditionalFormatting>
  <conditionalFormatting sqref="AQ19">
    <cfRule type="expression" dxfId="8047" priority="863">
      <formula>SUM($AA19:$AC19)&gt;0</formula>
    </cfRule>
  </conditionalFormatting>
  <conditionalFormatting sqref="AR19">
    <cfRule type="expression" dxfId="8046" priority="864">
      <formula>SUM($AB19:$AC19)&gt;0</formula>
    </cfRule>
  </conditionalFormatting>
  <conditionalFormatting sqref="AS19">
    <cfRule type="expression" dxfId="8045" priority="865">
      <formula>$AC19=1</formula>
    </cfRule>
  </conditionalFormatting>
  <conditionalFormatting sqref="AP20">
    <cfRule type="expression" dxfId="8044" priority="856">
      <formula>SUM($AM20:$AO20)&lt;1</formula>
    </cfRule>
    <cfRule type="expression" dxfId="8043" priority="857">
      <formula>SUM($AM20:$AO20)&gt;0</formula>
    </cfRule>
  </conditionalFormatting>
  <conditionalFormatting sqref="AQ20">
    <cfRule type="expression" dxfId="8042" priority="858">
      <formula>SUM($AM20:$AO20)&gt;0</formula>
    </cfRule>
  </conditionalFormatting>
  <conditionalFormatting sqref="AR20">
    <cfRule type="expression" dxfId="8041" priority="859">
      <formula>SUM($AN20:$AO20)&gt;0</formula>
    </cfRule>
  </conditionalFormatting>
  <conditionalFormatting sqref="AS20">
    <cfRule type="expression" dxfId="8040" priority="860">
      <formula>$AO20=1</formula>
    </cfRule>
  </conditionalFormatting>
  <conditionalFormatting sqref="L18:Q20 X18:AC20">
    <cfRule type="containsText" dxfId="8039" priority="850" operator="containsText" text="Not assessed">
      <formula>NOT(ISERROR(SEARCH("Not assessed",L18)))</formula>
    </cfRule>
    <cfRule type="containsText" dxfId="8038" priority="851" operator="containsText" text="No visibility">
      <formula>NOT(ISERROR(SEARCH("No visibility",L18)))</formula>
    </cfRule>
    <cfRule type="containsText" dxfId="8037" priority="852" operator="containsText" text="Poor">
      <formula>NOT(ISERROR(SEARCH("Poor",L18)))</formula>
    </cfRule>
    <cfRule type="containsText" dxfId="8036" priority="853" operator="containsText" text="Fail">
      <formula>NOT(ISERROR(SEARCH("Fail",L18)))</formula>
    </cfRule>
    <cfRule type="containsText" dxfId="8035" priority="854" operator="containsText" text="Ineffective">
      <formula>NOT(ISERROR(SEARCH("Ineffective",L18)))</formula>
    </cfRule>
    <cfRule type="containsText" dxfId="8034" priority="855" operator="containsText" text="Not Implemented">
      <formula>NOT(ISERROR(SEARCH("Not Implemented",L18)))</formula>
    </cfRule>
  </conditionalFormatting>
  <conditionalFormatting sqref="AP25">
    <cfRule type="expression" dxfId="8033" priority="845">
      <formula>SUM($O25:$Q25)&lt;1</formula>
    </cfRule>
    <cfRule type="expression" dxfId="8032" priority="846">
      <formula>SUM($O25:$Q25)&gt;0</formula>
    </cfRule>
  </conditionalFormatting>
  <conditionalFormatting sqref="AQ25">
    <cfRule type="expression" dxfId="8031" priority="847">
      <formula>SUM($O25:$Q25)&gt;0</formula>
    </cfRule>
  </conditionalFormatting>
  <conditionalFormatting sqref="AR25">
    <cfRule type="expression" dxfId="8030" priority="848">
      <formula>SUM($P25:$Q25)&gt;0</formula>
    </cfRule>
  </conditionalFormatting>
  <conditionalFormatting sqref="AS25">
    <cfRule type="expression" dxfId="8029" priority="849">
      <formula>$Q25=1</formula>
    </cfRule>
  </conditionalFormatting>
  <conditionalFormatting sqref="AP26">
    <cfRule type="expression" dxfId="8028" priority="840">
      <formula>SUM($AA26:$AC26)&lt;1</formula>
    </cfRule>
    <cfRule type="expression" dxfId="8027" priority="841">
      <formula>SUM($AA26:$AC26)&gt;0</formula>
    </cfRule>
  </conditionalFormatting>
  <conditionalFormatting sqref="AQ26">
    <cfRule type="expression" dxfId="8026" priority="842">
      <formula>SUM($AA26:$AC26)&gt;0</formula>
    </cfRule>
  </conditionalFormatting>
  <conditionalFormatting sqref="AR26">
    <cfRule type="expression" dxfId="8025" priority="843">
      <formula>SUM($AB26:$AC26)&gt;0</formula>
    </cfRule>
  </conditionalFormatting>
  <conditionalFormatting sqref="AS26">
    <cfRule type="expression" dxfId="8024" priority="844">
      <formula>$AC26=1</formula>
    </cfRule>
  </conditionalFormatting>
  <conditionalFormatting sqref="AP27">
    <cfRule type="expression" dxfId="8023" priority="835">
      <formula>SUM($AM27:$AO27)&lt;1</formula>
    </cfRule>
    <cfRule type="expression" dxfId="8022" priority="836">
      <formula>SUM($AM27:$AO27)&gt;0</formula>
    </cfRule>
  </conditionalFormatting>
  <conditionalFormatting sqref="AQ27">
    <cfRule type="expression" dxfId="8021" priority="837">
      <formula>SUM($AM27:$AO27)&gt;0</formula>
    </cfRule>
  </conditionalFormatting>
  <conditionalFormatting sqref="AR27">
    <cfRule type="expression" dxfId="8020" priority="838">
      <formula>SUM($AN27:$AO27)&gt;0</formula>
    </cfRule>
  </conditionalFormatting>
  <conditionalFormatting sqref="AS27">
    <cfRule type="expression" dxfId="8019" priority="839">
      <formula>$AO27=1</formula>
    </cfRule>
  </conditionalFormatting>
  <conditionalFormatting sqref="L25:Q27 X25:AC27">
    <cfRule type="containsText" dxfId="8018" priority="829" operator="containsText" text="Not assessed">
      <formula>NOT(ISERROR(SEARCH("Not assessed",L25)))</formula>
    </cfRule>
    <cfRule type="containsText" dxfId="8017" priority="830" operator="containsText" text="No visibility">
      <formula>NOT(ISERROR(SEARCH("No visibility",L25)))</formula>
    </cfRule>
    <cfRule type="containsText" dxfId="8016" priority="831" operator="containsText" text="Poor">
      <formula>NOT(ISERROR(SEARCH("Poor",L25)))</formula>
    </cfRule>
    <cfRule type="containsText" dxfId="8015" priority="832" operator="containsText" text="Fail">
      <formula>NOT(ISERROR(SEARCH("Fail",L25)))</formula>
    </cfRule>
    <cfRule type="containsText" dxfId="8014" priority="833" operator="containsText" text="Ineffective">
      <formula>NOT(ISERROR(SEARCH("Ineffective",L25)))</formula>
    </cfRule>
    <cfRule type="containsText" dxfId="8013" priority="834" operator="containsText" text="Not Implemented">
      <formula>NOT(ISERROR(SEARCH("Not Implemented",L25)))</formula>
    </cfRule>
  </conditionalFormatting>
  <conditionalFormatting sqref="AP55">
    <cfRule type="expression" dxfId="8012" priority="824">
      <formula>SUM($O55:$Q55)&lt;1</formula>
    </cfRule>
    <cfRule type="expression" dxfId="8011" priority="825">
      <formula>SUM($O55:$Q55)&gt;0</formula>
    </cfRule>
  </conditionalFormatting>
  <conditionalFormatting sqref="AQ55">
    <cfRule type="expression" dxfId="8010" priority="826">
      <formula>SUM($O55:$Q55)&gt;0</formula>
    </cfRule>
  </conditionalFormatting>
  <conditionalFormatting sqref="AR55">
    <cfRule type="expression" dxfId="8009" priority="827">
      <formula>SUM($P55:$Q55)&gt;0</formula>
    </cfRule>
  </conditionalFormatting>
  <conditionalFormatting sqref="AS55">
    <cfRule type="expression" dxfId="8008" priority="828">
      <formula>$Q55=1</formula>
    </cfRule>
  </conditionalFormatting>
  <conditionalFormatting sqref="AP56">
    <cfRule type="expression" dxfId="8007" priority="819">
      <formula>SUM($AA56:$AC56)&lt;1</formula>
    </cfRule>
    <cfRule type="expression" dxfId="8006" priority="820">
      <formula>SUM($AA56:$AC56)&gt;0</formula>
    </cfRule>
  </conditionalFormatting>
  <conditionalFormatting sqref="AQ56">
    <cfRule type="expression" dxfId="8005" priority="821">
      <formula>SUM($AA56:$AC56)&gt;0</formula>
    </cfRule>
  </conditionalFormatting>
  <conditionalFormatting sqref="AR56">
    <cfRule type="expression" dxfId="8004" priority="822">
      <formula>SUM($AB56:$AC56)&gt;0</formula>
    </cfRule>
  </conditionalFormatting>
  <conditionalFormatting sqref="AS56">
    <cfRule type="expression" dxfId="8003" priority="823">
      <formula>$AC56=1</formula>
    </cfRule>
  </conditionalFormatting>
  <conditionalFormatting sqref="AP57">
    <cfRule type="expression" dxfId="8002" priority="814">
      <formula>SUM($AM57:$AO57)&lt;1</formula>
    </cfRule>
    <cfRule type="expression" dxfId="8001" priority="815">
      <formula>SUM($AM57:$AO57)&gt;0</formula>
    </cfRule>
  </conditionalFormatting>
  <conditionalFormatting sqref="AQ57">
    <cfRule type="expression" dxfId="8000" priority="816">
      <formula>SUM($AM57:$AO57)&gt;0</formula>
    </cfRule>
  </conditionalFormatting>
  <conditionalFormatting sqref="AR57">
    <cfRule type="expression" dxfId="7999" priority="817">
      <formula>SUM($AN57:$AO57)&gt;0</formula>
    </cfRule>
  </conditionalFormatting>
  <conditionalFormatting sqref="AS57">
    <cfRule type="expression" dxfId="7998" priority="818">
      <formula>$AO57=1</formula>
    </cfRule>
  </conditionalFormatting>
  <conditionalFormatting sqref="L55:Q57 X55:AC57">
    <cfRule type="containsText" dxfId="7997" priority="808" operator="containsText" text="Not assessed">
      <formula>NOT(ISERROR(SEARCH("Not assessed",L55)))</formula>
    </cfRule>
    <cfRule type="containsText" dxfId="7996" priority="809" operator="containsText" text="No visibility">
      <formula>NOT(ISERROR(SEARCH("No visibility",L55)))</formula>
    </cfRule>
    <cfRule type="containsText" dxfId="7995" priority="810" operator="containsText" text="Poor">
      <formula>NOT(ISERROR(SEARCH("Poor",L55)))</formula>
    </cfRule>
    <cfRule type="containsText" dxfId="7994" priority="811" operator="containsText" text="Fail">
      <formula>NOT(ISERROR(SEARCH("Fail",L55)))</formula>
    </cfRule>
    <cfRule type="containsText" dxfId="7993" priority="812" operator="containsText" text="Ineffective">
      <formula>NOT(ISERROR(SEARCH("Ineffective",L55)))</formula>
    </cfRule>
    <cfRule type="containsText" dxfId="7992" priority="813" operator="containsText" text="Not Implemented">
      <formula>NOT(ISERROR(SEARCH("Not Implemented",L55)))</formula>
    </cfRule>
  </conditionalFormatting>
  <conditionalFormatting sqref="AP75">
    <cfRule type="expression" dxfId="7991" priority="803">
      <formula>SUM($O75:$Q75)&lt;1</formula>
    </cfRule>
    <cfRule type="expression" dxfId="7990" priority="804">
      <formula>SUM($O75:$Q75)&gt;0</formula>
    </cfRule>
  </conditionalFormatting>
  <conditionalFormatting sqref="AQ75">
    <cfRule type="expression" dxfId="7989" priority="805">
      <formula>SUM($O75:$Q75)&gt;0</formula>
    </cfRule>
  </conditionalFormatting>
  <conditionalFormatting sqref="AR75">
    <cfRule type="expression" dxfId="7988" priority="806">
      <formula>SUM($P75:$Q75)&gt;0</formula>
    </cfRule>
  </conditionalFormatting>
  <conditionalFormatting sqref="AS75">
    <cfRule type="expression" dxfId="7987" priority="807">
      <formula>$Q75=1</formula>
    </cfRule>
  </conditionalFormatting>
  <conditionalFormatting sqref="AP76">
    <cfRule type="expression" dxfId="7986" priority="798">
      <formula>SUM($AA76:$AC76)&lt;1</formula>
    </cfRule>
    <cfRule type="expression" dxfId="7985" priority="799">
      <formula>SUM($AA76:$AC76)&gt;0</formula>
    </cfRule>
  </conditionalFormatting>
  <conditionalFormatting sqref="AQ76">
    <cfRule type="expression" dxfId="7984" priority="800">
      <formula>SUM($AA76:$AC76)&gt;0</formula>
    </cfRule>
  </conditionalFormatting>
  <conditionalFormatting sqref="AR76">
    <cfRule type="expression" dxfId="7983" priority="801">
      <formula>SUM($AB76:$AC76)&gt;0</formula>
    </cfRule>
  </conditionalFormatting>
  <conditionalFormatting sqref="AS76">
    <cfRule type="expression" dxfId="7982" priority="802">
      <formula>$AC76=1</formula>
    </cfRule>
  </conditionalFormatting>
  <conditionalFormatting sqref="AP77">
    <cfRule type="expression" dxfId="7981" priority="793">
      <formula>SUM($AM77:$AO77)&lt;1</formula>
    </cfRule>
    <cfRule type="expression" dxfId="7980" priority="794">
      <formula>SUM($AM77:$AO77)&gt;0</formula>
    </cfRule>
  </conditionalFormatting>
  <conditionalFormatting sqref="AQ77">
    <cfRule type="expression" dxfId="7979" priority="795">
      <formula>SUM($AM77:$AO77)&gt;0</formula>
    </cfRule>
  </conditionalFormatting>
  <conditionalFormatting sqref="AR77">
    <cfRule type="expression" dxfId="7978" priority="796">
      <formula>SUM($AN77:$AO77)&gt;0</formula>
    </cfRule>
  </conditionalFormatting>
  <conditionalFormatting sqref="AS77">
    <cfRule type="expression" dxfId="7977" priority="797">
      <formula>$AO77=1</formula>
    </cfRule>
  </conditionalFormatting>
  <conditionalFormatting sqref="AJ7">
    <cfRule type="containsText" dxfId="7976" priority="787" operator="containsText" text="Not assessed">
      <formula>NOT(ISERROR(SEARCH("Not assessed",AJ7)))</formula>
    </cfRule>
    <cfRule type="containsText" dxfId="7975" priority="788" operator="containsText" text="No visibility">
      <formula>NOT(ISERROR(SEARCH("No visibility",AJ7)))</formula>
    </cfRule>
    <cfRule type="containsText" dxfId="7974" priority="789" operator="containsText" text="Poor">
      <formula>NOT(ISERROR(SEARCH("Poor",AJ7)))</formula>
    </cfRule>
    <cfRule type="containsText" dxfId="7973" priority="790" operator="containsText" text="Fail">
      <formula>NOT(ISERROR(SEARCH("Fail",AJ7)))</formula>
    </cfRule>
    <cfRule type="containsText" dxfId="7972" priority="791" operator="containsText" text="Ineffective">
      <formula>NOT(ISERROR(SEARCH("Ineffective",AJ7)))</formula>
    </cfRule>
    <cfRule type="containsText" dxfId="7971" priority="792" operator="containsText" text="Not Implemented">
      <formula>NOT(ISERROR(SEARCH("Not Implemented",AJ7)))</formula>
    </cfRule>
  </conditionalFormatting>
  <conditionalFormatting sqref="AK7">
    <cfRule type="containsText" dxfId="7970" priority="781" operator="containsText" text="Not assessed">
      <formula>NOT(ISERROR(SEARCH("Not assessed",AK7)))</formula>
    </cfRule>
    <cfRule type="containsText" dxfId="7969" priority="782" operator="containsText" text="No visibility">
      <formula>NOT(ISERROR(SEARCH("No visibility",AK7)))</formula>
    </cfRule>
    <cfRule type="containsText" dxfId="7968" priority="783" operator="containsText" text="Poor">
      <formula>NOT(ISERROR(SEARCH("Poor",AK7)))</formula>
    </cfRule>
    <cfRule type="containsText" dxfId="7967" priority="784" operator="containsText" text="Fail">
      <formula>NOT(ISERROR(SEARCH("Fail",AK7)))</formula>
    </cfRule>
    <cfRule type="containsText" dxfId="7966" priority="785" operator="containsText" text="Ineffective">
      <formula>NOT(ISERROR(SEARCH("Ineffective",AK7)))</formula>
    </cfRule>
    <cfRule type="containsText" dxfId="7965" priority="786" operator="containsText" text="Not Implemented">
      <formula>NOT(ISERROR(SEARCH("Not Implemented",AK7)))</formula>
    </cfRule>
  </conditionalFormatting>
  <conditionalFormatting sqref="AL7">
    <cfRule type="containsText" dxfId="7964" priority="775" operator="containsText" text="Not assessed">
      <formula>NOT(ISERROR(SEARCH("Not assessed",AL7)))</formula>
    </cfRule>
    <cfRule type="containsText" dxfId="7963" priority="776" operator="containsText" text="No visibility">
      <formula>NOT(ISERROR(SEARCH("No visibility",AL7)))</formula>
    </cfRule>
    <cfRule type="containsText" dxfId="7962" priority="777" operator="containsText" text="Poor">
      <formula>NOT(ISERROR(SEARCH("Poor",AL7)))</formula>
    </cfRule>
    <cfRule type="containsText" dxfId="7961" priority="778" operator="containsText" text="Fail">
      <formula>NOT(ISERROR(SEARCH("Fail",AL7)))</formula>
    </cfRule>
    <cfRule type="containsText" dxfId="7960" priority="779" operator="containsText" text="Ineffective">
      <formula>NOT(ISERROR(SEARCH("Ineffective",AL7)))</formula>
    </cfRule>
    <cfRule type="containsText" dxfId="7959" priority="780" operator="containsText" text="Not Implemented">
      <formula>NOT(ISERROR(SEARCH("Not Implemented",AL7)))</formula>
    </cfRule>
  </conditionalFormatting>
  <conditionalFormatting sqref="AJ14">
    <cfRule type="containsText" dxfId="7958" priority="769" operator="containsText" text="Not assessed">
      <formula>NOT(ISERROR(SEARCH("Not assessed",AJ14)))</formula>
    </cfRule>
    <cfRule type="containsText" dxfId="7957" priority="770" operator="containsText" text="No visibility">
      <formula>NOT(ISERROR(SEARCH("No visibility",AJ14)))</formula>
    </cfRule>
    <cfRule type="containsText" dxfId="7956" priority="771" operator="containsText" text="Poor">
      <formula>NOT(ISERROR(SEARCH("Poor",AJ14)))</formula>
    </cfRule>
    <cfRule type="containsText" dxfId="7955" priority="772" operator="containsText" text="Fail">
      <formula>NOT(ISERROR(SEARCH("Fail",AJ14)))</formula>
    </cfRule>
    <cfRule type="containsText" dxfId="7954" priority="773" operator="containsText" text="Ineffective">
      <formula>NOT(ISERROR(SEARCH("Ineffective",AJ14)))</formula>
    </cfRule>
    <cfRule type="containsText" dxfId="7953" priority="774" operator="containsText" text="Not Implemented">
      <formula>NOT(ISERROR(SEARCH("Not Implemented",AJ14)))</formula>
    </cfRule>
  </conditionalFormatting>
  <conditionalFormatting sqref="AK14">
    <cfRule type="containsText" dxfId="7952" priority="763" operator="containsText" text="Not assessed">
      <formula>NOT(ISERROR(SEARCH("Not assessed",AK14)))</formula>
    </cfRule>
    <cfRule type="containsText" dxfId="7951" priority="764" operator="containsText" text="No visibility">
      <formula>NOT(ISERROR(SEARCH("No visibility",AK14)))</formula>
    </cfRule>
    <cfRule type="containsText" dxfId="7950" priority="765" operator="containsText" text="Poor">
      <formula>NOT(ISERROR(SEARCH("Poor",AK14)))</formula>
    </cfRule>
    <cfRule type="containsText" dxfId="7949" priority="766" operator="containsText" text="Fail">
      <formula>NOT(ISERROR(SEARCH("Fail",AK14)))</formula>
    </cfRule>
    <cfRule type="containsText" dxfId="7948" priority="767" operator="containsText" text="Ineffective">
      <formula>NOT(ISERROR(SEARCH("Ineffective",AK14)))</formula>
    </cfRule>
    <cfRule type="containsText" dxfId="7947" priority="768" operator="containsText" text="Not Implemented">
      <formula>NOT(ISERROR(SEARCH("Not Implemented",AK14)))</formula>
    </cfRule>
  </conditionalFormatting>
  <conditionalFormatting sqref="AL14">
    <cfRule type="containsText" dxfId="7946" priority="757" operator="containsText" text="Not assessed">
      <formula>NOT(ISERROR(SEARCH("Not assessed",AL14)))</formula>
    </cfRule>
    <cfRule type="containsText" dxfId="7945" priority="758" operator="containsText" text="No visibility">
      <formula>NOT(ISERROR(SEARCH("No visibility",AL14)))</formula>
    </cfRule>
    <cfRule type="containsText" dxfId="7944" priority="759" operator="containsText" text="Poor">
      <formula>NOT(ISERROR(SEARCH("Poor",AL14)))</formula>
    </cfRule>
    <cfRule type="containsText" dxfId="7943" priority="760" operator="containsText" text="Fail">
      <formula>NOT(ISERROR(SEARCH("Fail",AL14)))</formula>
    </cfRule>
    <cfRule type="containsText" dxfId="7942" priority="761" operator="containsText" text="Ineffective">
      <formula>NOT(ISERROR(SEARCH("Ineffective",AL14)))</formula>
    </cfRule>
    <cfRule type="containsText" dxfId="7941" priority="762" operator="containsText" text="Not Implemented">
      <formula>NOT(ISERROR(SEARCH("Not Implemented",AL14)))</formula>
    </cfRule>
  </conditionalFormatting>
  <conditionalFormatting sqref="AJ21">
    <cfRule type="containsText" dxfId="7940" priority="751" operator="containsText" text="Not assessed">
      <formula>NOT(ISERROR(SEARCH("Not assessed",AJ21)))</formula>
    </cfRule>
    <cfRule type="containsText" dxfId="7939" priority="752" operator="containsText" text="No visibility">
      <formula>NOT(ISERROR(SEARCH("No visibility",AJ21)))</formula>
    </cfRule>
    <cfRule type="containsText" dxfId="7938" priority="753" operator="containsText" text="Poor">
      <formula>NOT(ISERROR(SEARCH("Poor",AJ21)))</formula>
    </cfRule>
    <cfRule type="containsText" dxfId="7937" priority="754" operator="containsText" text="Fail">
      <formula>NOT(ISERROR(SEARCH("Fail",AJ21)))</formula>
    </cfRule>
    <cfRule type="containsText" dxfId="7936" priority="755" operator="containsText" text="Ineffective">
      <formula>NOT(ISERROR(SEARCH("Ineffective",AJ21)))</formula>
    </cfRule>
    <cfRule type="containsText" dxfId="7935" priority="756" operator="containsText" text="Not Implemented">
      <formula>NOT(ISERROR(SEARCH("Not Implemented",AJ21)))</formula>
    </cfRule>
  </conditionalFormatting>
  <conditionalFormatting sqref="AK21">
    <cfRule type="containsText" dxfId="7934" priority="745" operator="containsText" text="Not assessed">
      <formula>NOT(ISERROR(SEARCH("Not assessed",AK21)))</formula>
    </cfRule>
    <cfRule type="containsText" dxfId="7933" priority="746" operator="containsText" text="No visibility">
      <formula>NOT(ISERROR(SEARCH("No visibility",AK21)))</formula>
    </cfRule>
    <cfRule type="containsText" dxfId="7932" priority="747" operator="containsText" text="Poor">
      <formula>NOT(ISERROR(SEARCH("Poor",AK21)))</formula>
    </cfRule>
    <cfRule type="containsText" dxfId="7931" priority="748" operator="containsText" text="Fail">
      <formula>NOT(ISERROR(SEARCH("Fail",AK21)))</formula>
    </cfRule>
    <cfRule type="containsText" dxfId="7930" priority="749" operator="containsText" text="Ineffective">
      <formula>NOT(ISERROR(SEARCH("Ineffective",AK21)))</formula>
    </cfRule>
    <cfRule type="containsText" dxfId="7929" priority="750" operator="containsText" text="Not Implemented">
      <formula>NOT(ISERROR(SEARCH("Not Implemented",AK21)))</formula>
    </cfRule>
  </conditionalFormatting>
  <conditionalFormatting sqref="AL21">
    <cfRule type="containsText" dxfId="7928" priority="739" operator="containsText" text="Not assessed">
      <formula>NOT(ISERROR(SEARCH("Not assessed",AL21)))</formula>
    </cfRule>
    <cfRule type="containsText" dxfId="7927" priority="740" operator="containsText" text="No visibility">
      <formula>NOT(ISERROR(SEARCH("No visibility",AL21)))</formula>
    </cfRule>
    <cfRule type="containsText" dxfId="7926" priority="741" operator="containsText" text="Poor">
      <formula>NOT(ISERROR(SEARCH("Poor",AL21)))</formula>
    </cfRule>
    <cfRule type="containsText" dxfId="7925" priority="742" operator="containsText" text="Fail">
      <formula>NOT(ISERROR(SEARCH("Fail",AL21)))</formula>
    </cfRule>
    <cfRule type="containsText" dxfId="7924" priority="743" operator="containsText" text="Ineffective">
      <formula>NOT(ISERROR(SEARCH("Ineffective",AL21)))</formula>
    </cfRule>
    <cfRule type="containsText" dxfId="7923" priority="744" operator="containsText" text="Not Implemented">
      <formula>NOT(ISERROR(SEARCH("Not Implemented",AL21)))</formula>
    </cfRule>
  </conditionalFormatting>
  <conditionalFormatting sqref="AJ51">
    <cfRule type="containsText" dxfId="7922" priority="733" operator="containsText" text="Not assessed">
      <formula>NOT(ISERROR(SEARCH("Not assessed",AJ51)))</formula>
    </cfRule>
    <cfRule type="containsText" dxfId="7921" priority="734" operator="containsText" text="No visibility">
      <formula>NOT(ISERROR(SEARCH("No visibility",AJ51)))</formula>
    </cfRule>
    <cfRule type="containsText" dxfId="7920" priority="735" operator="containsText" text="Poor">
      <formula>NOT(ISERROR(SEARCH("Poor",AJ51)))</formula>
    </cfRule>
    <cfRule type="containsText" dxfId="7919" priority="736" operator="containsText" text="Fail">
      <formula>NOT(ISERROR(SEARCH("Fail",AJ51)))</formula>
    </cfRule>
    <cfRule type="containsText" dxfId="7918" priority="737" operator="containsText" text="Ineffective">
      <formula>NOT(ISERROR(SEARCH("Ineffective",AJ51)))</formula>
    </cfRule>
    <cfRule type="containsText" dxfId="7917" priority="738" operator="containsText" text="Not Implemented">
      <formula>NOT(ISERROR(SEARCH("Not Implemented",AJ51)))</formula>
    </cfRule>
  </conditionalFormatting>
  <conditionalFormatting sqref="AK51">
    <cfRule type="containsText" dxfId="7916" priority="727" operator="containsText" text="Not assessed">
      <formula>NOT(ISERROR(SEARCH("Not assessed",AK51)))</formula>
    </cfRule>
    <cfRule type="containsText" dxfId="7915" priority="728" operator="containsText" text="No visibility">
      <formula>NOT(ISERROR(SEARCH("No visibility",AK51)))</formula>
    </cfRule>
    <cfRule type="containsText" dxfId="7914" priority="729" operator="containsText" text="Poor">
      <formula>NOT(ISERROR(SEARCH("Poor",AK51)))</formula>
    </cfRule>
    <cfRule type="containsText" dxfId="7913" priority="730" operator="containsText" text="Fail">
      <formula>NOT(ISERROR(SEARCH("Fail",AK51)))</formula>
    </cfRule>
    <cfRule type="containsText" dxfId="7912" priority="731" operator="containsText" text="Ineffective">
      <formula>NOT(ISERROR(SEARCH("Ineffective",AK51)))</formula>
    </cfRule>
    <cfRule type="containsText" dxfId="7911" priority="732" operator="containsText" text="Not Implemented">
      <formula>NOT(ISERROR(SEARCH("Not Implemented",AK51)))</formula>
    </cfRule>
  </conditionalFormatting>
  <conditionalFormatting sqref="AL51">
    <cfRule type="containsText" dxfId="7910" priority="721" operator="containsText" text="Not assessed">
      <formula>NOT(ISERROR(SEARCH("Not assessed",AL51)))</formula>
    </cfRule>
    <cfRule type="containsText" dxfId="7909" priority="722" operator="containsText" text="No visibility">
      <formula>NOT(ISERROR(SEARCH("No visibility",AL51)))</formula>
    </cfRule>
    <cfRule type="containsText" dxfId="7908" priority="723" operator="containsText" text="Poor">
      <formula>NOT(ISERROR(SEARCH("Poor",AL51)))</formula>
    </cfRule>
    <cfRule type="containsText" dxfId="7907" priority="724" operator="containsText" text="Fail">
      <formula>NOT(ISERROR(SEARCH("Fail",AL51)))</formula>
    </cfRule>
    <cfRule type="containsText" dxfId="7906" priority="725" operator="containsText" text="Ineffective">
      <formula>NOT(ISERROR(SEARCH("Ineffective",AL51)))</formula>
    </cfRule>
    <cfRule type="containsText" dxfId="7905" priority="726" operator="containsText" text="Not Implemented">
      <formula>NOT(ISERROR(SEARCH("Not Implemented",AL51)))</formula>
    </cfRule>
  </conditionalFormatting>
  <conditionalFormatting sqref="AJ74">
    <cfRule type="containsText" dxfId="7904" priority="715" operator="containsText" text="Not assessed">
      <formula>NOT(ISERROR(SEARCH("Not assessed",AJ74)))</formula>
    </cfRule>
    <cfRule type="containsText" dxfId="7903" priority="716" operator="containsText" text="No visibility">
      <formula>NOT(ISERROR(SEARCH("No visibility",AJ74)))</formula>
    </cfRule>
    <cfRule type="containsText" dxfId="7902" priority="717" operator="containsText" text="Poor">
      <formula>NOT(ISERROR(SEARCH("Poor",AJ74)))</formula>
    </cfRule>
    <cfRule type="containsText" dxfId="7901" priority="718" operator="containsText" text="Fail">
      <formula>NOT(ISERROR(SEARCH("Fail",AJ74)))</formula>
    </cfRule>
    <cfRule type="containsText" dxfId="7900" priority="719" operator="containsText" text="Ineffective">
      <formula>NOT(ISERROR(SEARCH("Ineffective",AJ74)))</formula>
    </cfRule>
    <cfRule type="containsText" dxfId="7899" priority="720" operator="containsText" text="Not Implemented">
      <formula>NOT(ISERROR(SEARCH("Not Implemented",AJ74)))</formula>
    </cfRule>
  </conditionalFormatting>
  <conditionalFormatting sqref="AK74">
    <cfRule type="containsText" dxfId="7898" priority="709" operator="containsText" text="Not assessed">
      <formula>NOT(ISERROR(SEARCH("Not assessed",AK74)))</formula>
    </cfRule>
    <cfRule type="containsText" dxfId="7897" priority="710" operator="containsText" text="No visibility">
      <formula>NOT(ISERROR(SEARCH("No visibility",AK74)))</formula>
    </cfRule>
    <cfRule type="containsText" dxfId="7896" priority="711" operator="containsText" text="Poor">
      <formula>NOT(ISERROR(SEARCH("Poor",AK74)))</formula>
    </cfRule>
    <cfRule type="containsText" dxfId="7895" priority="712" operator="containsText" text="Fail">
      <formula>NOT(ISERROR(SEARCH("Fail",AK74)))</formula>
    </cfRule>
    <cfRule type="containsText" dxfId="7894" priority="713" operator="containsText" text="Ineffective">
      <formula>NOT(ISERROR(SEARCH("Ineffective",AK74)))</formula>
    </cfRule>
    <cfRule type="containsText" dxfId="7893" priority="714" operator="containsText" text="Not Implemented">
      <formula>NOT(ISERROR(SEARCH("Not Implemented",AK74)))</formula>
    </cfRule>
  </conditionalFormatting>
  <conditionalFormatting sqref="AL74">
    <cfRule type="containsText" dxfId="7892" priority="703" operator="containsText" text="Not assessed">
      <formula>NOT(ISERROR(SEARCH("Not assessed",AL74)))</formula>
    </cfRule>
    <cfRule type="containsText" dxfId="7891" priority="704" operator="containsText" text="No visibility">
      <formula>NOT(ISERROR(SEARCH("No visibility",AL74)))</formula>
    </cfRule>
    <cfRule type="containsText" dxfId="7890" priority="705" operator="containsText" text="Poor">
      <formula>NOT(ISERROR(SEARCH("Poor",AL74)))</formula>
    </cfRule>
    <cfRule type="containsText" dxfId="7889" priority="706" operator="containsText" text="Fail">
      <formula>NOT(ISERROR(SEARCH("Fail",AL74)))</formula>
    </cfRule>
    <cfRule type="containsText" dxfId="7888" priority="707" operator="containsText" text="Ineffective">
      <formula>NOT(ISERROR(SEARCH("Ineffective",AL74)))</formula>
    </cfRule>
    <cfRule type="containsText" dxfId="7887" priority="708" operator="containsText" text="Not Implemented">
      <formula>NOT(ISERROR(SEARCH("Not Implemented",AL74)))</formula>
    </cfRule>
  </conditionalFormatting>
  <conditionalFormatting sqref="F5:H5">
    <cfRule type="containsText" dxfId="7886" priority="689" operator="containsText" text="Not assessed">
      <formula>NOT(ISERROR(SEARCH("Not assessed",F5)))</formula>
    </cfRule>
    <cfRule type="containsText" dxfId="7885" priority="690" operator="containsText" text="No visibility">
      <formula>NOT(ISERROR(SEARCH("No visibility",F5)))</formula>
    </cfRule>
    <cfRule type="containsText" dxfId="7884" priority="691" operator="containsText" text="Poor">
      <formula>NOT(ISERROR(SEARCH("Poor",F5)))</formula>
    </cfRule>
    <cfRule type="containsText" dxfId="7883" priority="692" operator="containsText" text="Fail">
      <formula>NOT(ISERROR(SEARCH("Fail",F5)))</formula>
    </cfRule>
    <cfRule type="containsText" dxfId="7882" priority="693" operator="containsText" text="Ineffective">
      <formula>NOT(ISERROR(SEARCH("Ineffective",F5)))</formula>
    </cfRule>
    <cfRule type="containsText" dxfId="7881" priority="694" operator="containsText" text="Not Implemented">
      <formula>NOT(ISERROR(SEARCH("Not Implemented",F5)))</formula>
    </cfRule>
  </conditionalFormatting>
  <conditionalFormatting sqref="F4:H4 L4:N4">
    <cfRule type="containsText" dxfId="7880" priority="675" operator="containsText" text="Not assessed">
      <formula>NOT(ISERROR(SEARCH("Not assessed",F4)))</formula>
    </cfRule>
    <cfRule type="containsText" dxfId="7879" priority="676" operator="containsText" text="No visibility">
      <formula>NOT(ISERROR(SEARCH("No visibility",F4)))</formula>
    </cfRule>
    <cfRule type="containsText" dxfId="7878" priority="677" operator="containsText" text="Poor">
      <formula>NOT(ISERROR(SEARCH("Poor",F4)))</formula>
    </cfRule>
    <cfRule type="containsText" dxfId="7877" priority="678" operator="containsText" text="Fail">
      <formula>NOT(ISERROR(SEARCH("Fail",F4)))</formula>
    </cfRule>
    <cfRule type="containsText" dxfId="7876" priority="679" operator="containsText" text="Ineffective">
      <formula>NOT(ISERROR(SEARCH("Ineffective",F4)))</formula>
    </cfRule>
    <cfRule type="containsText" dxfId="7875" priority="680" operator="containsText" text="Not Implemented">
      <formula>NOT(ISERROR(SEARCH("Not Implemented",F4)))</formula>
    </cfRule>
  </conditionalFormatting>
  <conditionalFormatting sqref="F6:H6">
    <cfRule type="containsText" dxfId="7874" priority="661" operator="containsText" text="Not assessed">
      <formula>NOT(ISERROR(SEARCH("Not assessed",F6)))</formula>
    </cfRule>
    <cfRule type="containsText" dxfId="7873" priority="662" operator="containsText" text="No visibility">
      <formula>NOT(ISERROR(SEARCH("No visibility",F6)))</formula>
    </cfRule>
    <cfRule type="containsText" dxfId="7872" priority="663" operator="containsText" text="Poor">
      <formula>NOT(ISERROR(SEARCH("Poor",F6)))</formula>
    </cfRule>
    <cfRule type="containsText" dxfId="7871" priority="664" operator="containsText" text="Fail">
      <formula>NOT(ISERROR(SEARCH("Fail",F6)))</formula>
    </cfRule>
    <cfRule type="containsText" dxfId="7870" priority="665" operator="containsText" text="Ineffective">
      <formula>NOT(ISERROR(SEARCH("Ineffective",F6)))</formula>
    </cfRule>
    <cfRule type="containsText" dxfId="7869" priority="666" operator="containsText" text="Not Implemented">
      <formula>NOT(ISERROR(SEARCH("Not Implemented",F6)))</formula>
    </cfRule>
  </conditionalFormatting>
  <conditionalFormatting sqref="X4:Z4">
    <cfRule type="containsText" dxfId="7868" priority="655" operator="containsText" text="Not assessed">
      <formula>NOT(ISERROR(SEARCH("Not assessed",X4)))</formula>
    </cfRule>
    <cfRule type="containsText" dxfId="7867" priority="656" operator="containsText" text="No visibility">
      <formula>NOT(ISERROR(SEARCH("No visibility",X4)))</formula>
    </cfRule>
    <cfRule type="containsText" dxfId="7866" priority="657" operator="containsText" text="Poor">
      <formula>NOT(ISERROR(SEARCH("Poor",X4)))</formula>
    </cfRule>
    <cfRule type="containsText" dxfId="7865" priority="658" operator="containsText" text="Fail">
      <formula>NOT(ISERROR(SEARCH("Fail",X4)))</formula>
    </cfRule>
    <cfRule type="containsText" dxfId="7864" priority="659" operator="containsText" text="Ineffective">
      <formula>NOT(ISERROR(SEARCH("Ineffective",X4)))</formula>
    </cfRule>
    <cfRule type="containsText" dxfId="7863" priority="660" operator="containsText" text="Not Implemented">
      <formula>NOT(ISERROR(SEARCH("Not Implemented",X4)))</formula>
    </cfRule>
  </conditionalFormatting>
  <conditionalFormatting sqref="X5">
    <cfRule type="containsText" dxfId="7862" priority="649" operator="containsText" text="Not assessed">
      <formula>NOT(ISERROR(SEARCH("Not assessed",X5)))</formula>
    </cfRule>
    <cfRule type="containsText" dxfId="7861" priority="650" operator="containsText" text="No visibility">
      <formula>NOT(ISERROR(SEARCH("No visibility",X5)))</formula>
    </cfRule>
    <cfRule type="containsText" dxfId="7860" priority="651" operator="containsText" text="Poor">
      <formula>NOT(ISERROR(SEARCH("Poor",X5)))</formula>
    </cfRule>
    <cfRule type="containsText" dxfId="7859" priority="652" operator="containsText" text="Fail">
      <formula>NOT(ISERROR(SEARCH("Fail",X5)))</formula>
    </cfRule>
    <cfRule type="containsText" dxfId="7858" priority="653" operator="containsText" text="Ineffective">
      <formula>NOT(ISERROR(SEARCH("Ineffective",X5)))</formula>
    </cfRule>
    <cfRule type="containsText" dxfId="7857" priority="654" operator="containsText" text="Not Implemented">
      <formula>NOT(ISERROR(SEARCH("Not Implemented",X5)))</formula>
    </cfRule>
  </conditionalFormatting>
  <conditionalFormatting sqref="X6">
    <cfRule type="containsText" dxfId="7856" priority="643" operator="containsText" text="Not assessed">
      <formula>NOT(ISERROR(SEARCH("Not assessed",X6)))</formula>
    </cfRule>
    <cfRule type="containsText" dxfId="7855" priority="644" operator="containsText" text="No visibility">
      <formula>NOT(ISERROR(SEARCH("No visibility",X6)))</formula>
    </cfRule>
    <cfRule type="containsText" dxfId="7854" priority="645" operator="containsText" text="Poor">
      <formula>NOT(ISERROR(SEARCH("Poor",X6)))</formula>
    </cfRule>
    <cfRule type="containsText" dxfId="7853" priority="646" operator="containsText" text="Fail">
      <formula>NOT(ISERROR(SEARCH("Fail",X6)))</formula>
    </cfRule>
    <cfRule type="containsText" dxfId="7852" priority="647" operator="containsText" text="Ineffective">
      <formula>NOT(ISERROR(SEARCH("Ineffective",X6)))</formula>
    </cfRule>
    <cfRule type="containsText" dxfId="7851" priority="648" operator="containsText" text="Not Implemented">
      <formula>NOT(ISERROR(SEARCH("Not Implemented",X6)))</formula>
    </cfRule>
  </conditionalFormatting>
  <conditionalFormatting sqref="AJ4:AL4">
    <cfRule type="containsText" dxfId="7850" priority="613" operator="containsText" text="Not assessed">
      <formula>NOT(ISERROR(SEARCH("Not assessed",AJ4)))</formula>
    </cfRule>
    <cfRule type="containsText" dxfId="7849" priority="614" operator="containsText" text="No visibility">
      <formula>NOT(ISERROR(SEARCH("No visibility",AJ4)))</formula>
    </cfRule>
    <cfRule type="containsText" dxfId="7848" priority="615" operator="containsText" text="Poor">
      <formula>NOT(ISERROR(SEARCH("Poor",AJ4)))</formula>
    </cfRule>
    <cfRule type="containsText" dxfId="7847" priority="616" operator="containsText" text="Fail">
      <formula>NOT(ISERROR(SEARCH("Fail",AJ4)))</formula>
    </cfRule>
    <cfRule type="containsText" dxfId="7846" priority="617" operator="containsText" text="Ineffective">
      <formula>NOT(ISERROR(SEARCH("Ineffective",AJ4)))</formula>
    </cfRule>
    <cfRule type="containsText" dxfId="7845" priority="618" operator="containsText" text="Not Implemented">
      <formula>NOT(ISERROR(SEARCH("Not Implemented",AJ4)))</formula>
    </cfRule>
  </conditionalFormatting>
  <conditionalFormatting sqref="AJ5">
    <cfRule type="containsText" dxfId="7844" priority="607" operator="containsText" text="Not assessed">
      <formula>NOT(ISERROR(SEARCH("Not assessed",AJ5)))</formula>
    </cfRule>
    <cfRule type="containsText" dxfId="7843" priority="608" operator="containsText" text="No visibility">
      <formula>NOT(ISERROR(SEARCH("No visibility",AJ5)))</formula>
    </cfRule>
    <cfRule type="containsText" dxfId="7842" priority="609" operator="containsText" text="Poor">
      <formula>NOT(ISERROR(SEARCH("Poor",AJ5)))</formula>
    </cfRule>
    <cfRule type="containsText" dxfId="7841" priority="610" operator="containsText" text="Fail">
      <formula>NOT(ISERROR(SEARCH("Fail",AJ5)))</formula>
    </cfRule>
    <cfRule type="containsText" dxfId="7840" priority="611" operator="containsText" text="Ineffective">
      <formula>NOT(ISERROR(SEARCH("Ineffective",AJ5)))</formula>
    </cfRule>
    <cfRule type="containsText" dxfId="7839" priority="612" operator="containsText" text="Not Implemented">
      <formula>NOT(ISERROR(SEARCH("Not Implemented",AJ5)))</formula>
    </cfRule>
  </conditionalFormatting>
  <conditionalFormatting sqref="AJ6">
    <cfRule type="containsText" dxfId="7838" priority="601" operator="containsText" text="Not assessed">
      <formula>NOT(ISERROR(SEARCH("Not assessed",AJ6)))</formula>
    </cfRule>
    <cfRule type="containsText" dxfId="7837" priority="602" operator="containsText" text="No visibility">
      <formula>NOT(ISERROR(SEARCH("No visibility",AJ6)))</formula>
    </cfRule>
    <cfRule type="containsText" dxfId="7836" priority="603" operator="containsText" text="Poor">
      <formula>NOT(ISERROR(SEARCH("Poor",AJ6)))</formula>
    </cfRule>
    <cfRule type="containsText" dxfId="7835" priority="604" operator="containsText" text="Fail">
      <formula>NOT(ISERROR(SEARCH("Fail",AJ6)))</formula>
    </cfRule>
    <cfRule type="containsText" dxfId="7834" priority="605" operator="containsText" text="Ineffective">
      <formula>NOT(ISERROR(SEARCH("Ineffective",AJ6)))</formula>
    </cfRule>
    <cfRule type="containsText" dxfId="7833" priority="606" operator="containsText" text="Not Implemented">
      <formula>NOT(ISERROR(SEARCH("Not Implemented",AJ6)))</formula>
    </cfRule>
  </conditionalFormatting>
  <conditionalFormatting sqref="O5:Q5">
    <cfRule type="containsText" dxfId="7832" priority="571" operator="containsText" text="Not assessed">
      <formula>NOT(ISERROR(SEARCH("Not assessed",O5)))</formula>
    </cfRule>
    <cfRule type="containsText" dxfId="7831" priority="572" operator="containsText" text="No visibility">
      <formula>NOT(ISERROR(SEARCH("No visibility",O5)))</formula>
    </cfRule>
    <cfRule type="containsText" dxfId="7830" priority="573" operator="containsText" text="Poor">
      <formula>NOT(ISERROR(SEARCH("Poor",O5)))</formula>
    </cfRule>
    <cfRule type="containsText" dxfId="7829" priority="574" operator="containsText" text="Fail">
      <formula>NOT(ISERROR(SEARCH("Fail",O5)))</formula>
    </cfRule>
    <cfRule type="containsText" dxfId="7828" priority="575" operator="containsText" text="Ineffective">
      <formula>NOT(ISERROR(SEARCH("Ineffective",O5)))</formula>
    </cfRule>
    <cfRule type="containsText" dxfId="7827" priority="576" operator="containsText" text="Not Implemented">
      <formula>NOT(ISERROR(SEARCH("Not Implemented",O5)))</formula>
    </cfRule>
  </conditionalFormatting>
  <conditionalFormatting sqref="O4:Q4">
    <cfRule type="containsText" dxfId="7826" priority="565" operator="containsText" text="Not assessed">
      <formula>NOT(ISERROR(SEARCH("Not assessed",O4)))</formula>
    </cfRule>
    <cfRule type="containsText" dxfId="7825" priority="566" operator="containsText" text="No visibility">
      <formula>NOT(ISERROR(SEARCH("No visibility",O4)))</formula>
    </cfRule>
    <cfRule type="containsText" dxfId="7824" priority="567" operator="containsText" text="Poor">
      <formula>NOT(ISERROR(SEARCH("Poor",O4)))</formula>
    </cfRule>
    <cfRule type="containsText" dxfId="7823" priority="568" operator="containsText" text="Fail">
      <formula>NOT(ISERROR(SEARCH("Fail",O4)))</formula>
    </cfRule>
    <cfRule type="containsText" dxfId="7822" priority="569" operator="containsText" text="Ineffective">
      <formula>NOT(ISERROR(SEARCH("Ineffective",O4)))</formula>
    </cfRule>
    <cfRule type="containsText" dxfId="7821" priority="570" operator="containsText" text="Not Implemented">
      <formula>NOT(ISERROR(SEARCH("Not Implemented",O4)))</formula>
    </cfRule>
  </conditionalFormatting>
  <conditionalFormatting sqref="O6:Q6">
    <cfRule type="containsText" dxfId="7820" priority="559" operator="containsText" text="Not assessed">
      <formula>NOT(ISERROR(SEARCH("Not assessed",O6)))</formula>
    </cfRule>
    <cfRule type="containsText" dxfId="7819" priority="560" operator="containsText" text="No visibility">
      <formula>NOT(ISERROR(SEARCH("No visibility",O6)))</formula>
    </cfRule>
    <cfRule type="containsText" dxfId="7818" priority="561" operator="containsText" text="Poor">
      <formula>NOT(ISERROR(SEARCH("Poor",O6)))</formula>
    </cfRule>
    <cfRule type="containsText" dxfId="7817" priority="562" operator="containsText" text="Fail">
      <formula>NOT(ISERROR(SEARCH("Fail",O6)))</formula>
    </cfRule>
    <cfRule type="containsText" dxfId="7816" priority="563" operator="containsText" text="Ineffective">
      <formula>NOT(ISERROR(SEARCH("Ineffective",O6)))</formula>
    </cfRule>
    <cfRule type="containsText" dxfId="7815" priority="564" operator="containsText" text="Not Implemented">
      <formula>NOT(ISERROR(SEARCH("Not Implemented",O6)))</formula>
    </cfRule>
  </conditionalFormatting>
  <conditionalFormatting sqref="AM5:AO5">
    <cfRule type="containsText" dxfId="7814" priority="553" operator="containsText" text="Not assessed">
      <formula>NOT(ISERROR(SEARCH("Not assessed",AM5)))</formula>
    </cfRule>
    <cfRule type="containsText" dxfId="7813" priority="554" operator="containsText" text="No visibility">
      <formula>NOT(ISERROR(SEARCH("No visibility",AM5)))</formula>
    </cfRule>
    <cfRule type="containsText" dxfId="7812" priority="555" operator="containsText" text="Poor">
      <formula>NOT(ISERROR(SEARCH("Poor",AM5)))</formula>
    </cfRule>
    <cfRule type="containsText" dxfId="7811" priority="556" operator="containsText" text="Fail">
      <formula>NOT(ISERROR(SEARCH("Fail",AM5)))</formula>
    </cfRule>
    <cfRule type="containsText" dxfId="7810" priority="557" operator="containsText" text="Ineffective">
      <formula>NOT(ISERROR(SEARCH("Ineffective",AM5)))</formula>
    </cfRule>
    <cfRule type="containsText" dxfId="7809" priority="558" operator="containsText" text="Not Implemented">
      <formula>NOT(ISERROR(SEARCH("Not Implemented",AM5)))</formula>
    </cfRule>
  </conditionalFormatting>
  <conditionalFormatting sqref="AM4:AO4">
    <cfRule type="containsText" dxfId="7808" priority="547" operator="containsText" text="Not assessed">
      <formula>NOT(ISERROR(SEARCH("Not assessed",AM4)))</formula>
    </cfRule>
    <cfRule type="containsText" dxfId="7807" priority="548" operator="containsText" text="No visibility">
      <formula>NOT(ISERROR(SEARCH("No visibility",AM4)))</formula>
    </cfRule>
    <cfRule type="containsText" dxfId="7806" priority="549" operator="containsText" text="Poor">
      <formula>NOT(ISERROR(SEARCH("Poor",AM4)))</formula>
    </cfRule>
    <cfRule type="containsText" dxfId="7805" priority="550" operator="containsText" text="Fail">
      <formula>NOT(ISERROR(SEARCH("Fail",AM4)))</formula>
    </cfRule>
    <cfRule type="containsText" dxfId="7804" priority="551" operator="containsText" text="Ineffective">
      <formula>NOT(ISERROR(SEARCH("Ineffective",AM4)))</formula>
    </cfRule>
    <cfRule type="containsText" dxfId="7803" priority="552" operator="containsText" text="Not Implemented">
      <formula>NOT(ISERROR(SEARCH("Not Implemented",AM4)))</formula>
    </cfRule>
  </conditionalFormatting>
  <conditionalFormatting sqref="AM6:AO6">
    <cfRule type="containsText" dxfId="7802" priority="541" operator="containsText" text="Not assessed">
      <formula>NOT(ISERROR(SEARCH("Not assessed",AM6)))</formula>
    </cfRule>
    <cfRule type="containsText" dxfId="7801" priority="542" operator="containsText" text="No visibility">
      <formula>NOT(ISERROR(SEARCH("No visibility",AM6)))</formula>
    </cfRule>
    <cfRule type="containsText" dxfId="7800" priority="543" operator="containsText" text="Poor">
      <formula>NOT(ISERROR(SEARCH("Poor",AM6)))</formula>
    </cfRule>
    <cfRule type="containsText" dxfId="7799" priority="544" operator="containsText" text="Fail">
      <formula>NOT(ISERROR(SEARCH("Fail",AM6)))</formula>
    </cfRule>
    <cfRule type="containsText" dxfId="7798" priority="545" operator="containsText" text="Ineffective">
      <formula>NOT(ISERROR(SEARCH("Ineffective",AM6)))</formula>
    </cfRule>
    <cfRule type="containsText" dxfId="7797" priority="546" operator="containsText" text="Not Implemented">
      <formula>NOT(ISERROR(SEARCH("Not Implemented",AM6)))</formula>
    </cfRule>
  </conditionalFormatting>
  <conditionalFormatting sqref="L5">
    <cfRule type="containsText" dxfId="7796" priority="499" operator="containsText" text="Not assessed">
      <formula>NOT(ISERROR(SEARCH("Not assessed",L5)))</formula>
    </cfRule>
    <cfRule type="containsText" dxfId="7795" priority="500" operator="containsText" text="No visibility">
      <formula>NOT(ISERROR(SEARCH("No visibility",L5)))</formula>
    </cfRule>
    <cfRule type="containsText" dxfId="7794" priority="501" operator="containsText" text="Poor">
      <formula>NOT(ISERROR(SEARCH("Poor",L5)))</formula>
    </cfRule>
    <cfRule type="containsText" dxfId="7793" priority="502" operator="containsText" text="Fail">
      <formula>NOT(ISERROR(SEARCH("Fail",L5)))</formula>
    </cfRule>
    <cfRule type="containsText" dxfId="7792" priority="503" operator="containsText" text="Ineffective">
      <formula>NOT(ISERROR(SEARCH("Ineffective",L5)))</formula>
    </cfRule>
    <cfRule type="containsText" dxfId="7791" priority="504" operator="containsText" text="Not Implemented">
      <formula>NOT(ISERROR(SEARCH("Not Implemented",L5)))</formula>
    </cfRule>
  </conditionalFormatting>
  <conditionalFormatting sqref="L6">
    <cfRule type="containsText" dxfId="7790" priority="475" operator="containsText" text="Not assessed">
      <formula>NOT(ISERROR(SEARCH("Not assessed",L6)))</formula>
    </cfRule>
    <cfRule type="containsText" dxfId="7789" priority="476" operator="containsText" text="No visibility">
      <formula>NOT(ISERROR(SEARCH("No visibility",L6)))</formula>
    </cfRule>
    <cfRule type="containsText" dxfId="7788" priority="477" operator="containsText" text="Poor">
      <formula>NOT(ISERROR(SEARCH("Poor",L6)))</formula>
    </cfRule>
    <cfRule type="containsText" dxfId="7787" priority="478" operator="containsText" text="Fail">
      <formula>NOT(ISERROR(SEARCH("Fail",L6)))</formula>
    </cfRule>
    <cfRule type="containsText" dxfId="7786" priority="479" operator="containsText" text="Ineffective">
      <formula>NOT(ISERROR(SEARCH("Ineffective",L6)))</formula>
    </cfRule>
    <cfRule type="containsText" dxfId="7785" priority="480" operator="containsText" text="Not Implemented">
      <formula>NOT(ISERROR(SEARCH("Not Implemented",L6)))</formula>
    </cfRule>
  </conditionalFormatting>
  <conditionalFormatting sqref="M5">
    <cfRule type="containsText" dxfId="7784" priority="457" operator="containsText" text="Not assessed">
      <formula>NOT(ISERROR(SEARCH("Not assessed",M5)))</formula>
    </cfRule>
    <cfRule type="containsText" dxfId="7783" priority="458" operator="containsText" text="No visibility">
      <formula>NOT(ISERROR(SEARCH("No visibility",M5)))</formula>
    </cfRule>
    <cfRule type="containsText" dxfId="7782" priority="459" operator="containsText" text="Poor">
      <formula>NOT(ISERROR(SEARCH("Poor",M5)))</formula>
    </cfRule>
    <cfRule type="containsText" dxfId="7781" priority="460" operator="containsText" text="Fail">
      <formula>NOT(ISERROR(SEARCH("Fail",M5)))</formula>
    </cfRule>
    <cfRule type="containsText" dxfId="7780" priority="461" operator="containsText" text="Ineffective">
      <formula>NOT(ISERROR(SEARCH("Ineffective",M5)))</formula>
    </cfRule>
    <cfRule type="containsText" dxfId="7779" priority="462" operator="containsText" text="Not Implemented">
      <formula>NOT(ISERROR(SEARCH("Not Implemented",M5)))</formula>
    </cfRule>
  </conditionalFormatting>
  <conditionalFormatting sqref="N5">
    <cfRule type="containsText" dxfId="7778" priority="451" operator="containsText" text="Not assessed">
      <formula>NOT(ISERROR(SEARCH("Not assessed",N5)))</formula>
    </cfRule>
    <cfRule type="containsText" dxfId="7777" priority="452" operator="containsText" text="No visibility">
      <formula>NOT(ISERROR(SEARCH("No visibility",N5)))</formula>
    </cfRule>
    <cfRule type="containsText" dxfId="7776" priority="453" operator="containsText" text="Poor">
      <formula>NOT(ISERROR(SEARCH("Poor",N5)))</formula>
    </cfRule>
    <cfRule type="containsText" dxfId="7775" priority="454" operator="containsText" text="Fail">
      <formula>NOT(ISERROR(SEARCH("Fail",N5)))</formula>
    </cfRule>
    <cfRule type="containsText" dxfId="7774" priority="455" operator="containsText" text="Ineffective">
      <formula>NOT(ISERROR(SEARCH("Ineffective",N5)))</formula>
    </cfRule>
    <cfRule type="containsText" dxfId="7773" priority="456" operator="containsText" text="Not Implemented">
      <formula>NOT(ISERROR(SEARCH("Not Implemented",N5)))</formula>
    </cfRule>
  </conditionalFormatting>
  <conditionalFormatting sqref="M6">
    <cfRule type="containsText" dxfId="7772" priority="445" operator="containsText" text="Not assessed">
      <formula>NOT(ISERROR(SEARCH("Not assessed",M6)))</formula>
    </cfRule>
    <cfRule type="containsText" dxfId="7771" priority="446" operator="containsText" text="No visibility">
      <formula>NOT(ISERROR(SEARCH("No visibility",M6)))</formula>
    </cfRule>
    <cfRule type="containsText" dxfId="7770" priority="447" operator="containsText" text="Poor">
      <formula>NOT(ISERROR(SEARCH("Poor",M6)))</formula>
    </cfRule>
    <cfRule type="containsText" dxfId="7769" priority="448" operator="containsText" text="Fail">
      <formula>NOT(ISERROR(SEARCH("Fail",M6)))</formula>
    </cfRule>
    <cfRule type="containsText" dxfId="7768" priority="449" operator="containsText" text="Ineffective">
      <formula>NOT(ISERROR(SEARCH("Ineffective",M6)))</formula>
    </cfRule>
    <cfRule type="containsText" dxfId="7767" priority="450" operator="containsText" text="Not Implemented">
      <formula>NOT(ISERROR(SEARCH("Not Implemented",M6)))</formula>
    </cfRule>
  </conditionalFormatting>
  <conditionalFormatting sqref="N6">
    <cfRule type="containsText" dxfId="7766" priority="439" operator="containsText" text="Not assessed">
      <formula>NOT(ISERROR(SEARCH("Not assessed",N6)))</formula>
    </cfRule>
    <cfRule type="containsText" dxfId="7765" priority="440" operator="containsText" text="No visibility">
      <formula>NOT(ISERROR(SEARCH("No visibility",N6)))</formula>
    </cfRule>
    <cfRule type="containsText" dxfId="7764" priority="441" operator="containsText" text="Poor">
      <formula>NOT(ISERROR(SEARCH("Poor",N6)))</formula>
    </cfRule>
    <cfRule type="containsText" dxfId="7763" priority="442" operator="containsText" text="Fail">
      <formula>NOT(ISERROR(SEARCH("Fail",N6)))</formula>
    </cfRule>
    <cfRule type="containsText" dxfId="7762" priority="443" operator="containsText" text="Ineffective">
      <formula>NOT(ISERROR(SEARCH("Ineffective",N6)))</formula>
    </cfRule>
    <cfRule type="containsText" dxfId="7761" priority="444" operator="containsText" text="Not Implemented">
      <formula>NOT(ISERROR(SEARCH("Not Implemented",N6)))</formula>
    </cfRule>
  </conditionalFormatting>
  <conditionalFormatting sqref="Y5">
    <cfRule type="containsText" dxfId="7760" priority="433" operator="containsText" text="Not assessed">
      <formula>NOT(ISERROR(SEARCH("Not assessed",Y5)))</formula>
    </cfRule>
    <cfRule type="containsText" dxfId="7759" priority="434" operator="containsText" text="No visibility">
      <formula>NOT(ISERROR(SEARCH("No visibility",Y5)))</formula>
    </cfRule>
    <cfRule type="containsText" dxfId="7758" priority="435" operator="containsText" text="Poor">
      <formula>NOT(ISERROR(SEARCH("Poor",Y5)))</formula>
    </cfRule>
    <cfRule type="containsText" dxfId="7757" priority="436" operator="containsText" text="Fail">
      <formula>NOT(ISERROR(SEARCH("Fail",Y5)))</formula>
    </cfRule>
    <cfRule type="containsText" dxfId="7756" priority="437" operator="containsText" text="Ineffective">
      <formula>NOT(ISERROR(SEARCH("Ineffective",Y5)))</formula>
    </cfRule>
    <cfRule type="containsText" dxfId="7755" priority="438" operator="containsText" text="Not Implemented">
      <formula>NOT(ISERROR(SEARCH("Not Implemented",Y5)))</formula>
    </cfRule>
  </conditionalFormatting>
  <conditionalFormatting sqref="Z5">
    <cfRule type="containsText" dxfId="7754" priority="427" operator="containsText" text="Not assessed">
      <formula>NOT(ISERROR(SEARCH("Not assessed",Z5)))</formula>
    </cfRule>
    <cfRule type="containsText" dxfId="7753" priority="428" operator="containsText" text="No visibility">
      <formula>NOT(ISERROR(SEARCH("No visibility",Z5)))</formula>
    </cfRule>
    <cfRule type="containsText" dxfId="7752" priority="429" operator="containsText" text="Poor">
      <formula>NOT(ISERROR(SEARCH("Poor",Z5)))</formula>
    </cfRule>
    <cfRule type="containsText" dxfId="7751" priority="430" operator="containsText" text="Fail">
      <formula>NOT(ISERROR(SEARCH("Fail",Z5)))</formula>
    </cfRule>
    <cfRule type="containsText" dxfId="7750" priority="431" operator="containsText" text="Ineffective">
      <formula>NOT(ISERROR(SEARCH("Ineffective",Z5)))</formula>
    </cfRule>
    <cfRule type="containsText" dxfId="7749" priority="432" operator="containsText" text="Not Implemented">
      <formula>NOT(ISERROR(SEARCH("Not Implemented",Z5)))</formula>
    </cfRule>
  </conditionalFormatting>
  <conditionalFormatting sqref="Y6">
    <cfRule type="containsText" dxfId="7748" priority="421" operator="containsText" text="Not assessed">
      <formula>NOT(ISERROR(SEARCH("Not assessed",Y6)))</formula>
    </cfRule>
    <cfRule type="containsText" dxfId="7747" priority="422" operator="containsText" text="No visibility">
      <formula>NOT(ISERROR(SEARCH("No visibility",Y6)))</formula>
    </cfRule>
    <cfRule type="containsText" dxfId="7746" priority="423" operator="containsText" text="Poor">
      <formula>NOT(ISERROR(SEARCH("Poor",Y6)))</formula>
    </cfRule>
    <cfRule type="containsText" dxfId="7745" priority="424" operator="containsText" text="Fail">
      <formula>NOT(ISERROR(SEARCH("Fail",Y6)))</formula>
    </cfRule>
    <cfRule type="containsText" dxfId="7744" priority="425" operator="containsText" text="Ineffective">
      <formula>NOT(ISERROR(SEARCH("Ineffective",Y6)))</formula>
    </cfRule>
    <cfRule type="containsText" dxfId="7743" priority="426" operator="containsText" text="Not Implemented">
      <formula>NOT(ISERROR(SEARCH("Not Implemented",Y6)))</formula>
    </cfRule>
  </conditionalFormatting>
  <conditionalFormatting sqref="Z6">
    <cfRule type="containsText" dxfId="7742" priority="415" operator="containsText" text="Not assessed">
      <formula>NOT(ISERROR(SEARCH("Not assessed",Z6)))</formula>
    </cfRule>
    <cfRule type="containsText" dxfId="7741" priority="416" operator="containsText" text="No visibility">
      <formula>NOT(ISERROR(SEARCH("No visibility",Z6)))</formula>
    </cfRule>
    <cfRule type="containsText" dxfId="7740" priority="417" operator="containsText" text="Poor">
      <formula>NOT(ISERROR(SEARCH("Poor",Z6)))</formula>
    </cfRule>
    <cfRule type="containsText" dxfId="7739" priority="418" operator="containsText" text="Fail">
      <formula>NOT(ISERROR(SEARCH("Fail",Z6)))</formula>
    </cfRule>
    <cfRule type="containsText" dxfId="7738" priority="419" operator="containsText" text="Ineffective">
      <formula>NOT(ISERROR(SEARCH("Ineffective",Z6)))</formula>
    </cfRule>
    <cfRule type="containsText" dxfId="7737" priority="420" operator="containsText" text="Not Implemented">
      <formula>NOT(ISERROR(SEARCH("Not Implemented",Z6)))</formula>
    </cfRule>
  </conditionalFormatting>
  <conditionalFormatting sqref="AK5">
    <cfRule type="containsText" dxfId="7736" priority="409" operator="containsText" text="Not assessed">
      <formula>NOT(ISERROR(SEARCH("Not assessed",AK5)))</formula>
    </cfRule>
    <cfRule type="containsText" dxfId="7735" priority="410" operator="containsText" text="No visibility">
      <formula>NOT(ISERROR(SEARCH("No visibility",AK5)))</formula>
    </cfRule>
    <cfRule type="containsText" dxfId="7734" priority="411" operator="containsText" text="Poor">
      <formula>NOT(ISERROR(SEARCH("Poor",AK5)))</formula>
    </cfRule>
    <cfRule type="containsText" dxfId="7733" priority="412" operator="containsText" text="Fail">
      <formula>NOT(ISERROR(SEARCH("Fail",AK5)))</formula>
    </cfRule>
    <cfRule type="containsText" dxfId="7732" priority="413" operator="containsText" text="Ineffective">
      <formula>NOT(ISERROR(SEARCH("Ineffective",AK5)))</formula>
    </cfRule>
    <cfRule type="containsText" dxfId="7731" priority="414" operator="containsText" text="Not Implemented">
      <formula>NOT(ISERROR(SEARCH("Not Implemented",AK5)))</formula>
    </cfRule>
  </conditionalFormatting>
  <conditionalFormatting sqref="AL5">
    <cfRule type="containsText" dxfId="7730" priority="403" operator="containsText" text="Not assessed">
      <formula>NOT(ISERROR(SEARCH("Not assessed",AL5)))</formula>
    </cfRule>
    <cfRule type="containsText" dxfId="7729" priority="404" operator="containsText" text="No visibility">
      <formula>NOT(ISERROR(SEARCH("No visibility",AL5)))</formula>
    </cfRule>
    <cfRule type="containsText" dxfId="7728" priority="405" operator="containsText" text="Poor">
      <formula>NOT(ISERROR(SEARCH("Poor",AL5)))</formula>
    </cfRule>
    <cfRule type="containsText" dxfId="7727" priority="406" operator="containsText" text="Fail">
      <formula>NOT(ISERROR(SEARCH("Fail",AL5)))</formula>
    </cfRule>
    <cfRule type="containsText" dxfId="7726" priority="407" operator="containsText" text="Ineffective">
      <formula>NOT(ISERROR(SEARCH("Ineffective",AL5)))</formula>
    </cfRule>
    <cfRule type="containsText" dxfId="7725" priority="408" operator="containsText" text="Not Implemented">
      <formula>NOT(ISERROR(SEARCH("Not Implemented",AL5)))</formula>
    </cfRule>
  </conditionalFormatting>
  <conditionalFormatting sqref="AK6">
    <cfRule type="containsText" dxfId="7724" priority="397" operator="containsText" text="Not assessed">
      <formula>NOT(ISERROR(SEARCH("Not assessed",AK6)))</formula>
    </cfRule>
    <cfRule type="containsText" dxfId="7723" priority="398" operator="containsText" text="No visibility">
      <formula>NOT(ISERROR(SEARCH("No visibility",AK6)))</formula>
    </cfRule>
    <cfRule type="containsText" dxfId="7722" priority="399" operator="containsText" text="Poor">
      <formula>NOT(ISERROR(SEARCH("Poor",AK6)))</formula>
    </cfRule>
    <cfRule type="containsText" dxfId="7721" priority="400" operator="containsText" text="Fail">
      <formula>NOT(ISERROR(SEARCH("Fail",AK6)))</formula>
    </cfRule>
    <cfRule type="containsText" dxfId="7720" priority="401" operator="containsText" text="Ineffective">
      <formula>NOT(ISERROR(SEARCH("Ineffective",AK6)))</formula>
    </cfRule>
    <cfRule type="containsText" dxfId="7719" priority="402" operator="containsText" text="Not Implemented">
      <formula>NOT(ISERROR(SEARCH("Not Implemented",AK6)))</formula>
    </cfRule>
  </conditionalFormatting>
  <conditionalFormatting sqref="AL6">
    <cfRule type="containsText" dxfId="7718" priority="391" operator="containsText" text="Not assessed">
      <formula>NOT(ISERROR(SEARCH("Not assessed",AL6)))</formula>
    </cfRule>
    <cfRule type="containsText" dxfId="7717" priority="392" operator="containsText" text="No visibility">
      <formula>NOT(ISERROR(SEARCH("No visibility",AL6)))</formula>
    </cfRule>
    <cfRule type="containsText" dxfId="7716" priority="393" operator="containsText" text="Poor">
      <formula>NOT(ISERROR(SEARCH("Poor",AL6)))</formula>
    </cfRule>
    <cfRule type="containsText" dxfId="7715" priority="394" operator="containsText" text="Fail">
      <formula>NOT(ISERROR(SEARCH("Fail",AL6)))</formula>
    </cfRule>
    <cfRule type="containsText" dxfId="7714" priority="395" operator="containsText" text="Ineffective">
      <formula>NOT(ISERROR(SEARCH("Ineffective",AL6)))</formula>
    </cfRule>
    <cfRule type="containsText" dxfId="7713" priority="396" operator="containsText" text="Not Implemented">
      <formula>NOT(ISERROR(SEARCH("Not Implemented",AL6)))</formula>
    </cfRule>
  </conditionalFormatting>
  <conditionalFormatting sqref="F11:H13">
    <cfRule type="containsText" dxfId="7712" priority="385" operator="containsText" text="Not assessed">
      <formula>NOT(ISERROR(SEARCH("Not assessed",F11)))</formula>
    </cfRule>
    <cfRule type="containsText" dxfId="7711" priority="386" operator="containsText" text="No visibility">
      <formula>NOT(ISERROR(SEARCH("No visibility",F11)))</formula>
    </cfRule>
    <cfRule type="containsText" dxfId="7710" priority="387" operator="containsText" text="Poor">
      <formula>NOT(ISERROR(SEARCH("Poor",F11)))</formula>
    </cfRule>
    <cfRule type="containsText" dxfId="7709" priority="388" operator="containsText" text="Fail">
      <formula>NOT(ISERROR(SEARCH("Fail",F11)))</formula>
    </cfRule>
    <cfRule type="containsText" dxfId="7708" priority="389" operator="containsText" text="Ineffective">
      <formula>NOT(ISERROR(SEARCH("Ineffective",F11)))</formula>
    </cfRule>
    <cfRule type="containsText" dxfId="7707" priority="390" operator="containsText" text="Not Implemented">
      <formula>NOT(ISERROR(SEARCH("Not Implemented",F11)))</formula>
    </cfRule>
  </conditionalFormatting>
  <conditionalFormatting sqref="F18:H20">
    <cfRule type="containsText" dxfId="7706" priority="379" operator="containsText" text="Not assessed">
      <formula>NOT(ISERROR(SEARCH("Not assessed",F18)))</formula>
    </cfRule>
    <cfRule type="containsText" dxfId="7705" priority="380" operator="containsText" text="No visibility">
      <formula>NOT(ISERROR(SEARCH("No visibility",F18)))</formula>
    </cfRule>
    <cfRule type="containsText" dxfId="7704" priority="381" operator="containsText" text="Poor">
      <formula>NOT(ISERROR(SEARCH("Poor",F18)))</formula>
    </cfRule>
    <cfRule type="containsText" dxfId="7703" priority="382" operator="containsText" text="Fail">
      <formula>NOT(ISERROR(SEARCH("Fail",F18)))</formula>
    </cfRule>
    <cfRule type="containsText" dxfId="7702" priority="383" operator="containsText" text="Ineffective">
      <formula>NOT(ISERROR(SEARCH("Ineffective",F18)))</formula>
    </cfRule>
    <cfRule type="containsText" dxfId="7701" priority="384" operator="containsText" text="Not Implemented">
      <formula>NOT(ISERROR(SEARCH("Not Implemented",F18)))</formula>
    </cfRule>
  </conditionalFormatting>
  <conditionalFormatting sqref="F25:H27">
    <cfRule type="containsText" dxfId="7700" priority="373" operator="containsText" text="Not assessed">
      <formula>NOT(ISERROR(SEARCH("Not assessed",F25)))</formula>
    </cfRule>
    <cfRule type="containsText" dxfId="7699" priority="374" operator="containsText" text="No visibility">
      <formula>NOT(ISERROR(SEARCH("No visibility",F25)))</formula>
    </cfRule>
    <cfRule type="containsText" dxfId="7698" priority="375" operator="containsText" text="Poor">
      <formula>NOT(ISERROR(SEARCH("Poor",F25)))</formula>
    </cfRule>
    <cfRule type="containsText" dxfId="7697" priority="376" operator="containsText" text="Fail">
      <formula>NOT(ISERROR(SEARCH("Fail",F25)))</formula>
    </cfRule>
    <cfRule type="containsText" dxfId="7696" priority="377" operator="containsText" text="Ineffective">
      <formula>NOT(ISERROR(SEARCH("Ineffective",F25)))</formula>
    </cfRule>
    <cfRule type="containsText" dxfId="7695" priority="378" operator="containsText" text="Not Implemented">
      <formula>NOT(ISERROR(SEARCH("Not Implemented",F25)))</formula>
    </cfRule>
  </conditionalFormatting>
  <conditionalFormatting sqref="F55:H57">
    <cfRule type="containsText" dxfId="7694" priority="367" operator="containsText" text="Not assessed">
      <formula>NOT(ISERROR(SEARCH("Not assessed",F55)))</formula>
    </cfRule>
    <cfRule type="containsText" dxfId="7693" priority="368" operator="containsText" text="No visibility">
      <formula>NOT(ISERROR(SEARCH("No visibility",F55)))</formula>
    </cfRule>
    <cfRule type="containsText" dxfId="7692" priority="369" operator="containsText" text="Poor">
      <formula>NOT(ISERROR(SEARCH("Poor",F55)))</formula>
    </cfRule>
    <cfRule type="containsText" dxfId="7691" priority="370" operator="containsText" text="Fail">
      <formula>NOT(ISERROR(SEARCH("Fail",F55)))</formula>
    </cfRule>
    <cfRule type="containsText" dxfId="7690" priority="371" operator="containsText" text="Ineffective">
      <formula>NOT(ISERROR(SEARCH("Ineffective",F55)))</formula>
    </cfRule>
    <cfRule type="containsText" dxfId="7689" priority="372" operator="containsText" text="Not Implemented">
      <formula>NOT(ISERROR(SEARCH("Not Implemented",F55)))</formula>
    </cfRule>
  </conditionalFormatting>
  <conditionalFormatting sqref="F71:H73">
    <cfRule type="containsText" dxfId="7688" priority="361" operator="containsText" text="Not assessed">
      <formula>NOT(ISERROR(SEARCH("Not assessed",F71)))</formula>
    </cfRule>
    <cfRule type="containsText" dxfId="7687" priority="362" operator="containsText" text="No visibility">
      <formula>NOT(ISERROR(SEARCH("No visibility",F71)))</formula>
    </cfRule>
    <cfRule type="containsText" dxfId="7686" priority="363" operator="containsText" text="Poor">
      <formula>NOT(ISERROR(SEARCH("Poor",F71)))</formula>
    </cfRule>
    <cfRule type="containsText" dxfId="7685" priority="364" operator="containsText" text="Fail">
      <formula>NOT(ISERROR(SEARCH("Fail",F71)))</formula>
    </cfRule>
    <cfRule type="containsText" dxfId="7684" priority="365" operator="containsText" text="Ineffective">
      <formula>NOT(ISERROR(SEARCH("Ineffective",F71)))</formula>
    </cfRule>
    <cfRule type="containsText" dxfId="7683" priority="366" operator="containsText" text="Not Implemented">
      <formula>NOT(ISERROR(SEARCH("Not Implemented",F71)))</formula>
    </cfRule>
  </conditionalFormatting>
  <conditionalFormatting sqref="F75:H77">
    <cfRule type="containsText" dxfId="7682" priority="355" operator="containsText" text="Not assessed">
      <formula>NOT(ISERROR(SEARCH("Not assessed",F75)))</formula>
    </cfRule>
    <cfRule type="containsText" dxfId="7681" priority="356" operator="containsText" text="No visibility">
      <formula>NOT(ISERROR(SEARCH("No visibility",F75)))</formula>
    </cfRule>
    <cfRule type="containsText" dxfId="7680" priority="357" operator="containsText" text="Poor">
      <formula>NOT(ISERROR(SEARCH("Poor",F75)))</formula>
    </cfRule>
    <cfRule type="containsText" dxfId="7679" priority="358" operator="containsText" text="Fail">
      <formula>NOT(ISERROR(SEARCH("Fail",F75)))</formula>
    </cfRule>
    <cfRule type="containsText" dxfId="7678" priority="359" operator="containsText" text="Ineffective">
      <formula>NOT(ISERROR(SEARCH("Ineffective",F75)))</formula>
    </cfRule>
    <cfRule type="containsText" dxfId="7677" priority="360" operator="containsText" text="Not Implemented">
      <formula>NOT(ISERROR(SEARCH("Not Implemented",F75)))</formula>
    </cfRule>
  </conditionalFormatting>
  <conditionalFormatting sqref="F78:H80">
    <cfRule type="containsText" dxfId="7676" priority="349" operator="containsText" text="Not assessed">
      <formula>NOT(ISERROR(SEARCH("Not assessed",F78)))</formula>
    </cfRule>
    <cfRule type="containsText" dxfId="7675" priority="350" operator="containsText" text="No visibility">
      <formula>NOT(ISERROR(SEARCH("No visibility",F78)))</formula>
    </cfRule>
    <cfRule type="containsText" dxfId="7674" priority="351" operator="containsText" text="Poor">
      <formula>NOT(ISERROR(SEARCH("Poor",F78)))</formula>
    </cfRule>
    <cfRule type="containsText" dxfId="7673" priority="352" operator="containsText" text="Fail">
      <formula>NOT(ISERROR(SEARCH("Fail",F78)))</formula>
    </cfRule>
    <cfRule type="containsText" dxfId="7672" priority="353" operator="containsText" text="Ineffective">
      <formula>NOT(ISERROR(SEARCH("Ineffective",F78)))</formula>
    </cfRule>
    <cfRule type="containsText" dxfId="7671" priority="354" operator="containsText" text="Not Implemented">
      <formula>NOT(ISERROR(SEARCH("Not Implemented",F78)))</formula>
    </cfRule>
  </conditionalFormatting>
  <conditionalFormatting sqref="R78:T80">
    <cfRule type="containsText" dxfId="7670" priority="343" operator="containsText" text="Not assessed">
      <formula>NOT(ISERROR(SEARCH("Not assessed",R78)))</formula>
    </cfRule>
    <cfRule type="containsText" dxfId="7669" priority="344" operator="containsText" text="No visibility">
      <formula>NOT(ISERROR(SEARCH("No visibility",R78)))</formula>
    </cfRule>
    <cfRule type="containsText" dxfId="7668" priority="345" operator="containsText" text="Poor">
      <formula>NOT(ISERROR(SEARCH("Poor",R78)))</formula>
    </cfRule>
    <cfRule type="containsText" dxfId="7667" priority="346" operator="containsText" text="Fail">
      <formula>NOT(ISERROR(SEARCH("Fail",R78)))</formula>
    </cfRule>
    <cfRule type="containsText" dxfId="7666" priority="347" operator="containsText" text="Ineffective">
      <formula>NOT(ISERROR(SEARCH("Ineffective",R78)))</formula>
    </cfRule>
    <cfRule type="containsText" dxfId="7665" priority="348" operator="containsText" text="Not Implemented">
      <formula>NOT(ISERROR(SEARCH("Not Implemented",R78)))</formula>
    </cfRule>
  </conditionalFormatting>
  <conditionalFormatting sqref="R75:T77">
    <cfRule type="containsText" dxfId="7664" priority="337" operator="containsText" text="Not assessed">
      <formula>NOT(ISERROR(SEARCH("Not assessed",R75)))</formula>
    </cfRule>
    <cfRule type="containsText" dxfId="7663" priority="338" operator="containsText" text="No visibility">
      <formula>NOT(ISERROR(SEARCH("No visibility",R75)))</formula>
    </cfRule>
    <cfRule type="containsText" dxfId="7662" priority="339" operator="containsText" text="Poor">
      <formula>NOT(ISERROR(SEARCH("Poor",R75)))</formula>
    </cfRule>
    <cfRule type="containsText" dxfId="7661" priority="340" operator="containsText" text="Fail">
      <formula>NOT(ISERROR(SEARCH("Fail",R75)))</formula>
    </cfRule>
    <cfRule type="containsText" dxfId="7660" priority="341" operator="containsText" text="Ineffective">
      <formula>NOT(ISERROR(SEARCH("Ineffective",R75)))</formula>
    </cfRule>
    <cfRule type="containsText" dxfId="7659" priority="342" operator="containsText" text="Not Implemented">
      <formula>NOT(ISERROR(SEARCH("Not Implemented",R75)))</formula>
    </cfRule>
  </conditionalFormatting>
  <conditionalFormatting sqref="R71:T73">
    <cfRule type="containsText" dxfId="7658" priority="331" operator="containsText" text="Not assessed">
      <formula>NOT(ISERROR(SEARCH("Not assessed",R71)))</formula>
    </cfRule>
    <cfRule type="containsText" dxfId="7657" priority="332" operator="containsText" text="No visibility">
      <formula>NOT(ISERROR(SEARCH("No visibility",R71)))</formula>
    </cfRule>
    <cfRule type="containsText" dxfId="7656" priority="333" operator="containsText" text="Poor">
      <formula>NOT(ISERROR(SEARCH("Poor",R71)))</formula>
    </cfRule>
    <cfRule type="containsText" dxfId="7655" priority="334" operator="containsText" text="Fail">
      <formula>NOT(ISERROR(SEARCH("Fail",R71)))</formula>
    </cfRule>
    <cfRule type="containsText" dxfId="7654" priority="335" operator="containsText" text="Ineffective">
      <formula>NOT(ISERROR(SEARCH("Ineffective",R71)))</formula>
    </cfRule>
    <cfRule type="containsText" dxfId="7653" priority="336" operator="containsText" text="Not Implemented">
      <formula>NOT(ISERROR(SEARCH("Not Implemented",R71)))</formula>
    </cfRule>
  </conditionalFormatting>
  <conditionalFormatting sqref="R55:T57">
    <cfRule type="containsText" dxfId="7652" priority="325" operator="containsText" text="Not assessed">
      <formula>NOT(ISERROR(SEARCH("Not assessed",R55)))</formula>
    </cfRule>
    <cfRule type="containsText" dxfId="7651" priority="326" operator="containsText" text="No visibility">
      <formula>NOT(ISERROR(SEARCH("No visibility",R55)))</formula>
    </cfRule>
    <cfRule type="containsText" dxfId="7650" priority="327" operator="containsText" text="Poor">
      <formula>NOT(ISERROR(SEARCH("Poor",R55)))</formula>
    </cfRule>
    <cfRule type="containsText" dxfId="7649" priority="328" operator="containsText" text="Fail">
      <formula>NOT(ISERROR(SEARCH("Fail",R55)))</formula>
    </cfRule>
    <cfRule type="containsText" dxfId="7648" priority="329" operator="containsText" text="Ineffective">
      <formula>NOT(ISERROR(SEARCH("Ineffective",R55)))</formula>
    </cfRule>
    <cfRule type="containsText" dxfId="7647" priority="330" operator="containsText" text="Not Implemented">
      <formula>NOT(ISERROR(SEARCH("Not Implemented",R55)))</formula>
    </cfRule>
  </conditionalFormatting>
  <conditionalFormatting sqref="AD55:AF57">
    <cfRule type="containsText" dxfId="7646" priority="319" operator="containsText" text="Not assessed">
      <formula>NOT(ISERROR(SEARCH("Not assessed",AD55)))</formula>
    </cfRule>
    <cfRule type="containsText" dxfId="7645" priority="320" operator="containsText" text="No visibility">
      <formula>NOT(ISERROR(SEARCH("No visibility",AD55)))</formula>
    </cfRule>
    <cfRule type="containsText" dxfId="7644" priority="321" operator="containsText" text="Poor">
      <formula>NOT(ISERROR(SEARCH("Poor",AD55)))</formula>
    </cfRule>
    <cfRule type="containsText" dxfId="7643" priority="322" operator="containsText" text="Fail">
      <formula>NOT(ISERROR(SEARCH("Fail",AD55)))</formula>
    </cfRule>
    <cfRule type="containsText" dxfId="7642" priority="323" operator="containsText" text="Ineffective">
      <formula>NOT(ISERROR(SEARCH("Ineffective",AD55)))</formula>
    </cfRule>
    <cfRule type="containsText" dxfId="7641" priority="324" operator="containsText" text="Not Implemented">
      <formula>NOT(ISERROR(SEARCH("Not Implemented",AD55)))</formula>
    </cfRule>
  </conditionalFormatting>
  <conditionalFormatting sqref="AD71:AF73">
    <cfRule type="containsText" dxfId="7640" priority="313" operator="containsText" text="Not assessed">
      <formula>NOT(ISERROR(SEARCH("Not assessed",AD71)))</formula>
    </cfRule>
    <cfRule type="containsText" dxfId="7639" priority="314" operator="containsText" text="No visibility">
      <formula>NOT(ISERROR(SEARCH("No visibility",AD71)))</formula>
    </cfRule>
    <cfRule type="containsText" dxfId="7638" priority="315" operator="containsText" text="Poor">
      <formula>NOT(ISERROR(SEARCH("Poor",AD71)))</formula>
    </cfRule>
    <cfRule type="containsText" dxfId="7637" priority="316" operator="containsText" text="Fail">
      <formula>NOT(ISERROR(SEARCH("Fail",AD71)))</formula>
    </cfRule>
    <cfRule type="containsText" dxfId="7636" priority="317" operator="containsText" text="Ineffective">
      <formula>NOT(ISERROR(SEARCH("Ineffective",AD71)))</formula>
    </cfRule>
    <cfRule type="containsText" dxfId="7635" priority="318" operator="containsText" text="Not Implemented">
      <formula>NOT(ISERROR(SEARCH("Not Implemented",AD71)))</formula>
    </cfRule>
  </conditionalFormatting>
  <conditionalFormatting sqref="AD75:AF77">
    <cfRule type="containsText" dxfId="7634" priority="307" operator="containsText" text="Not assessed">
      <formula>NOT(ISERROR(SEARCH("Not assessed",AD75)))</formula>
    </cfRule>
    <cfRule type="containsText" dxfId="7633" priority="308" operator="containsText" text="No visibility">
      <formula>NOT(ISERROR(SEARCH("No visibility",AD75)))</formula>
    </cfRule>
    <cfRule type="containsText" dxfId="7632" priority="309" operator="containsText" text="Poor">
      <formula>NOT(ISERROR(SEARCH("Poor",AD75)))</formula>
    </cfRule>
    <cfRule type="containsText" dxfId="7631" priority="310" operator="containsText" text="Fail">
      <formula>NOT(ISERROR(SEARCH("Fail",AD75)))</formula>
    </cfRule>
    <cfRule type="containsText" dxfId="7630" priority="311" operator="containsText" text="Ineffective">
      <formula>NOT(ISERROR(SEARCH("Ineffective",AD75)))</formula>
    </cfRule>
    <cfRule type="containsText" dxfId="7629" priority="312" operator="containsText" text="Not Implemented">
      <formula>NOT(ISERROR(SEARCH("Not Implemented",AD75)))</formula>
    </cfRule>
  </conditionalFormatting>
  <conditionalFormatting sqref="AD78:AF80">
    <cfRule type="containsText" dxfId="7628" priority="301" operator="containsText" text="Not assessed">
      <formula>NOT(ISERROR(SEARCH("Not assessed",AD78)))</formula>
    </cfRule>
    <cfRule type="containsText" dxfId="7627" priority="302" operator="containsText" text="No visibility">
      <formula>NOT(ISERROR(SEARCH("No visibility",AD78)))</formula>
    </cfRule>
    <cfRule type="containsText" dxfId="7626" priority="303" operator="containsText" text="Poor">
      <formula>NOT(ISERROR(SEARCH("Poor",AD78)))</formula>
    </cfRule>
    <cfRule type="containsText" dxfId="7625" priority="304" operator="containsText" text="Fail">
      <formula>NOT(ISERROR(SEARCH("Fail",AD78)))</formula>
    </cfRule>
    <cfRule type="containsText" dxfId="7624" priority="305" operator="containsText" text="Ineffective">
      <formula>NOT(ISERROR(SEARCH("Ineffective",AD78)))</formula>
    </cfRule>
    <cfRule type="containsText" dxfId="7623" priority="306" operator="containsText" text="Not Implemented">
      <formula>NOT(ISERROR(SEARCH("Not Implemented",AD78)))</formula>
    </cfRule>
  </conditionalFormatting>
  <conditionalFormatting sqref="R25:T27">
    <cfRule type="containsText" dxfId="7622" priority="295" operator="containsText" text="Not assessed">
      <formula>NOT(ISERROR(SEARCH("Not assessed",R25)))</formula>
    </cfRule>
    <cfRule type="containsText" dxfId="7621" priority="296" operator="containsText" text="No visibility">
      <formula>NOT(ISERROR(SEARCH("No visibility",R25)))</formula>
    </cfRule>
    <cfRule type="containsText" dxfId="7620" priority="297" operator="containsText" text="Poor">
      <formula>NOT(ISERROR(SEARCH("Poor",R25)))</formula>
    </cfRule>
    <cfRule type="containsText" dxfId="7619" priority="298" operator="containsText" text="Fail">
      <formula>NOT(ISERROR(SEARCH("Fail",R25)))</formula>
    </cfRule>
    <cfRule type="containsText" dxfId="7618" priority="299" operator="containsText" text="Ineffective">
      <formula>NOT(ISERROR(SEARCH("Ineffective",R25)))</formula>
    </cfRule>
    <cfRule type="containsText" dxfId="7617" priority="300" operator="containsText" text="Not Implemented">
      <formula>NOT(ISERROR(SEARCH("Not Implemented",R25)))</formula>
    </cfRule>
  </conditionalFormatting>
  <conditionalFormatting sqref="R18:T20">
    <cfRule type="containsText" dxfId="7616" priority="289" operator="containsText" text="Not assessed">
      <formula>NOT(ISERROR(SEARCH("Not assessed",R18)))</formula>
    </cfRule>
    <cfRule type="containsText" dxfId="7615" priority="290" operator="containsText" text="No visibility">
      <formula>NOT(ISERROR(SEARCH("No visibility",R18)))</formula>
    </cfRule>
    <cfRule type="containsText" dxfId="7614" priority="291" operator="containsText" text="Poor">
      <formula>NOT(ISERROR(SEARCH("Poor",R18)))</formula>
    </cfRule>
    <cfRule type="containsText" dxfId="7613" priority="292" operator="containsText" text="Fail">
      <formula>NOT(ISERROR(SEARCH("Fail",R18)))</formula>
    </cfRule>
    <cfRule type="containsText" dxfId="7612" priority="293" operator="containsText" text="Ineffective">
      <formula>NOT(ISERROR(SEARCH("Ineffective",R18)))</formula>
    </cfRule>
    <cfRule type="containsText" dxfId="7611" priority="294" operator="containsText" text="Not Implemented">
      <formula>NOT(ISERROR(SEARCH("Not Implemented",R18)))</formula>
    </cfRule>
  </conditionalFormatting>
  <conditionalFormatting sqref="AD18:AF20">
    <cfRule type="containsText" dxfId="7610" priority="283" operator="containsText" text="Not assessed">
      <formula>NOT(ISERROR(SEARCH("Not assessed",AD18)))</formula>
    </cfRule>
    <cfRule type="containsText" dxfId="7609" priority="284" operator="containsText" text="No visibility">
      <formula>NOT(ISERROR(SEARCH("No visibility",AD18)))</formula>
    </cfRule>
    <cfRule type="containsText" dxfId="7608" priority="285" operator="containsText" text="Poor">
      <formula>NOT(ISERROR(SEARCH("Poor",AD18)))</formula>
    </cfRule>
    <cfRule type="containsText" dxfId="7607" priority="286" operator="containsText" text="Fail">
      <formula>NOT(ISERROR(SEARCH("Fail",AD18)))</formula>
    </cfRule>
    <cfRule type="containsText" dxfId="7606" priority="287" operator="containsText" text="Ineffective">
      <formula>NOT(ISERROR(SEARCH("Ineffective",AD18)))</formula>
    </cfRule>
    <cfRule type="containsText" dxfId="7605" priority="288" operator="containsText" text="Not Implemented">
      <formula>NOT(ISERROR(SEARCH("Not Implemented",AD18)))</formula>
    </cfRule>
  </conditionalFormatting>
  <conditionalFormatting sqref="AD25:AF27">
    <cfRule type="containsText" dxfId="7604" priority="277" operator="containsText" text="Not assessed">
      <formula>NOT(ISERROR(SEARCH("Not assessed",AD25)))</formula>
    </cfRule>
    <cfRule type="containsText" dxfId="7603" priority="278" operator="containsText" text="No visibility">
      <formula>NOT(ISERROR(SEARCH("No visibility",AD25)))</formula>
    </cfRule>
    <cfRule type="containsText" dxfId="7602" priority="279" operator="containsText" text="Poor">
      <formula>NOT(ISERROR(SEARCH("Poor",AD25)))</formula>
    </cfRule>
    <cfRule type="containsText" dxfId="7601" priority="280" operator="containsText" text="Fail">
      <formula>NOT(ISERROR(SEARCH("Fail",AD25)))</formula>
    </cfRule>
    <cfRule type="containsText" dxfId="7600" priority="281" operator="containsText" text="Ineffective">
      <formula>NOT(ISERROR(SEARCH("Ineffective",AD25)))</formula>
    </cfRule>
    <cfRule type="containsText" dxfId="7599" priority="282" operator="containsText" text="Not Implemented">
      <formula>NOT(ISERROR(SEARCH("Not Implemented",AD25)))</formula>
    </cfRule>
  </conditionalFormatting>
  <conditionalFormatting sqref="R11:T13">
    <cfRule type="containsText" dxfId="7598" priority="271" operator="containsText" text="Not assessed">
      <formula>NOT(ISERROR(SEARCH("Not assessed",R11)))</formula>
    </cfRule>
    <cfRule type="containsText" dxfId="7597" priority="272" operator="containsText" text="No visibility">
      <formula>NOT(ISERROR(SEARCH("No visibility",R11)))</formula>
    </cfRule>
    <cfRule type="containsText" dxfId="7596" priority="273" operator="containsText" text="Poor">
      <formula>NOT(ISERROR(SEARCH("Poor",R11)))</formula>
    </cfRule>
    <cfRule type="containsText" dxfId="7595" priority="274" operator="containsText" text="Fail">
      <formula>NOT(ISERROR(SEARCH("Fail",R11)))</formula>
    </cfRule>
    <cfRule type="containsText" dxfId="7594" priority="275" operator="containsText" text="Ineffective">
      <formula>NOT(ISERROR(SEARCH("Ineffective",R11)))</formula>
    </cfRule>
    <cfRule type="containsText" dxfId="7593" priority="276" operator="containsText" text="Not Implemented">
      <formula>NOT(ISERROR(SEARCH("Not Implemented",R11)))</formula>
    </cfRule>
  </conditionalFormatting>
  <conditionalFormatting sqref="AD11:AF13">
    <cfRule type="containsText" dxfId="7592" priority="265" operator="containsText" text="Not assessed">
      <formula>NOT(ISERROR(SEARCH("Not assessed",AD11)))</formula>
    </cfRule>
    <cfRule type="containsText" dxfId="7591" priority="266" operator="containsText" text="No visibility">
      <formula>NOT(ISERROR(SEARCH("No visibility",AD11)))</formula>
    </cfRule>
    <cfRule type="containsText" dxfId="7590" priority="267" operator="containsText" text="Poor">
      <formula>NOT(ISERROR(SEARCH("Poor",AD11)))</formula>
    </cfRule>
    <cfRule type="containsText" dxfId="7589" priority="268" operator="containsText" text="Fail">
      <formula>NOT(ISERROR(SEARCH("Fail",AD11)))</formula>
    </cfRule>
    <cfRule type="containsText" dxfId="7588" priority="269" operator="containsText" text="Ineffective">
      <formula>NOT(ISERROR(SEARCH("Ineffective",AD11)))</formula>
    </cfRule>
    <cfRule type="containsText" dxfId="7587" priority="270" operator="containsText" text="Not Implemented">
      <formula>NOT(ISERROR(SEARCH("Not Implemented",AD11)))</formula>
    </cfRule>
  </conditionalFormatting>
  <conditionalFormatting sqref="J74 J58:J69 J14:J17 J21:J24 J28:J31 J7:J10 J47:J54 J34:J44">
    <cfRule type="containsText" dxfId="7586" priority="259" operator="containsText" text="Not assessed">
      <formula>NOT(ISERROR(SEARCH("Not assessed",J7)))</formula>
    </cfRule>
    <cfRule type="containsText" dxfId="7585" priority="260" operator="containsText" text="No visibility">
      <formula>NOT(ISERROR(SEARCH("No visibility",J7)))</formula>
    </cfRule>
    <cfRule type="containsText" dxfId="7584" priority="261" operator="containsText" text="Poor">
      <formula>NOT(ISERROR(SEARCH("Poor",J7)))</formula>
    </cfRule>
    <cfRule type="containsText" dxfId="7583" priority="262" operator="containsText" text="Fail">
      <formula>NOT(ISERROR(SEARCH("Fail",J7)))</formula>
    </cfRule>
    <cfRule type="containsText" dxfId="7582" priority="263" operator="containsText" text="Ineffective">
      <formula>NOT(ISERROR(SEARCH("Ineffective",J7)))</formula>
    </cfRule>
    <cfRule type="containsText" dxfId="7581" priority="264" operator="containsText" text="Not Implemented">
      <formula>NOT(ISERROR(SEARCH("Not Implemented",J7)))</formula>
    </cfRule>
  </conditionalFormatting>
  <conditionalFormatting sqref="J70">
    <cfRule type="containsText" dxfId="7580" priority="253" operator="containsText" text="Not assessed">
      <formula>NOT(ISERROR(SEARCH("Not assessed",J70)))</formula>
    </cfRule>
    <cfRule type="containsText" dxfId="7579" priority="254" operator="containsText" text="No visibility">
      <formula>NOT(ISERROR(SEARCH("No visibility",J70)))</formula>
    </cfRule>
    <cfRule type="containsText" dxfId="7578" priority="255" operator="containsText" text="Poor">
      <formula>NOT(ISERROR(SEARCH("Poor",J70)))</formula>
    </cfRule>
    <cfRule type="containsText" dxfId="7577" priority="256" operator="containsText" text="Fail">
      <formula>NOT(ISERROR(SEARCH("Fail",J70)))</formula>
    </cfRule>
    <cfRule type="containsText" dxfId="7576" priority="257" operator="containsText" text="Ineffective">
      <formula>NOT(ISERROR(SEARCH("Ineffective",J70)))</formula>
    </cfRule>
    <cfRule type="containsText" dxfId="7575" priority="258" operator="containsText" text="Not Implemented">
      <formula>NOT(ISERROR(SEARCH("Not Implemented",J70)))</formula>
    </cfRule>
  </conditionalFormatting>
  <conditionalFormatting sqref="J11:J13">
    <cfRule type="containsText" dxfId="7574" priority="247" operator="containsText" text="Not assessed">
      <formula>NOT(ISERROR(SEARCH("Not assessed",J11)))</formula>
    </cfRule>
    <cfRule type="containsText" dxfId="7573" priority="248" operator="containsText" text="No visibility">
      <formula>NOT(ISERROR(SEARCH("No visibility",J11)))</formula>
    </cfRule>
    <cfRule type="containsText" dxfId="7572" priority="249" operator="containsText" text="Poor">
      <formula>NOT(ISERROR(SEARCH("Poor",J11)))</formula>
    </cfRule>
    <cfRule type="containsText" dxfId="7571" priority="250" operator="containsText" text="Fail">
      <formula>NOT(ISERROR(SEARCH("Fail",J11)))</formula>
    </cfRule>
    <cfRule type="containsText" dxfId="7570" priority="251" operator="containsText" text="Ineffective">
      <formula>NOT(ISERROR(SEARCH("Ineffective",J11)))</formula>
    </cfRule>
    <cfRule type="containsText" dxfId="7569" priority="252" operator="containsText" text="Not Implemented">
      <formula>NOT(ISERROR(SEARCH("Not Implemented",J11)))</formula>
    </cfRule>
  </conditionalFormatting>
  <conditionalFormatting sqref="J18:J20">
    <cfRule type="containsText" dxfId="7568" priority="241" operator="containsText" text="Not assessed">
      <formula>NOT(ISERROR(SEARCH("Not assessed",J18)))</formula>
    </cfRule>
    <cfRule type="containsText" dxfId="7567" priority="242" operator="containsText" text="No visibility">
      <formula>NOT(ISERROR(SEARCH("No visibility",J18)))</formula>
    </cfRule>
    <cfRule type="containsText" dxfId="7566" priority="243" operator="containsText" text="Poor">
      <formula>NOT(ISERROR(SEARCH("Poor",J18)))</formula>
    </cfRule>
    <cfRule type="containsText" dxfId="7565" priority="244" operator="containsText" text="Fail">
      <formula>NOT(ISERROR(SEARCH("Fail",J18)))</formula>
    </cfRule>
    <cfRule type="containsText" dxfId="7564" priority="245" operator="containsText" text="Ineffective">
      <formula>NOT(ISERROR(SEARCH("Ineffective",J18)))</formula>
    </cfRule>
    <cfRule type="containsText" dxfId="7563" priority="246" operator="containsText" text="Not Implemented">
      <formula>NOT(ISERROR(SEARCH("Not Implemented",J18)))</formula>
    </cfRule>
  </conditionalFormatting>
  <conditionalFormatting sqref="J25:J27">
    <cfRule type="containsText" dxfId="7562" priority="235" operator="containsText" text="Not assessed">
      <formula>NOT(ISERROR(SEARCH("Not assessed",J25)))</formula>
    </cfRule>
    <cfRule type="containsText" dxfId="7561" priority="236" operator="containsText" text="No visibility">
      <formula>NOT(ISERROR(SEARCH("No visibility",J25)))</formula>
    </cfRule>
    <cfRule type="containsText" dxfId="7560" priority="237" operator="containsText" text="Poor">
      <formula>NOT(ISERROR(SEARCH("Poor",J25)))</formula>
    </cfRule>
    <cfRule type="containsText" dxfId="7559" priority="238" operator="containsText" text="Fail">
      <formula>NOT(ISERROR(SEARCH("Fail",J25)))</formula>
    </cfRule>
    <cfRule type="containsText" dxfId="7558" priority="239" operator="containsText" text="Ineffective">
      <formula>NOT(ISERROR(SEARCH("Ineffective",J25)))</formula>
    </cfRule>
    <cfRule type="containsText" dxfId="7557" priority="240" operator="containsText" text="Not Implemented">
      <formula>NOT(ISERROR(SEARCH("Not Implemented",J25)))</formula>
    </cfRule>
  </conditionalFormatting>
  <conditionalFormatting sqref="J55:J57">
    <cfRule type="containsText" dxfId="7556" priority="229" operator="containsText" text="Not assessed">
      <formula>NOT(ISERROR(SEARCH("Not assessed",J55)))</formula>
    </cfRule>
    <cfRule type="containsText" dxfId="7555" priority="230" operator="containsText" text="No visibility">
      <formula>NOT(ISERROR(SEARCH("No visibility",J55)))</formula>
    </cfRule>
    <cfRule type="containsText" dxfId="7554" priority="231" operator="containsText" text="Poor">
      <formula>NOT(ISERROR(SEARCH("Poor",J55)))</formula>
    </cfRule>
    <cfRule type="containsText" dxfId="7553" priority="232" operator="containsText" text="Fail">
      <formula>NOT(ISERROR(SEARCH("Fail",J55)))</formula>
    </cfRule>
    <cfRule type="containsText" dxfId="7552" priority="233" operator="containsText" text="Ineffective">
      <formula>NOT(ISERROR(SEARCH("Ineffective",J55)))</formula>
    </cfRule>
    <cfRule type="containsText" dxfId="7551" priority="234" operator="containsText" text="Not Implemented">
      <formula>NOT(ISERROR(SEARCH("Not Implemented",J55)))</formula>
    </cfRule>
  </conditionalFormatting>
  <conditionalFormatting sqref="J5">
    <cfRule type="containsText" dxfId="7550" priority="223" operator="containsText" text="Not assessed">
      <formula>NOT(ISERROR(SEARCH("Not assessed",J5)))</formula>
    </cfRule>
    <cfRule type="containsText" dxfId="7549" priority="224" operator="containsText" text="No visibility">
      <formula>NOT(ISERROR(SEARCH("No visibility",J5)))</formula>
    </cfRule>
    <cfRule type="containsText" dxfId="7548" priority="225" operator="containsText" text="Poor">
      <formula>NOT(ISERROR(SEARCH("Poor",J5)))</formula>
    </cfRule>
    <cfRule type="containsText" dxfId="7547" priority="226" operator="containsText" text="Fail">
      <formula>NOT(ISERROR(SEARCH("Fail",J5)))</formula>
    </cfRule>
    <cfRule type="containsText" dxfId="7546" priority="227" operator="containsText" text="Ineffective">
      <formula>NOT(ISERROR(SEARCH("Ineffective",J5)))</formula>
    </cfRule>
    <cfRule type="containsText" dxfId="7545" priority="228" operator="containsText" text="Not Implemented">
      <formula>NOT(ISERROR(SEARCH("Not Implemented",J5)))</formula>
    </cfRule>
  </conditionalFormatting>
  <conditionalFormatting sqref="J4">
    <cfRule type="containsText" dxfId="7544" priority="217" operator="containsText" text="Not assessed">
      <formula>NOT(ISERROR(SEARCH("Not assessed",J4)))</formula>
    </cfRule>
    <cfRule type="containsText" dxfId="7543" priority="218" operator="containsText" text="No visibility">
      <formula>NOT(ISERROR(SEARCH("No visibility",J4)))</formula>
    </cfRule>
    <cfRule type="containsText" dxfId="7542" priority="219" operator="containsText" text="Poor">
      <formula>NOT(ISERROR(SEARCH("Poor",J4)))</formula>
    </cfRule>
    <cfRule type="containsText" dxfId="7541" priority="220" operator="containsText" text="Fail">
      <formula>NOT(ISERROR(SEARCH("Fail",J4)))</formula>
    </cfRule>
    <cfRule type="containsText" dxfId="7540" priority="221" operator="containsText" text="Ineffective">
      <formula>NOT(ISERROR(SEARCH("Ineffective",J4)))</formula>
    </cfRule>
    <cfRule type="containsText" dxfId="7539" priority="222" operator="containsText" text="Not Implemented">
      <formula>NOT(ISERROR(SEARCH("Not Implemented",J4)))</formula>
    </cfRule>
  </conditionalFormatting>
  <conditionalFormatting sqref="J6">
    <cfRule type="containsText" dxfId="7538" priority="211" operator="containsText" text="Not assessed">
      <formula>NOT(ISERROR(SEARCH("Not assessed",J6)))</formula>
    </cfRule>
    <cfRule type="containsText" dxfId="7537" priority="212" operator="containsText" text="No visibility">
      <formula>NOT(ISERROR(SEARCH("No visibility",J6)))</formula>
    </cfRule>
    <cfRule type="containsText" dxfId="7536" priority="213" operator="containsText" text="Poor">
      <formula>NOT(ISERROR(SEARCH("Poor",J6)))</formula>
    </cfRule>
    <cfRule type="containsText" dxfId="7535" priority="214" operator="containsText" text="Fail">
      <formula>NOT(ISERROR(SEARCH("Fail",J6)))</formula>
    </cfRule>
    <cfRule type="containsText" dxfId="7534" priority="215" operator="containsText" text="Ineffective">
      <formula>NOT(ISERROR(SEARCH("Ineffective",J6)))</formula>
    </cfRule>
    <cfRule type="containsText" dxfId="7533" priority="216" operator="containsText" text="Not Implemented">
      <formula>NOT(ISERROR(SEARCH("Not Implemented",J6)))</formula>
    </cfRule>
  </conditionalFormatting>
  <conditionalFormatting sqref="V7:V10 V28:V31 V21:V24 V14:V17 V58:V70 V74 V47:V54 V34:V44">
    <cfRule type="containsText" dxfId="7532" priority="205" operator="containsText" text="Not assessed">
      <formula>NOT(ISERROR(SEARCH("Not assessed",V7)))</formula>
    </cfRule>
    <cfRule type="containsText" dxfId="7531" priority="206" operator="containsText" text="No visibility">
      <formula>NOT(ISERROR(SEARCH("No visibility",V7)))</formula>
    </cfRule>
    <cfRule type="containsText" dxfId="7530" priority="207" operator="containsText" text="Poor">
      <formula>NOT(ISERROR(SEARCH("Poor",V7)))</formula>
    </cfRule>
    <cfRule type="containsText" dxfId="7529" priority="208" operator="containsText" text="Fail">
      <formula>NOT(ISERROR(SEARCH("Fail",V7)))</formula>
    </cfRule>
    <cfRule type="containsText" dxfId="7528" priority="209" operator="containsText" text="Ineffective">
      <formula>NOT(ISERROR(SEARCH("Ineffective",V7)))</formula>
    </cfRule>
    <cfRule type="containsText" dxfId="7527" priority="210" operator="containsText" text="Not Implemented">
      <formula>NOT(ISERROR(SEARCH("Not Implemented",V7)))</formula>
    </cfRule>
  </conditionalFormatting>
  <conditionalFormatting sqref="V11:V13">
    <cfRule type="containsText" dxfId="7526" priority="199" operator="containsText" text="Not assessed">
      <formula>NOT(ISERROR(SEARCH("Not assessed",V11)))</formula>
    </cfRule>
    <cfRule type="containsText" dxfId="7525" priority="200" operator="containsText" text="No visibility">
      <formula>NOT(ISERROR(SEARCH("No visibility",V11)))</formula>
    </cfRule>
    <cfRule type="containsText" dxfId="7524" priority="201" operator="containsText" text="Poor">
      <formula>NOT(ISERROR(SEARCH("Poor",V11)))</formula>
    </cfRule>
    <cfRule type="containsText" dxfId="7523" priority="202" operator="containsText" text="Fail">
      <formula>NOT(ISERROR(SEARCH("Fail",V11)))</formula>
    </cfRule>
    <cfRule type="containsText" dxfId="7522" priority="203" operator="containsText" text="Ineffective">
      <formula>NOT(ISERROR(SEARCH("Ineffective",V11)))</formula>
    </cfRule>
    <cfRule type="containsText" dxfId="7521" priority="204" operator="containsText" text="Not Implemented">
      <formula>NOT(ISERROR(SEARCH("Not Implemented",V11)))</formula>
    </cfRule>
  </conditionalFormatting>
  <conditionalFormatting sqref="V18:V20">
    <cfRule type="containsText" dxfId="7520" priority="193" operator="containsText" text="Not assessed">
      <formula>NOT(ISERROR(SEARCH("Not assessed",V18)))</formula>
    </cfRule>
    <cfRule type="containsText" dxfId="7519" priority="194" operator="containsText" text="No visibility">
      <formula>NOT(ISERROR(SEARCH("No visibility",V18)))</formula>
    </cfRule>
    <cfRule type="containsText" dxfId="7518" priority="195" operator="containsText" text="Poor">
      <formula>NOT(ISERROR(SEARCH("Poor",V18)))</formula>
    </cfRule>
    <cfRule type="containsText" dxfId="7517" priority="196" operator="containsText" text="Fail">
      <formula>NOT(ISERROR(SEARCH("Fail",V18)))</formula>
    </cfRule>
    <cfRule type="containsText" dxfId="7516" priority="197" operator="containsText" text="Ineffective">
      <formula>NOT(ISERROR(SEARCH("Ineffective",V18)))</formula>
    </cfRule>
    <cfRule type="containsText" dxfId="7515" priority="198" operator="containsText" text="Not Implemented">
      <formula>NOT(ISERROR(SEARCH("Not Implemented",V18)))</formula>
    </cfRule>
  </conditionalFormatting>
  <conditionalFormatting sqref="V25:V27">
    <cfRule type="containsText" dxfId="7514" priority="187" operator="containsText" text="Not assessed">
      <formula>NOT(ISERROR(SEARCH("Not assessed",V25)))</formula>
    </cfRule>
    <cfRule type="containsText" dxfId="7513" priority="188" operator="containsText" text="No visibility">
      <formula>NOT(ISERROR(SEARCH("No visibility",V25)))</formula>
    </cfRule>
    <cfRule type="containsText" dxfId="7512" priority="189" operator="containsText" text="Poor">
      <formula>NOT(ISERROR(SEARCH("Poor",V25)))</formula>
    </cfRule>
    <cfRule type="containsText" dxfId="7511" priority="190" operator="containsText" text="Fail">
      <formula>NOT(ISERROR(SEARCH("Fail",V25)))</formula>
    </cfRule>
    <cfRule type="containsText" dxfId="7510" priority="191" operator="containsText" text="Ineffective">
      <formula>NOT(ISERROR(SEARCH("Ineffective",V25)))</formula>
    </cfRule>
    <cfRule type="containsText" dxfId="7509" priority="192" operator="containsText" text="Not Implemented">
      <formula>NOT(ISERROR(SEARCH("Not Implemented",V25)))</formula>
    </cfRule>
  </conditionalFormatting>
  <conditionalFormatting sqref="V55:V57">
    <cfRule type="containsText" dxfId="7508" priority="181" operator="containsText" text="Not assessed">
      <formula>NOT(ISERROR(SEARCH("Not assessed",V55)))</formula>
    </cfRule>
    <cfRule type="containsText" dxfId="7507" priority="182" operator="containsText" text="No visibility">
      <formula>NOT(ISERROR(SEARCH("No visibility",V55)))</formula>
    </cfRule>
    <cfRule type="containsText" dxfId="7506" priority="183" operator="containsText" text="Poor">
      <formula>NOT(ISERROR(SEARCH("Poor",V55)))</formula>
    </cfRule>
    <cfRule type="containsText" dxfId="7505" priority="184" operator="containsText" text="Fail">
      <formula>NOT(ISERROR(SEARCH("Fail",V55)))</formula>
    </cfRule>
    <cfRule type="containsText" dxfId="7504" priority="185" operator="containsText" text="Ineffective">
      <formula>NOT(ISERROR(SEARCH("Ineffective",V55)))</formula>
    </cfRule>
    <cfRule type="containsText" dxfId="7503" priority="186" operator="containsText" text="Not Implemented">
      <formula>NOT(ISERROR(SEARCH("Not Implemented",V55)))</formula>
    </cfRule>
  </conditionalFormatting>
  <conditionalFormatting sqref="V5">
    <cfRule type="containsText" dxfId="7502" priority="175" operator="containsText" text="Not assessed">
      <formula>NOT(ISERROR(SEARCH("Not assessed",V5)))</formula>
    </cfRule>
    <cfRule type="containsText" dxfId="7501" priority="176" operator="containsText" text="No visibility">
      <formula>NOT(ISERROR(SEARCH("No visibility",V5)))</formula>
    </cfRule>
    <cfRule type="containsText" dxfId="7500" priority="177" operator="containsText" text="Poor">
      <formula>NOT(ISERROR(SEARCH("Poor",V5)))</formula>
    </cfRule>
    <cfRule type="containsText" dxfId="7499" priority="178" operator="containsText" text="Fail">
      <formula>NOT(ISERROR(SEARCH("Fail",V5)))</formula>
    </cfRule>
    <cfRule type="containsText" dxfId="7498" priority="179" operator="containsText" text="Ineffective">
      <formula>NOT(ISERROR(SEARCH("Ineffective",V5)))</formula>
    </cfRule>
    <cfRule type="containsText" dxfId="7497" priority="180" operator="containsText" text="Not Implemented">
      <formula>NOT(ISERROR(SEARCH("Not Implemented",V5)))</formula>
    </cfRule>
  </conditionalFormatting>
  <conditionalFormatting sqref="V4">
    <cfRule type="containsText" dxfId="7496" priority="169" operator="containsText" text="Not assessed">
      <formula>NOT(ISERROR(SEARCH("Not assessed",V4)))</formula>
    </cfRule>
    <cfRule type="containsText" dxfId="7495" priority="170" operator="containsText" text="No visibility">
      <formula>NOT(ISERROR(SEARCH("No visibility",V4)))</formula>
    </cfRule>
    <cfRule type="containsText" dxfId="7494" priority="171" operator="containsText" text="Poor">
      <formula>NOT(ISERROR(SEARCH("Poor",V4)))</formula>
    </cfRule>
    <cfRule type="containsText" dxfId="7493" priority="172" operator="containsText" text="Fail">
      <formula>NOT(ISERROR(SEARCH("Fail",V4)))</formula>
    </cfRule>
    <cfRule type="containsText" dxfId="7492" priority="173" operator="containsText" text="Ineffective">
      <formula>NOT(ISERROR(SEARCH("Ineffective",V4)))</formula>
    </cfRule>
    <cfRule type="containsText" dxfId="7491" priority="174" operator="containsText" text="Not Implemented">
      <formula>NOT(ISERROR(SEARCH("Not Implemented",V4)))</formula>
    </cfRule>
  </conditionalFormatting>
  <conditionalFormatting sqref="V6">
    <cfRule type="containsText" dxfId="7490" priority="163" operator="containsText" text="Not assessed">
      <formula>NOT(ISERROR(SEARCH("Not assessed",V6)))</formula>
    </cfRule>
    <cfRule type="containsText" dxfId="7489" priority="164" operator="containsText" text="No visibility">
      <formula>NOT(ISERROR(SEARCH("No visibility",V6)))</formula>
    </cfRule>
    <cfRule type="containsText" dxfId="7488" priority="165" operator="containsText" text="Poor">
      <formula>NOT(ISERROR(SEARCH("Poor",V6)))</formula>
    </cfRule>
    <cfRule type="containsText" dxfId="7487" priority="166" operator="containsText" text="Fail">
      <formula>NOT(ISERROR(SEARCH("Fail",V6)))</formula>
    </cfRule>
    <cfRule type="containsText" dxfId="7486" priority="167" operator="containsText" text="Ineffective">
      <formula>NOT(ISERROR(SEARCH("Ineffective",V6)))</formula>
    </cfRule>
    <cfRule type="containsText" dxfId="7485" priority="168" operator="containsText" text="Not Implemented">
      <formula>NOT(ISERROR(SEARCH("Not Implemented",V6)))</formula>
    </cfRule>
  </conditionalFormatting>
  <conditionalFormatting sqref="AQ7">
    <cfRule type="expression" dxfId="7484" priority="3162">
      <formula>(SUM($O7:$Q7)+SUM($AA7:$AC7)+SUM($AM7:$AO7))=3</formula>
    </cfRule>
  </conditionalFormatting>
  <conditionalFormatting sqref="AR7">
    <cfRule type="expression" dxfId="7483" priority="3163">
      <formula>(SUM($P7:$Q7)+SUM($AB7:$AC7)+SUM($AN7:$AO7))=3</formula>
    </cfRule>
  </conditionalFormatting>
  <conditionalFormatting sqref="AS7 AS74 AS14 AS21 AS28 AS34 AS38 AS47 AS51 AS58 AS62 AS66 AS70">
    <cfRule type="expression" dxfId="7482" priority="3164">
      <formula>($Q7+$AC7+$AO7)=3</formula>
    </cfRule>
  </conditionalFormatting>
  <conditionalFormatting sqref="AP7 AP14">
    <cfRule type="expression" dxfId="7481" priority="3177">
      <formula>(SUM($O7:$Q7)+SUM($AA7:$AC7)+SUM($AM7:$AO7))&lt;3</formula>
    </cfRule>
    <cfRule type="expression" dxfId="7480" priority="3178">
      <formula>(SUM($O7:$Q7)+SUM($AA7:$AC7)+SUM($AM7:$AO7))=3</formula>
    </cfRule>
  </conditionalFormatting>
  <conditionalFormatting sqref="AQ14 AQ74 AQ21 AQ28 AQ34 AQ38 AQ47 AQ51 AQ58 AQ62 AQ66">
    <cfRule type="expression" dxfId="7479" priority="3181">
      <formula>(SUM($O14:$Q14)+SUM($AA14:$AC14)+SUM($AM14:$AO14))=3</formula>
    </cfRule>
  </conditionalFormatting>
  <conditionalFormatting sqref="AR14 AR74 AR21 AR28 AR34 AR38 AR47 AR51 AR58 AR62 AR66">
    <cfRule type="expression" dxfId="7478" priority="3192">
      <formula>(SUM($P14:$Q14)+SUM($AB14:$AC14)+SUM($AN14:$AO14))=3</formula>
    </cfRule>
  </conditionalFormatting>
  <conditionalFormatting sqref="AP21 AP74 AP28 AP34 AP38 AP47 AP51 AP58 AP62 AP66">
    <cfRule type="expression" dxfId="7477" priority="3203">
      <formula>(SUM($O21:$Q21)+SUM($AA21:$AC21)+SUM($AM21:$AO21))&lt;3</formula>
    </cfRule>
    <cfRule type="expression" dxfId="7476" priority="3204">
      <formula>(SUM($O21:$Q21)+SUM($AA21:$AC21)+SUM($AM21:$AO21))=3</formula>
    </cfRule>
  </conditionalFormatting>
  <conditionalFormatting sqref="AQ70">
    <cfRule type="expression" dxfId="7475" priority="3223">
      <formula>(SUM($O70:$Q70)+SUM($AA70:$AC70)+SUM($AM70:$AO70))=3</formula>
    </cfRule>
  </conditionalFormatting>
  <conditionalFormatting sqref="AR70">
    <cfRule type="expression" dxfId="7474" priority="3224">
      <formula>(SUM($P70:$Q70)+SUM($AB70:$AC70)+SUM($AN70:$AO70))=3</formula>
    </cfRule>
  </conditionalFormatting>
  <conditionalFormatting sqref="AP70">
    <cfRule type="expression" dxfId="7473" priority="3225">
      <formula>(SUM($O70:$Q70)+SUM($AA70:$AC70)+SUM($AM70:$AO70))&lt;3</formula>
    </cfRule>
    <cfRule type="expression" dxfId="7472" priority="3226">
      <formula>(SUM($O70:$Q70)+SUM($AA70:$AC70)+SUM($AM70:$AO70))=3</formula>
    </cfRule>
  </conditionalFormatting>
  <conditionalFormatting sqref="AQ4:AQ6">
    <cfRule type="expression" dxfId="7471" priority="3227">
      <formula>($O4+$AA4+$AM4)=3</formula>
    </cfRule>
    <cfRule type="expression" dxfId="7470" priority="3228">
      <formula>($O4+$AA4+$AM4)/3&gt;0.8</formula>
    </cfRule>
  </conditionalFormatting>
  <conditionalFormatting sqref="AR4:AR6">
    <cfRule type="expression" dxfId="7469" priority="3229">
      <formula>(SUM($O4:$P4)+SUM($AA4:$AB4)+SUM($AM4:$AN4))=6</formula>
    </cfRule>
    <cfRule type="expression" dxfId="7468" priority="3230">
      <formula>($P4+$AB4+$AN4)=3</formula>
    </cfRule>
    <cfRule type="expression" dxfId="7467" priority="3231">
      <formula>($P4+$AB4+$AN4)/3&gt;0.8</formula>
    </cfRule>
  </conditionalFormatting>
  <conditionalFormatting sqref="AS4:AS6">
    <cfRule type="expression" dxfId="7466" priority="3232">
      <formula>(SUM($O4:$Q4)+SUM($AA4:$AC4)+SUM($AM4:$AO4))=9</formula>
    </cfRule>
  </conditionalFormatting>
  <conditionalFormatting sqref="AP4:AP6">
    <cfRule type="expression" dxfId="7465" priority="3233">
      <formula>(SUM($O4:$Q4)+SUM($AA4:$AC4)+SUM($AM4:$AO4))=0</formula>
    </cfRule>
    <cfRule type="expression" dxfId="7464" priority="3234">
      <formula>(SUM($O4:$Q4)+SUM($AA4:$AC4)+SUM($AM4:$AO4))&gt;0</formula>
    </cfRule>
  </conditionalFormatting>
  <conditionalFormatting sqref="I74 I58:I69 I14:I17 I21:I24 I28:I31 I7:I10 I47:I54 I34:I44">
    <cfRule type="containsText" dxfId="7463" priority="157" operator="containsText" text="Not assessed">
      <formula>NOT(ISERROR(SEARCH("Not assessed",I7)))</formula>
    </cfRule>
    <cfRule type="containsText" dxfId="7462" priority="158" operator="containsText" text="No visibility">
      <formula>NOT(ISERROR(SEARCH("No visibility",I7)))</formula>
    </cfRule>
    <cfRule type="containsText" dxfId="7461" priority="159" operator="containsText" text="Poor">
      <formula>NOT(ISERROR(SEARCH("Poor",I7)))</formula>
    </cfRule>
    <cfRule type="containsText" dxfId="7460" priority="160" operator="containsText" text="Fail">
      <formula>NOT(ISERROR(SEARCH("Fail",I7)))</formula>
    </cfRule>
    <cfRule type="containsText" dxfId="7459" priority="161" operator="containsText" text="Ineffective">
      <formula>NOT(ISERROR(SEARCH("Ineffective",I7)))</formula>
    </cfRule>
    <cfRule type="containsText" dxfId="7458" priority="162" operator="containsText" text="Not Implemented">
      <formula>NOT(ISERROR(SEARCH("Not Implemented",I7)))</formula>
    </cfRule>
  </conditionalFormatting>
  <conditionalFormatting sqref="I70">
    <cfRule type="containsText" dxfId="7457" priority="151" operator="containsText" text="Not assessed">
      <formula>NOT(ISERROR(SEARCH("Not assessed",I70)))</formula>
    </cfRule>
    <cfRule type="containsText" dxfId="7456" priority="152" operator="containsText" text="No visibility">
      <formula>NOT(ISERROR(SEARCH("No visibility",I70)))</formula>
    </cfRule>
    <cfRule type="containsText" dxfId="7455" priority="153" operator="containsText" text="Poor">
      <formula>NOT(ISERROR(SEARCH("Poor",I70)))</formula>
    </cfRule>
    <cfRule type="containsText" dxfId="7454" priority="154" operator="containsText" text="Fail">
      <formula>NOT(ISERROR(SEARCH("Fail",I70)))</formula>
    </cfRule>
    <cfRule type="containsText" dxfId="7453" priority="155" operator="containsText" text="Ineffective">
      <formula>NOT(ISERROR(SEARCH("Ineffective",I70)))</formula>
    </cfRule>
    <cfRule type="containsText" dxfId="7452" priority="156" operator="containsText" text="Not Implemented">
      <formula>NOT(ISERROR(SEARCH("Not Implemented",I70)))</formula>
    </cfRule>
  </conditionalFormatting>
  <conditionalFormatting sqref="I11:I13">
    <cfRule type="containsText" dxfId="7451" priority="145" operator="containsText" text="Not assessed">
      <formula>NOT(ISERROR(SEARCH("Not assessed",I11)))</formula>
    </cfRule>
    <cfRule type="containsText" dxfId="7450" priority="146" operator="containsText" text="No visibility">
      <formula>NOT(ISERROR(SEARCH("No visibility",I11)))</formula>
    </cfRule>
    <cfRule type="containsText" dxfId="7449" priority="147" operator="containsText" text="Poor">
      <formula>NOT(ISERROR(SEARCH("Poor",I11)))</formula>
    </cfRule>
    <cfRule type="containsText" dxfId="7448" priority="148" operator="containsText" text="Fail">
      <formula>NOT(ISERROR(SEARCH("Fail",I11)))</formula>
    </cfRule>
    <cfRule type="containsText" dxfId="7447" priority="149" operator="containsText" text="Ineffective">
      <formula>NOT(ISERROR(SEARCH("Ineffective",I11)))</formula>
    </cfRule>
    <cfRule type="containsText" dxfId="7446" priority="150" operator="containsText" text="Not Implemented">
      <formula>NOT(ISERROR(SEARCH("Not Implemented",I11)))</formula>
    </cfRule>
  </conditionalFormatting>
  <conditionalFormatting sqref="I18:I20">
    <cfRule type="containsText" dxfId="7445" priority="139" operator="containsText" text="Not assessed">
      <formula>NOT(ISERROR(SEARCH("Not assessed",I18)))</formula>
    </cfRule>
    <cfRule type="containsText" dxfId="7444" priority="140" operator="containsText" text="No visibility">
      <formula>NOT(ISERROR(SEARCH("No visibility",I18)))</formula>
    </cfRule>
    <cfRule type="containsText" dxfId="7443" priority="141" operator="containsText" text="Poor">
      <formula>NOT(ISERROR(SEARCH("Poor",I18)))</formula>
    </cfRule>
    <cfRule type="containsText" dxfId="7442" priority="142" operator="containsText" text="Fail">
      <formula>NOT(ISERROR(SEARCH("Fail",I18)))</formula>
    </cfRule>
    <cfRule type="containsText" dxfId="7441" priority="143" operator="containsText" text="Ineffective">
      <formula>NOT(ISERROR(SEARCH("Ineffective",I18)))</formula>
    </cfRule>
    <cfRule type="containsText" dxfId="7440" priority="144" operator="containsText" text="Not Implemented">
      <formula>NOT(ISERROR(SEARCH("Not Implemented",I18)))</formula>
    </cfRule>
  </conditionalFormatting>
  <conditionalFormatting sqref="I25:I27">
    <cfRule type="containsText" dxfId="7439" priority="133" operator="containsText" text="Not assessed">
      <formula>NOT(ISERROR(SEARCH("Not assessed",I25)))</formula>
    </cfRule>
    <cfRule type="containsText" dxfId="7438" priority="134" operator="containsText" text="No visibility">
      <formula>NOT(ISERROR(SEARCH("No visibility",I25)))</formula>
    </cfRule>
    <cfRule type="containsText" dxfId="7437" priority="135" operator="containsText" text="Poor">
      <formula>NOT(ISERROR(SEARCH("Poor",I25)))</formula>
    </cfRule>
    <cfRule type="containsText" dxfId="7436" priority="136" operator="containsText" text="Fail">
      <formula>NOT(ISERROR(SEARCH("Fail",I25)))</formula>
    </cfRule>
    <cfRule type="containsText" dxfId="7435" priority="137" operator="containsText" text="Ineffective">
      <formula>NOT(ISERROR(SEARCH("Ineffective",I25)))</formula>
    </cfRule>
    <cfRule type="containsText" dxfId="7434" priority="138" operator="containsText" text="Not Implemented">
      <formula>NOT(ISERROR(SEARCH("Not Implemented",I25)))</formula>
    </cfRule>
  </conditionalFormatting>
  <conditionalFormatting sqref="I55:I57">
    <cfRule type="containsText" dxfId="7433" priority="127" operator="containsText" text="Not assessed">
      <formula>NOT(ISERROR(SEARCH("Not assessed",I55)))</formula>
    </cfRule>
    <cfRule type="containsText" dxfId="7432" priority="128" operator="containsText" text="No visibility">
      <formula>NOT(ISERROR(SEARCH("No visibility",I55)))</formula>
    </cfRule>
    <cfRule type="containsText" dxfId="7431" priority="129" operator="containsText" text="Poor">
      <formula>NOT(ISERROR(SEARCH("Poor",I55)))</formula>
    </cfRule>
    <cfRule type="containsText" dxfId="7430" priority="130" operator="containsText" text="Fail">
      <formula>NOT(ISERROR(SEARCH("Fail",I55)))</formula>
    </cfRule>
    <cfRule type="containsText" dxfId="7429" priority="131" operator="containsText" text="Ineffective">
      <formula>NOT(ISERROR(SEARCH("Ineffective",I55)))</formula>
    </cfRule>
    <cfRule type="containsText" dxfId="7428" priority="132" operator="containsText" text="Not Implemented">
      <formula>NOT(ISERROR(SEARCH("Not Implemented",I55)))</formula>
    </cfRule>
  </conditionalFormatting>
  <conditionalFormatting sqref="I5">
    <cfRule type="containsText" dxfId="7427" priority="121" operator="containsText" text="Not assessed">
      <formula>NOT(ISERROR(SEARCH("Not assessed",I5)))</formula>
    </cfRule>
    <cfRule type="containsText" dxfId="7426" priority="122" operator="containsText" text="No visibility">
      <formula>NOT(ISERROR(SEARCH("No visibility",I5)))</formula>
    </cfRule>
    <cfRule type="containsText" dxfId="7425" priority="123" operator="containsText" text="Poor">
      <formula>NOT(ISERROR(SEARCH("Poor",I5)))</formula>
    </cfRule>
    <cfRule type="containsText" dxfId="7424" priority="124" operator="containsText" text="Fail">
      <formula>NOT(ISERROR(SEARCH("Fail",I5)))</formula>
    </cfRule>
    <cfRule type="containsText" dxfId="7423" priority="125" operator="containsText" text="Ineffective">
      <formula>NOT(ISERROR(SEARCH("Ineffective",I5)))</formula>
    </cfRule>
    <cfRule type="containsText" dxfId="7422" priority="126" operator="containsText" text="Not Implemented">
      <formula>NOT(ISERROR(SEARCH("Not Implemented",I5)))</formula>
    </cfRule>
  </conditionalFormatting>
  <conditionalFormatting sqref="I4">
    <cfRule type="containsText" dxfId="7421" priority="115" operator="containsText" text="Not assessed">
      <formula>NOT(ISERROR(SEARCH("Not assessed",I4)))</formula>
    </cfRule>
    <cfRule type="containsText" dxfId="7420" priority="116" operator="containsText" text="No visibility">
      <formula>NOT(ISERROR(SEARCH("No visibility",I4)))</formula>
    </cfRule>
    <cfRule type="containsText" dxfId="7419" priority="117" operator="containsText" text="Poor">
      <formula>NOT(ISERROR(SEARCH("Poor",I4)))</formula>
    </cfRule>
    <cfRule type="containsText" dxfId="7418" priority="118" operator="containsText" text="Fail">
      <formula>NOT(ISERROR(SEARCH("Fail",I4)))</formula>
    </cfRule>
    <cfRule type="containsText" dxfId="7417" priority="119" operator="containsText" text="Ineffective">
      <formula>NOT(ISERROR(SEARCH("Ineffective",I4)))</formula>
    </cfRule>
    <cfRule type="containsText" dxfId="7416" priority="120" operator="containsText" text="Not Implemented">
      <formula>NOT(ISERROR(SEARCH("Not Implemented",I4)))</formula>
    </cfRule>
  </conditionalFormatting>
  <conditionalFormatting sqref="I6">
    <cfRule type="containsText" dxfId="7415" priority="109" operator="containsText" text="Not assessed">
      <formula>NOT(ISERROR(SEARCH("Not assessed",I6)))</formula>
    </cfRule>
    <cfRule type="containsText" dxfId="7414" priority="110" operator="containsText" text="No visibility">
      <formula>NOT(ISERROR(SEARCH("No visibility",I6)))</formula>
    </cfRule>
    <cfRule type="containsText" dxfId="7413" priority="111" operator="containsText" text="Poor">
      <formula>NOT(ISERROR(SEARCH("Poor",I6)))</formula>
    </cfRule>
    <cfRule type="containsText" dxfId="7412" priority="112" operator="containsText" text="Fail">
      <formula>NOT(ISERROR(SEARCH("Fail",I6)))</formula>
    </cfRule>
    <cfRule type="containsText" dxfId="7411" priority="113" operator="containsText" text="Ineffective">
      <formula>NOT(ISERROR(SEARCH("Ineffective",I6)))</formula>
    </cfRule>
    <cfRule type="containsText" dxfId="7410" priority="114" operator="containsText" text="Not Implemented">
      <formula>NOT(ISERROR(SEARCH("Not Implemented",I6)))</formula>
    </cfRule>
  </conditionalFormatting>
  <conditionalFormatting sqref="U74 U58:U69 U14:U17 U21:U24 U28:U31 U7:U10 U47:U54 U34:U44">
    <cfRule type="containsText" dxfId="7409" priority="103" operator="containsText" text="Not assessed">
      <formula>NOT(ISERROR(SEARCH("Not assessed",U7)))</formula>
    </cfRule>
    <cfRule type="containsText" dxfId="7408" priority="104" operator="containsText" text="No visibility">
      <formula>NOT(ISERROR(SEARCH("No visibility",U7)))</formula>
    </cfRule>
    <cfRule type="containsText" dxfId="7407" priority="105" operator="containsText" text="Poor">
      <formula>NOT(ISERROR(SEARCH("Poor",U7)))</formula>
    </cfRule>
    <cfRule type="containsText" dxfId="7406" priority="106" operator="containsText" text="Fail">
      <formula>NOT(ISERROR(SEARCH("Fail",U7)))</formula>
    </cfRule>
    <cfRule type="containsText" dxfId="7405" priority="107" operator="containsText" text="Ineffective">
      <formula>NOT(ISERROR(SEARCH("Ineffective",U7)))</formula>
    </cfRule>
    <cfRule type="containsText" dxfId="7404" priority="108" operator="containsText" text="Not Implemented">
      <formula>NOT(ISERROR(SEARCH("Not Implemented",U7)))</formula>
    </cfRule>
  </conditionalFormatting>
  <conditionalFormatting sqref="U70">
    <cfRule type="containsText" dxfId="7403" priority="97" operator="containsText" text="Not assessed">
      <formula>NOT(ISERROR(SEARCH("Not assessed",U70)))</formula>
    </cfRule>
    <cfRule type="containsText" dxfId="7402" priority="98" operator="containsText" text="No visibility">
      <formula>NOT(ISERROR(SEARCH("No visibility",U70)))</formula>
    </cfRule>
    <cfRule type="containsText" dxfId="7401" priority="99" operator="containsText" text="Poor">
      <formula>NOT(ISERROR(SEARCH("Poor",U70)))</formula>
    </cfRule>
    <cfRule type="containsText" dxfId="7400" priority="100" operator="containsText" text="Fail">
      <formula>NOT(ISERROR(SEARCH("Fail",U70)))</formula>
    </cfRule>
    <cfRule type="containsText" dxfId="7399" priority="101" operator="containsText" text="Ineffective">
      <formula>NOT(ISERROR(SEARCH("Ineffective",U70)))</formula>
    </cfRule>
    <cfRule type="containsText" dxfId="7398" priority="102" operator="containsText" text="Not Implemented">
      <formula>NOT(ISERROR(SEARCH("Not Implemented",U70)))</formula>
    </cfRule>
  </conditionalFormatting>
  <conditionalFormatting sqref="U11:U13">
    <cfRule type="containsText" dxfId="7397" priority="91" operator="containsText" text="Not assessed">
      <formula>NOT(ISERROR(SEARCH("Not assessed",U11)))</formula>
    </cfRule>
    <cfRule type="containsText" dxfId="7396" priority="92" operator="containsText" text="No visibility">
      <formula>NOT(ISERROR(SEARCH("No visibility",U11)))</formula>
    </cfRule>
    <cfRule type="containsText" dxfId="7395" priority="93" operator="containsText" text="Poor">
      <formula>NOT(ISERROR(SEARCH("Poor",U11)))</formula>
    </cfRule>
    <cfRule type="containsText" dxfId="7394" priority="94" operator="containsText" text="Fail">
      <formula>NOT(ISERROR(SEARCH("Fail",U11)))</formula>
    </cfRule>
    <cfRule type="containsText" dxfId="7393" priority="95" operator="containsText" text="Ineffective">
      <formula>NOT(ISERROR(SEARCH("Ineffective",U11)))</formula>
    </cfRule>
    <cfRule type="containsText" dxfId="7392" priority="96" operator="containsText" text="Not Implemented">
      <formula>NOT(ISERROR(SEARCH("Not Implemented",U11)))</formula>
    </cfRule>
  </conditionalFormatting>
  <conditionalFormatting sqref="U18:U20">
    <cfRule type="containsText" dxfId="7391" priority="85" operator="containsText" text="Not assessed">
      <formula>NOT(ISERROR(SEARCH("Not assessed",U18)))</formula>
    </cfRule>
    <cfRule type="containsText" dxfId="7390" priority="86" operator="containsText" text="No visibility">
      <formula>NOT(ISERROR(SEARCH("No visibility",U18)))</formula>
    </cfRule>
    <cfRule type="containsText" dxfId="7389" priority="87" operator="containsText" text="Poor">
      <formula>NOT(ISERROR(SEARCH("Poor",U18)))</formula>
    </cfRule>
    <cfRule type="containsText" dxfId="7388" priority="88" operator="containsText" text="Fail">
      <formula>NOT(ISERROR(SEARCH("Fail",U18)))</formula>
    </cfRule>
    <cfRule type="containsText" dxfId="7387" priority="89" operator="containsText" text="Ineffective">
      <formula>NOT(ISERROR(SEARCH("Ineffective",U18)))</formula>
    </cfRule>
    <cfRule type="containsText" dxfId="7386" priority="90" operator="containsText" text="Not Implemented">
      <formula>NOT(ISERROR(SEARCH("Not Implemented",U18)))</formula>
    </cfRule>
  </conditionalFormatting>
  <conditionalFormatting sqref="U25:U27">
    <cfRule type="containsText" dxfId="7385" priority="79" operator="containsText" text="Not assessed">
      <formula>NOT(ISERROR(SEARCH("Not assessed",U25)))</formula>
    </cfRule>
    <cfRule type="containsText" dxfId="7384" priority="80" operator="containsText" text="No visibility">
      <formula>NOT(ISERROR(SEARCH("No visibility",U25)))</formula>
    </cfRule>
    <cfRule type="containsText" dxfId="7383" priority="81" operator="containsText" text="Poor">
      <formula>NOT(ISERROR(SEARCH("Poor",U25)))</formula>
    </cfRule>
    <cfRule type="containsText" dxfId="7382" priority="82" operator="containsText" text="Fail">
      <formula>NOT(ISERROR(SEARCH("Fail",U25)))</formula>
    </cfRule>
    <cfRule type="containsText" dxfId="7381" priority="83" operator="containsText" text="Ineffective">
      <formula>NOT(ISERROR(SEARCH("Ineffective",U25)))</formula>
    </cfRule>
    <cfRule type="containsText" dxfId="7380" priority="84" operator="containsText" text="Not Implemented">
      <formula>NOT(ISERROR(SEARCH("Not Implemented",U25)))</formula>
    </cfRule>
  </conditionalFormatting>
  <conditionalFormatting sqref="U55:U57">
    <cfRule type="containsText" dxfId="7379" priority="73" operator="containsText" text="Not assessed">
      <formula>NOT(ISERROR(SEARCH("Not assessed",U55)))</formula>
    </cfRule>
    <cfRule type="containsText" dxfId="7378" priority="74" operator="containsText" text="No visibility">
      <formula>NOT(ISERROR(SEARCH("No visibility",U55)))</formula>
    </cfRule>
    <cfRule type="containsText" dxfId="7377" priority="75" operator="containsText" text="Poor">
      <formula>NOT(ISERROR(SEARCH("Poor",U55)))</formula>
    </cfRule>
    <cfRule type="containsText" dxfId="7376" priority="76" operator="containsText" text="Fail">
      <formula>NOT(ISERROR(SEARCH("Fail",U55)))</formula>
    </cfRule>
    <cfRule type="containsText" dxfId="7375" priority="77" operator="containsText" text="Ineffective">
      <formula>NOT(ISERROR(SEARCH("Ineffective",U55)))</formula>
    </cfRule>
    <cfRule type="containsText" dxfId="7374" priority="78" operator="containsText" text="Not Implemented">
      <formula>NOT(ISERROR(SEARCH("Not Implemented",U55)))</formula>
    </cfRule>
  </conditionalFormatting>
  <conditionalFormatting sqref="U5">
    <cfRule type="containsText" dxfId="7373" priority="67" operator="containsText" text="Not assessed">
      <formula>NOT(ISERROR(SEARCH("Not assessed",U5)))</formula>
    </cfRule>
    <cfRule type="containsText" dxfId="7372" priority="68" operator="containsText" text="No visibility">
      <formula>NOT(ISERROR(SEARCH("No visibility",U5)))</formula>
    </cfRule>
    <cfRule type="containsText" dxfId="7371" priority="69" operator="containsText" text="Poor">
      <formula>NOT(ISERROR(SEARCH("Poor",U5)))</formula>
    </cfRule>
    <cfRule type="containsText" dxfId="7370" priority="70" operator="containsText" text="Fail">
      <formula>NOT(ISERROR(SEARCH("Fail",U5)))</formula>
    </cfRule>
    <cfRule type="containsText" dxfId="7369" priority="71" operator="containsText" text="Ineffective">
      <formula>NOT(ISERROR(SEARCH("Ineffective",U5)))</formula>
    </cfRule>
    <cfRule type="containsText" dxfId="7368" priority="72" operator="containsText" text="Not Implemented">
      <formula>NOT(ISERROR(SEARCH("Not Implemented",U5)))</formula>
    </cfRule>
  </conditionalFormatting>
  <conditionalFormatting sqref="U4">
    <cfRule type="containsText" dxfId="7367" priority="61" operator="containsText" text="Not assessed">
      <formula>NOT(ISERROR(SEARCH("Not assessed",U4)))</formula>
    </cfRule>
    <cfRule type="containsText" dxfId="7366" priority="62" operator="containsText" text="No visibility">
      <formula>NOT(ISERROR(SEARCH("No visibility",U4)))</formula>
    </cfRule>
    <cfRule type="containsText" dxfId="7365" priority="63" operator="containsText" text="Poor">
      <formula>NOT(ISERROR(SEARCH("Poor",U4)))</formula>
    </cfRule>
    <cfRule type="containsText" dxfId="7364" priority="64" operator="containsText" text="Fail">
      <formula>NOT(ISERROR(SEARCH("Fail",U4)))</formula>
    </cfRule>
    <cfRule type="containsText" dxfId="7363" priority="65" operator="containsText" text="Ineffective">
      <formula>NOT(ISERROR(SEARCH("Ineffective",U4)))</formula>
    </cfRule>
    <cfRule type="containsText" dxfId="7362" priority="66" operator="containsText" text="Not Implemented">
      <formula>NOT(ISERROR(SEARCH("Not Implemented",U4)))</formula>
    </cfRule>
  </conditionalFormatting>
  <conditionalFormatting sqref="U6">
    <cfRule type="containsText" dxfId="7361" priority="55" operator="containsText" text="Not assessed">
      <formula>NOT(ISERROR(SEARCH("Not assessed",U6)))</formula>
    </cfRule>
    <cfRule type="containsText" dxfId="7360" priority="56" operator="containsText" text="No visibility">
      <formula>NOT(ISERROR(SEARCH("No visibility",U6)))</formula>
    </cfRule>
    <cfRule type="containsText" dxfId="7359" priority="57" operator="containsText" text="Poor">
      <formula>NOT(ISERROR(SEARCH("Poor",U6)))</formula>
    </cfRule>
    <cfRule type="containsText" dxfId="7358" priority="58" operator="containsText" text="Fail">
      <formula>NOT(ISERROR(SEARCH("Fail",U6)))</formula>
    </cfRule>
    <cfRule type="containsText" dxfId="7357" priority="59" operator="containsText" text="Ineffective">
      <formula>NOT(ISERROR(SEARCH("Ineffective",U6)))</formula>
    </cfRule>
    <cfRule type="containsText" dxfId="7356" priority="60" operator="containsText" text="Not Implemented">
      <formula>NOT(ISERROR(SEARCH("Not Implemented",U6)))</formula>
    </cfRule>
  </conditionalFormatting>
  <conditionalFormatting sqref="AG74 AG58:AG69 AG14:AG17 AG21:AG24 AG28:AG31 AG7:AG10 AG47:AG54 AG34:AG44">
    <cfRule type="containsText" dxfId="7355" priority="49" operator="containsText" text="Not assessed">
      <formula>NOT(ISERROR(SEARCH("Not assessed",AG7)))</formula>
    </cfRule>
    <cfRule type="containsText" dxfId="7354" priority="50" operator="containsText" text="No visibility">
      <formula>NOT(ISERROR(SEARCH("No visibility",AG7)))</formula>
    </cfRule>
    <cfRule type="containsText" dxfId="7353" priority="51" operator="containsText" text="Poor">
      <formula>NOT(ISERROR(SEARCH("Poor",AG7)))</formula>
    </cfRule>
    <cfRule type="containsText" dxfId="7352" priority="52" operator="containsText" text="Fail">
      <formula>NOT(ISERROR(SEARCH("Fail",AG7)))</formula>
    </cfRule>
    <cfRule type="containsText" dxfId="7351" priority="53" operator="containsText" text="Ineffective">
      <formula>NOT(ISERROR(SEARCH("Ineffective",AG7)))</formula>
    </cfRule>
    <cfRule type="containsText" dxfId="7350" priority="54" operator="containsText" text="Not Implemented">
      <formula>NOT(ISERROR(SEARCH("Not Implemented",AG7)))</formula>
    </cfRule>
  </conditionalFormatting>
  <conditionalFormatting sqref="AG70">
    <cfRule type="containsText" dxfId="7349" priority="43" operator="containsText" text="Not assessed">
      <formula>NOT(ISERROR(SEARCH("Not assessed",AG70)))</formula>
    </cfRule>
    <cfRule type="containsText" dxfId="7348" priority="44" operator="containsText" text="No visibility">
      <formula>NOT(ISERROR(SEARCH("No visibility",AG70)))</formula>
    </cfRule>
    <cfRule type="containsText" dxfId="7347" priority="45" operator="containsText" text="Poor">
      <formula>NOT(ISERROR(SEARCH("Poor",AG70)))</formula>
    </cfRule>
    <cfRule type="containsText" dxfId="7346" priority="46" operator="containsText" text="Fail">
      <formula>NOT(ISERROR(SEARCH("Fail",AG70)))</formula>
    </cfRule>
    <cfRule type="containsText" dxfId="7345" priority="47" operator="containsText" text="Ineffective">
      <formula>NOT(ISERROR(SEARCH("Ineffective",AG70)))</formula>
    </cfRule>
    <cfRule type="containsText" dxfId="7344" priority="48" operator="containsText" text="Not Implemented">
      <formula>NOT(ISERROR(SEARCH("Not Implemented",AG70)))</formula>
    </cfRule>
  </conditionalFormatting>
  <conditionalFormatting sqref="AG11:AG13">
    <cfRule type="containsText" dxfId="7343" priority="37" operator="containsText" text="Not assessed">
      <formula>NOT(ISERROR(SEARCH("Not assessed",AG11)))</formula>
    </cfRule>
    <cfRule type="containsText" dxfId="7342" priority="38" operator="containsText" text="No visibility">
      <formula>NOT(ISERROR(SEARCH("No visibility",AG11)))</formula>
    </cfRule>
    <cfRule type="containsText" dxfId="7341" priority="39" operator="containsText" text="Poor">
      <formula>NOT(ISERROR(SEARCH("Poor",AG11)))</formula>
    </cfRule>
    <cfRule type="containsText" dxfId="7340" priority="40" operator="containsText" text="Fail">
      <formula>NOT(ISERROR(SEARCH("Fail",AG11)))</formula>
    </cfRule>
    <cfRule type="containsText" dxfId="7339" priority="41" operator="containsText" text="Ineffective">
      <formula>NOT(ISERROR(SEARCH("Ineffective",AG11)))</formula>
    </cfRule>
    <cfRule type="containsText" dxfId="7338" priority="42" operator="containsText" text="Not Implemented">
      <formula>NOT(ISERROR(SEARCH("Not Implemented",AG11)))</formula>
    </cfRule>
  </conditionalFormatting>
  <conditionalFormatting sqref="AG18:AG20">
    <cfRule type="containsText" dxfId="7337" priority="31" operator="containsText" text="Not assessed">
      <formula>NOT(ISERROR(SEARCH("Not assessed",AG18)))</formula>
    </cfRule>
    <cfRule type="containsText" dxfId="7336" priority="32" operator="containsText" text="No visibility">
      <formula>NOT(ISERROR(SEARCH("No visibility",AG18)))</formula>
    </cfRule>
    <cfRule type="containsText" dxfId="7335" priority="33" operator="containsText" text="Poor">
      <formula>NOT(ISERROR(SEARCH("Poor",AG18)))</formula>
    </cfRule>
    <cfRule type="containsText" dxfId="7334" priority="34" operator="containsText" text="Fail">
      <formula>NOT(ISERROR(SEARCH("Fail",AG18)))</formula>
    </cfRule>
    <cfRule type="containsText" dxfId="7333" priority="35" operator="containsText" text="Ineffective">
      <formula>NOT(ISERROR(SEARCH("Ineffective",AG18)))</formula>
    </cfRule>
    <cfRule type="containsText" dxfId="7332" priority="36" operator="containsText" text="Not Implemented">
      <formula>NOT(ISERROR(SEARCH("Not Implemented",AG18)))</formula>
    </cfRule>
  </conditionalFormatting>
  <conditionalFormatting sqref="AG25:AG27">
    <cfRule type="containsText" dxfId="7331" priority="25" operator="containsText" text="Not assessed">
      <formula>NOT(ISERROR(SEARCH("Not assessed",AG25)))</formula>
    </cfRule>
    <cfRule type="containsText" dxfId="7330" priority="26" operator="containsText" text="No visibility">
      <formula>NOT(ISERROR(SEARCH("No visibility",AG25)))</formula>
    </cfRule>
    <cfRule type="containsText" dxfId="7329" priority="27" operator="containsText" text="Poor">
      <formula>NOT(ISERROR(SEARCH("Poor",AG25)))</formula>
    </cfRule>
    <cfRule type="containsText" dxfId="7328" priority="28" operator="containsText" text="Fail">
      <formula>NOT(ISERROR(SEARCH("Fail",AG25)))</formula>
    </cfRule>
    <cfRule type="containsText" dxfId="7327" priority="29" operator="containsText" text="Ineffective">
      <formula>NOT(ISERROR(SEARCH("Ineffective",AG25)))</formula>
    </cfRule>
    <cfRule type="containsText" dxfId="7326" priority="30" operator="containsText" text="Not Implemented">
      <formula>NOT(ISERROR(SEARCH("Not Implemented",AG25)))</formula>
    </cfRule>
  </conditionalFormatting>
  <conditionalFormatting sqref="AG55:AG57">
    <cfRule type="containsText" dxfId="7325" priority="19" operator="containsText" text="Not assessed">
      <formula>NOT(ISERROR(SEARCH("Not assessed",AG55)))</formula>
    </cfRule>
    <cfRule type="containsText" dxfId="7324" priority="20" operator="containsText" text="No visibility">
      <formula>NOT(ISERROR(SEARCH("No visibility",AG55)))</formula>
    </cfRule>
    <cfRule type="containsText" dxfId="7323" priority="21" operator="containsText" text="Poor">
      <formula>NOT(ISERROR(SEARCH("Poor",AG55)))</formula>
    </cfRule>
    <cfRule type="containsText" dxfId="7322" priority="22" operator="containsText" text="Fail">
      <formula>NOT(ISERROR(SEARCH("Fail",AG55)))</formula>
    </cfRule>
    <cfRule type="containsText" dxfId="7321" priority="23" operator="containsText" text="Ineffective">
      <formula>NOT(ISERROR(SEARCH("Ineffective",AG55)))</formula>
    </cfRule>
    <cfRule type="containsText" dxfId="7320" priority="24" operator="containsText" text="Not Implemented">
      <formula>NOT(ISERROR(SEARCH("Not Implemented",AG55)))</formula>
    </cfRule>
  </conditionalFormatting>
  <conditionalFormatting sqref="AG5">
    <cfRule type="containsText" dxfId="7319" priority="13" operator="containsText" text="Not assessed">
      <formula>NOT(ISERROR(SEARCH("Not assessed",AG5)))</formula>
    </cfRule>
    <cfRule type="containsText" dxfId="7318" priority="14" operator="containsText" text="No visibility">
      <formula>NOT(ISERROR(SEARCH("No visibility",AG5)))</formula>
    </cfRule>
    <cfRule type="containsText" dxfId="7317" priority="15" operator="containsText" text="Poor">
      <formula>NOT(ISERROR(SEARCH("Poor",AG5)))</formula>
    </cfRule>
    <cfRule type="containsText" dxfId="7316" priority="16" operator="containsText" text="Fail">
      <formula>NOT(ISERROR(SEARCH("Fail",AG5)))</formula>
    </cfRule>
    <cfRule type="containsText" dxfId="7315" priority="17" operator="containsText" text="Ineffective">
      <formula>NOT(ISERROR(SEARCH("Ineffective",AG5)))</formula>
    </cfRule>
    <cfRule type="containsText" dxfId="7314" priority="18" operator="containsText" text="Not Implemented">
      <formula>NOT(ISERROR(SEARCH("Not Implemented",AG5)))</formula>
    </cfRule>
  </conditionalFormatting>
  <conditionalFormatting sqref="AG4">
    <cfRule type="containsText" dxfId="7313" priority="7" operator="containsText" text="Not assessed">
      <formula>NOT(ISERROR(SEARCH("Not assessed",AG4)))</formula>
    </cfRule>
    <cfRule type="containsText" dxfId="7312" priority="8" operator="containsText" text="No visibility">
      <formula>NOT(ISERROR(SEARCH("No visibility",AG4)))</formula>
    </cfRule>
    <cfRule type="containsText" dxfId="7311" priority="9" operator="containsText" text="Poor">
      <formula>NOT(ISERROR(SEARCH("Poor",AG4)))</formula>
    </cfRule>
    <cfRule type="containsText" dxfId="7310" priority="10" operator="containsText" text="Fail">
      <formula>NOT(ISERROR(SEARCH("Fail",AG4)))</formula>
    </cfRule>
    <cfRule type="containsText" dxfId="7309" priority="11" operator="containsText" text="Ineffective">
      <formula>NOT(ISERROR(SEARCH("Ineffective",AG4)))</formula>
    </cfRule>
    <cfRule type="containsText" dxfId="7308" priority="12" operator="containsText" text="Not Implemented">
      <formula>NOT(ISERROR(SEARCH("Not Implemented",AG4)))</formula>
    </cfRule>
  </conditionalFormatting>
  <conditionalFormatting sqref="AG6">
    <cfRule type="containsText" dxfId="7307" priority="1" operator="containsText" text="Not assessed">
      <formula>NOT(ISERROR(SEARCH("Not assessed",AG6)))</formula>
    </cfRule>
    <cfRule type="containsText" dxfId="7306" priority="2" operator="containsText" text="No visibility">
      <formula>NOT(ISERROR(SEARCH("No visibility",AG6)))</formula>
    </cfRule>
    <cfRule type="containsText" dxfId="7305" priority="3" operator="containsText" text="Poor">
      <formula>NOT(ISERROR(SEARCH("Poor",AG6)))</formula>
    </cfRule>
    <cfRule type="containsText" dxfId="7304" priority="4" operator="containsText" text="Fail">
      <formula>NOT(ISERROR(SEARCH("Fail",AG6)))</formula>
    </cfRule>
    <cfRule type="containsText" dxfId="7303" priority="5" operator="containsText" text="Ineffective">
      <formula>NOT(ISERROR(SEARCH("Ineffective",AG6)))</formula>
    </cfRule>
    <cfRule type="containsText" dxfId="7302" priority="6" operator="containsText" text="Not Implemented">
      <formula>NOT(ISERROR(SEARCH("Not Implemented",AG6)))</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DD1BD44-163F-48A8-B601-DDAF446561A9}">
          <x14:formula1>
            <xm:f>Data!$F$4:$F$9</xm:f>
          </x14:formula1>
          <xm:sqref>AE29 G29 S35 G63 G75 S25 G25 G18 G11 AE18 S42 S71 G78 S18 G8 AE25 S15 AE35 AE11 G35 G39 G42 G55 G52 G59 AE39 S39 S52 S55 S63 S67 AE42 AE78 S48 AE48 AE55 AE59 AE63 AE75 G67 S75 AE67 AE71 S8 S11 G15 S22 AE15 S29 G22 AE22 G48 S59 AE52 G71 S78 AE8</xm:sqref>
        </x14:dataValidation>
        <x14:dataValidation type="list" allowBlank="1" showInputMessage="1" showErrorMessage="1" xr:uid="{646A734F-F454-49BC-9D93-F0321C6F3D5B}">
          <x14:formula1>
            <xm:f>Data!$J$4:$J$8</xm:f>
          </x14:formula1>
          <xm:sqref>H22 AF22 T29 AF15 AF71 T22 AF67 AF75 AF63 H15 T11 T8 AF59 T75 AF55 H67 T48 H59 H52 AF48 AF78 AF42 AF39 AF11 AF35 H55 T67 T63 T55 T52 T39 H42 H39 T15 H35 H8 H78 H11 H18 AF25 T18 H25 H75 T71 T42 AF18 T25 H63 T35 AF29 H29 AF8 T78 H71 T59 H48 AF52</xm:sqref>
        </x14:dataValidation>
        <x14:dataValidation type="list" allowBlank="1" showInputMessage="1" showErrorMessage="1" promptTitle="Control Status" xr:uid="{E18DCF91-F894-4581-BD65-BA0F89AE2483}">
          <x14:formula1>
            <xm:f>Data!$B$4:$B$6</xm:f>
          </x14:formula1>
          <xm:sqref>AD29 F29 R35 F63 F75 R25 F25 F18 F11 AD18 R42 R71 F78 R18 F8 AD35 AD25 R15 AD11 F35 F39 F42 F55 F52 F59 AD39 R39 R52 R55 R63 R67 AD42 AD78 R48 AD48 AD55 AD59 AD63 AD75 F67 R75 AD67 AD71 R8 R11 F15 R22 AD15 R29 F22 AD22 F48 R59 AD52 F71 R78 AD8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7D646-57E6-42F6-A31F-20F3FA8E8D51}">
  <dimension ref="A1:AS134"/>
  <sheetViews>
    <sheetView zoomScaleNormal="100" workbookViewId="0">
      <selection sqref="A1:AS1"/>
    </sheetView>
  </sheetViews>
  <sheetFormatPr defaultColWidth="8.83203125" defaultRowHeight="10.5" customHeight="1" outlineLevelRow="2" outlineLevelCol="1" x14ac:dyDescent="0.2"/>
  <cols>
    <col min="1" max="1" width="6.83203125" style="20" customWidth="1"/>
    <col min="2" max="2" width="40.1640625" style="20" customWidth="1"/>
    <col min="3" max="3" width="14.5" style="20" customWidth="1"/>
    <col min="4" max="4" width="34.5" style="20" customWidth="1"/>
    <col min="5" max="5" width="31.83203125" style="20" customWidth="1"/>
    <col min="6" max="6" width="19.1640625" hidden="1" customWidth="1" outlineLevel="1"/>
    <col min="7" max="7" width="13.83203125" hidden="1" customWidth="1" outlineLevel="1"/>
    <col min="8" max="8" width="14.5" hidden="1" customWidth="1" outlineLevel="1"/>
    <col min="9" max="10" width="16.1640625" hidden="1" customWidth="1" outlineLevel="1"/>
    <col min="11" max="11" width="3.33203125" customWidth="1" collapsed="1"/>
    <col min="12" max="17" width="7.1640625" hidden="1" customWidth="1"/>
    <col min="18" max="18" width="19.1640625" hidden="1" customWidth="1" outlineLevel="1"/>
    <col min="19" max="19" width="13.83203125" hidden="1" customWidth="1" outlineLevel="1"/>
    <col min="20" max="20" width="14.5" hidden="1" customWidth="1" outlineLevel="1"/>
    <col min="21" max="21" width="16.1640625" hidden="1" customWidth="1" outlineLevel="1"/>
    <col min="22" max="22" width="15.6640625" hidden="1" customWidth="1" outlineLevel="1"/>
    <col min="23" max="23" width="3.33203125" customWidth="1" collapsed="1"/>
    <col min="24" max="29" width="7.1640625" hidden="1" customWidth="1"/>
    <col min="30" max="30" width="19.1640625" customWidth="1" outlineLevel="1"/>
    <col min="31" max="31" width="13.83203125" customWidth="1" outlineLevel="1"/>
    <col min="32" max="32" width="14.5" customWidth="1" outlineLevel="1"/>
    <col min="33" max="33" width="16.1640625" customWidth="1" outlineLevel="1"/>
    <col min="34" max="34" width="18" customWidth="1" outlineLevel="1"/>
    <col min="35" max="35" width="3.33203125" customWidth="1"/>
    <col min="36" max="41" width="7.1640625" hidden="1" customWidth="1"/>
    <col min="42" max="45" width="18" customWidth="1"/>
    <col min="46" max="16384" width="8.83203125" style="20"/>
  </cols>
  <sheetData>
    <row r="1" spans="1:45" s="104" customFormat="1" ht="12" customHeight="1" thickBot="1" x14ac:dyDescent="0.25">
      <c r="A1" s="232" t="s">
        <v>771</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4"/>
    </row>
    <row r="2" spans="1:45" customFormat="1" ht="12" customHeight="1" x14ac:dyDescent="0.2">
      <c r="A2" s="144" t="s">
        <v>774</v>
      </c>
      <c r="B2" s="116"/>
      <c r="C2" s="12"/>
      <c r="D2" s="12"/>
      <c r="E2" s="12"/>
      <c r="F2" s="203" t="s">
        <v>712</v>
      </c>
      <c r="G2" s="204"/>
      <c r="H2" s="204"/>
      <c r="I2" s="204"/>
      <c r="J2" s="204"/>
      <c r="K2" s="204"/>
      <c r="L2" s="204"/>
      <c r="M2" s="204"/>
      <c r="N2" s="204"/>
      <c r="O2" s="204"/>
      <c r="P2" s="204"/>
      <c r="Q2" s="204"/>
      <c r="R2" s="203" t="s">
        <v>713</v>
      </c>
      <c r="S2" s="204"/>
      <c r="T2" s="204"/>
      <c r="U2" s="204"/>
      <c r="V2" s="204"/>
      <c r="W2" s="204"/>
      <c r="X2" s="204"/>
      <c r="Y2" s="204"/>
      <c r="Z2" s="204"/>
      <c r="AA2" s="204"/>
      <c r="AB2" s="204"/>
      <c r="AC2" s="204"/>
      <c r="AD2" s="203" t="s">
        <v>714</v>
      </c>
      <c r="AE2" s="204"/>
      <c r="AF2" s="204"/>
      <c r="AG2" s="204"/>
      <c r="AH2" s="204"/>
      <c r="AI2" s="204"/>
      <c r="AJ2" s="204"/>
      <c r="AK2" s="204"/>
      <c r="AL2" s="204"/>
      <c r="AM2" s="204"/>
      <c r="AN2" s="204"/>
      <c r="AO2" s="204"/>
      <c r="AP2" s="240" t="s">
        <v>770</v>
      </c>
      <c r="AQ2" s="240"/>
      <c r="AR2" s="240"/>
      <c r="AS2" s="241"/>
    </row>
    <row r="3" spans="1:45" ht="30" customHeight="1" thickBot="1" x14ac:dyDescent="0.25">
      <c r="A3" s="145" t="s">
        <v>698</v>
      </c>
      <c r="B3" s="21" t="s">
        <v>6</v>
      </c>
      <c r="C3" s="26" t="s">
        <v>7</v>
      </c>
      <c r="D3" s="26" t="s">
        <v>8</v>
      </c>
      <c r="E3" s="26" t="s">
        <v>9</v>
      </c>
      <c r="F3" s="27" t="s">
        <v>673</v>
      </c>
      <c r="G3" s="10" t="s">
        <v>1</v>
      </c>
      <c r="H3" s="10" t="s">
        <v>2</v>
      </c>
      <c r="I3" s="10" t="s">
        <v>4</v>
      </c>
      <c r="J3" s="28" t="s">
        <v>780</v>
      </c>
      <c r="K3" s="195"/>
      <c r="L3" s="10" t="s">
        <v>708</v>
      </c>
      <c r="M3" s="10" t="s">
        <v>709</v>
      </c>
      <c r="N3" s="10" t="s">
        <v>710</v>
      </c>
      <c r="O3" s="10" t="s">
        <v>705</v>
      </c>
      <c r="P3" s="10" t="s">
        <v>706</v>
      </c>
      <c r="Q3" s="10" t="s">
        <v>707</v>
      </c>
      <c r="R3" s="27" t="s">
        <v>673</v>
      </c>
      <c r="S3" s="10" t="s">
        <v>1</v>
      </c>
      <c r="T3" s="10" t="s">
        <v>2</v>
      </c>
      <c r="U3" s="10" t="s">
        <v>4</v>
      </c>
      <c r="V3" s="28" t="s">
        <v>780</v>
      </c>
      <c r="W3" s="195"/>
      <c r="X3" s="10" t="s">
        <v>708</v>
      </c>
      <c r="Y3" s="10" t="s">
        <v>709</v>
      </c>
      <c r="Z3" s="10" t="s">
        <v>710</v>
      </c>
      <c r="AA3" s="10" t="s">
        <v>705</v>
      </c>
      <c r="AB3" s="10" t="s">
        <v>706</v>
      </c>
      <c r="AC3" s="10" t="s">
        <v>707</v>
      </c>
      <c r="AD3" s="27" t="s">
        <v>673</v>
      </c>
      <c r="AE3" s="10" t="s">
        <v>1</v>
      </c>
      <c r="AF3" s="10" t="s">
        <v>2</v>
      </c>
      <c r="AG3" s="10" t="s">
        <v>4</v>
      </c>
      <c r="AH3" s="28" t="s">
        <v>780</v>
      </c>
      <c r="AI3" s="195"/>
      <c r="AJ3" s="10" t="s">
        <v>708</v>
      </c>
      <c r="AK3" s="10" t="s">
        <v>709</v>
      </c>
      <c r="AL3" s="10" t="s">
        <v>710</v>
      </c>
      <c r="AM3" s="10" t="s">
        <v>705</v>
      </c>
      <c r="AN3" s="10" t="s">
        <v>706</v>
      </c>
      <c r="AO3" s="10" t="s">
        <v>707</v>
      </c>
      <c r="AP3" s="14" t="s">
        <v>701</v>
      </c>
      <c r="AQ3" s="14" t="s">
        <v>702</v>
      </c>
      <c r="AR3" s="14" t="s">
        <v>703</v>
      </c>
      <c r="AS3" s="37" t="s">
        <v>704</v>
      </c>
    </row>
    <row r="4" spans="1:45" ht="30" customHeight="1" x14ac:dyDescent="0.2">
      <c r="A4" s="235"/>
      <c r="B4" s="216"/>
      <c r="C4" s="217" t="s">
        <v>750</v>
      </c>
      <c r="D4" s="217"/>
      <c r="E4" s="217"/>
      <c r="F4" s="41" t="str">
        <f>IF($L4=1,"Implemented","Not Implemented")</f>
        <v>Not Implemented</v>
      </c>
      <c r="G4" s="42" t="str">
        <f>IF($M4=1,"Effective","Ineffective")</f>
        <v>Ineffective</v>
      </c>
      <c r="H4" s="42" t="str">
        <f>IF($N4=1,"Pass","Fail")</f>
        <v>Fail</v>
      </c>
      <c r="I4" s="141"/>
      <c r="J4" s="44"/>
      <c r="K4" s="196"/>
      <c r="L4" s="43">
        <f>IF(COUNTIFS(L$7:L$132,0,$A$7:$A$132,1)&gt;0,0,1)</f>
        <v>0</v>
      </c>
      <c r="M4" s="43">
        <f>IF(COUNTIFS(M$7:M$132,0,$A$7:$A$132,1)&gt;0,0,1)</f>
        <v>0</v>
      </c>
      <c r="N4" s="43">
        <f>IF(COUNTIFS(N$7:N$132,0,$A$7:$A$132,1)&gt;0,0,1)</f>
        <v>0</v>
      </c>
      <c r="O4" s="43">
        <f>AVERAGE(O$7:O$132)</f>
        <v>0</v>
      </c>
      <c r="P4" s="51"/>
      <c r="Q4" s="51"/>
      <c r="R4" s="42" t="str">
        <f>IF($X4=1,"Implemented","Not Implemented")</f>
        <v>Not Implemented</v>
      </c>
      <c r="S4" s="42" t="str">
        <f>IF($Y4=1,"Effective","Ineffective")</f>
        <v>Ineffective</v>
      </c>
      <c r="T4" s="42" t="str">
        <f>IF($Z4=1,"Pass","Fail")</f>
        <v>Fail</v>
      </c>
      <c r="U4" s="141"/>
      <c r="V4" s="44"/>
      <c r="W4" s="196"/>
      <c r="X4" s="43">
        <f>IF(COUNTIFS(X$7:X$132,0,$A$7:$A$132,1)&gt;0,0,1)</f>
        <v>0</v>
      </c>
      <c r="Y4" s="43">
        <f>IF(COUNTIFS(Y$7:Y$132,0,$A$7:$A$132,1)&gt;0,0,1)</f>
        <v>0</v>
      </c>
      <c r="Z4" s="43">
        <f>IF(COUNTIFS(Z$7:Z$132,0,$A$7:$A$132,1)&gt;0,0,1)</f>
        <v>0</v>
      </c>
      <c r="AA4" s="43">
        <f>AVERAGE(AA$7:AA$132)</f>
        <v>0</v>
      </c>
      <c r="AB4" s="51"/>
      <c r="AC4" s="51"/>
      <c r="AD4" s="41" t="str">
        <f>IF($AJ4=1,"Implemented","Not Implemented")</f>
        <v>Not Implemented</v>
      </c>
      <c r="AE4" s="42" t="str">
        <f>IF($AK4=1,"Effective","Ineffective")</f>
        <v>Ineffective</v>
      </c>
      <c r="AF4" s="42" t="str">
        <f>IF($AL4=1,"Pass","Fail")</f>
        <v>Fail</v>
      </c>
      <c r="AG4" s="141"/>
      <c r="AH4" s="44"/>
      <c r="AI4" s="196"/>
      <c r="AJ4" s="43">
        <f>IF(COUNTIFS(AJ$7:AJ$132,0,$A$7:$A$132,1)&gt;0,0,1)</f>
        <v>0</v>
      </c>
      <c r="AK4" s="43">
        <f>IF(COUNTIFS(AK$7:AK$132,0,$A$7:$A$132,1)&gt;0,0,1)</f>
        <v>0</v>
      </c>
      <c r="AL4" s="43">
        <f>IF(COUNTIFS(AL$7:AL$132,0,$A$7:$A$132,1)&gt;0,0,1)</f>
        <v>0</v>
      </c>
      <c r="AM4" s="43">
        <f>AVERAGE(AM$7:AM$132)</f>
        <v>0</v>
      </c>
      <c r="AN4" s="51"/>
      <c r="AO4" s="51"/>
      <c r="AP4" s="45" t="s">
        <v>721</v>
      </c>
      <c r="AQ4" s="46"/>
      <c r="AR4" s="46"/>
      <c r="AS4" s="47"/>
    </row>
    <row r="5" spans="1:45" ht="30" customHeight="1" x14ac:dyDescent="0.2">
      <c r="A5" s="236"/>
      <c r="B5" s="213"/>
      <c r="C5" s="214" t="s">
        <v>751</v>
      </c>
      <c r="D5" s="214"/>
      <c r="E5" s="214"/>
      <c r="F5" s="29" t="str">
        <f>IF($L5=1,"Implemented","Not Implemented")</f>
        <v>Not Implemented</v>
      </c>
      <c r="G5" s="22" t="str">
        <f>IF($M5=1,"Effective","Ineffective")</f>
        <v>Ineffective</v>
      </c>
      <c r="H5" s="22" t="str">
        <f>IF($N5=1,"Pass","Fail")</f>
        <v>Fail</v>
      </c>
      <c r="I5" s="140"/>
      <c r="J5" s="30"/>
      <c r="K5" s="196"/>
      <c r="L5" s="23">
        <f>IF(COUNTIFS(L$7:L$132,0,$A$7:$A$132,2)&gt;0,0,1)</f>
        <v>0</v>
      </c>
      <c r="M5" s="23">
        <f>IF(COUNTIFS(M$7:M$132,0,$A$7:$A$132,2)&gt;0,0,1)</f>
        <v>0</v>
      </c>
      <c r="N5" s="23">
        <f>IF(COUNTIFS(N$7:N$132,0,$A$7:$A$132,2)&gt;0,0,1)</f>
        <v>0</v>
      </c>
      <c r="O5" s="52"/>
      <c r="P5" s="23">
        <f>AVERAGE(P$7:P$132)</f>
        <v>0</v>
      </c>
      <c r="Q5" s="23"/>
      <c r="R5" s="22" t="str">
        <f>IF($X5=1,"Implemented","Not Implemented")</f>
        <v>Not Implemented</v>
      </c>
      <c r="S5" s="22" t="str">
        <f>IF($Y5=1,"Effective","Ineffective")</f>
        <v>Ineffective</v>
      </c>
      <c r="T5" s="22" t="str">
        <f>IF($Z5=1,"Pass","Fail")</f>
        <v>Fail</v>
      </c>
      <c r="U5" s="140"/>
      <c r="V5" s="30"/>
      <c r="W5" s="196"/>
      <c r="X5" s="23">
        <f>IF(COUNTIFS(X$7:X$132,0,$A$7:$A$132,2)&gt;0,0,1)</f>
        <v>0</v>
      </c>
      <c r="Y5" s="23">
        <f>IF(COUNTIFS(Y$7:Y$132,0,$A$7:$A$132,2)&gt;0,0,1)</f>
        <v>0</v>
      </c>
      <c r="Z5" s="23">
        <f>IF(COUNTIFS(Z$7:Z$132,0,$A$7:$A$132,2)&gt;0,0,1)</f>
        <v>0</v>
      </c>
      <c r="AA5" s="52"/>
      <c r="AB5" s="23">
        <f>AVERAGE(AB$7:AB$132)</f>
        <v>0</v>
      </c>
      <c r="AC5" s="23"/>
      <c r="AD5" s="29" t="str">
        <f>IF($AJ5=1,"Implemented","Not Implemented")</f>
        <v>Not Implemented</v>
      </c>
      <c r="AE5" s="22" t="str">
        <f>IF($AK5=1,"Effective","Ineffective")</f>
        <v>Ineffective</v>
      </c>
      <c r="AF5" s="22" t="str">
        <f>IF($AL5=1,"Pass","Fail")</f>
        <v>Fail</v>
      </c>
      <c r="AG5" s="140"/>
      <c r="AH5" s="30"/>
      <c r="AI5" s="196"/>
      <c r="AJ5" s="23">
        <f>IF(COUNTIFS(AJ$7:AJ$132,0,$A$7:$A$132,2)&gt;0,0,1)</f>
        <v>0</v>
      </c>
      <c r="AK5" s="23">
        <f>IF(COUNTIFS(AK$7:AK$132,0,$A$7:$A$132,2)&gt;0,0,1)</f>
        <v>0</v>
      </c>
      <c r="AL5" s="23">
        <f>IF(COUNTIFS(AL$7:AL$132,0,$A$7:$A$132,2)&gt;0,0,1)</f>
        <v>0</v>
      </c>
      <c r="AM5" s="52"/>
      <c r="AN5" s="23">
        <f>AVERAGE(AN$7:AN$132)</f>
        <v>0</v>
      </c>
      <c r="AO5" s="23"/>
      <c r="AP5" s="114" t="s">
        <v>721</v>
      </c>
      <c r="AQ5" s="11"/>
      <c r="AR5" s="11"/>
      <c r="AS5" s="38"/>
    </row>
    <row r="6" spans="1:45" ht="30" customHeight="1" thickBot="1" x14ac:dyDescent="0.25">
      <c r="A6" s="237"/>
      <c r="B6" s="219"/>
      <c r="C6" s="220" t="s">
        <v>752</v>
      </c>
      <c r="D6" s="220"/>
      <c r="E6" s="220"/>
      <c r="F6" s="48" t="str">
        <f>IF($L6=1,"Implemented","Not Implemented")</f>
        <v>Not Implemented</v>
      </c>
      <c r="G6" s="49" t="str">
        <f>IF($M6=1,"Effective","Ineffective")</f>
        <v>Ineffective</v>
      </c>
      <c r="H6" s="49" t="str">
        <f>IF($N6=1,"Pass","Fail")</f>
        <v>Fail</v>
      </c>
      <c r="I6" s="142"/>
      <c r="J6" s="50"/>
      <c r="K6" s="196"/>
      <c r="L6" s="33">
        <f>IF(COUNTIFS(L$7:L$132,0,$A$7:$A$132,3)&gt;0,0,1)</f>
        <v>0</v>
      </c>
      <c r="M6" s="33">
        <f>IF(COUNTIFS(M$7:M$132,0,$A$7:$A$132,3)&gt;0,0,1)</f>
        <v>0</v>
      </c>
      <c r="N6" s="33">
        <f>IF(COUNTIFS(N$7:N$132,0,$A$7:$A$132,3)&gt;0,0,1)</f>
        <v>0</v>
      </c>
      <c r="O6" s="53"/>
      <c r="P6" s="53"/>
      <c r="Q6" s="33">
        <f>AVERAGE(Q$7:Q$132)</f>
        <v>0</v>
      </c>
      <c r="R6" s="49" t="str">
        <f>IF($X6=1,"Implemented","Not Implemented")</f>
        <v>Not Implemented</v>
      </c>
      <c r="S6" s="49" t="str">
        <f>IF($Y6=1,"Effective","Ineffective")</f>
        <v>Ineffective</v>
      </c>
      <c r="T6" s="49" t="str">
        <f>IF($Z6=1,"Pass","Fail")</f>
        <v>Fail</v>
      </c>
      <c r="U6" s="142"/>
      <c r="V6" s="50"/>
      <c r="W6" s="196"/>
      <c r="X6" s="33">
        <f>IF(COUNTIFS(X$7:X$132,0,$A$7:$A$132,3)&gt;0,0,1)</f>
        <v>0</v>
      </c>
      <c r="Y6" s="33">
        <f>IF(COUNTIFS(Y$7:Y$132,0,$A$7:$A$132,3)&gt;0,0,1)</f>
        <v>0</v>
      </c>
      <c r="Z6" s="33">
        <f>IF(COUNTIFS(Z$7:Z$132,0,$A$7:$A$132,3)&gt;0,0,1)</f>
        <v>0</v>
      </c>
      <c r="AA6" s="53"/>
      <c r="AB6" s="53"/>
      <c r="AC6" s="33">
        <f>AVERAGE(AC$7:AC$132)</f>
        <v>0</v>
      </c>
      <c r="AD6" s="48" t="str">
        <f>IF($AJ6=1,"Implemented","Not Implemented")</f>
        <v>Not Implemented</v>
      </c>
      <c r="AE6" s="49" t="str">
        <f>IF($AK6=1,"Effective","Ineffective")</f>
        <v>Ineffective</v>
      </c>
      <c r="AF6" s="49" t="str">
        <f>IF($AL6=1,"Pass","Fail")</f>
        <v>Fail</v>
      </c>
      <c r="AG6" s="142"/>
      <c r="AH6" s="50"/>
      <c r="AI6" s="196"/>
      <c r="AJ6" s="33">
        <f>IF(COUNTIFS(AJ$7:AJ$132,0,$A$7:$A$132,3)&gt;0,0,1)</f>
        <v>0</v>
      </c>
      <c r="AK6" s="33">
        <f>IF(COUNTIFS(AK$7:AK$132,0,$A$7:$A$132,3)&gt;0,0,1)</f>
        <v>0</v>
      </c>
      <c r="AL6" s="33">
        <f>IF(COUNTIFS(AL$7:AL$132,0,$A$7:$A$132,3)&gt;0,0,1)</f>
        <v>0</v>
      </c>
      <c r="AM6" s="53"/>
      <c r="AN6" s="53"/>
      <c r="AO6" s="33">
        <f>AVERAGE(AO$7:AO$132)</f>
        <v>0</v>
      </c>
      <c r="AP6" s="115" t="s">
        <v>721</v>
      </c>
      <c r="AQ6" s="39"/>
      <c r="AR6" s="39"/>
      <c r="AS6" s="40"/>
    </row>
    <row r="7" spans="1:45" ht="30" customHeight="1" outlineLevel="1" x14ac:dyDescent="0.2">
      <c r="A7" s="146">
        <v>1</v>
      </c>
      <c r="B7" s="211" t="s">
        <v>190</v>
      </c>
      <c r="C7" s="211"/>
      <c r="D7" s="211"/>
      <c r="E7" s="211"/>
      <c r="F7" s="29" t="str">
        <f>IF($L7=1,"Implemented","Not Implemented")</f>
        <v>Not Implemented</v>
      </c>
      <c r="G7" s="22" t="str">
        <f>IF($M7=1,"Effective","Ineffective")</f>
        <v>Ineffective</v>
      </c>
      <c r="H7" s="22" t="str">
        <f>IF($N7=1,"Pass","Fail")</f>
        <v>Fail</v>
      </c>
      <c r="I7" s="140"/>
      <c r="J7" s="30"/>
      <c r="K7" s="196"/>
      <c r="L7" s="23">
        <f>IF(COUNTIF(L8:L16,0)&gt;0,0,1)</f>
        <v>0</v>
      </c>
      <c r="M7" s="23">
        <f>IF(COUNTIF(M8:M16,0)&gt;0,0,1)</f>
        <v>0</v>
      </c>
      <c r="N7" s="23">
        <f>IF(COUNTIF(N8:N16,0)&gt;0,0,1)</f>
        <v>0</v>
      </c>
      <c r="O7" s="23">
        <f>IFERROR(IF($A7=1,$L7*$M7*$N7,""),"")</f>
        <v>0</v>
      </c>
      <c r="P7" s="23" t="str">
        <f>IFERROR(IF($A7=2,$L7*$M7*$N7,""),"")</f>
        <v/>
      </c>
      <c r="Q7" s="23" t="str">
        <f>IFERROR(IF($A7=3,$L7*$M7*$N7,""),"")</f>
        <v/>
      </c>
      <c r="R7" s="29" t="str">
        <f>IF($X7=1,"Implemented","Not Implemented")</f>
        <v>Not Implemented</v>
      </c>
      <c r="S7" s="22" t="str">
        <f>IF($Y7=1,"Effective","Ineffective")</f>
        <v>Ineffective</v>
      </c>
      <c r="T7" s="22" t="str">
        <f>IF($Z7=1,"Pass","Fail")</f>
        <v>Fail</v>
      </c>
      <c r="U7" s="140"/>
      <c r="V7" s="30"/>
      <c r="W7" s="196"/>
      <c r="X7" s="23">
        <f>IF(COUNTIF(X8:X16,0)&gt;0,0,1)</f>
        <v>0</v>
      </c>
      <c r="Y7" s="23">
        <f>IF(COUNTIF(Y8:Y16,0)&gt;0,0,1)</f>
        <v>0</v>
      </c>
      <c r="Z7" s="23">
        <f>IF(COUNTIF(Z8:Z16,0)&gt;0,0,1)</f>
        <v>0</v>
      </c>
      <c r="AA7" s="23">
        <f>IFERROR(IF($A7=1,$X7*$Y7*$Z7,""),"")</f>
        <v>0</v>
      </c>
      <c r="AB7" s="23" t="str">
        <f>IFERROR(IF($A7=2,$X7*$Y7*$Z7,""),"")</f>
        <v/>
      </c>
      <c r="AC7" s="23" t="str">
        <f>IFERROR(IF($A7=3,$X7*$Y7*$Z7,""),"")</f>
        <v/>
      </c>
      <c r="AD7" s="29" t="str">
        <f>IF($AJ7=1,"Implemented","Not Implemented")</f>
        <v>Not Implemented</v>
      </c>
      <c r="AE7" s="22" t="str">
        <f>IF($AK7=1,"Effective","Ineffective")</f>
        <v>Ineffective</v>
      </c>
      <c r="AF7" s="22" t="str">
        <f>IF($AL7=1,"Pass","Fail")</f>
        <v>Fail</v>
      </c>
      <c r="AG7" s="140"/>
      <c r="AH7" s="30"/>
      <c r="AI7" s="196"/>
      <c r="AJ7" s="23">
        <f>IF(COUNTIF(AJ8:AJ16,0)&gt;0,0,1)</f>
        <v>0</v>
      </c>
      <c r="AK7" s="23">
        <f>IF(COUNTIF(AK8:AK16,0)&gt;0,0,1)</f>
        <v>0</v>
      </c>
      <c r="AL7" s="23">
        <f>IF(COUNTIF(AL8:AL16,0)&gt;0,0,1)</f>
        <v>0</v>
      </c>
      <c r="AM7" s="23">
        <f>IFERROR(IF($A7=1,$AJ7*$AK7*$AL7,""),"")</f>
        <v>0</v>
      </c>
      <c r="AN7" s="23" t="str">
        <f>IFERROR(IF($A7=2,$AJ7*$AK7*$AL7,""),"")</f>
        <v/>
      </c>
      <c r="AO7" s="23" t="str">
        <f>IFERROR(IF($A7=3,$AJ7*$AK7*$AL7,""),"")</f>
        <v/>
      </c>
      <c r="AP7" s="114" t="s">
        <v>721</v>
      </c>
      <c r="AQ7" s="11"/>
      <c r="AR7" s="11"/>
      <c r="AS7" s="38"/>
    </row>
    <row r="8" spans="1:45" ht="10.5" customHeight="1" outlineLevel="2" x14ac:dyDescent="0.2">
      <c r="A8" s="238">
        <v>1</v>
      </c>
      <c r="B8" s="193"/>
      <c r="C8" s="223" t="s">
        <v>191</v>
      </c>
      <c r="D8" s="211" t="s">
        <v>192</v>
      </c>
      <c r="E8" s="211" t="s">
        <v>193</v>
      </c>
      <c r="F8" s="210" t="s">
        <v>686</v>
      </c>
      <c r="G8" s="209" t="s">
        <v>686</v>
      </c>
      <c r="H8" s="209" t="s">
        <v>686</v>
      </c>
      <c r="I8" s="198"/>
      <c r="J8" s="205"/>
      <c r="K8" s="196"/>
      <c r="L8" s="23">
        <f>IFERROR(VLOOKUP($F8,Data!$B$4:$D$6,3,FALSE),"")</f>
        <v>0</v>
      </c>
      <c r="M8" s="23">
        <f>IFERROR(VLOOKUP($G8,Data!$F$4:$H$9,3,FALSE),"")</f>
        <v>0</v>
      </c>
      <c r="N8" s="23">
        <f>IFERROR(VLOOKUP($H8,Data!$J$4:$L$8,3,FALSE),"")</f>
        <v>0</v>
      </c>
      <c r="O8" s="23">
        <f>IFERROR(IF($A8=1,$L8*$M8*$N8,""),"")</f>
        <v>0</v>
      </c>
      <c r="P8" s="23" t="str">
        <f>IFERROR(IF($A8=2,$L8*$M8*$N8,""),"")</f>
        <v/>
      </c>
      <c r="Q8" s="23" t="str">
        <f>IFERROR(IF($A8=3,$L8*$M8*$N8,""),"")</f>
        <v/>
      </c>
      <c r="R8" s="210" t="s">
        <v>686</v>
      </c>
      <c r="S8" s="209" t="s">
        <v>686</v>
      </c>
      <c r="T8" s="209" t="s">
        <v>686</v>
      </c>
      <c r="U8" s="198"/>
      <c r="V8" s="205"/>
      <c r="W8" s="196"/>
      <c r="X8" s="24"/>
      <c r="Y8" s="24"/>
      <c r="Z8" s="24"/>
      <c r="AA8" s="24"/>
      <c r="AB8" s="24"/>
      <c r="AC8" s="24"/>
      <c r="AD8" s="210" t="s">
        <v>686</v>
      </c>
      <c r="AE8" s="209" t="s">
        <v>686</v>
      </c>
      <c r="AF8" s="209" t="s">
        <v>686</v>
      </c>
      <c r="AG8" s="198"/>
      <c r="AH8" s="207"/>
      <c r="AI8" s="196"/>
      <c r="AJ8" s="24"/>
      <c r="AK8" s="24"/>
      <c r="AL8" s="24"/>
      <c r="AM8" s="24"/>
      <c r="AN8" s="24"/>
      <c r="AO8" s="24"/>
      <c r="AP8" s="114" t="s">
        <v>712</v>
      </c>
      <c r="AQ8" s="11"/>
      <c r="AR8" s="11"/>
      <c r="AS8" s="38"/>
    </row>
    <row r="9" spans="1:45" ht="10.5" customHeight="1" outlineLevel="2" x14ac:dyDescent="0.2">
      <c r="A9" s="238"/>
      <c r="B9" s="193"/>
      <c r="C9" s="223"/>
      <c r="D9" s="211"/>
      <c r="E9" s="198"/>
      <c r="F9" s="210"/>
      <c r="G9" s="209"/>
      <c r="H9" s="209"/>
      <c r="I9" s="198"/>
      <c r="J9" s="205"/>
      <c r="K9" s="196"/>
      <c r="L9" s="25"/>
      <c r="M9" s="25"/>
      <c r="N9" s="25"/>
      <c r="O9" s="25"/>
      <c r="P9" s="25"/>
      <c r="Q9" s="25"/>
      <c r="R9" s="210"/>
      <c r="S9" s="209"/>
      <c r="T9" s="209"/>
      <c r="U9" s="198"/>
      <c r="V9" s="205"/>
      <c r="W9" s="196"/>
      <c r="X9" s="23">
        <f>IFERROR(VLOOKUP($R8,Data!$B$4:$D$6,3,FALSE),"")</f>
        <v>0</v>
      </c>
      <c r="Y9" s="23">
        <f>IFERROR(VLOOKUP($S8,Data!$F$4:$H$9,3,FALSE),"")</f>
        <v>0</v>
      </c>
      <c r="Z9" s="23">
        <f>IFERROR(VLOOKUP($T8,Data!$J$4:$L$8,3,FALSE),"")</f>
        <v>0</v>
      </c>
      <c r="AA9" s="23">
        <f>IFERROR(IF($A8=1,$X9*$Y9*$Z9,""),"")</f>
        <v>0</v>
      </c>
      <c r="AB9" s="23" t="str">
        <f>IFERROR(IF($A8=2,$X9*$Y9*$Z9,""),"")</f>
        <v/>
      </c>
      <c r="AC9" s="23" t="str">
        <f>IFERROR(IF($A8=3,$X9*$Y9*$Z9,""),"")</f>
        <v/>
      </c>
      <c r="AD9" s="210"/>
      <c r="AE9" s="209"/>
      <c r="AF9" s="209"/>
      <c r="AG9" s="198"/>
      <c r="AH9" s="207"/>
      <c r="AI9" s="196"/>
      <c r="AJ9" s="25"/>
      <c r="AK9" s="25"/>
      <c r="AL9" s="25"/>
      <c r="AM9" s="25"/>
      <c r="AN9" s="25"/>
      <c r="AO9" s="25"/>
      <c r="AP9" s="114" t="s">
        <v>713</v>
      </c>
      <c r="AQ9" s="11"/>
      <c r="AR9" s="11"/>
      <c r="AS9" s="38"/>
    </row>
    <row r="10" spans="1:45" ht="10.5" customHeight="1" outlineLevel="2" x14ac:dyDescent="0.2">
      <c r="A10" s="238"/>
      <c r="B10" s="193"/>
      <c r="C10" s="223"/>
      <c r="D10" s="211"/>
      <c r="E10" s="198"/>
      <c r="F10" s="210"/>
      <c r="G10" s="209"/>
      <c r="H10" s="209"/>
      <c r="I10" s="198"/>
      <c r="J10" s="205"/>
      <c r="K10" s="196"/>
      <c r="L10" s="25"/>
      <c r="M10" s="25"/>
      <c r="N10" s="25"/>
      <c r="O10" s="25"/>
      <c r="P10" s="25"/>
      <c r="Q10" s="25"/>
      <c r="R10" s="210"/>
      <c r="S10" s="209"/>
      <c r="T10" s="209"/>
      <c r="U10" s="198"/>
      <c r="V10" s="205"/>
      <c r="W10" s="196"/>
      <c r="X10" s="25"/>
      <c r="Y10" s="25"/>
      <c r="Z10" s="25"/>
      <c r="AA10" s="25"/>
      <c r="AB10" s="25"/>
      <c r="AC10" s="25"/>
      <c r="AD10" s="210"/>
      <c r="AE10" s="209"/>
      <c r="AF10" s="209"/>
      <c r="AG10" s="198"/>
      <c r="AH10" s="207"/>
      <c r="AI10" s="196"/>
      <c r="AJ10" s="23">
        <f>IFERROR(VLOOKUP($AD8,Data!$B$4:$D$6,3,FALSE),"")</f>
        <v>0</v>
      </c>
      <c r="AK10" s="23">
        <f>IFERROR(VLOOKUP($AE8,Data!$F$4:$H$9,3,FALSE),"")</f>
        <v>0</v>
      </c>
      <c r="AL10" s="23">
        <f>IFERROR(VLOOKUP($AF8,Data!$J$4:$L$8,3,FALSE),"")</f>
        <v>0</v>
      </c>
      <c r="AM10" s="23">
        <f>IFERROR(IF($A8=1,$AJ10*$AK10*$AL10,""),"")</f>
        <v>0</v>
      </c>
      <c r="AN10" s="23" t="str">
        <f>IFERROR(IF($A8=2,$AJ10*$AK10*$AL10,""),"")</f>
        <v/>
      </c>
      <c r="AO10" s="23" t="str">
        <f>IFERROR(IF($A8=3,$AJ10*$AK10*$AL10,""),"")</f>
        <v/>
      </c>
      <c r="AP10" s="114" t="s">
        <v>714</v>
      </c>
      <c r="AQ10" s="11"/>
      <c r="AR10" s="11"/>
      <c r="AS10" s="38"/>
    </row>
    <row r="11" spans="1:45" ht="10.5" customHeight="1" outlineLevel="2" x14ac:dyDescent="0.2">
      <c r="A11" s="238">
        <v>1</v>
      </c>
      <c r="B11" s="193"/>
      <c r="C11" s="223" t="s">
        <v>194</v>
      </c>
      <c r="D11" s="211" t="s">
        <v>195</v>
      </c>
      <c r="E11" s="211" t="s">
        <v>196</v>
      </c>
      <c r="F11" s="210" t="s">
        <v>686</v>
      </c>
      <c r="G11" s="209" t="s">
        <v>686</v>
      </c>
      <c r="H11" s="209" t="s">
        <v>686</v>
      </c>
      <c r="I11" s="198"/>
      <c r="J11" s="205"/>
      <c r="K11" s="196"/>
      <c r="L11" s="23">
        <f>IFERROR(VLOOKUP($F11,Data!$B$4:$D$6,3,FALSE),"")</f>
        <v>0</v>
      </c>
      <c r="M11" s="23">
        <f>IFERROR(VLOOKUP($G11,Data!$F$4:$H$9,3,FALSE),"")</f>
        <v>0</v>
      </c>
      <c r="N11" s="23">
        <f>IFERROR(VLOOKUP($H11,Data!$J$4:$L$8,3,FALSE),"")</f>
        <v>0</v>
      </c>
      <c r="O11" s="23">
        <f>IFERROR(IF($A11=1,$L11*$M11*$N11,""),"")</f>
        <v>0</v>
      </c>
      <c r="P11" s="23" t="str">
        <f>IFERROR(IF($A11=2,$L11*$M11*$N11,""),"")</f>
        <v/>
      </c>
      <c r="Q11" s="23" t="str">
        <f>IFERROR(IF($A11=3,$L11*$M11*$N11,""),"")</f>
        <v/>
      </c>
      <c r="R11" s="210" t="s">
        <v>686</v>
      </c>
      <c r="S11" s="209" t="s">
        <v>686</v>
      </c>
      <c r="T11" s="209" t="s">
        <v>686</v>
      </c>
      <c r="U11" s="198"/>
      <c r="V11" s="205"/>
      <c r="W11" s="196"/>
      <c r="X11" s="24"/>
      <c r="Y11" s="24"/>
      <c r="Z11" s="24"/>
      <c r="AA11" s="24"/>
      <c r="AB11" s="24"/>
      <c r="AC11" s="24"/>
      <c r="AD11" s="210" t="s">
        <v>686</v>
      </c>
      <c r="AE11" s="209" t="s">
        <v>686</v>
      </c>
      <c r="AF11" s="209" t="s">
        <v>686</v>
      </c>
      <c r="AG11" s="198"/>
      <c r="AH11" s="207"/>
      <c r="AI11" s="196"/>
      <c r="AJ11" s="24"/>
      <c r="AK11" s="24"/>
      <c r="AL11" s="24"/>
      <c r="AM11" s="24"/>
      <c r="AN11" s="24"/>
      <c r="AO11" s="24"/>
      <c r="AP11" s="114" t="s">
        <v>712</v>
      </c>
      <c r="AQ11" s="11"/>
      <c r="AR11" s="11"/>
      <c r="AS11" s="38"/>
    </row>
    <row r="12" spans="1:45" ht="10.5" customHeight="1" outlineLevel="2" x14ac:dyDescent="0.2">
      <c r="A12" s="238"/>
      <c r="B12" s="193"/>
      <c r="C12" s="223"/>
      <c r="D12" s="211"/>
      <c r="E12" s="198"/>
      <c r="F12" s="210"/>
      <c r="G12" s="209"/>
      <c r="H12" s="209"/>
      <c r="I12" s="198"/>
      <c r="J12" s="205"/>
      <c r="K12" s="196"/>
      <c r="L12" s="25"/>
      <c r="M12" s="25"/>
      <c r="N12" s="25"/>
      <c r="O12" s="25"/>
      <c r="P12" s="25"/>
      <c r="Q12" s="25"/>
      <c r="R12" s="210"/>
      <c r="S12" s="209"/>
      <c r="T12" s="209"/>
      <c r="U12" s="198"/>
      <c r="V12" s="205"/>
      <c r="W12" s="196"/>
      <c r="X12" s="23">
        <f>IFERROR(VLOOKUP($R11,Data!$B$4:$D$6,3,FALSE),"")</f>
        <v>0</v>
      </c>
      <c r="Y12" s="23">
        <f>IFERROR(VLOOKUP($S11,Data!$F$4:$H$9,3,FALSE),"")</f>
        <v>0</v>
      </c>
      <c r="Z12" s="23">
        <f>IFERROR(VLOOKUP($T11,Data!$J$4:$L$8,3,FALSE),"")</f>
        <v>0</v>
      </c>
      <c r="AA12" s="23">
        <f>IFERROR(IF($A11=1,$X12*$Y12*$Z12,""),"")</f>
        <v>0</v>
      </c>
      <c r="AB12" s="23" t="str">
        <f>IFERROR(IF($A11=2,$X12*$Y12*$Z12,""),"")</f>
        <v/>
      </c>
      <c r="AC12" s="23" t="str">
        <f>IFERROR(IF($A11=3,$X12*$Y12*$Z12,""),"")</f>
        <v/>
      </c>
      <c r="AD12" s="210"/>
      <c r="AE12" s="209"/>
      <c r="AF12" s="209"/>
      <c r="AG12" s="198"/>
      <c r="AH12" s="207"/>
      <c r="AI12" s="196"/>
      <c r="AJ12" s="25"/>
      <c r="AK12" s="25"/>
      <c r="AL12" s="25"/>
      <c r="AM12" s="25"/>
      <c r="AN12" s="25"/>
      <c r="AO12" s="25"/>
      <c r="AP12" s="114" t="s">
        <v>713</v>
      </c>
      <c r="AQ12" s="11"/>
      <c r="AR12" s="11"/>
      <c r="AS12" s="38"/>
    </row>
    <row r="13" spans="1:45" ht="10.5" customHeight="1" outlineLevel="2" x14ac:dyDescent="0.2">
      <c r="A13" s="238"/>
      <c r="B13" s="193"/>
      <c r="C13" s="223"/>
      <c r="D13" s="211"/>
      <c r="E13" s="198"/>
      <c r="F13" s="210"/>
      <c r="G13" s="209"/>
      <c r="H13" s="209"/>
      <c r="I13" s="198"/>
      <c r="J13" s="205"/>
      <c r="K13" s="196"/>
      <c r="L13" s="25"/>
      <c r="M13" s="25"/>
      <c r="N13" s="25"/>
      <c r="O13" s="25"/>
      <c r="P13" s="25"/>
      <c r="Q13" s="25"/>
      <c r="R13" s="210"/>
      <c r="S13" s="209"/>
      <c r="T13" s="209"/>
      <c r="U13" s="198"/>
      <c r="V13" s="205"/>
      <c r="W13" s="196"/>
      <c r="X13" s="25"/>
      <c r="Y13" s="25"/>
      <c r="Z13" s="25"/>
      <c r="AA13" s="25"/>
      <c r="AB13" s="25"/>
      <c r="AC13" s="25"/>
      <c r="AD13" s="210"/>
      <c r="AE13" s="209"/>
      <c r="AF13" s="209"/>
      <c r="AG13" s="198"/>
      <c r="AH13" s="207"/>
      <c r="AI13" s="196"/>
      <c r="AJ13" s="23">
        <f>IFERROR(VLOOKUP($AD11,Data!$B$4:$D$6,3,FALSE),"")</f>
        <v>0</v>
      </c>
      <c r="AK13" s="23">
        <f>IFERROR(VLOOKUP($AE11,Data!$F$4:$H$9,3,FALSE),"")</f>
        <v>0</v>
      </c>
      <c r="AL13" s="23">
        <f>IFERROR(VLOOKUP($AF11,Data!$J$4:$L$8,3,FALSE),"")</f>
        <v>0</v>
      </c>
      <c r="AM13" s="23">
        <f>IFERROR(IF($A11=1,$AJ13*$AK13*$AL13,""),"")</f>
        <v>0</v>
      </c>
      <c r="AN13" s="23" t="str">
        <f>IFERROR(IF($A11=2,$AJ13*$AK13*$AL13,""),"")</f>
        <v/>
      </c>
      <c r="AO13" s="23" t="str">
        <f>IFERROR(IF($A11=3,$AJ13*$AK13*$AL13,""),"")</f>
        <v/>
      </c>
      <c r="AP13" s="114" t="s">
        <v>714</v>
      </c>
      <c r="AQ13" s="11"/>
      <c r="AR13" s="11"/>
      <c r="AS13" s="38"/>
    </row>
    <row r="14" spans="1:45" ht="10.5" customHeight="1" outlineLevel="2" x14ac:dyDescent="0.2">
      <c r="A14" s="238">
        <v>1</v>
      </c>
      <c r="B14" s="193"/>
      <c r="C14" s="223" t="s">
        <v>197</v>
      </c>
      <c r="D14" s="211" t="s">
        <v>198</v>
      </c>
      <c r="E14" s="211" t="s">
        <v>196</v>
      </c>
      <c r="F14" s="210" t="s">
        <v>686</v>
      </c>
      <c r="G14" s="209" t="s">
        <v>686</v>
      </c>
      <c r="H14" s="209" t="s">
        <v>686</v>
      </c>
      <c r="I14" s="198"/>
      <c r="J14" s="205"/>
      <c r="K14" s="196"/>
      <c r="L14" s="23">
        <f>IFERROR(VLOOKUP($F14,Data!$B$4:$D$6,3,FALSE),"")</f>
        <v>0</v>
      </c>
      <c r="M14" s="23">
        <f>IFERROR(VLOOKUP($G14,Data!$F$4:$H$9,3,FALSE),"")</f>
        <v>0</v>
      </c>
      <c r="N14" s="23">
        <f>IFERROR(VLOOKUP($H14,Data!$J$4:$L$8,3,FALSE),"")</f>
        <v>0</v>
      </c>
      <c r="O14" s="23">
        <f>IFERROR(IF($A14=1,$L14*$M14*$N14,""),"")</f>
        <v>0</v>
      </c>
      <c r="P14" s="23" t="str">
        <f>IFERROR(IF($A14=2,$L14*$M14*$N14,""),"")</f>
        <v/>
      </c>
      <c r="Q14" s="23" t="str">
        <f>IFERROR(IF($A14=3,$L14*$M14*$N14,""),"")</f>
        <v/>
      </c>
      <c r="R14" s="210" t="s">
        <v>686</v>
      </c>
      <c r="S14" s="209" t="s">
        <v>686</v>
      </c>
      <c r="T14" s="209" t="s">
        <v>686</v>
      </c>
      <c r="U14" s="198"/>
      <c r="V14" s="205"/>
      <c r="W14" s="196"/>
      <c r="X14" s="24"/>
      <c r="Y14" s="24"/>
      <c r="Z14" s="24"/>
      <c r="AA14" s="24"/>
      <c r="AB14" s="24"/>
      <c r="AC14" s="24"/>
      <c r="AD14" s="210" t="s">
        <v>686</v>
      </c>
      <c r="AE14" s="209" t="s">
        <v>686</v>
      </c>
      <c r="AF14" s="209" t="s">
        <v>686</v>
      </c>
      <c r="AG14" s="198"/>
      <c r="AH14" s="207"/>
      <c r="AI14" s="196"/>
      <c r="AJ14" s="24"/>
      <c r="AK14" s="24"/>
      <c r="AL14" s="24"/>
      <c r="AM14" s="24"/>
      <c r="AN14" s="24"/>
      <c r="AO14" s="24"/>
      <c r="AP14" s="114" t="s">
        <v>712</v>
      </c>
      <c r="AQ14" s="11"/>
      <c r="AR14" s="11"/>
      <c r="AS14" s="38"/>
    </row>
    <row r="15" spans="1:45" ht="10.5" customHeight="1" outlineLevel="2" x14ac:dyDescent="0.2">
      <c r="A15" s="238"/>
      <c r="B15" s="193"/>
      <c r="C15" s="223"/>
      <c r="D15" s="211"/>
      <c r="E15" s="198"/>
      <c r="F15" s="210"/>
      <c r="G15" s="209"/>
      <c r="H15" s="209"/>
      <c r="I15" s="198"/>
      <c r="J15" s="205"/>
      <c r="K15" s="196"/>
      <c r="L15" s="25"/>
      <c r="M15" s="25"/>
      <c r="N15" s="25"/>
      <c r="O15" s="25"/>
      <c r="P15" s="25"/>
      <c r="Q15" s="25"/>
      <c r="R15" s="210"/>
      <c r="S15" s="209"/>
      <c r="T15" s="209"/>
      <c r="U15" s="198"/>
      <c r="V15" s="205"/>
      <c r="W15" s="196"/>
      <c r="X15" s="23">
        <f>IFERROR(VLOOKUP($R14,Data!$B$4:$D$6,3,FALSE),"")</f>
        <v>0</v>
      </c>
      <c r="Y15" s="23">
        <f>IFERROR(VLOOKUP($S14,Data!$F$4:$H$9,3,FALSE),"")</f>
        <v>0</v>
      </c>
      <c r="Z15" s="23">
        <f>IFERROR(VLOOKUP($T14,Data!$J$4:$L$8,3,FALSE),"")</f>
        <v>0</v>
      </c>
      <c r="AA15" s="23">
        <f>IFERROR(IF($A14=1,$X15*$Y15*$Z15,""),"")</f>
        <v>0</v>
      </c>
      <c r="AB15" s="23" t="str">
        <f>IFERROR(IF($A14=2,$X15*$Y15*$Z15,""),"")</f>
        <v/>
      </c>
      <c r="AC15" s="23" t="str">
        <f>IFERROR(IF($A14=3,$X15*$Y15*$Z15,""),"")</f>
        <v/>
      </c>
      <c r="AD15" s="210"/>
      <c r="AE15" s="209"/>
      <c r="AF15" s="209"/>
      <c r="AG15" s="198"/>
      <c r="AH15" s="207"/>
      <c r="AI15" s="196"/>
      <c r="AJ15" s="25"/>
      <c r="AK15" s="25"/>
      <c r="AL15" s="25"/>
      <c r="AM15" s="25"/>
      <c r="AN15" s="25"/>
      <c r="AO15" s="25"/>
      <c r="AP15" s="114" t="s">
        <v>713</v>
      </c>
      <c r="AQ15" s="11"/>
      <c r="AR15" s="11"/>
      <c r="AS15" s="38"/>
    </row>
    <row r="16" spans="1:45" ht="10.5" customHeight="1" outlineLevel="2" x14ac:dyDescent="0.2">
      <c r="A16" s="238"/>
      <c r="B16" s="193"/>
      <c r="C16" s="223"/>
      <c r="D16" s="211"/>
      <c r="E16" s="198"/>
      <c r="F16" s="210"/>
      <c r="G16" s="209"/>
      <c r="H16" s="209"/>
      <c r="I16" s="198"/>
      <c r="J16" s="205"/>
      <c r="K16" s="196"/>
      <c r="L16" s="25"/>
      <c r="M16" s="25"/>
      <c r="N16" s="25"/>
      <c r="O16" s="25"/>
      <c r="P16" s="25"/>
      <c r="Q16" s="25"/>
      <c r="R16" s="210"/>
      <c r="S16" s="209"/>
      <c r="T16" s="209"/>
      <c r="U16" s="198"/>
      <c r="V16" s="205"/>
      <c r="W16" s="196"/>
      <c r="X16" s="25"/>
      <c r="Y16" s="25"/>
      <c r="Z16" s="25"/>
      <c r="AA16" s="25"/>
      <c r="AB16" s="25"/>
      <c r="AC16" s="25"/>
      <c r="AD16" s="210"/>
      <c r="AE16" s="209"/>
      <c r="AF16" s="209"/>
      <c r="AG16" s="198"/>
      <c r="AH16" s="207"/>
      <c r="AI16" s="196"/>
      <c r="AJ16" s="23">
        <f>IFERROR(VLOOKUP($AD14,Data!$B$4:$D$6,3,FALSE),"")</f>
        <v>0</v>
      </c>
      <c r="AK16" s="23">
        <f>IFERROR(VLOOKUP($AE14,Data!$F$4:$H$9,3,FALSE),"")</f>
        <v>0</v>
      </c>
      <c r="AL16" s="23">
        <f>IFERROR(VLOOKUP($AF14,Data!$J$4:$L$8,3,FALSE),"")</f>
        <v>0</v>
      </c>
      <c r="AM16" s="23">
        <f>IFERROR(IF($A14=1,$AJ16*$AK16*$AL16,""),"")</f>
        <v>0</v>
      </c>
      <c r="AN16" s="23" t="str">
        <f>IFERROR(IF($A14=2,$AJ16*$AK16*$AL16,""),"")</f>
        <v/>
      </c>
      <c r="AO16" s="23" t="str">
        <f>IFERROR(IF($A14=3,$AJ16*$AK16*$AL16,""),"")</f>
        <v/>
      </c>
      <c r="AP16" s="114" t="s">
        <v>714</v>
      </c>
      <c r="AQ16" s="11"/>
      <c r="AR16" s="11"/>
      <c r="AS16" s="38"/>
    </row>
    <row r="17" spans="1:45" ht="30" customHeight="1" outlineLevel="1" x14ac:dyDescent="0.2">
      <c r="A17" s="146">
        <v>1</v>
      </c>
      <c r="B17" s="211" t="s">
        <v>199</v>
      </c>
      <c r="C17" s="211"/>
      <c r="D17" s="211"/>
      <c r="E17" s="211"/>
      <c r="F17" s="29" t="str">
        <f>IF($L17=1,"Implemented","Not Implemented")</f>
        <v>Not Implemented</v>
      </c>
      <c r="G17" s="22" t="str">
        <f>IF($M17=1,"Effective","Ineffective")</f>
        <v>Ineffective</v>
      </c>
      <c r="H17" s="22" t="str">
        <f>IF($N17=1,"Pass","Fail")</f>
        <v>Fail</v>
      </c>
      <c r="I17" s="140"/>
      <c r="J17" s="30"/>
      <c r="K17" s="196"/>
      <c r="L17" s="23">
        <f>IF(COUNTIF(L18:L26,0)&gt;0,0,1)</f>
        <v>0</v>
      </c>
      <c r="M17" s="23">
        <f>IF(COUNTIF(M18:M26,0)&gt;0,0,1)</f>
        <v>0</v>
      </c>
      <c r="N17" s="23">
        <f>IF(COUNTIF(N18:N26,0)&gt;0,0,1)</f>
        <v>0</v>
      </c>
      <c r="O17" s="23">
        <f>IFERROR(IF($A17=1,$L17*$M17*$N17,""),"")</f>
        <v>0</v>
      </c>
      <c r="P17" s="23" t="str">
        <f>IFERROR(IF($A17=2,$L17*$M17*$N17,""),"")</f>
        <v/>
      </c>
      <c r="Q17" s="23" t="str">
        <f>IFERROR(IF($A17=3,$L17*$M17*$N17,""),"")</f>
        <v/>
      </c>
      <c r="R17" s="29" t="str">
        <f>IF($X17=1,"Implemented","Not Implemented")</f>
        <v>Not Implemented</v>
      </c>
      <c r="S17" s="22" t="str">
        <f>IF($Y17=1,"Effective","Ineffective")</f>
        <v>Ineffective</v>
      </c>
      <c r="T17" s="22" t="str">
        <f>IF($Z17=1,"Pass","Fail")</f>
        <v>Fail</v>
      </c>
      <c r="U17" s="140"/>
      <c r="V17" s="30"/>
      <c r="W17" s="196"/>
      <c r="X17" s="23">
        <f>IF(COUNTIF(X18:X26,0)&gt;0,0,1)</f>
        <v>0</v>
      </c>
      <c r="Y17" s="23">
        <f>IF(COUNTIF(Y18:Y26,0)&gt;0,0,1)</f>
        <v>0</v>
      </c>
      <c r="Z17" s="23">
        <f>IF(COUNTIF(Z18:Z26,0)&gt;0,0,1)</f>
        <v>0</v>
      </c>
      <c r="AA17" s="23">
        <f>IFERROR(IF($A17=1,$X17*$Y17*$Z17,""),"")</f>
        <v>0</v>
      </c>
      <c r="AB17" s="23" t="str">
        <f>IFERROR(IF($A17=2,$X17*$Y17*$Z17,""),"")</f>
        <v/>
      </c>
      <c r="AC17" s="23" t="str">
        <f>IFERROR(IF($A17=3,$X17*$Y17*$Z17,""),"")</f>
        <v/>
      </c>
      <c r="AD17" s="29" t="str">
        <f>IF($AJ17=1,"Implemented","Not Implemented")</f>
        <v>Not Implemented</v>
      </c>
      <c r="AE17" s="22" t="str">
        <f>IF($AK17=1,"Effective","Ineffective")</f>
        <v>Ineffective</v>
      </c>
      <c r="AF17" s="22" t="str">
        <f>IF($AL17=1,"Pass","Fail")</f>
        <v>Fail</v>
      </c>
      <c r="AG17" s="140"/>
      <c r="AH17" s="30"/>
      <c r="AI17" s="196"/>
      <c r="AJ17" s="23">
        <f>IF(COUNTIF(AJ18:AJ26,0)&gt;0,0,1)</f>
        <v>0</v>
      </c>
      <c r="AK17" s="23">
        <f>IF(COUNTIF(AK18:AK26,0)&gt;0,0,1)</f>
        <v>0</v>
      </c>
      <c r="AL17" s="23">
        <f>IF(COUNTIF(AL18:AL26,0)&gt;0,0,1)</f>
        <v>0</v>
      </c>
      <c r="AM17" s="23">
        <f>IFERROR(IF($A17=1,$AJ17*$AK17*$AL17,""),"")</f>
        <v>0</v>
      </c>
      <c r="AN17" s="23" t="str">
        <f>IFERROR(IF($A17=2,$AJ17*$AK17*$AL17,""),"")</f>
        <v/>
      </c>
      <c r="AO17" s="23" t="str">
        <f>IFERROR(IF($A17=3,$AJ17*$AK17*$AL17,""),"")</f>
        <v/>
      </c>
      <c r="AP17" s="114" t="s">
        <v>721</v>
      </c>
      <c r="AQ17" s="11"/>
      <c r="AR17" s="11"/>
      <c r="AS17" s="38"/>
    </row>
    <row r="18" spans="1:45" ht="10.5" customHeight="1" outlineLevel="2" x14ac:dyDescent="0.2">
      <c r="A18" s="238">
        <v>1</v>
      </c>
      <c r="B18" s="193"/>
      <c r="C18" s="223" t="s">
        <v>200</v>
      </c>
      <c r="D18" s="211" t="s">
        <v>201</v>
      </c>
      <c r="E18" s="211" t="s">
        <v>202</v>
      </c>
      <c r="F18" s="210" t="s">
        <v>686</v>
      </c>
      <c r="G18" s="209" t="s">
        <v>686</v>
      </c>
      <c r="H18" s="209" t="s">
        <v>686</v>
      </c>
      <c r="I18" s="211"/>
      <c r="J18" s="200"/>
      <c r="K18" s="196"/>
      <c r="L18" s="23">
        <f>IFERROR(VLOOKUP($F18,Data!$B$4:$D$6,3,FALSE),"")</f>
        <v>0</v>
      </c>
      <c r="M18" s="23">
        <f>IFERROR(VLOOKUP($G18,Data!$F$4:$H$9,3,FALSE),"")</f>
        <v>0</v>
      </c>
      <c r="N18" s="23">
        <f>IFERROR(VLOOKUP($H18,Data!$J$4:$L$8,3,FALSE),"")</f>
        <v>0</v>
      </c>
      <c r="O18" s="23">
        <f>IFERROR(IF($A18=1,$L18*$M18*$N18,""),"")</f>
        <v>0</v>
      </c>
      <c r="P18" s="23" t="str">
        <f>IFERROR(IF($A18=2,$L18*$M18*$N18,""),"")</f>
        <v/>
      </c>
      <c r="Q18" s="23" t="str">
        <f>IFERROR(IF($A18=3,$L18*$M18*$N18,""),"")</f>
        <v/>
      </c>
      <c r="R18" s="210" t="s">
        <v>686</v>
      </c>
      <c r="S18" s="209" t="s">
        <v>686</v>
      </c>
      <c r="T18" s="209" t="s">
        <v>686</v>
      </c>
      <c r="U18" s="211"/>
      <c r="V18" s="205"/>
      <c r="W18" s="196"/>
      <c r="X18" s="24"/>
      <c r="Y18" s="24"/>
      <c r="Z18" s="24"/>
      <c r="AA18" s="24"/>
      <c r="AB18" s="24"/>
      <c r="AC18" s="24"/>
      <c r="AD18" s="210" t="s">
        <v>686</v>
      </c>
      <c r="AE18" s="209" t="s">
        <v>686</v>
      </c>
      <c r="AF18" s="209" t="s">
        <v>686</v>
      </c>
      <c r="AG18" s="211"/>
      <c r="AH18" s="207"/>
      <c r="AI18" s="196"/>
      <c r="AJ18" s="24"/>
      <c r="AK18" s="24"/>
      <c r="AL18" s="24"/>
      <c r="AM18" s="24"/>
      <c r="AN18" s="24"/>
      <c r="AO18" s="24"/>
      <c r="AP18" s="114" t="s">
        <v>712</v>
      </c>
      <c r="AQ18" s="11"/>
      <c r="AR18" s="11"/>
      <c r="AS18" s="38"/>
    </row>
    <row r="19" spans="1:45" ht="10.5" customHeight="1" outlineLevel="2" x14ac:dyDescent="0.2">
      <c r="A19" s="238"/>
      <c r="B19" s="193"/>
      <c r="C19" s="223" t="s">
        <v>200</v>
      </c>
      <c r="D19" s="211" t="s">
        <v>201</v>
      </c>
      <c r="E19" s="198" t="s">
        <v>202</v>
      </c>
      <c r="F19" s="210"/>
      <c r="G19" s="209"/>
      <c r="H19" s="209"/>
      <c r="I19" s="211"/>
      <c r="J19" s="200"/>
      <c r="K19" s="196"/>
      <c r="L19" s="25"/>
      <c r="M19" s="25"/>
      <c r="N19" s="25"/>
      <c r="O19" s="25"/>
      <c r="P19" s="25"/>
      <c r="Q19" s="25"/>
      <c r="R19" s="210"/>
      <c r="S19" s="209"/>
      <c r="T19" s="209"/>
      <c r="U19" s="211"/>
      <c r="V19" s="205"/>
      <c r="W19" s="196"/>
      <c r="X19" s="23">
        <f>IFERROR(VLOOKUP($R18,Data!$B$4:$D$6,3,FALSE),"")</f>
        <v>0</v>
      </c>
      <c r="Y19" s="23">
        <f>IFERROR(VLOOKUP($S18,Data!$F$4:$H$9,3,FALSE),"")</f>
        <v>0</v>
      </c>
      <c r="Z19" s="23">
        <f>IFERROR(VLOOKUP($T18,Data!$J$4:$L$8,3,FALSE),"")</f>
        <v>0</v>
      </c>
      <c r="AA19" s="23">
        <f>IFERROR(IF($A18=1,$X19*$Y19*$Z19,""),"")</f>
        <v>0</v>
      </c>
      <c r="AB19" s="23" t="str">
        <f>IFERROR(IF($A18=2,$X19*$Y19*$Z19,""),"")</f>
        <v/>
      </c>
      <c r="AC19" s="23" t="str">
        <f>IFERROR(IF($A18=3,$X19*$Y19*$Z19,""),"")</f>
        <v/>
      </c>
      <c r="AD19" s="210"/>
      <c r="AE19" s="209"/>
      <c r="AF19" s="209"/>
      <c r="AG19" s="211"/>
      <c r="AH19" s="207"/>
      <c r="AI19" s="196"/>
      <c r="AJ19" s="25"/>
      <c r="AK19" s="25"/>
      <c r="AL19" s="25"/>
      <c r="AM19" s="25"/>
      <c r="AN19" s="25"/>
      <c r="AO19" s="25"/>
      <c r="AP19" s="114" t="s">
        <v>713</v>
      </c>
      <c r="AQ19" s="11"/>
      <c r="AR19" s="11"/>
      <c r="AS19" s="38"/>
    </row>
    <row r="20" spans="1:45" ht="10.5" customHeight="1" outlineLevel="2" x14ac:dyDescent="0.2">
      <c r="A20" s="238"/>
      <c r="B20" s="193"/>
      <c r="C20" s="223" t="s">
        <v>200</v>
      </c>
      <c r="D20" s="211" t="s">
        <v>201</v>
      </c>
      <c r="E20" s="198" t="s">
        <v>202</v>
      </c>
      <c r="F20" s="210"/>
      <c r="G20" s="209"/>
      <c r="H20" s="209"/>
      <c r="I20" s="211"/>
      <c r="J20" s="200"/>
      <c r="K20" s="196"/>
      <c r="L20" s="25"/>
      <c r="M20" s="25"/>
      <c r="N20" s="25"/>
      <c r="O20" s="25"/>
      <c r="P20" s="25"/>
      <c r="Q20" s="25"/>
      <c r="R20" s="210"/>
      <c r="S20" s="209"/>
      <c r="T20" s="209"/>
      <c r="U20" s="211"/>
      <c r="V20" s="205"/>
      <c r="W20" s="196"/>
      <c r="X20" s="25"/>
      <c r="Y20" s="25"/>
      <c r="Z20" s="25"/>
      <c r="AA20" s="25"/>
      <c r="AB20" s="25"/>
      <c r="AC20" s="25"/>
      <c r="AD20" s="210"/>
      <c r="AE20" s="209"/>
      <c r="AF20" s="209"/>
      <c r="AG20" s="211"/>
      <c r="AH20" s="207"/>
      <c r="AI20" s="196"/>
      <c r="AJ20" s="23">
        <f>IFERROR(VLOOKUP($AD18,Data!$B$4:$D$6,3,FALSE),"")</f>
        <v>0</v>
      </c>
      <c r="AK20" s="23">
        <f>IFERROR(VLOOKUP($AE18,Data!$F$4:$H$9,3,FALSE),"")</f>
        <v>0</v>
      </c>
      <c r="AL20" s="23">
        <f>IFERROR(VLOOKUP($AF18,Data!$J$4:$L$8,3,FALSE),"")</f>
        <v>0</v>
      </c>
      <c r="AM20" s="23">
        <f>IFERROR(IF($A18=1,$AJ20*$AK20*$AL20,""),"")</f>
        <v>0</v>
      </c>
      <c r="AN20" s="23" t="str">
        <f>IFERROR(IF($A18=2,$AJ20*$AK20*$AL20,""),"")</f>
        <v/>
      </c>
      <c r="AO20" s="23" t="str">
        <f>IFERROR(IF($A18=3,$AJ20*$AK20*$AL20,""),"")</f>
        <v/>
      </c>
      <c r="AP20" s="114" t="s">
        <v>714</v>
      </c>
      <c r="AQ20" s="11"/>
      <c r="AR20" s="11"/>
      <c r="AS20" s="38"/>
    </row>
    <row r="21" spans="1:45" ht="10.5" customHeight="1" outlineLevel="2" x14ac:dyDescent="0.2">
      <c r="A21" s="238">
        <v>1</v>
      </c>
      <c r="B21" s="193"/>
      <c r="C21" s="223" t="s">
        <v>203</v>
      </c>
      <c r="D21" s="211" t="s">
        <v>204</v>
      </c>
      <c r="E21" s="211" t="s">
        <v>205</v>
      </c>
      <c r="F21" s="210" t="s">
        <v>686</v>
      </c>
      <c r="G21" s="209" t="s">
        <v>686</v>
      </c>
      <c r="H21" s="209" t="s">
        <v>686</v>
      </c>
      <c r="I21" s="211"/>
      <c r="J21" s="200"/>
      <c r="K21" s="196"/>
      <c r="L21" s="23">
        <f>IFERROR(VLOOKUP($F21,Data!$B$4:$D$6,3,FALSE),"")</f>
        <v>0</v>
      </c>
      <c r="M21" s="23">
        <f>IFERROR(VLOOKUP($G21,Data!$F$4:$H$9,3,FALSE),"")</f>
        <v>0</v>
      </c>
      <c r="N21" s="23">
        <f>IFERROR(VLOOKUP($H21,Data!$J$4:$L$8,3,FALSE),"")</f>
        <v>0</v>
      </c>
      <c r="O21" s="23">
        <f>IFERROR(IF($A21=1,$L21*$M21*$N21,""),"")</f>
        <v>0</v>
      </c>
      <c r="P21" s="23" t="str">
        <f>IFERROR(IF($A21=2,$L21*$M21*$N21,""),"")</f>
        <v/>
      </c>
      <c r="Q21" s="23" t="str">
        <f>IFERROR(IF($A21=3,$L21*$M21*$N21,""),"")</f>
        <v/>
      </c>
      <c r="R21" s="210" t="s">
        <v>686</v>
      </c>
      <c r="S21" s="209" t="s">
        <v>686</v>
      </c>
      <c r="T21" s="209" t="s">
        <v>686</v>
      </c>
      <c r="U21" s="211"/>
      <c r="V21" s="205"/>
      <c r="W21" s="196"/>
      <c r="X21" s="24"/>
      <c r="Y21" s="24"/>
      <c r="Z21" s="24"/>
      <c r="AA21" s="24"/>
      <c r="AB21" s="24"/>
      <c r="AC21" s="24"/>
      <c r="AD21" s="210" t="s">
        <v>686</v>
      </c>
      <c r="AE21" s="209" t="s">
        <v>686</v>
      </c>
      <c r="AF21" s="209" t="s">
        <v>686</v>
      </c>
      <c r="AG21" s="211"/>
      <c r="AH21" s="207"/>
      <c r="AI21" s="196"/>
      <c r="AJ21" s="24"/>
      <c r="AK21" s="24"/>
      <c r="AL21" s="24"/>
      <c r="AM21" s="24"/>
      <c r="AN21" s="24"/>
      <c r="AO21" s="24"/>
      <c r="AP21" s="114" t="s">
        <v>712</v>
      </c>
      <c r="AQ21" s="11"/>
      <c r="AR21" s="11"/>
      <c r="AS21" s="38"/>
    </row>
    <row r="22" spans="1:45" ht="10.5" customHeight="1" outlineLevel="2" x14ac:dyDescent="0.2">
      <c r="A22" s="238"/>
      <c r="B22" s="193"/>
      <c r="C22" s="223" t="s">
        <v>203</v>
      </c>
      <c r="D22" s="211" t="s">
        <v>204</v>
      </c>
      <c r="E22" s="198" t="s">
        <v>205</v>
      </c>
      <c r="F22" s="210"/>
      <c r="G22" s="209"/>
      <c r="H22" s="209"/>
      <c r="I22" s="211"/>
      <c r="J22" s="200"/>
      <c r="K22" s="196"/>
      <c r="L22" s="25"/>
      <c r="M22" s="25"/>
      <c r="N22" s="25"/>
      <c r="O22" s="25"/>
      <c r="P22" s="25"/>
      <c r="Q22" s="25"/>
      <c r="R22" s="210"/>
      <c r="S22" s="209"/>
      <c r="T22" s="209"/>
      <c r="U22" s="211"/>
      <c r="V22" s="205"/>
      <c r="W22" s="196"/>
      <c r="X22" s="23">
        <f>IFERROR(VLOOKUP($R21,Data!$B$4:$D$6,3,FALSE),"")</f>
        <v>0</v>
      </c>
      <c r="Y22" s="23">
        <f>IFERROR(VLOOKUP($S21,Data!$F$4:$H$9,3,FALSE),"")</f>
        <v>0</v>
      </c>
      <c r="Z22" s="23">
        <f>IFERROR(VLOOKUP($T21,Data!$J$4:$L$8,3,FALSE),"")</f>
        <v>0</v>
      </c>
      <c r="AA22" s="23">
        <f>IFERROR(IF($A21=1,$X22*$Y22*$Z22,""),"")</f>
        <v>0</v>
      </c>
      <c r="AB22" s="23" t="str">
        <f>IFERROR(IF($A21=2,$X22*$Y22*$Z22,""),"")</f>
        <v/>
      </c>
      <c r="AC22" s="23" t="str">
        <f>IFERROR(IF($A21=3,$X22*$Y22*$Z22,""),"")</f>
        <v/>
      </c>
      <c r="AD22" s="210"/>
      <c r="AE22" s="209"/>
      <c r="AF22" s="209"/>
      <c r="AG22" s="211"/>
      <c r="AH22" s="207"/>
      <c r="AI22" s="196"/>
      <c r="AJ22" s="25"/>
      <c r="AK22" s="25"/>
      <c r="AL22" s="25"/>
      <c r="AM22" s="25"/>
      <c r="AN22" s="25"/>
      <c r="AO22" s="25"/>
      <c r="AP22" s="114" t="s">
        <v>713</v>
      </c>
      <c r="AQ22" s="11"/>
      <c r="AR22" s="11"/>
      <c r="AS22" s="38"/>
    </row>
    <row r="23" spans="1:45" ht="10.5" customHeight="1" outlineLevel="2" x14ac:dyDescent="0.2">
      <c r="A23" s="238"/>
      <c r="B23" s="193"/>
      <c r="C23" s="223" t="s">
        <v>203</v>
      </c>
      <c r="D23" s="211" t="s">
        <v>204</v>
      </c>
      <c r="E23" s="198" t="s">
        <v>205</v>
      </c>
      <c r="F23" s="210"/>
      <c r="G23" s="209"/>
      <c r="H23" s="209"/>
      <c r="I23" s="211"/>
      <c r="J23" s="200"/>
      <c r="K23" s="196"/>
      <c r="L23" s="25"/>
      <c r="M23" s="25"/>
      <c r="N23" s="25"/>
      <c r="O23" s="25"/>
      <c r="P23" s="25"/>
      <c r="Q23" s="25"/>
      <c r="R23" s="210"/>
      <c r="S23" s="209"/>
      <c r="T23" s="209"/>
      <c r="U23" s="211"/>
      <c r="V23" s="205"/>
      <c r="W23" s="196"/>
      <c r="X23" s="25"/>
      <c r="Y23" s="25"/>
      <c r="Z23" s="25"/>
      <c r="AA23" s="25"/>
      <c r="AB23" s="25"/>
      <c r="AC23" s="25"/>
      <c r="AD23" s="210"/>
      <c r="AE23" s="209"/>
      <c r="AF23" s="209"/>
      <c r="AG23" s="211"/>
      <c r="AH23" s="207"/>
      <c r="AI23" s="196"/>
      <c r="AJ23" s="23">
        <f>IFERROR(VLOOKUP($AD21,Data!$B$4:$D$6,3,FALSE),"")</f>
        <v>0</v>
      </c>
      <c r="AK23" s="23">
        <f>IFERROR(VLOOKUP($AE21,Data!$F$4:$H$9,3,FALSE),"")</f>
        <v>0</v>
      </c>
      <c r="AL23" s="23">
        <f>IFERROR(VLOOKUP($AF21,Data!$J$4:$L$8,3,FALSE),"")</f>
        <v>0</v>
      </c>
      <c r="AM23" s="23">
        <f>IFERROR(IF($A21=1,$AJ23*$AK23*$AL23,""),"")</f>
        <v>0</v>
      </c>
      <c r="AN23" s="23" t="str">
        <f>IFERROR(IF($A21=2,$AJ23*$AK23*$AL23,""),"")</f>
        <v/>
      </c>
      <c r="AO23" s="23" t="str">
        <f>IFERROR(IF($A21=3,$AJ23*$AK23*$AL23,""),"")</f>
        <v/>
      </c>
      <c r="AP23" s="114" t="s">
        <v>714</v>
      </c>
      <c r="AQ23" s="11"/>
      <c r="AR23" s="11"/>
      <c r="AS23" s="38"/>
    </row>
    <row r="24" spans="1:45" ht="10.5" customHeight="1" outlineLevel="2" x14ac:dyDescent="0.2">
      <c r="A24" s="238">
        <v>1</v>
      </c>
      <c r="B24" s="193"/>
      <c r="C24" s="223" t="s">
        <v>206</v>
      </c>
      <c r="D24" s="211" t="s">
        <v>207</v>
      </c>
      <c r="E24" s="211" t="s">
        <v>208</v>
      </c>
      <c r="F24" s="210" t="s">
        <v>686</v>
      </c>
      <c r="G24" s="209" t="s">
        <v>686</v>
      </c>
      <c r="H24" s="209" t="s">
        <v>686</v>
      </c>
      <c r="I24" s="211"/>
      <c r="J24" s="200"/>
      <c r="K24" s="196"/>
      <c r="L24" s="23">
        <f>IFERROR(VLOOKUP($F24,Data!$B$4:$D$6,3,FALSE),"")</f>
        <v>0</v>
      </c>
      <c r="M24" s="23">
        <f>IFERROR(VLOOKUP($G24,Data!$F$4:$H$9,3,FALSE),"")</f>
        <v>0</v>
      </c>
      <c r="N24" s="23">
        <f>IFERROR(VLOOKUP($H24,Data!$J$4:$L$8,3,FALSE),"")</f>
        <v>0</v>
      </c>
      <c r="O24" s="23">
        <f>IFERROR(IF($A24=1,$L24*$M24*$N24,""),"")</f>
        <v>0</v>
      </c>
      <c r="P24" s="23" t="str">
        <f>IFERROR(IF($A24=2,$L24*$M24*$N24,""),"")</f>
        <v/>
      </c>
      <c r="Q24" s="23" t="str">
        <f>IFERROR(IF($A24=3,$L24*$M24*$N24,""),"")</f>
        <v/>
      </c>
      <c r="R24" s="210" t="s">
        <v>686</v>
      </c>
      <c r="S24" s="209" t="s">
        <v>686</v>
      </c>
      <c r="T24" s="209" t="s">
        <v>686</v>
      </c>
      <c r="U24" s="211"/>
      <c r="V24" s="205"/>
      <c r="W24" s="196"/>
      <c r="X24" s="24"/>
      <c r="Y24" s="24"/>
      <c r="Z24" s="24"/>
      <c r="AA24" s="24"/>
      <c r="AB24" s="24"/>
      <c r="AC24" s="24"/>
      <c r="AD24" s="210" t="s">
        <v>686</v>
      </c>
      <c r="AE24" s="209" t="s">
        <v>686</v>
      </c>
      <c r="AF24" s="209" t="s">
        <v>686</v>
      </c>
      <c r="AG24" s="211"/>
      <c r="AH24" s="207"/>
      <c r="AI24" s="196"/>
      <c r="AJ24" s="24"/>
      <c r="AK24" s="24"/>
      <c r="AL24" s="24"/>
      <c r="AM24" s="24"/>
      <c r="AN24" s="24"/>
      <c r="AO24" s="24"/>
      <c r="AP24" s="114" t="s">
        <v>712</v>
      </c>
      <c r="AQ24" s="11"/>
      <c r="AR24" s="11"/>
      <c r="AS24" s="38"/>
    </row>
    <row r="25" spans="1:45" ht="10.5" customHeight="1" outlineLevel="2" x14ac:dyDescent="0.2">
      <c r="A25" s="238"/>
      <c r="B25" s="193"/>
      <c r="C25" s="223" t="s">
        <v>206</v>
      </c>
      <c r="D25" s="211" t="s">
        <v>207</v>
      </c>
      <c r="E25" s="198" t="s">
        <v>208</v>
      </c>
      <c r="F25" s="210"/>
      <c r="G25" s="209"/>
      <c r="H25" s="209"/>
      <c r="I25" s="211"/>
      <c r="J25" s="200"/>
      <c r="K25" s="196"/>
      <c r="L25" s="25"/>
      <c r="M25" s="25"/>
      <c r="N25" s="25"/>
      <c r="O25" s="25"/>
      <c r="P25" s="25"/>
      <c r="Q25" s="25"/>
      <c r="R25" s="210"/>
      <c r="S25" s="209"/>
      <c r="T25" s="209"/>
      <c r="U25" s="211"/>
      <c r="V25" s="205"/>
      <c r="W25" s="196"/>
      <c r="X25" s="23">
        <f>IFERROR(VLOOKUP($R24,Data!$B$4:$D$6,3,FALSE),"")</f>
        <v>0</v>
      </c>
      <c r="Y25" s="23">
        <f>IFERROR(VLOOKUP($S24,Data!$F$4:$H$9,3,FALSE),"")</f>
        <v>0</v>
      </c>
      <c r="Z25" s="23">
        <f>IFERROR(VLOOKUP($T24,Data!$J$4:$L$8,3,FALSE),"")</f>
        <v>0</v>
      </c>
      <c r="AA25" s="23">
        <f>IFERROR(IF($A24=1,$X25*$Y25*$Z25,""),"")</f>
        <v>0</v>
      </c>
      <c r="AB25" s="23" t="str">
        <f>IFERROR(IF($A24=2,$X25*$Y25*$Z25,""),"")</f>
        <v/>
      </c>
      <c r="AC25" s="23" t="str">
        <f>IFERROR(IF($A24=3,$X25*$Y25*$Z25,""),"")</f>
        <v/>
      </c>
      <c r="AD25" s="210"/>
      <c r="AE25" s="209"/>
      <c r="AF25" s="209"/>
      <c r="AG25" s="211"/>
      <c r="AH25" s="207"/>
      <c r="AI25" s="196"/>
      <c r="AJ25" s="25"/>
      <c r="AK25" s="25"/>
      <c r="AL25" s="25"/>
      <c r="AM25" s="25"/>
      <c r="AN25" s="25"/>
      <c r="AO25" s="25"/>
      <c r="AP25" s="114" t="s">
        <v>713</v>
      </c>
      <c r="AQ25" s="11"/>
      <c r="AR25" s="11"/>
      <c r="AS25" s="38"/>
    </row>
    <row r="26" spans="1:45" ht="10.5" customHeight="1" outlineLevel="2" x14ac:dyDescent="0.2">
      <c r="A26" s="238"/>
      <c r="B26" s="193"/>
      <c r="C26" s="223" t="s">
        <v>206</v>
      </c>
      <c r="D26" s="211" t="s">
        <v>207</v>
      </c>
      <c r="E26" s="198" t="s">
        <v>208</v>
      </c>
      <c r="F26" s="210"/>
      <c r="G26" s="209"/>
      <c r="H26" s="209"/>
      <c r="I26" s="211"/>
      <c r="J26" s="200"/>
      <c r="K26" s="196"/>
      <c r="L26" s="25"/>
      <c r="M26" s="25"/>
      <c r="N26" s="25"/>
      <c r="O26" s="25"/>
      <c r="P26" s="25"/>
      <c r="Q26" s="25"/>
      <c r="R26" s="210"/>
      <c r="S26" s="209"/>
      <c r="T26" s="209"/>
      <c r="U26" s="211"/>
      <c r="V26" s="205"/>
      <c r="W26" s="196"/>
      <c r="X26" s="25"/>
      <c r="Y26" s="25"/>
      <c r="Z26" s="25"/>
      <c r="AA26" s="25"/>
      <c r="AB26" s="25"/>
      <c r="AC26" s="25"/>
      <c r="AD26" s="210"/>
      <c r="AE26" s="209"/>
      <c r="AF26" s="209"/>
      <c r="AG26" s="211"/>
      <c r="AH26" s="207"/>
      <c r="AI26" s="196"/>
      <c r="AJ26" s="23">
        <f>IFERROR(VLOOKUP($AD24,Data!$B$4:$D$6,3,FALSE),"")</f>
        <v>0</v>
      </c>
      <c r="AK26" s="23">
        <f>IFERROR(VLOOKUP($AE24,Data!$F$4:$H$9,3,FALSE),"")</f>
        <v>0</v>
      </c>
      <c r="AL26" s="23">
        <f>IFERROR(VLOOKUP($AF24,Data!$J$4:$L$8,3,FALSE),"")</f>
        <v>0</v>
      </c>
      <c r="AM26" s="23">
        <f>IFERROR(IF($A24=1,$AJ26*$AK26*$AL26,""),"")</f>
        <v>0</v>
      </c>
      <c r="AN26" s="23" t="str">
        <f>IFERROR(IF($A24=2,$AJ26*$AK26*$AL26,""),"")</f>
        <v/>
      </c>
      <c r="AO26" s="23" t="str">
        <f>IFERROR(IF($A24=3,$AJ26*$AK26*$AL26,""),"")</f>
        <v/>
      </c>
      <c r="AP26" s="114" t="s">
        <v>714</v>
      </c>
      <c r="AQ26" s="11"/>
      <c r="AR26" s="11"/>
      <c r="AS26" s="38"/>
    </row>
    <row r="27" spans="1:45" ht="30" customHeight="1" outlineLevel="1" x14ac:dyDescent="0.2">
      <c r="A27" s="146">
        <v>1</v>
      </c>
      <c r="B27" s="211" t="s">
        <v>209</v>
      </c>
      <c r="C27" s="198"/>
      <c r="D27" s="198"/>
      <c r="E27" s="198"/>
      <c r="F27" s="29" t="str">
        <f>IF($L27=1,"Implemented","Not Implemented")</f>
        <v>Not Implemented</v>
      </c>
      <c r="G27" s="22" t="str">
        <f>IF($M27=1,"Effective","Ineffective")</f>
        <v>Ineffective</v>
      </c>
      <c r="H27" s="22" t="str">
        <f>IF($N27=1,"Pass","Fail")</f>
        <v>Fail</v>
      </c>
      <c r="I27" s="140"/>
      <c r="J27" s="30"/>
      <c r="K27" s="196"/>
      <c r="L27" s="23">
        <f>IF(COUNTIF(L28:L30,0)&gt;0,0,1)</f>
        <v>0</v>
      </c>
      <c r="M27" s="23">
        <f>IF(COUNTIF(M28:M30,0)&gt;0,0,1)</f>
        <v>0</v>
      </c>
      <c r="N27" s="23">
        <f>IF(COUNTIF(N28:N30,0)&gt;0,0,1)</f>
        <v>0</v>
      </c>
      <c r="O27" s="23">
        <f>IFERROR(IF($A27=1,$L27*$M27*$N27,""),"")</f>
        <v>0</v>
      </c>
      <c r="P27" s="23" t="str">
        <f>IFERROR(IF($A27=2,$L27*$M27*$N27,""),"")</f>
        <v/>
      </c>
      <c r="Q27" s="23" t="str">
        <f>IFERROR(IF($A27=3,$L27*$M27*$N27,""),"")</f>
        <v/>
      </c>
      <c r="R27" s="29" t="str">
        <f>IF($X27=1,"Implemented","Not Implemented")</f>
        <v>Not Implemented</v>
      </c>
      <c r="S27" s="22" t="str">
        <f>IF($Y27=1,"Effective","Ineffective")</f>
        <v>Ineffective</v>
      </c>
      <c r="T27" s="22" t="str">
        <f>IF($Z27=1,"Pass","Fail")</f>
        <v>Fail</v>
      </c>
      <c r="U27" s="140"/>
      <c r="V27" s="30"/>
      <c r="W27" s="196"/>
      <c r="X27" s="23">
        <f>IF(COUNTIF(X28:X30,0)&gt;0,0,1)</f>
        <v>0</v>
      </c>
      <c r="Y27" s="23">
        <f>IF(COUNTIF(Y28:Y30,0)&gt;0,0,1)</f>
        <v>0</v>
      </c>
      <c r="Z27" s="23">
        <f>IF(COUNTIF(Z28:Z30,0)&gt;0,0,1)</f>
        <v>0</v>
      </c>
      <c r="AA27" s="23">
        <f>IFERROR(IF($A27=1,$X27*$Y27*$Z27,""),"")</f>
        <v>0</v>
      </c>
      <c r="AB27" s="23" t="str">
        <f>IFERROR(IF($A27=2,$X27*$Y27*$Z27,""),"")</f>
        <v/>
      </c>
      <c r="AC27" s="23" t="str">
        <f>IFERROR(IF($A27=3,$X27*$Y27*$Z27,""),"")</f>
        <v/>
      </c>
      <c r="AD27" s="29" t="str">
        <f>IF($AJ27=1,"Implemented","Not Implemented")</f>
        <v>Not Implemented</v>
      </c>
      <c r="AE27" s="22" t="str">
        <f>IF($AK27=1,"Effective","Ineffective")</f>
        <v>Ineffective</v>
      </c>
      <c r="AF27" s="22" t="str">
        <f>IF($AL27=1,"Pass","Fail")</f>
        <v>Fail</v>
      </c>
      <c r="AG27" s="140"/>
      <c r="AH27" s="30"/>
      <c r="AI27" s="196"/>
      <c r="AJ27" s="23">
        <f>IF(COUNTIF(AJ28:AJ30,0)&gt;0,0,1)</f>
        <v>0</v>
      </c>
      <c r="AK27" s="23">
        <f>IF(COUNTIF(AK28:AK30,0)&gt;0,0,1)</f>
        <v>0</v>
      </c>
      <c r="AL27" s="23">
        <f>IF(COUNTIF(AL28:AL30,0)&gt;0,0,1)</f>
        <v>0</v>
      </c>
      <c r="AM27" s="23">
        <f>IFERROR(IF($A27=1,$AJ27*$AK27*$AL27,""),"")</f>
        <v>0</v>
      </c>
      <c r="AN27" s="23" t="str">
        <f>IFERROR(IF($A27=2,$AJ27*$AK27*$AL27,""),"")</f>
        <v/>
      </c>
      <c r="AO27" s="23" t="str">
        <f>IFERROR(IF($A27=3,$AJ27*$AK27*$AL27,""),"")</f>
        <v/>
      </c>
      <c r="AP27" s="114" t="s">
        <v>721</v>
      </c>
      <c r="AQ27" s="11"/>
      <c r="AR27" s="11"/>
      <c r="AS27" s="38"/>
    </row>
    <row r="28" spans="1:45" ht="10.5" customHeight="1" outlineLevel="2" x14ac:dyDescent="0.2">
      <c r="A28" s="238">
        <v>1</v>
      </c>
      <c r="B28" s="193"/>
      <c r="C28" s="223" t="s">
        <v>210</v>
      </c>
      <c r="D28" s="211" t="s">
        <v>211</v>
      </c>
      <c r="E28" s="211" t="s">
        <v>212</v>
      </c>
      <c r="F28" s="210" t="s">
        <v>686</v>
      </c>
      <c r="G28" s="209" t="s">
        <v>686</v>
      </c>
      <c r="H28" s="209" t="s">
        <v>686</v>
      </c>
      <c r="I28" s="211"/>
      <c r="J28" s="200"/>
      <c r="K28" s="196"/>
      <c r="L28" s="23">
        <f>IFERROR(VLOOKUP($F28,Data!$B$4:$D$6,3,FALSE),"")</f>
        <v>0</v>
      </c>
      <c r="M28" s="23">
        <f>IFERROR(VLOOKUP($G28,Data!$F$4:$H$9,3,FALSE),"")</f>
        <v>0</v>
      </c>
      <c r="N28" s="23">
        <f>IFERROR(VLOOKUP($H28,Data!$J$4:$L$8,3,FALSE),"")</f>
        <v>0</v>
      </c>
      <c r="O28" s="23">
        <f>IFERROR(IF($A28=1,$L28*$M28*$N28,""),"")</f>
        <v>0</v>
      </c>
      <c r="P28" s="23" t="str">
        <f>IFERROR(IF($A28=2,$L28*$M28*$N28,""),"")</f>
        <v/>
      </c>
      <c r="Q28" s="23" t="str">
        <f>IFERROR(IF($A28=3,$L28*$M28*$N28,""),"")</f>
        <v/>
      </c>
      <c r="R28" s="210" t="s">
        <v>686</v>
      </c>
      <c r="S28" s="209" t="s">
        <v>686</v>
      </c>
      <c r="T28" s="209" t="s">
        <v>686</v>
      </c>
      <c r="U28" s="211"/>
      <c r="V28" s="205"/>
      <c r="W28" s="196"/>
      <c r="X28" s="24"/>
      <c r="Y28" s="24"/>
      <c r="Z28" s="24"/>
      <c r="AA28" s="24"/>
      <c r="AB28" s="24"/>
      <c r="AC28" s="24"/>
      <c r="AD28" s="210" t="s">
        <v>686</v>
      </c>
      <c r="AE28" s="209" t="s">
        <v>686</v>
      </c>
      <c r="AF28" s="209" t="s">
        <v>686</v>
      </c>
      <c r="AG28" s="211"/>
      <c r="AH28" s="207"/>
      <c r="AI28" s="196"/>
      <c r="AJ28" s="24"/>
      <c r="AK28" s="24"/>
      <c r="AL28" s="24"/>
      <c r="AM28" s="24"/>
      <c r="AN28" s="24"/>
      <c r="AO28" s="24"/>
      <c r="AP28" s="114" t="s">
        <v>712</v>
      </c>
      <c r="AQ28" s="11"/>
      <c r="AR28" s="11"/>
      <c r="AS28" s="38"/>
    </row>
    <row r="29" spans="1:45" ht="10.5" customHeight="1" outlineLevel="2" x14ac:dyDescent="0.2">
      <c r="A29" s="238"/>
      <c r="B29" s="193"/>
      <c r="C29" s="223" t="s">
        <v>210</v>
      </c>
      <c r="D29" s="211" t="s">
        <v>211</v>
      </c>
      <c r="E29" s="198" t="s">
        <v>212</v>
      </c>
      <c r="F29" s="210"/>
      <c r="G29" s="209"/>
      <c r="H29" s="209"/>
      <c r="I29" s="211"/>
      <c r="J29" s="200"/>
      <c r="K29" s="196"/>
      <c r="L29" s="25"/>
      <c r="M29" s="25"/>
      <c r="N29" s="25"/>
      <c r="O29" s="25"/>
      <c r="P29" s="25"/>
      <c r="Q29" s="25"/>
      <c r="R29" s="210"/>
      <c r="S29" s="209"/>
      <c r="T29" s="209"/>
      <c r="U29" s="211"/>
      <c r="V29" s="205"/>
      <c r="W29" s="196"/>
      <c r="X29" s="23">
        <f>IFERROR(VLOOKUP($R28,Data!$B$4:$D$6,3,FALSE),"")</f>
        <v>0</v>
      </c>
      <c r="Y29" s="23">
        <f>IFERROR(VLOOKUP($S28,Data!$F$4:$H$9,3,FALSE),"")</f>
        <v>0</v>
      </c>
      <c r="Z29" s="23">
        <f>IFERROR(VLOOKUP($T28,Data!$J$4:$L$8,3,FALSE),"")</f>
        <v>0</v>
      </c>
      <c r="AA29" s="23">
        <f>IFERROR(IF($A28=1,$X29*$Y29*$Z29,""),"")</f>
        <v>0</v>
      </c>
      <c r="AB29" s="23" t="str">
        <f>IFERROR(IF($A28=2,$X29*$Y29*$Z29,""),"")</f>
        <v/>
      </c>
      <c r="AC29" s="23" t="str">
        <f>IFERROR(IF($A28=3,$X29*$Y29*$Z29,""),"")</f>
        <v/>
      </c>
      <c r="AD29" s="210"/>
      <c r="AE29" s="209"/>
      <c r="AF29" s="209"/>
      <c r="AG29" s="211"/>
      <c r="AH29" s="207"/>
      <c r="AI29" s="196"/>
      <c r="AJ29" s="25"/>
      <c r="AK29" s="25"/>
      <c r="AL29" s="25"/>
      <c r="AM29" s="25"/>
      <c r="AN29" s="25"/>
      <c r="AO29" s="25"/>
      <c r="AP29" s="114" t="s">
        <v>713</v>
      </c>
      <c r="AQ29" s="11"/>
      <c r="AR29" s="11"/>
      <c r="AS29" s="38"/>
    </row>
    <row r="30" spans="1:45" ht="10.5" customHeight="1" outlineLevel="2" x14ac:dyDescent="0.2">
      <c r="A30" s="238"/>
      <c r="B30" s="193"/>
      <c r="C30" s="223" t="s">
        <v>210</v>
      </c>
      <c r="D30" s="211" t="s">
        <v>211</v>
      </c>
      <c r="E30" s="198" t="s">
        <v>212</v>
      </c>
      <c r="F30" s="210"/>
      <c r="G30" s="209"/>
      <c r="H30" s="209"/>
      <c r="I30" s="211"/>
      <c r="J30" s="200"/>
      <c r="K30" s="196"/>
      <c r="L30" s="25"/>
      <c r="M30" s="25"/>
      <c r="N30" s="25"/>
      <c r="O30" s="25"/>
      <c r="P30" s="25"/>
      <c r="Q30" s="25"/>
      <c r="R30" s="210"/>
      <c r="S30" s="209"/>
      <c r="T30" s="209"/>
      <c r="U30" s="211"/>
      <c r="V30" s="205"/>
      <c r="W30" s="196"/>
      <c r="X30" s="25"/>
      <c r="Y30" s="25"/>
      <c r="Z30" s="25"/>
      <c r="AA30" s="25"/>
      <c r="AB30" s="25"/>
      <c r="AC30" s="25"/>
      <c r="AD30" s="210"/>
      <c r="AE30" s="209"/>
      <c r="AF30" s="209"/>
      <c r="AG30" s="211"/>
      <c r="AH30" s="207"/>
      <c r="AI30" s="196"/>
      <c r="AJ30" s="23">
        <f>IFERROR(VLOOKUP($AD28,Data!$B$4:$D$6,3,FALSE),"")</f>
        <v>0</v>
      </c>
      <c r="AK30" s="23">
        <f>IFERROR(VLOOKUP($AE28,Data!$F$4:$H$9,3,FALSE),"")</f>
        <v>0</v>
      </c>
      <c r="AL30" s="23">
        <f>IFERROR(VLOOKUP($AF28,Data!$J$4:$L$8,3,FALSE),"")</f>
        <v>0</v>
      </c>
      <c r="AM30" s="23">
        <f>IFERROR(IF($A28=1,$AJ30*$AK30*$AL30,""),"")</f>
        <v>0</v>
      </c>
      <c r="AN30" s="23" t="str">
        <f>IFERROR(IF($A28=2,$AJ30*$AK30*$AL30,""),"")</f>
        <v/>
      </c>
      <c r="AO30" s="23" t="str">
        <f>IFERROR(IF($A28=3,$AJ30*$AK30*$AL30,""),"")</f>
        <v/>
      </c>
      <c r="AP30" s="114" t="s">
        <v>714</v>
      </c>
      <c r="AQ30" s="11"/>
      <c r="AR30" s="11"/>
      <c r="AS30" s="38"/>
    </row>
    <row r="31" spans="1:45" ht="30" customHeight="1" outlineLevel="1" x14ac:dyDescent="0.2">
      <c r="A31" s="147">
        <v>1</v>
      </c>
      <c r="B31" s="211" t="s">
        <v>213</v>
      </c>
      <c r="C31" s="211"/>
      <c r="D31" s="211"/>
      <c r="E31" s="211"/>
      <c r="F31" s="29" t="str">
        <f>IF($L31=1,"Implemented","Not Implemented")</f>
        <v>Not Implemented</v>
      </c>
      <c r="G31" s="22" t="str">
        <f>IF($M31=1,"Effective","Ineffective")</f>
        <v>Ineffective</v>
      </c>
      <c r="H31" s="22" t="str">
        <f>IF($N31=1,"Pass","Fail")</f>
        <v>Fail</v>
      </c>
      <c r="I31" s="140"/>
      <c r="J31" s="30"/>
      <c r="K31" s="196"/>
      <c r="L31" s="23">
        <f>IF(COUNTIF(L32:L43,0)&gt;0,0,1)</f>
        <v>0</v>
      </c>
      <c r="M31" s="23">
        <f>IF(COUNTIF(M32:M43,0)&gt;0,0,1)</f>
        <v>0</v>
      </c>
      <c r="N31" s="23">
        <f>IF(COUNTIF(N32:N43,0)&gt;0,0,1)</f>
        <v>0</v>
      </c>
      <c r="O31" s="23">
        <f>IFERROR(IF($A31=1,$L31*$M31*$N31,""),"")</f>
        <v>0</v>
      </c>
      <c r="P31" s="23" t="str">
        <f>IFERROR(IF($A31=2,$L31*$M31*$N31,""),"")</f>
        <v/>
      </c>
      <c r="Q31" s="23" t="str">
        <f>IFERROR(IF($A31=3,$L31*$M31*$N31,""),"")</f>
        <v/>
      </c>
      <c r="R31" s="29" t="str">
        <f>IF($X31=1,"Implemented","Not Implemented")</f>
        <v>Not Implemented</v>
      </c>
      <c r="S31" s="22" t="str">
        <f>IF($Y31=1,"Effective","Ineffective")</f>
        <v>Ineffective</v>
      </c>
      <c r="T31" s="22" t="str">
        <f>IF($Z31=1,"Pass","Fail")</f>
        <v>Fail</v>
      </c>
      <c r="U31" s="140"/>
      <c r="V31" s="30"/>
      <c r="W31" s="196"/>
      <c r="X31" s="23">
        <f>IF(COUNTIF(X32:X43,0)&gt;0,0,1)</f>
        <v>0</v>
      </c>
      <c r="Y31" s="23">
        <f>IF(COUNTIF(Y32:Y43,0)&gt;0,0,1)</f>
        <v>0</v>
      </c>
      <c r="Z31" s="23">
        <f>IF(COUNTIF(Z32:Z43,0)&gt;0,0,1)</f>
        <v>0</v>
      </c>
      <c r="AA31" s="23">
        <f>IFERROR(IF($A31=1,$X31*$Y31*$Z31,""),"")</f>
        <v>0</v>
      </c>
      <c r="AB31" s="23" t="str">
        <f>IFERROR(IF($A31=2,$X31*$Y31*$Z31,""),"")</f>
        <v/>
      </c>
      <c r="AC31" s="23" t="str">
        <f>IFERROR(IF($A31=3,$X31*$Y31*$Z31,""),"")</f>
        <v/>
      </c>
      <c r="AD31" s="29" t="str">
        <f>IF($AJ31=1,"Implemented","Not Implemented")</f>
        <v>Not Implemented</v>
      </c>
      <c r="AE31" s="22" t="str">
        <f>IF($AK31=1,"Effective","Ineffective")</f>
        <v>Ineffective</v>
      </c>
      <c r="AF31" s="22" t="str">
        <f>IF($AL31=1,"Pass","Fail")</f>
        <v>Fail</v>
      </c>
      <c r="AG31" s="140"/>
      <c r="AH31" s="30"/>
      <c r="AI31" s="196"/>
      <c r="AJ31" s="23">
        <f>IF(COUNTIF(AJ32:AJ43,0)&gt;0,0,1)</f>
        <v>0</v>
      </c>
      <c r="AK31" s="23">
        <f>IF(COUNTIF(AK32:AK43,0)&gt;0,0,1)</f>
        <v>0</v>
      </c>
      <c r="AL31" s="23">
        <f>IF(COUNTIF(AL32:AL43,0)&gt;0,0,1)</f>
        <v>0</v>
      </c>
      <c r="AM31" s="23">
        <f>IFERROR(IF($A31=1,$AJ31*$AK31*$AL31,""),"")</f>
        <v>0</v>
      </c>
      <c r="AN31" s="23" t="str">
        <f>IFERROR(IF($A31=2,$AJ31*$AK31*$AL31,""),"")</f>
        <v/>
      </c>
      <c r="AO31" s="23" t="str">
        <f>IFERROR(IF($A31=3,$AJ31*$AK31*$AL31,""),"")</f>
        <v/>
      </c>
      <c r="AP31" s="114" t="s">
        <v>721</v>
      </c>
      <c r="AQ31" s="11"/>
      <c r="AR31" s="11"/>
      <c r="AS31" s="38"/>
    </row>
    <row r="32" spans="1:45" ht="10.5" customHeight="1" outlineLevel="2" x14ac:dyDescent="0.2">
      <c r="A32" s="238">
        <v>1</v>
      </c>
      <c r="B32" s="193"/>
      <c r="C32" s="223" t="s">
        <v>214</v>
      </c>
      <c r="D32" s="211" t="s">
        <v>215</v>
      </c>
      <c r="E32" s="211" t="s">
        <v>216</v>
      </c>
      <c r="F32" s="210" t="s">
        <v>686</v>
      </c>
      <c r="G32" s="209" t="s">
        <v>686</v>
      </c>
      <c r="H32" s="209" t="s">
        <v>686</v>
      </c>
      <c r="I32" s="211"/>
      <c r="J32" s="200"/>
      <c r="K32" s="196"/>
      <c r="L32" s="23">
        <f>IFERROR(VLOOKUP($F32,Data!$B$4:$D$6,3,FALSE),"")</f>
        <v>0</v>
      </c>
      <c r="M32" s="23">
        <f>IFERROR(VLOOKUP($G32,Data!$F$4:$H$9,3,FALSE),"")</f>
        <v>0</v>
      </c>
      <c r="N32" s="23">
        <f>IFERROR(VLOOKUP($H32,Data!$J$4:$L$8,3,FALSE),"")</f>
        <v>0</v>
      </c>
      <c r="O32" s="23">
        <f>IFERROR(IF($A32=1,$L32*$M32*$N32,""),"")</f>
        <v>0</v>
      </c>
      <c r="P32" s="23" t="str">
        <f>IFERROR(IF($A32=2,$L32*$M32*$N32,""),"")</f>
        <v/>
      </c>
      <c r="Q32" s="23" t="str">
        <f>IFERROR(IF($A32=3,$L32*$M32*$N32,""),"")</f>
        <v/>
      </c>
      <c r="R32" s="210" t="s">
        <v>686</v>
      </c>
      <c r="S32" s="209" t="s">
        <v>686</v>
      </c>
      <c r="T32" s="209" t="s">
        <v>686</v>
      </c>
      <c r="U32" s="211"/>
      <c r="V32" s="205"/>
      <c r="W32" s="196"/>
      <c r="X32" s="24"/>
      <c r="Y32" s="24"/>
      <c r="Z32" s="24"/>
      <c r="AA32" s="24"/>
      <c r="AB32" s="24"/>
      <c r="AC32" s="24"/>
      <c r="AD32" s="210" t="s">
        <v>686</v>
      </c>
      <c r="AE32" s="209" t="s">
        <v>686</v>
      </c>
      <c r="AF32" s="209" t="s">
        <v>686</v>
      </c>
      <c r="AG32" s="211"/>
      <c r="AH32" s="207"/>
      <c r="AI32" s="196"/>
      <c r="AJ32" s="24"/>
      <c r="AK32" s="24"/>
      <c r="AL32" s="24"/>
      <c r="AM32" s="24"/>
      <c r="AN32" s="24"/>
      <c r="AO32" s="24"/>
      <c r="AP32" s="114" t="s">
        <v>712</v>
      </c>
      <c r="AQ32" s="11"/>
      <c r="AR32" s="11"/>
      <c r="AS32" s="38"/>
    </row>
    <row r="33" spans="1:45" ht="10.5" customHeight="1" outlineLevel="2" x14ac:dyDescent="0.2">
      <c r="A33" s="238"/>
      <c r="B33" s="193"/>
      <c r="C33" s="223" t="s">
        <v>214</v>
      </c>
      <c r="D33" s="211" t="s">
        <v>215</v>
      </c>
      <c r="E33" s="198" t="s">
        <v>216</v>
      </c>
      <c r="F33" s="210"/>
      <c r="G33" s="209"/>
      <c r="H33" s="209"/>
      <c r="I33" s="211"/>
      <c r="J33" s="200"/>
      <c r="K33" s="196"/>
      <c r="L33" s="25"/>
      <c r="M33" s="25"/>
      <c r="N33" s="25"/>
      <c r="O33" s="25"/>
      <c r="P33" s="25"/>
      <c r="Q33" s="25"/>
      <c r="R33" s="210"/>
      <c r="S33" s="209"/>
      <c r="T33" s="209"/>
      <c r="U33" s="211"/>
      <c r="V33" s="205"/>
      <c r="W33" s="196"/>
      <c r="X33" s="23">
        <f>IFERROR(VLOOKUP($R32,Data!$B$4:$D$6,3,FALSE),"")</f>
        <v>0</v>
      </c>
      <c r="Y33" s="23">
        <f>IFERROR(VLOOKUP($S32,Data!$F$4:$H$9,3,FALSE),"")</f>
        <v>0</v>
      </c>
      <c r="Z33" s="23">
        <f>IFERROR(VLOOKUP($T32,Data!$J$4:$L$8,3,FALSE),"")</f>
        <v>0</v>
      </c>
      <c r="AA33" s="23">
        <f>IFERROR(IF($A32=1,$X33*$Y33*$Z33,""),"")</f>
        <v>0</v>
      </c>
      <c r="AB33" s="23" t="str">
        <f>IFERROR(IF($A32=2,$X33*$Y33*$Z33,""),"")</f>
        <v/>
      </c>
      <c r="AC33" s="23" t="str">
        <f>IFERROR(IF($A32=3,$X33*$Y33*$Z33,""),"")</f>
        <v/>
      </c>
      <c r="AD33" s="210"/>
      <c r="AE33" s="209"/>
      <c r="AF33" s="209"/>
      <c r="AG33" s="211"/>
      <c r="AH33" s="207"/>
      <c r="AI33" s="196"/>
      <c r="AJ33" s="25"/>
      <c r="AK33" s="25"/>
      <c r="AL33" s="25"/>
      <c r="AM33" s="25"/>
      <c r="AN33" s="25"/>
      <c r="AO33" s="25"/>
      <c r="AP33" s="114" t="s">
        <v>713</v>
      </c>
      <c r="AQ33" s="11"/>
      <c r="AR33" s="11"/>
      <c r="AS33" s="38"/>
    </row>
    <row r="34" spans="1:45" ht="10.5" customHeight="1" outlineLevel="2" x14ac:dyDescent="0.2">
      <c r="A34" s="238"/>
      <c r="B34" s="193"/>
      <c r="C34" s="223" t="s">
        <v>214</v>
      </c>
      <c r="D34" s="211" t="s">
        <v>215</v>
      </c>
      <c r="E34" s="198" t="s">
        <v>216</v>
      </c>
      <c r="F34" s="210"/>
      <c r="G34" s="209"/>
      <c r="H34" s="209"/>
      <c r="I34" s="211"/>
      <c r="J34" s="200"/>
      <c r="K34" s="196"/>
      <c r="L34" s="25"/>
      <c r="M34" s="25"/>
      <c r="N34" s="25"/>
      <c r="O34" s="25"/>
      <c r="P34" s="25"/>
      <c r="Q34" s="25"/>
      <c r="R34" s="210"/>
      <c r="S34" s="209"/>
      <c r="T34" s="209"/>
      <c r="U34" s="211"/>
      <c r="V34" s="205"/>
      <c r="W34" s="196"/>
      <c r="X34" s="25"/>
      <c r="Y34" s="25"/>
      <c r="Z34" s="25"/>
      <c r="AA34" s="25"/>
      <c r="AB34" s="25"/>
      <c r="AC34" s="25"/>
      <c r="AD34" s="210"/>
      <c r="AE34" s="209"/>
      <c r="AF34" s="209"/>
      <c r="AG34" s="211"/>
      <c r="AH34" s="207"/>
      <c r="AI34" s="196"/>
      <c r="AJ34" s="23">
        <f>IFERROR(VLOOKUP($AD32,Data!$B$4:$D$6,3,FALSE),"")</f>
        <v>0</v>
      </c>
      <c r="AK34" s="23">
        <f>IFERROR(VLOOKUP($AE32,Data!$F$4:$H$9,3,FALSE),"")</f>
        <v>0</v>
      </c>
      <c r="AL34" s="23">
        <f>IFERROR(VLOOKUP($AF32,Data!$J$4:$L$8,3,FALSE),"")</f>
        <v>0</v>
      </c>
      <c r="AM34" s="23">
        <f>IFERROR(IF($A32=1,$AJ34*$AK34*$AL34,""),"")</f>
        <v>0</v>
      </c>
      <c r="AN34" s="23" t="str">
        <f>IFERROR(IF($A32=2,$AJ34*$AK34*$AL34,""),"")</f>
        <v/>
      </c>
      <c r="AO34" s="23" t="str">
        <f>IFERROR(IF($A32=3,$AJ34*$AK34*$AL34,""),"")</f>
        <v/>
      </c>
      <c r="AP34" s="114" t="s">
        <v>714</v>
      </c>
      <c r="AQ34" s="11"/>
      <c r="AR34" s="11"/>
      <c r="AS34" s="38"/>
    </row>
    <row r="35" spans="1:45" ht="10.5" customHeight="1" outlineLevel="2" x14ac:dyDescent="0.2">
      <c r="A35" s="238">
        <v>1</v>
      </c>
      <c r="B35" s="193"/>
      <c r="C35" s="223" t="s">
        <v>217</v>
      </c>
      <c r="D35" s="211" t="s">
        <v>218</v>
      </c>
      <c r="E35" s="211" t="s">
        <v>219</v>
      </c>
      <c r="F35" s="210" t="s">
        <v>686</v>
      </c>
      <c r="G35" s="209" t="s">
        <v>686</v>
      </c>
      <c r="H35" s="209" t="s">
        <v>686</v>
      </c>
      <c r="I35" s="211"/>
      <c r="J35" s="200"/>
      <c r="K35" s="196"/>
      <c r="L35" s="23">
        <f>IFERROR(VLOOKUP($F35,Data!$B$4:$D$6,3,FALSE),"")</f>
        <v>0</v>
      </c>
      <c r="M35" s="23">
        <f>IFERROR(VLOOKUP($G35,Data!$F$4:$H$9,3,FALSE),"")</f>
        <v>0</v>
      </c>
      <c r="N35" s="23">
        <f>IFERROR(VLOOKUP($H35,Data!$J$4:$L$8,3,FALSE),"")</f>
        <v>0</v>
      </c>
      <c r="O35" s="23">
        <f>IFERROR(IF($A35=1,$L35*$M35*$N35,""),"")</f>
        <v>0</v>
      </c>
      <c r="P35" s="23" t="str">
        <f>IFERROR(IF($A35=2,$L35*$M35*$N35,""),"")</f>
        <v/>
      </c>
      <c r="Q35" s="23" t="str">
        <f>IFERROR(IF($A35=3,$L35*$M35*$N35,""),"")</f>
        <v/>
      </c>
      <c r="R35" s="210" t="s">
        <v>686</v>
      </c>
      <c r="S35" s="209" t="s">
        <v>686</v>
      </c>
      <c r="T35" s="209" t="s">
        <v>686</v>
      </c>
      <c r="U35" s="211"/>
      <c r="V35" s="205"/>
      <c r="W35" s="196"/>
      <c r="X35" s="24"/>
      <c r="Y35" s="24"/>
      <c r="Z35" s="24"/>
      <c r="AA35" s="24"/>
      <c r="AB35" s="24"/>
      <c r="AC35" s="24"/>
      <c r="AD35" s="210" t="s">
        <v>686</v>
      </c>
      <c r="AE35" s="209" t="s">
        <v>686</v>
      </c>
      <c r="AF35" s="209" t="s">
        <v>686</v>
      </c>
      <c r="AG35" s="211"/>
      <c r="AH35" s="207"/>
      <c r="AI35" s="196"/>
      <c r="AJ35" s="24"/>
      <c r="AK35" s="24"/>
      <c r="AL35" s="24"/>
      <c r="AM35" s="24"/>
      <c r="AN35" s="24"/>
      <c r="AO35" s="24"/>
      <c r="AP35" s="114" t="s">
        <v>712</v>
      </c>
      <c r="AQ35" s="11"/>
      <c r="AR35" s="11"/>
      <c r="AS35" s="38"/>
    </row>
    <row r="36" spans="1:45" ht="10.5" customHeight="1" outlineLevel="2" x14ac:dyDescent="0.2">
      <c r="A36" s="238"/>
      <c r="B36" s="193"/>
      <c r="C36" s="223" t="s">
        <v>217</v>
      </c>
      <c r="D36" s="211" t="s">
        <v>218</v>
      </c>
      <c r="E36" s="198" t="s">
        <v>219</v>
      </c>
      <c r="F36" s="210"/>
      <c r="G36" s="209"/>
      <c r="H36" s="209"/>
      <c r="I36" s="211"/>
      <c r="J36" s="200"/>
      <c r="K36" s="196"/>
      <c r="L36" s="25"/>
      <c r="M36" s="25"/>
      <c r="N36" s="25"/>
      <c r="O36" s="25"/>
      <c r="P36" s="25"/>
      <c r="Q36" s="25"/>
      <c r="R36" s="210"/>
      <c r="S36" s="209"/>
      <c r="T36" s="209"/>
      <c r="U36" s="211"/>
      <c r="V36" s="205"/>
      <c r="W36" s="196"/>
      <c r="X36" s="23">
        <f>IFERROR(VLOOKUP($R35,Data!$B$4:$D$6,3,FALSE),"")</f>
        <v>0</v>
      </c>
      <c r="Y36" s="23">
        <f>IFERROR(VLOOKUP($S35,Data!$F$4:$H$9,3,FALSE),"")</f>
        <v>0</v>
      </c>
      <c r="Z36" s="23">
        <f>IFERROR(VLOOKUP($T35,Data!$J$4:$L$8,3,FALSE),"")</f>
        <v>0</v>
      </c>
      <c r="AA36" s="23">
        <f>IFERROR(IF($A35=1,$X36*$Y36*$Z36,""),"")</f>
        <v>0</v>
      </c>
      <c r="AB36" s="23" t="str">
        <f>IFERROR(IF($A35=2,$X36*$Y36*$Z36,""),"")</f>
        <v/>
      </c>
      <c r="AC36" s="23" t="str">
        <f>IFERROR(IF($A35=3,$X36*$Y36*$Z36,""),"")</f>
        <v/>
      </c>
      <c r="AD36" s="210"/>
      <c r="AE36" s="209"/>
      <c r="AF36" s="209"/>
      <c r="AG36" s="211"/>
      <c r="AH36" s="207"/>
      <c r="AI36" s="196"/>
      <c r="AJ36" s="25"/>
      <c r="AK36" s="25"/>
      <c r="AL36" s="25"/>
      <c r="AM36" s="25"/>
      <c r="AN36" s="25"/>
      <c r="AO36" s="25"/>
      <c r="AP36" s="114" t="s">
        <v>713</v>
      </c>
      <c r="AQ36" s="11"/>
      <c r="AR36" s="11"/>
      <c r="AS36" s="38"/>
    </row>
    <row r="37" spans="1:45" ht="10.5" customHeight="1" outlineLevel="2" x14ac:dyDescent="0.2">
      <c r="A37" s="238"/>
      <c r="B37" s="193"/>
      <c r="C37" s="223" t="s">
        <v>217</v>
      </c>
      <c r="D37" s="211" t="s">
        <v>218</v>
      </c>
      <c r="E37" s="198" t="s">
        <v>219</v>
      </c>
      <c r="F37" s="210"/>
      <c r="G37" s="209"/>
      <c r="H37" s="209"/>
      <c r="I37" s="211"/>
      <c r="J37" s="200"/>
      <c r="K37" s="196"/>
      <c r="L37" s="25"/>
      <c r="M37" s="25"/>
      <c r="N37" s="25"/>
      <c r="O37" s="25"/>
      <c r="P37" s="25"/>
      <c r="Q37" s="25"/>
      <c r="R37" s="210"/>
      <c r="S37" s="209"/>
      <c r="T37" s="209"/>
      <c r="U37" s="211"/>
      <c r="V37" s="205"/>
      <c r="W37" s="196"/>
      <c r="X37" s="25"/>
      <c r="Y37" s="25"/>
      <c r="Z37" s="25"/>
      <c r="AA37" s="25"/>
      <c r="AB37" s="25"/>
      <c r="AC37" s="25"/>
      <c r="AD37" s="210"/>
      <c r="AE37" s="209"/>
      <c r="AF37" s="209"/>
      <c r="AG37" s="211"/>
      <c r="AH37" s="207"/>
      <c r="AI37" s="196"/>
      <c r="AJ37" s="23">
        <f>IFERROR(VLOOKUP($AD35,Data!$B$4:$D$6,3,FALSE),"")</f>
        <v>0</v>
      </c>
      <c r="AK37" s="23">
        <f>IFERROR(VLOOKUP($AE35,Data!$F$4:$H$9,3,FALSE),"")</f>
        <v>0</v>
      </c>
      <c r="AL37" s="23">
        <f>IFERROR(VLOOKUP($AF35,Data!$J$4:$L$8,3,FALSE),"")</f>
        <v>0</v>
      </c>
      <c r="AM37" s="23">
        <f>IFERROR(IF($A35=1,$AJ37*$AK37*$AL37,""),"")</f>
        <v>0</v>
      </c>
      <c r="AN37" s="23" t="str">
        <f>IFERROR(IF($A35=2,$AJ37*$AK37*$AL37,""),"")</f>
        <v/>
      </c>
      <c r="AO37" s="23" t="str">
        <f>IFERROR(IF($A35=3,$AJ37*$AK37*$AL37,""),"")</f>
        <v/>
      </c>
      <c r="AP37" s="114" t="s">
        <v>714</v>
      </c>
      <c r="AQ37" s="11"/>
      <c r="AR37" s="11"/>
      <c r="AS37" s="38"/>
    </row>
    <row r="38" spans="1:45" ht="10.5" customHeight="1" outlineLevel="2" x14ac:dyDescent="0.2">
      <c r="A38" s="238">
        <v>1</v>
      </c>
      <c r="B38" s="193"/>
      <c r="C38" s="223" t="s">
        <v>220</v>
      </c>
      <c r="D38" s="211" t="s">
        <v>221</v>
      </c>
      <c r="E38" s="211" t="s">
        <v>222</v>
      </c>
      <c r="F38" s="210" t="s">
        <v>686</v>
      </c>
      <c r="G38" s="209" t="s">
        <v>686</v>
      </c>
      <c r="H38" s="209" t="s">
        <v>686</v>
      </c>
      <c r="I38" s="211"/>
      <c r="J38" s="200"/>
      <c r="K38" s="196"/>
      <c r="L38" s="23">
        <f>IFERROR(VLOOKUP($F38,Data!$B$4:$D$6,3,FALSE),"")</f>
        <v>0</v>
      </c>
      <c r="M38" s="23">
        <f>IFERROR(VLOOKUP($G38,Data!$F$4:$H$9,3,FALSE),"")</f>
        <v>0</v>
      </c>
      <c r="N38" s="23">
        <f>IFERROR(VLOOKUP($H38,Data!$J$4:$L$8,3,FALSE),"")</f>
        <v>0</v>
      </c>
      <c r="O38" s="23">
        <f>IFERROR(IF($A38=1,$L38*$M38*$N38,""),"")</f>
        <v>0</v>
      </c>
      <c r="P38" s="23" t="str">
        <f>IFERROR(IF($A38=2,$L38*$M38*$N38,""),"")</f>
        <v/>
      </c>
      <c r="Q38" s="23" t="str">
        <f>IFERROR(IF($A38=3,$L38*$M38*$N38,""),"")</f>
        <v/>
      </c>
      <c r="R38" s="210" t="s">
        <v>686</v>
      </c>
      <c r="S38" s="209" t="s">
        <v>686</v>
      </c>
      <c r="T38" s="209" t="s">
        <v>686</v>
      </c>
      <c r="U38" s="211"/>
      <c r="V38" s="205"/>
      <c r="W38" s="196"/>
      <c r="X38" s="24"/>
      <c r="Y38" s="24"/>
      <c r="Z38" s="24"/>
      <c r="AA38" s="24"/>
      <c r="AB38" s="24"/>
      <c r="AC38" s="24"/>
      <c r="AD38" s="210" t="s">
        <v>686</v>
      </c>
      <c r="AE38" s="209" t="s">
        <v>686</v>
      </c>
      <c r="AF38" s="209" t="s">
        <v>686</v>
      </c>
      <c r="AG38" s="211"/>
      <c r="AH38" s="207"/>
      <c r="AI38" s="196"/>
      <c r="AJ38" s="24"/>
      <c r="AK38" s="24"/>
      <c r="AL38" s="24"/>
      <c r="AM38" s="24"/>
      <c r="AN38" s="24"/>
      <c r="AO38" s="24"/>
      <c r="AP38" s="114" t="s">
        <v>712</v>
      </c>
      <c r="AQ38" s="11"/>
      <c r="AR38" s="11"/>
      <c r="AS38" s="38"/>
    </row>
    <row r="39" spans="1:45" ht="10.5" customHeight="1" outlineLevel="2" x14ac:dyDescent="0.2">
      <c r="A39" s="238"/>
      <c r="B39" s="193"/>
      <c r="C39" s="223" t="s">
        <v>220</v>
      </c>
      <c r="D39" s="211" t="s">
        <v>221</v>
      </c>
      <c r="E39" s="198" t="s">
        <v>222</v>
      </c>
      <c r="F39" s="210"/>
      <c r="G39" s="209"/>
      <c r="H39" s="209"/>
      <c r="I39" s="211"/>
      <c r="J39" s="200"/>
      <c r="K39" s="196"/>
      <c r="L39" s="25"/>
      <c r="M39" s="25"/>
      <c r="N39" s="25"/>
      <c r="O39" s="25"/>
      <c r="P39" s="25"/>
      <c r="Q39" s="25"/>
      <c r="R39" s="210"/>
      <c r="S39" s="209"/>
      <c r="T39" s="209"/>
      <c r="U39" s="211"/>
      <c r="V39" s="205"/>
      <c r="W39" s="196"/>
      <c r="X39" s="23">
        <f>IFERROR(VLOOKUP($R38,Data!$B$4:$D$6,3,FALSE),"")</f>
        <v>0</v>
      </c>
      <c r="Y39" s="23">
        <f>IFERROR(VLOOKUP($S38,Data!$F$4:$H$9,3,FALSE),"")</f>
        <v>0</v>
      </c>
      <c r="Z39" s="23">
        <f>IFERROR(VLOOKUP($T38,Data!$J$4:$L$8,3,FALSE),"")</f>
        <v>0</v>
      </c>
      <c r="AA39" s="23">
        <f>IFERROR(IF($A38=1,$X39*$Y39*$Z39,""),"")</f>
        <v>0</v>
      </c>
      <c r="AB39" s="23" t="str">
        <f>IFERROR(IF($A38=2,$X39*$Y39*$Z39,""),"")</f>
        <v/>
      </c>
      <c r="AC39" s="23" t="str">
        <f>IFERROR(IF($A38=3,$X39*$Y39*$Z39,""),"")</f>
        <v/>
      </c>
      <c r="AD39" s="210"/>
      <c r="AE39" s="209"/>
      <c r="AF39" s="209"/>
      <c r="AG39" s="211"/>
      <c r="AH39" s="207"/>
      <c r="AI39" s="196"/>
      <c r="AJ39" s="25"/>
      <c r="AK39" s="25"/>
      <c r="AL39" s="25"/>
      <c r="AM39" s="25"/>
      <c r="AN39" s="25"/>
      <c r="AO39" s="25"/>
      <c r="AP39" s="114" t="s">
        <v>713</v>
      </c>
      <c r="AQ39" s="11"/>
      <c r="AR39" s="11"/>
      <c r="AS39" s="38"/>
    </row>
    <row r="40" spans="1:45" ht="10.5" customHeight="1" outlineLevel="2" x14ac:dyDescent="0.2">
      <c r="A40" s="238"/>
      <c r="B40" s="193"/>
      <c r="C40" s="223" t="s">
        <v>220</v>
      </c>
      <c r="D40" s="211" t="s">
        <v>221</v>
      </c>
      <c r="E40" s="198" t="s">
        <v>222</v>
      </c>
      <c r="F40" s="210"/>
      <c r="G40" s="209"/>
      <c r="H40" s="209"/>
      <c r="I40" s="211"/>
      <c r="J40" s="200"/>
      <c r="K40" s="196"/>
      <c r="L40" s="25"/>
      <c r="M40" s="25"/>
      <c r="N40" s="25"/>
      <c r="O40" s="25"/>
      <c r="P40" s="25"/>
      <c r="Q40" s="25"/>
      <c r="R40" s="210"/>
      <c r="S40" s="209"/>
      <c r="T40" s="209"/>
      <c r="U40" s="211"/>
      <c r="V40" s="205"/>
      <c r="W40" s="196"/>
      <c r="X40" s="25"/>
      <c r="Y40" s="25"/>
      <c r="Z40" s="25"/>
      <c r="AA40" s="25"/>
      <c r="AB40" s="25"/>
      <c r="AC40" s="25"/>
      <c r="AD40" s="210"/>
      <c r="AE40" s="209"/>
      <c r="AF40" s="209"/>
      <c r="AG40" s="211"/>
      <c r="AH40" s="207"/>
      <c r="AI40" s="196"/>
      <c r="AJ40" s="23">
        <f>IFERROR(VLOOKUP($AD38,Data!$B$4:$D$6,3,FALSE),"")</f>
        <v>0</v>
      </c>
      <c r="AK40" s="23">
        <f>IFERROR(VLOOKUP($AE38,Data!$F$4:$H$9,3,FALSE),"")</f>
        <v>0</v>
      </c>
      <c r="AL40" s="23">
        <f>IFERROR(VLOOKUP($AF38,Data!$J$4:$L$8,3,FALSE),"")</f>
        <v>0</v>
      </c>
      <c r="AM40" s="23">
        <f>IFERROR(IF($A38=1,$AJ40*$AK40*$AL40,""),"")</f>
        <v>0</v>
      </c>
      <c r="AN40" s="23" t="str">
        <f>IFERROR(IF($A38=2,$AJ40*$AK40*$AL40,""),"")</f>
        <v/>
      </c>
      <c r="AO40" s="23" t="str">
        <f>IFERROR(IF($A38=3,$AJ40*$AK40*$AL40,""),"")</f>
        <v/>
      </c>
      <c r="AP40" s="114" t="s">
        <v>714</v>
      </c>
      <c r="AQ40" s="11"/>
      <c r="AR40" s="11"/>
      <c r="AS40" s="38"/>
    </row>
    <row r="41" spans="1:45" ht="10.5" customHeight="1" outlineLevel="2" x14ac:dyDescent="0.2">
      <c r="A41" s="238">
        <v>1</v>
      </c>
      <c r="B41" s="193"/>
      <c r="C41" s="223" t="s">
        <v>223</v>
      </c>
      <c r="D41" s="211" t="s">
        <v>224</v>
      </c>
      <c r="E41" s="211" t="s">
        <v>225</v>
      </c>
      <c r="F41" s="210" t="s">
        <v>686</v>
      </c>
      <c r="G41" s="209" t="s">
        <v>686</v>
      </c>
      <c r="H41" s="209" t="s">
        <v>686</v>
      </c>
      <c r="I41" s="211"/>
      <c r="J41" s="200"/>
      <c r="K41" s="196"/>
      <c r="L41" s="23">
        <f>IFERROR(VLOOKUP($F41,Data!$B$4:$D$6,3,FALSE),"")</f>
        <v>0</v>
      </c>
      <c r="M41" s="23">
        <f>IFERROR(VLOOKUP($G41,Data!$F$4:$H$9,3,FALSE),"")</f>
        <v>0</v>
      </c>
      <c r="N41" s="23">
        <f>IFERROR(VLOOKUP($H41,Data!$J$4:$L$8,3,FALSE),"")</f>
        <v>0</v>
      </c>
      <c r="O41" s="23">
        <f>IFERROR(IF($A41=1,$L41*$M41*$N41,""),"")</f>
        <v>0</v>
      </c>
      <c r="P41" s="23" t="str">
        <f>IFERROR(IF($A41=2,$L41*$M41*$N41,""),"")</f>
        <v/>
      </c>
      <c r="Q41" s="23" t="str">
        <f>IFERROR(IF($A41=3,$L41*$M41*$N41,""),"")</f>
        <v/>
      </c>
      <c r="R41" s="210" t="s">
        <v>686</v>
      </c>
      <c r="S41" s="209" t="s">
        <v>686</v>
      </c>
      <c r="T41" s="209" t="s">
        <v>686</v>
      </c>
      <c r="U41" s="211"/>
      <c r="V41" s="205"/>
      <c r="W41" s="196"/>
      <c r="X41" s="24"/>
      <c r="Y41" s="24"/>
      <c r="Z41" s="24"/>
      <c r="AA41" s="24"/>
      <c r="AB41" s="24"/>
      <c r="AC41" s="24"/>
      <c r="AD41" s="210" t="s">
        <v>686</v>
      </c>
      <c r="AE41" s="209" t="s">
        <v>686</v>
      </c>
      <c r="AF41" s="209" t="s">
        <v>686</v>
      </c>
      <c r="AG41" s="211"/>
      <c r="AH41" s="207"/>
      <c r="AI41" s="196"/>
      <c r="AJ41" s="24"/>
      <c r="AK41" s="24"/>
      <c r="AL41" s="24"/>
      <c r="AM41" s="24"/>
      <c r="AN41" s="24"/>
      <c r="AO41" s="24"/>
      <c r="AP41" s="114" t="s">
        <v>712</v>
      </c>
      <c r="AQ41" s="11"/>
      <c r="AR41" s="11"/>
      <c r="AS41" s="38"/>
    </row>
    <row r="42" spans="1:45" ht="10.5" customHeight="1" outlineLevel="2" x14ac:dyDescent="0.2">
      <c r="A42" s="238"/>
      <c r="B42" s="193"/>
      <c r="C42" s="223" t="s">
        <v>223</v>
      </c>
      <c r="D42" s="211" t="s">
        <v>224</v>
      </c>
      <c r="E42" s="198" t="s">
        <v>225</v>
      </c>
      <c r="F42" s="210"/>
      <c r="G42" s="209"/>
      <c r="H42" s="209"/>
      <c r="I42" s="211"/>
      <c r="J42" s="200"/>
      <c r="K42" s="196"/>
      <c r="L42" s="25"/>
      <c r="M42" s="25"/>
      <c r="N42" s="25"/>
      <c r="O42" s="25"/>
      <c r="P42" s="25"/>
      <c r="Q42" s="25"/>
      <c r="R42" s="210"/>
      <c r="S42" s="209"/>
      <c r="T42" s="209"/>
      <c r="U42" s="211"/>
      <c r="V42" s="205"/>
      <c r="W42" s="196"/>
      <c r="X42" s="23">
        <f>IFERROR(VLOOKUP($R41,Data!$B$4:$D$6,3,FALSE),"")</f>
        <v>0</v>
      </c>
      <c r="Y42" s="23">
        <f>IFERROR(VLOOKUP($S41,Data!$F$4:$H$9,3,FALSE),"")</f>
        <v>0</v>
      </c>
      <c r="Z42" s="23">
        <f>IFERROR(VLOOKUP($T41,Data!$J$4:$L$8,3,FALSE),"")</f>
        <v>0</v>
      </c>
      <c r="AA42" s="23">
        <f>IFERROR(IF($A41=1,$X42*$Y42*$Z42,""),"")</f>
        <v>0</v>
      </c>
      <c r="AB42" s="23" t="str">
        <f>IFERROR(IF($A41=2,$X42*$Y42*$Z42,""),"")</f>
        <v/>
      </c>
      <c r="AC42" s="23" t="str">
        <f>IFERROR(IF($A41=3,$X42*$Y42*$Z42,""),"")</f>
        <v/>
      </c>
      <c r="AD42" s="210"/>
      <c r="AE42" s="209"/>
      <c r="AF42" s="209"/>
      <c r="AG42" s="211"/>
      <c r="AH42" s="207"/>
      <c r="AI42" s="196"/>
      <c r="AJ42" s="25"/>
      <c r="AK42" s="25"/>
      <c r="AL42" s="25"/>
      <c r="AM42" s="25"/>
      <c r="AN42" s="25"/>
      <c r="AO42" s="25"/>
      <c r="AP42" s="114" t="s">
        <v>713</v>
      </c>
      <c r="AQ42" s="11"/>
      <c r="AR42" s="11"/>
      <c r="AS42" s="38"/>
    </row>
    <row r="43" spans="1:45" ht="10.5" customHeight="1" outlineLevel="2" x14ac:dyDescent="0.2">
      <c r="A43" s="238"/>
      <c r="B43" s="193"/>
      <c r="C43" s="223" t="s">
        <v>223</v>
      </c>
      <c r="D43" s="211" t="s">
        <v>224</v>
      </c>
      <c r="E43" s="198" t="s">
        <v>225</v>
      </c>
      <c r="F43" s="210"/>
      <c r="G43" s="209"/>
      <c r="H43" s="209"/>
      <c r="I43" s="211"/>
      <c r="J43" s="200"/>
      <c r="K43" s="197"/>
      <c r="L43" s="25"/>
      <c r="M43" s="25"/>
      <c r="N43" s="25"/>
      <c r="O43" s="25"/>
      <c r="P43" s="25"/>
      <c r="Q43" s="25"/>
      <c r="R43" s="210"/>
      <c r="S43" s="209"/>
      <c r="T43" s="209"/>
      <c r="U43" s="211"/>
      <c r="V43" s="205"/>
      <c r="W43" s="197"/>
      <c r="X43" s="25"/>
      <c r="Y43" s="25"/>
      <c r="Z43" s="25"/>
      <c r="AA43" s="25"/>
      <c r="AB43" s="25"/>
      <c r="AC43" s="25"/>
      <c r="AD43" s="210"/>
      <c r="AE43" s="209"/>
      <c r="AF43" s="209"/>
      <c r="AG43" s="211"/>
      <c r="AH43" s="207"/>
      <c r="AI43" s="197"/>
      <c r="AJ43" s="23">
        <f>IFERROR(VLOOKUP($AD41,Data!$B$4:$D$6,3,FALSE),"")</f>
        <v>0</v>
      </c>
      <c r="AK43" s="23">
        <f>IFERROR(VLOOKUP($AE41,Data!$F$4:$H$9,3,FALSE),"")</f>
        <v>0</v>
      </c>
      <c r="AL43" s="23">
        <f>IFERROR(VLOOKUP($AF41,Data!$J$4:$L$8,3,FALSE),"")</f>
        <v>0</v>
      </c>
      <c r="AM43" s="23">
        <f>IFERROR(IF($A41=1,$AJ43*$AK43*$AL43,""),"")</f>
        <v>0</v>
      </c>
      <c r="AN43" s="23" t="str">
        <f>IFERROR(IF($A41=2,$AJ43*$AK43*$AL43,""),"")</f>
        <v/>
      </c>
      <c r="AO43" s="23" t="str">
        <f>IFERROR(IF($A41=3,$AJ43*$AK43*$AL43,""),"")</f>
        <v/>
      </c>
      <c r="AP43" s="114" t="s">
        <v>714</v>
      </c>
      <c r="AQ43" s="11"/>
      <c r="AR43" s="11"/>
      <c r="AS43" s="38"/>
    </row>
    <row r="44" spans="1:45" s="110" customFormat="1" ht="10.5" customHeight="1" outlineLevel="1" thickBot="1" x14ac:dyDescent="0.25">
      <c r="A44" s="229"/>
      <c r="B44" s="230"/>
      <c r="C44" s="230"/>
      <c r="D44" s="230"/>
      <c r="E44" s="230"/>
      <c r="F44" s="230"/>
      <c r="G44" s="230"/>
      <c r="H44" s="230"/>
      <c r="I44" s="230"/>
      <c r="J44" s="230"/>
      <c r="K44" s="230"/>
      <c r="L44" s="230"/>
      <c r="M44" s="230"/>
      <c r="N44" s="230"/>
      <c r="O44" s="230"/>
      <c r="P44" s="230"/>
      <c r="Q44" s="230"/>
      <c r="R44" s="230"/>
      <c r="S44" s="230"/>
      <c r="T44" s="230"/>
      <c r="U44" s="230"/>
      <c r="V44" s="230"/>
      <c r="W44" s="230"/>
      <c r="X44" s="230"/>
      <c r="Y44" s="230"/>
      <c r="Z44" s="230"/>
      <c r="AA44" s="230"/>
      <c r="AB44" s="230"/>
      <c r="AC44" s="230"/>
      <c r="AD44" s="230"/>
      <c r="AE44" s="230"/>
      <c r="AF44" s="230"/>
      <c r="AG44" s="230"/>
      <c r="AH44" s="230"/>
      <c r="AI44" s="230"/>
      <c r="AJ44" s="230"/>
      <c r="AK44" s="230"/>
      <c r="AL44" s="230"/>
      <c r="AM44" s="230"/>
      <c r="AN44" s="230"/>
      <c r="AO44" s="230"/>
      <c r="AP44" s="230"/>
      <c r="AQ44" s="230"/>
      <c r="AR44" s="230"/>
      <c r="AS44" s="231"/>
    </row>
    <row r="45" spans="1:45" s="110" customFormat="1" ht="10.5" customHeight="1" thickBot="1" x14ac:dyDescent="0.25">
      <c r="A45" s="229"/>
      <c r="B45" s="230"/>
      <c r="C45" s="230"/>
      <c r="D45" s="230"/>
      <c r="E45" s="230"/>
      <c r="F45" s="230"/>
      <c r="G45" s="230"/>
      <c r="H45" s="230"/>
      <c r="I45" s="230"/>
      <c r="J45" s="230"/>
      <c r="K45" s="230"/>
      <c r="L45" s="230"/>
      <c r="M45" s="230"/>
      <c r="N45" s="230"/>
      <c r="O45" s="230"/>
      <c r="P45" s="230"/>
      <c r="Q45" s="230"/>
      <c r="R45" s="230"/>
      <c r="S45" s="230"/>
      <c r="T45" s="230"/>
      <c r="U45" s="230"/>
      <c r="V45" s="230"/>
      <c r="W45" s="230"/>
      <c r="X45" s="230"/>
      <c r="Y45" s="230"/>
      <c r="Z45" s="230"/>
      <c r="AA45" s="230"/>
      <c r="AB45" s="230"/>
      <c r="AC45" s="230"/>
      <c r="AD45" s="230"/>
      <c r="AE45" s="230"/>
      <c r="AF45" s="230"/>
      <c r="AG45" s="230"/>
      <c r="AH45" s="230"/>
      <c r="AI45" s="230"/>
      <c r="AJ45" s="230"/>
      <c r="AK45" s="230"/>
      <c r="AL45" s="230"/>
      <c r="AM45" s="230"/>
      <c r="AN45" s="230"/>
      <c r="AO45" s="230"/>
      <c r="AP45" s="230"/>
      <c r="AQ45" s="230"/>
      <c r="AR45" s="230"/>
      <c r="AS45" s="231"/>
    </row>
    <row r="46" spans="1:45" ht="30" hidden="1" customHeight="1" outlineLevel="1" x14ac:dyDescent="0.2">
      <c r="A46" s="146">
        <v>2</v>
      </c>
      <c r="B46" s="211" t="s">
        <v>372</v>
      </c>
      <c r="C46" s="198"/>
      <c r="D46" s="198"/>
      <c r="E46" s="198"/>
      <c r="F46" s="29" t="str">
        <f>IF($L46=1,"Implemented","Not Implemented")</f>
        <v>Not Implemented</v>
      </c>
      <c r="G46" s="22" t="str">
        <f>IF($M46=1,"Effective","Ineffective")</f>
        <v>Ineffective</v>
      </c>
      <c r="H46" s="22" t="str">
        <f>IF($N46=1,"Pass","Fail")</f>
        <v>Fail</v>
      </c>
      <c r="I46" s="140"/>
      <c r="J46" s="30"/>
      <c r="K46" s="242"/>
      <c r="L46" s="23">
        <f>IF(COUNTIF(L47:L49,0)&gt;0,0,1)</f>
        <v>0</v>
      </c>
      <c r="M46" s="23">
        <f>IF(COUNTIF(M47:M49,0)&gt;0,0,1)</f>
        <v>0</v>
      </c>
      <c r="N46" s="23">
        <f>IF(COUNTIF(N47:N49,0)&gt;0,0,1)</f>
        <v>0</v>
      </c>
      <c r="O46" s="23" t="str">
        <f>IFERROR(IF($A46=1,$L46*$M46*$N46,""),"")</f>
        <v/>
      </c>
      <c r="P46" s="23">
        <f>IFERROR(IF($A46=2,$L46*$M46*$N46,""),"")</f>
        <v>0</v>
      </c>
      <c r="Q46" s="23" t="str">
        <f>IFERROR(IF($A46=3,$L46*$M46*$N46,""),"")</f>
        <v/>
      </c>
      <c r="R46" s="29" t="str">
        <f>IF($X46=1,"Implemented","Not Implemented")</f>
        <v>Not Implemented</v>
      </c>
      <c r="S46" s="22" t="str">
        <f>IF($Y46=1,"Effective","Ineffective")</f>
        <v>Ineffective</v>
      </c>
      <c r="T46" s="22" t="str">
        <f>IF($Z46=1,"Pass","Fail")</f>
        <v>Fail</v>
      </c>
      <c r="U46" s="140"/>
      <c r="V46" s="30"/>
      <c r="W46" s="242"/>
      <c r="X46" s="23">
        <f>IF(COUNTIF(X47:X49,0)&gt;0,0,1)</f>
        <v>0</v>
      </c>
      <c r="Y46" s="23">
        <f>IF(COUNTIF(Y47:Y49,0)&gt;0,0,1)</f>
        <v>0</v>
      </c>
      <c r="Z46" s="23">
        <f>IF(COUNTIF(Z47:Z49,0)&gt;0,0,1)</f>
        <v>0</v>
      </c>
      <c r="AA46" s="23" t="str">
        <f>IFERROR(IF($A46=1,$X46*$Y46*$Z46,""),"")</f>
        <v/>
      </c>
      <c r="AB46" s="23">
        <f>IFERROR(IF($A46=2,$X46*$Y46*$Z46,""),"")</f>
        <v>0</v>
      </c>
      <c r="AC46" s="23" t="str">
        <f>IFERROR(IF($A46=3,$X46*$Y46*$Z46,""),"")</f>
        <v/>
      </c>
      <c r="AD46" s="29" t="str">
        <f>IF($AJ46=1,"Implemented","Not Implemented")</f>
        <v>Not Implemented</v>
      </c>
      <c r="AE46" s="22" t="str">
        <f>IF($AK46=1,"Effective","Ineffective")</f>
        <v>Ineffective</v>
      </c>
      <c r="AF46" s="22" t="str">
        <f>IF($AL46=1,"Pass","Fail")</f>
        <v>Fail</v>
      </c>
      <c r="AG46" s="140"/>
      <c r="AH46" s="30"/>
      <c r="AI46" s="242"/>
      <c r="AJ46" s="23">
        <f>IF(COUNTIF(AJ47:AJ49,0)&gt;0,0,1)</f>
        <v>0</v>
      </c>
      <c r="AK46" s="23">
        <f>IF(COUNTIF(AK47:AK49,0)&gt;0,0,1)</f>
        <v>0</v>
      </c>
      <c r="AL46" s="23">
        <f>IF(COUNTIF(AL47:AL49,0)&gt;0,0,1)</f>
        <v>0</v>
      </c>
      <c r="AM46" s="23" t="str">
        <f>IFERROR(IF($A46=1,$AJ46*$AK46*$AL46,""),"")</f>
        <v/>
      </c>
      <c r="AN46" s="23">
        <f>IFERROR(IF($A46=2,$AJ46*$AK46*$AL46,""),"")</f>
        <v>0</v>
      </c>
      <c r="AO46" s="23" t="str">
        <f>IFERROR(IF($A46=3,$AJ46*$AK46*$AL46,""),"")</f>
        <v/>
      </c>
      <c r="AP46" s="114" t="s">
        <v>721</v>
      </c>
      <c r="AQ46" s="11"/>
      <c r="AR46" s="11"/>
      <c r="AS46" s="38"/>
    </row>
    <row r="47" spans="1:45" ht="10.5" hidden="1" customHeight="1" outlineLevel="2" x14ac:dyDescent="0.2">
      <c r="A47" s="238">
        <v>2</v>
      </c>
      <c r="B47" s="193"/>
      <c r="C47" s="223" t="s">
        <v>373</v>
      </c>
      <c r="D47" s="211" t="s">
        <v>374</v>
      </c>
      <c r="E47" s="211" t="s">
        <v>375</v>
      </c>
      <c r="F47" s="210" t="s">
        <v>686</v>
      </c>
      <c r="G47" s="209" t="s">
        <v>686</v>
      </c>
      <c r="H47" s="209" t="s">
        <v>686</v>
      </c>
      <c r="I47" s="211"/>
      <c r="J47" s="200"/>
      <c r="K47" s="196"/>
      <c r="L47" s="23">
        <f>IFERROR(VLOOKUP($F47,Data!$B$4:$D$6,3,FALSE),"")</f>
        <v>0</v>
      </c>
      <c r="M47" s="23">
        <f>IFERROR(VLOOKUP($G47,Data!$F$4:$H$9,3,FALSE),"")</f>
        <v>0</v>
      </c>
      <c r="N47" s="23">
        <f>IFERROR(VLOOKUP($H47,Data!$J$4:$L$8,3,FALSE),"")</f>
        <v>0</v>
      </c>
      <c r="O47" s="23" t="str">
        <f>IFERROR(IF($A47=1,$L47*$M47*$N47,""),"")</f>
        <v/>
      </c>
      <c r="P47" s="23">
        <f>IFERROR(IF($A47=2,$L47*$M47*$N47,""),"")</f>
        <v>0</v>
      </c>
      <c r="Q47" s="23" t="str">
        <f>IFERROR(IF($A47=3,$L47*$M47*$N47,""),"")</f>
        <v/>
      </c>
      <c r="R47" s="210" t="s">
        <v>686</v>
      </c>
      <c r="S47" s="209" t="s">
        <v>686</v>
      </c>
      <c r="T47" s="209" t="s">
        <v>686</v>
      </c>
      <c r="U47" s="211"/>
      <c r="V47" s="205"/>
      <c r="W47" s="196"/>
      <c r="X47" s="24"/>
      <c r="Y47" s="24"/>
      <c r="Z47" s="24"/>
      <c r="AA47" s="24"/>
      <c r="AB47" s="24"/>
      <c r="AC47" s="24"/>
      <c r="AD47" s="210" t="s">
        <v>686</v>
      </c>
      <c r="AE47" s="209" t="s">
        <v>686</v>
      </c>
      <c r="AF47" s="209" t="s">
        <v>686</v>
      </c>
      <c r="AG47" s="211"/>
      <c r="AH47" s="207"/>
      <c r="AI47" s="196"/>
      <c r="AJ47" s="24"/>
      <c r="AK47" s="24"/>
      <c r="AL47" s="24"/>
      <c r="AM47" s="24"/>
      <c r="AN47" s="24"/>
      <c r="AO47" s="24"/>
      <c r="AP47" s="114" t="s">
        <v>712</v>
      </c>
      <c r="AQ47" s="11"/>
      <c r="AR47" s="11"/>
      <c r="AS47" s="38"/>
    </row>
    <row r="48" spans="1:45" ht="10.5" hidden="1" customHeight="1" outlineLevel="2" x14ac:dyDescent="0.2">
      <c r="A48" s="238"/>
      <c r="B48" s="193"/>
      <c r="C48" s="223" t="s">
        <v>373</v>
      </c>
      <c r="D48" s="211" t="s">
        <v>374</v>
      </c>
      <c r="E48" s="198" t="s">
        <v>375</v>
      </c>
      <c r="F48" s="210"/>
      <c r="G48" s="209"/>
      <c r="H48" s="209"/>
      <c r="I48" s="211"/>
      <c r="J48" s="200"/>
      <c r="K48" s="196"/>
      <c r="L48" s="25"/>
      <c r="M48" s="25"/>
      <c r="N48" s="25"/>
      <c r="O48" s="25"/>
      <c r="P48" s="25"/>
      <c r="Q48" s="25"/>
      <c r="R48" s="210"/>
      <c r="S48" s="209"/>
      <c r="T48" s="209"/>
      <c r="U48" s="211"/>
      <c r="V48" s="205"/>
      <c r="W48" s="196"/>
      <c r="X48" s="23">
        <f>IFERROR(VLOOKUP($R47,Data!$B$4:$D$6,3,FALSE),"")</f>
        <v>0</v>
      </c>
      <c r="Y48" s="23">
        <f>IFERROR(VLOOKUP($S47,Data!$F$4:$H$9,3,FALSE),"")</f>
        <v>0</v>
      </c>
      <c r="Z48" s="23">
        <f>IFERROR(VLOOKUP($T47,Data!$J$4:$L$8,3,FALSE),"")</f>
        <v>0</v>
      </c>
      <c r="AA48" s="23" t="str">
        <f>IFERROR(IF($A47=1,$X48*$Y48*$Z48,""),"")</f>
        <v/>
      </c>
      <c r="AB48" s="23">
        <f>IFERROR(IF($A47=2,$X48*$Y48*$Z48,""),"")</f>
        <v>0</v>
      </c>
      <c r="AC48" s="23" t="str">
        <f>IFERROR(IF($A47=3,$X48*$Y48*$Z48,""),"")</f>
        <v/>
      </c>
      <c r="AD48" s="210"/>
      <c r="AE48" s="209"/>
      <c r="AF48" s="209"/>
      <c r="AG48" s="211"/>
      <c r="AH48" s="207"/>
      <c r="AI48" s="196"/>
      <c r="AJ48" s="25"/>
      <c r="AK48" s="25"/>
      <c r="AL48" s="25"/>
      <c r="AM48" s="25"/>
      <c r="AN48" s="25"/>
      <c r="AO48" s="25"/>
      <c r="AP48" s="114" t="s">
        <v>713</v>
      </c>
      <c r="AQ48" s="11"/>
      <c r="AR48" s="11"/>
      <c r="AS48" s="38"/>
    </row>
    <row r="49" spans="1:45" ht="10.5" hidden="1" customHeight="1" outlineLevel="2" x14ac:dyDescent="0.2">
      <c r="A49" s="238"/>
      <c r="B49" s="193"/>
      <c r="C49" s="223" t="s">
        <v>373</v>
      </c>
      <c r="D49" s="211" t="s">
        <v>374</v>
      </c>
      <c r="E49" s="198" t="s">
        <v>375</v>
      </c>
      <c r="F49" s="210"/>
      <c r="G49" s="209"/>
      <c r="H49" s="209"/>
      <c r="I49" s="211"/>
      <c r="J49" s="200"/>
      <c r="K49" s="196"/>
      <c r="L49" s="25"/>
      <c r="M49" s="25"/>
      <c r="N49" s="25"/>
      <c r="O49" s="25"/>
      <c r="P49" s="25"/>
      <c r="Q49" s="25"/>
      <c r="R49" s="210"/>
      <c r="S49" s="209"/>
      <c r="T49" s="209"/>
      <c r="U49" s="211"/>
      <c r="V49" s="205"/>
      <c r="W49" s="196"/>
      <c r="X49" s="25"/>
      <c r="Y49" s="25"/>
      <c r="Z49" s="25"/>
      <c r="AA49" s="25"/>
      <c r="AB49" s="25"/>
      <c r="AC49" s="25"/>
      <c r="AD49" s="210"/>
      <c r="AE49" s="209"/>
      <c r="AF49" s="209"/>
      <c r="AG49" s="211"/>
      <c r="AH49" s="207"/>
      <c r="AI49" s="196"/>
      <c r="AJ49" s="23">
        <f>IFERROR(VLOOKUP($AD47,Data!$B$4:$D$6,3,FALSE),"")</f>
        <v>0</v>
      </c>
      <c r="AK49" s="23">
        <f>IFERROR(VLOOKUP($AE47,Data!$F$4:$H$9,3,FALSE),"")</f>
        <v>0</v>
      </c>
      <c r="AL49" s="23">
        <f>IFERROR(VLOOKUP($AF47,Data!$J$4:$L$8,3,FALSE),"")</f>
        <v>0</v>
      </c>
      <c r="AM49" s="23" t="str">
        <f>IFERROR(IF($A47=1,$AJ49*$AK49*$AL49,""),"")</f>
        <v/>
      </c>
      <c r="AN49" s="23">
        <f>IFERROR(IF($A47=2,$AJ49*$AK49*$AL49,""),"")</f>
        <v>0</v>
      </c>
      <c r="AO49" s="23" t="str">
        <f>IFERROR(IF($A47=3,$AJ49*$AK49*$AL49,""),"")</f>
        <v/>
      </c>
      <c r="AP49" s="114" t="s">
        <v>714</v>
      </c>
      <c r="AQ49" s="11"/>
      <c r="AR49" s="11"/>
      <c r="AS49" s="38"/>
    </row>
    <row r="50" spans="1:45" ht="30" hidden="1" customHeight="1" outlineLevel="1" x14ac:dyDescent="0.2">
      <c r="A50" s="146">
        <v>2</v>
      </c>
      <c r="B50" s="211" t="s">
        <v>376</v>
      </c>
      <c r="C50" s="211"/>
      <c r="D50" s="211"/>
      <c r="E50" s="200"/>
      <c r="F50" s="29" t="str">
        <f>IF($L50=1,"Implemented","Not Implemented")</f>
        <v>Not Implemented</v>
      </c>
      <c r="G50" s="22" t="str">
        <f>IF($M50=1,"Effective","Ineffective")</f>
        <v>Ineffective</v>
      </c>
      <c r="H50" s="22" t="str">
        <f>IF($N50=1,"Pass","Fail")</f>
        <v>Fail</v>
      </c>
      <c r="I50" s="140"/>
      <c r="J50" s="30"/>
      <c r="K50" s="196"/>
      <c r="L50" s="23">
        <f>IF(COUNTIF(L51:L53,0)&gt;0,0,1)</f>
        <v>0</v>
      </c>
      <c r="M50" s="23">
        <f>IF(COUNTIF(M51:M53,0)&gt;0,0,1)</f>
        <v>0</v>
      </c>
      <c r="N50" s="23">
        <f>IF(COUNTIF(N51:N53,0)&gt;0,0,1)</f>
        <v>0</v>
      </c>
      <c r="O50" s="23" t="str">
        <f>IFERROR(IF($A50=1,$L50*$M50*$N50,""),"")</f>
        <v/>
      </c>
      <c r="P50" s="23">
        <f>IFERROR(IF($A50=2,$L50*$M50*$N50,""),"")</f>
        <v>0</v>
      </c>
      <c r="Q50" s="23" t="str">
        <f>IFERROR(IF($A50=3,$L50*$M50*$N50,""),"")</f>
        <v/>
      </c>
      <c r="R50" s="29" t="str">
        <f>IF($X50=1,"Implemented","Not Implemented")</f>
        <v>Not Implemented</v>
      </c>
      <c r="S50" s="22" t="str">
        <f>IF($Y50=1,"Effective","Ineffective")</f>
        <v>Ineffective</v>
      </c>
      <c r="T50" s="22" t="str">
        <f>IF($Z50=1,"Pass","Fail")</f>
        <v>Fail</v>
      </c>
      <c r="U50" s="140"/>
      <c r="V50" s="30"/>
      <c r="W50" s="196"/>
      <c r="X50" s="23">
        <f>IF(COUNTIF(X51:X53,0)&gt;0,0,1)</f>
        <v>0</v>
      </c>
      <c r="Y50" s="23">
        <f>IF(COUNTIF(Y51:Y53,0)&gt;0,0,1)</f>
        <v>0</v>
      </c>
      <c r="Z50" s="23">
        <f>IF(COUNTIF(Z51:Z53,0)&gt;0,0,1)</f>
        <v>0</v>
      </c>
      <c r="AA50" s="23" t="str">
        <f>IFERROR(IF($A50=1,$X50*$Y50*$Z50,""),"")</f>
        <v/>
      </c>
      <c r="AB50" s="23">
        <f>IFERROR(IF($A50=2,$X50*$Y50*$Z50,""),"")</f>
        <v>0</v>
      </c>
      <c r="AC50" s="23" t="str">
        <f>IFERROR(IF($A50=3,$X50*$Y50*$Z50,""),"")</f>
        <v/>
      </c>
      <c r="AD50" s="29" t="str">
        <f>IF($AJ50=1,"Implemented","Not Implemented")</f>
        <v>Not Implemented</v>
      </c>
      <c r="AE50" s="22" t="str">
        <f>IF($AK50=1,"Effective","Ineffective")</f>
        <v>Ineffective</v>
      </c>
      <c r="AF50" s="22" t="str">
        <f>IF($AL50=1,"Pass","Fail")</f>
        <v>Fail</v>
      </c>
      <c r="AG50" s="140"/>
      <c r="AH50" s="30"/>
      <c r="AI50" s="196"/>
      <c r="AJ50" s="23">
        <f>IF(COUNTIF(AJ51:AJ53,0)&gt;0,0,1)</f>
        <v>0</v>
      </c>
      <c r="AK50" s="23">
        <f>IF(COUNTIF(AK51:AK53,0)&gt;0,0,1)</f>
        <v>0</v>
      </c>
      <c r="AL50" s="23">
        <f>IF(COUNTIF(AL51:AL53,0)&gt;0,0,1)</f>
        <v>0</v>
      </c>
      <c r="AM50" s="23" t="str">
        <f>IFERROR(IF($A50=1,$AJ50*$AK50*$AL50,""),"")</f>
        <v/>
      </c>
      <c r="AN50" s="23">
        <f>IFERROR(IF($A50=2,$AJ50*$AK50*$AL50,""),"")</f>
        <v>0</v>
      </c>
      <c r="AO50" s="23" t="str">
        <f>IFERROR(IF($A50=3,$AJ50*$AK50*$AL50,""),"")</f>
        <v/>
      </c>
      <c r="AP50" s="114" t="s">
        <v>721</v>
      </c>
      <c r="AQ50" s="11"/>
      <c r="AR50" s="11"/>
      <c r="AS50" s="38"/>
    </row>
    <row r="51" spans="1:45" ht="10.5" hidden="1" customHeight="1" outlineLevel="2" x14ac:dyDescent="0.2">
      <c r="A51" s="238">
        <v>2</v>
      </c>
      <c r="B51" s="193"/>
      <c r="C51" s="223" t="s">
        <v>377</v>
      </c>
      <c r="D51" s="211" t="s">
        <v>378</v>
      </c>
      <c r="E51" s="211" t="s">
        <v>379</v>
      </c>
      <c r="F51" s="210" t="s">
        <v>686</v>
      </c>
      <c r="G51" s="209" t="s">
        <v>686</v>
      </c>
      <c r="H51" s="209" t="s">
        <v>686</v>
      </c>
      <c r="I51" s="211"/>
      <c r="J51" s="200"/>
      <c r="K51" s="196"/>
      <c r="L51" s="23">
        <f>IFERROR(VLOOKUP($F51,Data!$B$4:$D$6,3,FALSE),"")</f>
        <v>0</v>
      </c>
      <c r="M51" s="23">
        <f>IFERROR(VLOOKUP($G51,Data!$F$4:$H$9,3,FALSE),"")</f>
        <v>0</v>
      </c>
      <c r="N51" s="23">
        <f>IFERROR(VLOOKUP($H51,Data!$J$4:$L$8,3,FALSE),"")</f>
        <v>0</v>
      </c>
      <c r="O51" s="23" t="str">
        <f>IFERROR(IF($A51=1,$L51*$M51*$N51,""),"")</f>
        <v/>
      </c>
      <c r="P51" s="23">
        <f>IFERROR(IF($A51=2,$L51*$M51*$N51,""),"")</f>
        <v>0</v>
      </c>
      <c r="Q51" s="23" t="str">
        <f>IFERROR(IF($A51=3,$L51*$M51*$N51,""),"")</f>
        <v/>
      </c>
      <c r="R51" s="210" t="s">
        <v>686</v>
      </c>
      <c r="S51" s="209" t="s">
        <v>686</v>
      </c>
      <c r="T51" s="209" t="s">
        <v>686</v>
      </c>
      <c r="U51" s="211"/>
      <c r="V51" s="205"/>
      <c r="W51" s="196"/>
      <c r="X51" s="24"/>
      <c r="Y51" s="24"/>
      <c r="Z51" s="24"/>
      <c r="AA51" s="24"/>
      <c r="AB51" s="24"/>
      <c r="AC51" s="24"/>
      <c r="AD51" s="210" t="s">
        <v>686</v>
      </c>
      <c r="AE51" s="209" t="s">
        <v>686</v>
      </c>
      <c r="AF51" s="209" t="s">
        <v>686</v>
      </c>
      <c r="AG51" s="211"/>
      <c r="AH51" s="207"/>
      <c r="AI51" s="196"/>
      <c r="AJ51" s="24"/>
      <c r="AK51" s="24"/>
      <c r="AL51" s="24"/>
      <c r="AM51" s="24"/>
      <c r="AN51" s="24"/>
      <c r="AO51" s="24"/>
      <c r="AP51" s="114" t="s">
        <v>712</v>
      </c>
      <c r="AQ51" s="11"/>
      <c r="AR51" s="11"/>
      <c r="AS51" s="38"/>
    </row>
    <row r="52" spans="1:45" ht="10.5" hidden="1" customHeight="1" outlineLevel="2" x14ac:dyDescent="0.2">
      <c r="A52" s="238"/>
      <c r="B52" s="193"/>
      <c r="C52" s="223" t="s">
        <v>377</v>
      </c>
      <c r="D52" s="211" t="s">
        <v>378</v>
      </c>
      <c r="E52" s="198" t="s">
        <v>379</v>
      </c>
      <c r="F52" s="210"/>
      <c r="G52" s="209"/>
      <c r="H52" s="209"/>
      <c r="I52" s="211"/>
      <c r="J52" s="200"/>
      <c r="K52" s="196"/>
      <c r="L52" s="25"/>
      <c r="M52" s="25"/>
      <c r="N52" s="25"/>
      <c r="O52" s="25"/>
      <c r="P52" s="25"/>
      <c r="Q52" s="25"/>
      <c r="R52" s="210"/>
      <c r="S52" s="209"/>
      <c r="T52" s="209"/>
      <c r="U52" s="211"/>
      <c r="V52" s="205"/>
      <c r="W52" s="196"/>
      <c r="X52" s="23">
        <f>IFERROR(VLOOKUP($R51,Data!$B$4:$D$6,3,FALSE),"")</f>
        <v>0</v>
      </c>
      <c r="Y52" s="23">
        <f>IFERROR(VLOOKUP($S51,Data!$F$4:$H$9,3,FALSE),"")</f>
        <v>0</v>
      </c>
      <c r="Z52" s="23">
        <f>IFERROR(VLOOKUP($T51,Data!$J$4:$L$8,3,FALSE),"")</f>
        <v>0</v>
      </c>
      <c r="AA52" s="23" t="str">
        <f>IFERROR(IF($A51=1,$X52*$Y52*$Z52,""),"")</f>
        <v/>
      </c>
      <c r="AB52" s="23">
        <f>IFERROR(IF($A51=2,$X52*$Y52*$Z52,""),"")</f>
        <v>0</v>
      </c>
      <c r="AC52" s="23" t="str">
        <f>IFERROR(IF($A51=3,$X52*$Y52*$Z52,""),"")</f>
        <v/>
      </c>
      <c r="AD52" s="210"/>
      <c r="AE52" s="209"/>
      <c r="AF52" s="209"/>
      <c r="AG52" s="211"/>
      <c r="AH52" s="207"/>
      <c r="AI52" s="196"/>
      <c r="AJ52" s="25"/>
      <c r="AK52" s="25"/>
      <c r="AL52" s="25"/>
      <c r="AM52" s="25"/>
      <c r="AN52" s="25"/>
      <c r="AO52" s="25"/>
      <c r="AP52" s="114" t="s">
        <v>713</v>
      </c>
      <c r="AQ52" s="11"/>
      <c r="AR52" s="11"/>
      <c r="AS52" s="38"/>
    </row>
    <row r="53" spans="1:45" ht="10.5" hidden="1" customHeight="1" outlineLevel="2" x14ac:dyDescent="0.2">
      <c r="A53" s="238"/>
      <c r="B53" s="193"/>
      <c r="C53" s="223" t="s">
        <v>377</v>
      </c>
      <c r="D53" s="211" t="s">
        <v>378</v>
      </c>
      <c r="E53" s="198" t="s">
        <v>379</v>
      </c>
      <c r="F53" s="210"/>
      <c r="G53" s="209"/>
      <c r="H53" s="209"/>
      <c r="I53" s="211"/>
      <c r="J53" s="200"/>
      <c r="K53" s="196"/>
      <c r="L53" s="25"/>
      <c r="M53" s="25"/>
      <c r="N53" s="25"/>
      <c r="O53" s="25"/>
      <c r="P53" s="25"/>
      <c r="Q53" s="25"/>
      <c r="R53" s="210"/>
      <c r="S53" s="209"/>
      <c r="T53" s="209"/>
      <c r="U53" s="211"/>
      <c r="V53" s="205"/>
      <c r="W53" s="196"/>
      <c r="X53" s="25"/>
      <c r="Y53" s="25"/>
      <c r="Z53" s="25"/>
      <c r="AA53" s="25"/>
      <c r="AB53" s="25"/>
      <c r="AC53" s="25"/>
      <c r="AD53" s="210"/>
      <c r="AE53" s="209"/>
      <c r="AF53" s="209"/>
      <c r="AG53" s="211"/>
      <c r="AH53" s="207"/>
      <c r="AI53" s="196"/>
      <c r="AJ53" s="23">
        <f>IFERROR(VLOOKUP($AD51,Data!$B$4:$D$6,3,FALSE),"")</f>
        <v>0</v>
      </c>
      <c r="AK53" s="23">
        <f>IFERROR(VLOOKUP($AE51,Data!$F$4:$H$9,3,FALSE),"")</f>
        <v>0</v>
      </c>
      <c r="AL53" s="23">
        <f>IFERROR(VLOOKUP($AF51,Data!$J$4:$L$8,3,FALSE),"")</f>
        <v>0</v>
      </c>
      <c r="AM53" s="23" t="str">
        <f>IFERROR(IF($A51=1,$AJ53*$AK53*$AL53,""),"")</f>
        <v/>
      </c>
      <c r="AN53" s="23">
        <f>IFERROR(IF($A51=2,$AJ53*$AK53*$AL53,""),"")</f>
        <v>0</v>
      </c>
      <c r="AO53" s="23" t="str">
        <f>IFERROR(IF($A51=3,$AJ53*$AK53*$AL53,""),"")</f>
        <v/>
      </c>
      <c r="AP53" s="114" t="s">
        <v>714</v>
      </c>
      <c r="AQ53" s="11"/>
      <c r="AR53" s="11"/>
      <c r="AS53" s="38"/>
    </row>
    <row r="54" spans="1:45" ht="30" hidden="1" customHeight="1" outlineLevel="1" x14ac:dyDescent="0.2">
      <c r="A54" s="146">
        <v>2</v>
      </c>
      <c r="B54" s="211" t="s">
        <v>380</v>
      </c>
      <c r="C54" s="211"/>
      <c r="D54" s="211"/>
      <c r="E54" s="211"/>
      <c r="F54" s="29" t="str">
        <f>IF($L54=1,"Implemented","Not Implemented")</f>
        <v>Not Implemented</v>
      </c>
      <c r="G54" s="22" t="str">
        <f>IF($M54=1,"Effective","Ineffective")</f>
        <v>Ineffective</v>
      </c>
      <c r="H54" s="22" t="str">
        <f>IF($N54=1,"Pass","Fail")</f>
        <v>Fail</v>
      </c>
      <c r="I54" s="140"/>
      <c r="J54" s="30"/>
      <c r="K54" s="196"/>
      <c r="L54" s="23">
        <f>IF(COUNTIF(L55:L57,0)&gt;0,0,1)</f>
        <v>0</v>
      </c>
      <c r="M54" s="23">
        <f>IF(COUNTIF(M55:M57,0)&gt;0,0,1)</f>
        <v>0</v>
      </c>
      <c r="N54" s="23">
        <f>IF(COUNTIF(N55:N57,0)&gt;0,0,1)</f>
        <v>0</v>
      </c>
      <c r="O54" s="23" t="str">
        <f>IFERROR(IF($A54=1,$L54*$M54*$N54,""),"")</f>
        <v/>
      </c>
      <c r="P54" s="23">
        <f>IFERROR(IF($A54=2,$L54*$M54*$N54,""),"")</f>
        <v>0</v>
      </c>
      <c r="Q54" s="23" t="str">
        <f>IFERROR(IF($A54=3,$L54*$M54*$N54,""),"")</f>
        <v/>
      </c>
      <c r="R54" s="29" t="str">
        <f>IF($X54=1,"Implemented","Not Implemented")</f>
        <v>Not Implemented</v>
      </c>
      <c r="S54" s="22" t="str">
        <f>IF($Y54=1,"Effective","Ineffective")</f>
        <v>Ineffective</v>
      </c>
      <c r="T54" s="22" t="str">
        <f>IF($Z54=1,"Pass","Fail")</f>
        <v>Fail</v>
      </c>
      <c r="U54" s="140"/>
      <c r="V54" s="30"/>
      <c r="W54" s="196"/>
      <c r="X54" s="23">
        <f>IF(COUNTIF(X55:X57,0)&gt;0,0,1)</f>
        <v>0</v>
      </c>
      <c r="Y54" s="23">
        <f>IF(COUNTIF(Y55:Y57,0)&gt;0,0,1)</f>
        <v>0</v>
      </c>
      <c r="Z54" s="23">
        <f>IF(COUNTIF(Z55:Z57,0)&gt;0,0,1)</f>
        <v>0</v>
      </c>
      <c r="AA54" s="23" t="str">
        <f>IFERROR(IF($A54=1,$X54*$Y54*$Z54,""),"")</f>
        <v/>
      </c>
      <c r="AB54" s="23">
        <f>IFERROR(IF($A54=2,$X54*$Y54*$Z54,""),"")</f>
        <v>0</v>
      </c>
      <c r="AC54" s="23" t="str">
        <f>IFERROR(IF($A54=3,$X54*$Y54*$Z54,""),"")</f>
        <v/>
      </c>
      <c r="AD54" s="29" t="str">
        <f>IF($AJ54=1,"Implemented","Not Implemented")</f>
        <v>Not Implemented</v>
      </c>
      <c r="AE54" s="22" t="str">
        <f>IF($AK54=1,"Effective","Ineffective")</f>
        <v>Ineffective</v>
      </c>
      <c r="AF54" s="22" t="str">
        <f>IF($AL54=1,"Pass","Fail")</f>
        <v>Fail</v>
      </c>
      <c r="AG54" s="140"/>
      <c r="AH54" s="30"/>
      <c r="AI54" s="196"/>
      <c r="AJ54" s="23">
        <f>IF(COUNTIF(AJ55:AJ57,0)&gt;0,0,1)</f>
        <v>0</v>
      </c>
      <c r="AK54" s="23">
        <f>IF(COUNTIF(AK55:AK57,0)&gt;0,0,1)</f>
        <v>0</v>
      </c>
      <c r="AL54" s="23">
        <f>IF(COUNTIF(AL55:AL57,0)&gt;0,0,1)</f>
        <v>0</v>
      </c>
      <c r="AM54" s="23" t="str">
        <f>IFERROR(IF($A54=1,$AJ54*$AK54*$AL54,""),"")</f>
        <v/>
      </c>
      <c r="AN54" s="23">
        <f>IFERROR(IF($A54=2,$AJ54*$AK54*$AL54,""),"")</f>
        <v>0</v>
      </c>
      <c r="AO54" s="23" t="str">
        <f>IFERROR(IF($A54=3,$AJ54*$AK54*$AL54,""),"")</f>
        <v/>
      </c>
      <c r="AP54" s="114" t="s">
        <v>721</v>
      </c>
      <c r="AQ54" s="11"/>
      <c r="AR54" s="11"/>
      <c r="AS54" s="38"/>
    </row>
    <row r="55" spans="1:45" ht="10.5" hidden="1" customHeight="1" outlineLevel="2" x14ac:dyDescent="0.2">
      <c r="A55" s="238">
        <v>2</v>
      </c>
      <c r="B55" s="193"/>
      <c r="C55" s="223" t="s">
        <v>381</v>
      </c>
      <c r="D55" s="211" t="s">
        <v>382</v>
      </c>
      <c r="E55" s="211" t="s">
        <v>383</v>
      </c>
      <c r="F55" s="210" t="s">
        <v>686</v>
      </c>
      <c r="G55" s="209" t="s">
        <v>686</v>
      </c>
      <c r="H55" s="209" t="s">
        <v>686</v>
      </c>
      <c r="I55" s="211"/>
      <c r="J55" s="200"/>
      <c r="K55" s="196"/>
      <c r="L55" s="23">
        <f>IFERROR(VLOOKUP($F55,Data!$B$4:$D$6,3,FALSE),"")</f>
        <v>0</v>
      </c>
      <c r="M55" s="23">
        <f>IFERROR(VLOOKUP($G55,Data!$F$4:$H$9,3,FALSE),"")</f>
        <v>0</v>
      </c>
      <c r="N55" s="23">
        <f>IFERROR(VLOOKUP($H55,Data!$J$4:$L$8,3,FALSE),"")</f>
        <v>0</v>
      </c>
      <c r="O55" s="23" t="str">
        <f>IFERROR(IF($A55=1,$L55*$M55*$N55,""),"")</f>
        <v/>
      </c>
      <c r="P55" s="23">
        <f>IFERROR(IF($A55=2,$L55*$M55*$N55,""),"")</f>
        <v>0</v>
      </c>
      <c r="Q55" s="23" t="str">
        <f>IFERROR(IF($A55=3,$L55*$M55*$N55,""),"")</f>
        <v/>
      </c>
      <c r="R55" s="210" t="s">
        <v>686</v>
      </c>
      <c r="S55" s="209" t="s">
        <v>686</v>
      </c>
      <c r="T55" s="209" t="s">
        <v>686</v>
      </c>
      <c r="U55" s="211"/>
      <c r="V55" s="205"/>
      <c r="W55" s="196"/>
      <c r="X55" s="24"/>
      <c r="Y55" s="24"/>
      <c r="Z55" s="24"/>
      <c r="AA55" s="24"/>
      <c r="AB55" s="24"/>
      <c r="AC55" s="24"/>
      <c r="AD55" s="210" t="s">
        <v>686</v>
      </c>
      <c r="AE55" s="209" t="s">
        <v>686</v>
      </c>
      <c r="AF55" s="209" t="s">
        <v>686</v>
      </c>
      <c r="AG55" s="211"/>
      <c r="AH55" s="207"/>
      <c r="AI55" s="196"/>
      <c r="AJ55" s="24"/>
      <c r="AK55" s="24"/>
      <c r="AL55" s="24"/>
      <c r="AM55" s="24"/>
      <c r="AN55" s="24"/>
      <c r="AO55" s="24"/>
      <c r="AP55" s="114" t="s">
        <v>712</v>
      </c>
      <c r="AQ55" s="11"/>
      <c r="AR55" s="11"/>
      <c r="AS55" s="38"/>
    </row>
    <row r="56" spans="1:45" ht="10.5" hidden="1" customHeight="1" outlineLevel="2" x14ac:dyDescent="0.2">
      <c r="A56" s="238"/>
      <c r="B56" s="193"/>
      <c r="C56" s="223" t="s">
        <v>381</v>
      </c>
      <c r="D56" s="211" t="s">
        <v>382</v>
      </c>
      <c r="E56" s="198" t="s">
        <v>383</v>
      </c>
      <c r="F56" s="210"/>
      <c r="G56" s="209"/>
      <c r="H56" s="209"/>
      <c r="I56" s="211"/>
      <c r="J56" s="200"/>
      <c r="K56" s="196"/>
      <c r="L56" s="25"/>
      <c r="M56" s="25"/>
      <c r="N56" s="25"/>
      <c r="O56" s="25"/>
      <c r="P56" s="25"/>
      <c r="Q56" s="25"/>
      <c r="R56" s="210"/>
      <c r="S56" s="209"/>
      <c r="T56" s="209"/>
      <c r="U56" s="211"/>
      <c r="V56" s="205"/>
      <c r="W56" s="196"/>
      <c r="X56" s="23">
        <f>IFERROR(VLOOKUP($R55,Data!$B$4:$D$6,3,FALSE),"")</f>
        <v>0</v>
      </c>
      <c r="Y56" s="23">
        <f>IFERROR(VLOOKUP($S55,Data!$F$4:$H$9,3,FALSE),"")</f>
        <v>0</v>
      </c>
      <c r="Z56" s="23">
        <f>IFERROR(VLOOKUP($T55,Data!$J$4:$L$8,3,FALSE),"")</f>
        <v>0</v>
      </c>
      <c r="AA56" s="23" t="str">
        <f>IFERROR(IF($A55=1,$X56*$Y56*$Z56,""),"")</f>
        <v/>
      </c>
      <c r="AB56" s="23">
        <f>IFERROR(IF($A55=2,$X56*$Y56*$Z56,""),"")</f>
        <v>0</v>
      </c>
      <c r="AC56" s="23" t="str">
        <f>IFERROR(IF($A55=3,$X56*$Y56*$Z56,""),"")</f>
        <v/>
      </c>
      <c r="AD56" s="210"/>
      <c r="AE56" s="209"/>
      <c r="AF56" s="209"/>
      <c r="AG56" s="211"/>
      <c r="AH56" s="207"/>
      <c r="AI56" s="196"/>
      <c r="AJ56" s="25"/>
      <c r="AK56" s="25"/>
      <c r="AL56" s="25"/>
      <c r="AM56" s="25"/>
      <c r="AN56" s="25"/>
      <c r="AO56" s="25"/>
      <c r="AP56" s="114" t="s">
        <v>713</v>
      </c>
      <c r="AQ56" s="11"/>
      <c r="AR56" s="11"/>
      <c r="AS56" s="38"/>
    </row>
    <row r="57" spans="1:45" ht="10.5" hidden="1" customHeight="1" outlineLevel="2" x14ac:dyDescent="0.2">
      <c r="A57" s="238"/>
      <c r="B57" s="193"/>
      <c r="C57" s="223" t="s">
        <v>381</v>
      </c>
      <c r="D57" s="211" t="s">
        <v>382</v>
      </c>
      <c r="E57" s="198" t="s">
        <v>383</v>
      </c>
      <c r="F57" s="210"/>
      <c r="G57" s="209"/>
      <c r="H57" s="209"/>
      <c r="I57" s="211"/>
      <c r="J57" s="200"/>
      <c r="K57" s="196"/>
      <c r="L57" s="25"/>
      <c r="M57" s="25"/>
      <c r="N57" s="25"/>
      <c r="O57" s="25"/>
      <c r="P57" s="25"/>
      <c r="Q57" s="25"/>
      <c r="R57" s="210"/>
      <c r="S57" s="209"/>
      <c r="T57" s="209"/>
      <c r="U57" s="211"/>
      <c r="V57" s="205"/>
      <c r="W57" s="196"/>
      <c r="X57" s="25"/>
      <c r="Y57" s="25"/>
      <c r="Z57" s="25"/>
      <c r="AA57" s="25"/>
      <c r="AB57" s="25"/>
      <c r="AC57" s="25"/>
      <c r="AD57" s="210"/>
      <c r="AE57" s="209"/>
      <c r="AF57" s="209"/>
      <c r="AG57" s="211"/>
      <c r="AH57" s="207"/>
      <c r="AI57" s="196"/>
      <c r="AJ57" s="23">
        <f>IFERROR(VLOOKUP($AD55,Data!$B$4:$D$6,3,FALSE),"")</f>
        <v>0</v>
      </c>
      <c r="AK57" s="23">
        <f>IFERROR(VLOOKUP($AE55,Data!$F$4:$H$9,3,FALSE),"")</f>
        <v>0</v>
      </c>
      <c r="AL57" s="23">
        <f>IFERROR(VLOOKUP($AF55,Data!$J$4:$L$8,3,FALSE),"")</f>
        <v>0</v>
      </c>
      <c r="AM57" s="23" t="str">
        <f>IFERROR(IF($A55=1,$AJ57*$AK57*$AL57,""),"")</f>
        <v/>
      </c>
      <c r="AN57" s="23">
        <f>IFERROR(IF($A55=2,$AJ57*$AK57*$AL57,""),"")</f>
        <v>0</v>
      </c>
      <c r="AO57" s="23" t="str">
        <f>IFERROR(IF($A55=3,$AJ57*$AK57*$AL57,""),"")</f>
        <v/>
      </c>
      <c r="AP57" s="114" t="s">
        <v>714</v>
      </c>
      <c r="AQ57" s="11"/>
      <c r="AR57" s="11"/>
      <c r="AS57" s="38"/>
    </row>
    <row r="58" spans="1:45" ht="30" hidden="1" customHeight="1" outlineLevel="1" x14ac:dyDescent="0.2">
      <c r="A58" s="146">
        <v>2</v>
      </c>
      <c r="B58" s="211" t="s">
        <v>384</v>
      </c>
      <c r="C58" s="211"/>
      <c r="D58" s="211"/>
      <c r="E58" s="200"/>
      <c r="F58" s="29" t="str">
        <f>IF($L58=1,"Implemented","Not Implemented")</f>
        <v>Not Implemented</v>
      </c>
      <c r="G58" s="22" t="str">
        <f>IF($M58=1,"Effective","Ineffective")</f>
        <v>Ineffective</v>
      </c>
      <c r="H58" s="22" t="str">
        <f>IF($N58=1,"Pass","Fail")</f>
        <v>Fail</v>
      </c>
      <c r="I58" s="140"/>
      <c r="J58" s="30"/>
      <c r="K58" s="196"/>
      <c r="L58" s="23">
        <f>IF(COUNTIF(L59:L61,0)&gt;0,0,1)</f>
        <v>0</v>
      </c>
      <c r="M58" s="23">
        <f>IF(COUNTIF(M59:M61,0)&gt;0,0,1)</f>
        <v>0</v>
      </c>
      <c r="N58" s="23">
        <f>IF(COUNTIF(N59:N61,0)&gt;0,0,1)</f>
        <v>0</v>
      </c>
      <c r="O58" s="23" t="str">
        <f>IFERROR(IF($A58=1,$L58*$M58*$N58,""),"")</f>
        <v/>
      </c>
      <c r="P58" s="23">
        <f>IFERROR(IF($A58=2,$L58*$M58*$N58,""),"")</f>
        <v>0</v>
      </c>
      <c r="Q58" s="23" t="str">
        <f>IFERROR(IF($A58=3,$L58*$M58*$N58,""),"")</f>
        <v/>
      </c>
      <c r="R58" s="29" t="str">
        <f>IF($X58=1,"Implemented","Not Implemented")</f>
        <v>Not Implemented</v>
      </c>
      <c r="S58" s="22" t="str">
        <f>IF($Y58=1,"Effective","Ineffective")</f>
        <v>Ineffective</v>
      </c>
      <c r="T58" s="22" t="str">
        <f>IF($Z58=1,"Pass","Fail")</f>
        <v>Fail</v>
      </c>
      <c r="U58" s="140"/>
      <c r="V58" s="30"/>
      <c r="W58" s="196"/>
      <c r="X58" s="23">
        <f>IF(COUNTIF(X59:X61,0)&gt;0,0,1)</f>
        <v>0</v>
      </c>
      <c r="Y58" s="23">
        <f>IF(COUNTIF(Y59:Y61,0)&gt;0,0,1)</f>
        <v>0</v>
      </c>
      <c r="Z58" s="23">
        <f>IF(COUNTIF(Z59:Z61,0)&gt;0,0,1)</f>
        <v>0</v>
      </c>
      <c r="AA58" s="23" t="str">
        <f>IFERROR(IF($A58=1,$X58*$Y58*$Z58,""),"")</f>
        <v/>
      </c>
      <c r="AB58" s="23">
        <f>IFERROR(IF($A58=2,$X58*$Y58*$Z58,""),"")</f>
        <v>0</v>
      </c>
      <c r="AC58" s="23" t="str">
        <f>IFERROR(IF($A58=3,$X58*$Y58*$Z58,""),"")</f>
        <v/>
      </c>
      <c r="AD58" s="29" t="str">
        <f>IF($AJ58=1,"Implemented","Not Implemented")</f>
        <v>Not Implemented</v>
      </c>
      <c r="AE58" s="22" t="str">
        <f>IF($AK58=1,"Effective","Ineffective")</f>
        <v>Ineffective</v>
      </c>
      <c r="AF58" s="22" t="str">
        <f>IF($AL58=1,"Pass","Fail")</f>
        <v>Fail</v>
      </c>
      <c r="AG58" s="140"/>
      <c r="AH58" s="30"/>
      <c r="AI58" s="196"/>
      <c r="AJ58" s="23">
        <f>IF(COUNTIF(AJ59:AJ61,0)&gt;0,0,1)</f>
        <v>0</v>
      </c>
      <c r="AK58" s="23">
        <f>IF(COUNTIF(AK59:AK61,0)&gt;0,0,1)</f>
        <v>0</v>
      </c>
      <c r="AL58" s="23">
        <f>IF(COUNTIF(AL59:AL61,0)&gt;0,0,1)</f>
        <v>0</v>
      </c>
      <c r="AM58" s="23" t="str">
        <f>IFERROR(IF($A58=1,$AJ58*$AK58*$AL58,""),"")</f>
        <v/>
      </c>
      <c r="AN58" s="23">
        <f>IFERROR(IF($A58=2,$AJ58*$AK58*$AL58,""),"")</f>
        <v>0</v>
      </c>
      <c r="AO58" s="23" t="str">
        <f>IFERROR(IF($A58=3,$AJ58*$AK58*$AL58,""),"")</f>
        <v/>
      </c>
      <c r="AP58" s="114" t="s">
        <v>721</v>
      </c>
      <c r="AQ58" s="11"/>
      <c r="AR58" s="11"/>
      <c r="AS58" s="38"/>
    </row>
    <row r="59" spans="1:45" ht="10.5" hidden="1" customHeight="1" outlineLevel="2" x14ac:dyDescent="0.2">
      <c r="A59" s="238">
        <v>2</v>
      </c>
      <c r="B59" s="193"/>
      <c r="C59" s="223" t="s">
        <v>385</v>
      </c>
      <c r="D59" s="211" t="s">
        <v>386</v>
      </c>
      <c r="E59" s="211" t="s">
        <v>387</v>
      </c>
      <c r="F59" s="210" t="s">
        <v>686</v>
      </c>
      <c r="G59" s="209" t="s">
        <v>686</v>
      </c>
      <c r="H59" s="209" t="s">
        <v>686</v>
      </c>
      <c r="I59" s="211"/>
      <c r="J59" s="200"/>
      <c r="K59" s="196"/>
      <c r="L59" s="23">
        <f>IFERROR(VLOOKUP($F59,Data!$B$4:$D$6,3,FALSE),"")</f>
        <v>0</v>
      </c>
      <c r="M59" s="23">
        <f>IFERROR(VLOOKUP($G59,Data!$F$4:$H$9,3,FALSE),"")</f>
        <v>0</v>
      </c>
      <c r="N59" s="23">
        <f>IFERROR(VLOOKUP($H59,Data!$J$4:$L$8,3,FALSE),"")</f>
        <v>0</v>
      </c>
      <c r="O59" s="23" t="str">
        <f>IFERROR(IF($A59=1,$L59*$M59*$N59,""),"")</f>
        <v/>
      </c>
      <c r="P59" s="23">
        <f>IFERROR(IF($A59=2,$L59*$M59*$N59,""),"")</f>
        <v>0</v>
      </c>
      <c r="Q59" s="23" t="str">
        <f>IFERROR(IF($A59=3,$L59*$M59*$N59,""),"")</f>
        <v/>
      </c>
      <c r="R59" s="210" t="s">
        <v>686</v>
      </c>
      <c r="S59" s="209" t="s">
        <v>686</v>
      </c>
      <c r="T59" s="209" t="s">
        <v>686</v>
      </c>
      <c r="U59" s="211"/>
      <c r="V59" s="205"/>
      <c r="W59" s="196"/>
      <c r="X59" s="24"/>
      <c r="Y59" s="24"/>
      <c r="Z59" s="24"/>
      <c r="AA59" s="24"/>
      <c r="AB59" s="24"/>
      <c r="AC59" s="24"/>
      <c r="AD59" s="210" t="s">
        <v>686</v>
      </c>
      <c r="AE59" s="209" t="s">
        <v>686</v>
      </c>
      <c r="AF59" s="209" t="s">
        <v>686</v>
      </c>
      <c r="AG59" s="211"/>
      <c r="AH59" s="207"/>
      <c r="AI59" s="196"/>
      <c r="AJ59" s="24"/>
      <c r="AK59" s="24"/>
      <c r="AL59" s="24"/>
      <c r="AM59" s="24"/>
      <c r="AN59" s="24"/>
      <c r="AO59" s="24"/>
      <c r="AP59" s="114" t="s">
        <v>712</v>
      </c>
      <c r="AQ59" s="11"/>
      <c r="AR59" s="11"/>
      <c r="AS59" s="38"/>
    </row>
    <row r="60" spans="1:45" ht="10.5" hidden="1" customHeight="1" outlineLevel="2" x14ac:dyDescent="0.2">
      <c r="A60" s="238"/>
      <c r="B60" s="193"/>
      <c r="C60" s="223" t="s">
        <v>385</v>
      </c>
      <c r="D60" s="211" t="s">
        <v>386</v>
      </c>
      <c r="E60" s="198" t="s">
        <v>387</v>
      </c>
      <c r="F60" s="210"/>
      <c r="G60" s="209"/>
      <c r="H60" s="209"/>
      <c r="I60" s="211"/>
      <c r="J60" s="200"/>
      <c r="K60" s="196"/>
      <c r="L60" s="25"/>
      <c r="M60" s="25"/>
      <c r="N60" s="25"/>
      <c r="O60" s="25"/>
      <c r="P60" s="25"/>
      <c r="Q60" s="25"/>
      <c r="R60" s="210"/>
      <c r="S60" s="209"/>
      <c r="T60" s="209"/>
      <c r="U60" s="211"/>
      <c r="V60" s="205"/>
      <c r="W60" s="196"/>
      <c r="X60" s="23">
        <f>IFERROR(VLOOKUP($R59,Data!$B$4:$D$6,3,FALSE),"")</f>
        <v>0</v>
      </c>
      <c r="Y60" s="23">
        <f>IFERROR(VLOOKUP($S59,Data!$F$4:$H$9,3,FALSE),"")</f>
        <v>0</v>
      </c>
      <c r="Z60" s="23">
        <f>IFERROR(VLOOKUP($T59,Data!$J$4:$L$8,3,FALSE),"")</f>
        <v>0</v>
      </c>
      <c r="AA60" s="23" t="str">
        <f>IFERROR(IF($A59=1,$X60*$Y60*$Z60,""),"")</f>
        <v/>
      </c>
      <c r="AB60" s="23">
        <f>IFERROR(IF($A59=2,$X60*$Y60*$Z60,""),"")</f>
        <v>0</v>
      </c>
      <c r="AC60" s="23" t="str">
        <f>IFERROR(IF($A59=3,$X60*$Y60*$Z60,""),"")</f>
        <v/>
      </c>
      <c r="AD60" s="210"/>
      <c r="AE60" s="209"/>
      <c r="AF60" s="209"/>
      <c r="AG60" s="211"/>
      <c r="AH60" s="207"/>
      <c r="AI60" s="196"/>
      <c r="AJ60" s="25"/>
      <c r="AK60" s="25"/>
      <c r="AL60" s="25"/>
      <c r="AM60" s="25"/>
      <c r="AN60" s="25"/>
      <c r="AO60" s="25"/>
      <c r="AP60" s="114" t="s">
        <v>713</v>
      </c>
      <c r="AQ60" s="11"/>
      <c r="AR60" s="11"/>
      <c r="AS60" s="38"/>
    </row>
    <row r="61" spans="1:45" ht="10.5" hidden="1" customHeight="1" outlineLevel="2" x14ac:dyDescent="0.2">
      <c r="A61" s="238"/>
      <c r="B61" s="193"/>
      <c r="C61" s="223" t="s">
        <v>385</v>
      </c>
      <c r="D61" s="211" t="s">
        <v>386</v>
      </c>
      <c r="E61" s="198" t="s">
        <v>387</v>
      </c>
      <c r="F61" s="210"/>
      <c r="G61" s="209"/>
      <c r="H61" s="209"/>
      <c r="I61" s="211"/>
      <c r="J61" s="200"/>
      <c r="K61" s="196"/>
      <c r="L61" s="25"/>
      <c r="M61" s="25"/>
      <c r="N61" s="25"/>
      <c r="O61" s="25"/>
      <c r="P61" s="25"/>
      <c r="Q61" s="25"/>
      <c r="R61" s="210"/>
      <c r="S61" s="209"/>
      <c r="T61" s="209"/>
      <c r="U61" s="211"/>
      <c r="V61" s="205"/>
      <c r="W61" s="196"/>
      <c r="X61" s="25"/>
      <c r="Y61" s="25"/>
      <c r="Z61" s="25"/>
      <c r="AA61" s="25"/>
      <c r="AB61" s="25"/>
      <c r="AC61" s="25"/>
      <c r="AD61" s="210"/>
      <c r="AE61" s="209"/>
      <c r="AF61" s="209"/>
      <c r="AG61" s="211"/>
      <c r="AH61" s="207"/>
      <c r="AI61" s="196"/>
      <c r="AJ61" s="23">
        <f>IFERROR(VLOOKUP($AD59,Data!$B$4:$D$6,3,FALSE),"")</f>
        <v>0</v>
      </c>
      <c r="AK61" s="23">
        <f>IFERROR(VLOOKUP($AE59,Data!$F$4:$H$9,3,FALSE),"")</f>
        <v>0</v>
      </c>
      <c r="AL61" s="23">
        <f>IFERROR(VLOOKUP($AF59,Data!$J$4:$L$8,3,FALSE),"")</f>
        <v>0</v>
      </c>
      <c r="AM61" s="23" t="str">
        <f>IFERROR(IF($A59=1,$AJ61*$AK61*$AL61,""),"")</f>
        <v/>
      </c>
      <c r="AN61" s="23">
        <f>IFERROR(IF($A59=2,$AJ61*$AK61*$AL61,""),"")</f>
        <v>0</v>
      </c>
      <c r="AO61" s="23" t="str">
        <f>IFERROR(IF($A59=3,$AJ61*$AK61*$AL61,""),"")</f>
        <v/>
      </c>
      <c r="AP61" s="114" t="s">
        <v>714</v>
      </c>
      <c r="AQ61" s="11"/>
      <c r="AR61" s="11"/>
      <c r="AS61" s="38"/>
    </row>
    <row r="62" spans="1:45" ht="30" hidden="1" customHeight="1" outlineLevel="1" x14ac:dyDescent="0.2">
      <c r="A62" s="147">
        <v>2</v>
      </c>
      <c r="B62" s="211" t="s">
        <v>388</v>
      </c>
      <c r="C62" s="211"/>
      <c r="D62" s="211"/>
      <c r="E62" s="211"/>
      <c r="F62" s="29" t="str">
        <f>IF($L62=1,"Implemented","Not Implemented")</f>
        <v>Not Implemented</v>
      </c>
      <c r="G62" s="22" t="str">
        <f>IF($M62=1,"Effective","Ineffective")</f>
        <v>Ineffective</v>
      </c>
      <c r="H62" s="22" t="str">
        <f>IF($N62=1,"Pass","Fail")</f>
        <v>Fail</v>
      </c>
      <c r="I62" s="140"/>
      <c r="J62" s="30"/>
      <c r="K62" s="196"/>
      <c r="L62" s="23">
        <f>IF(COUNTIF(L63:L65,0)&gt;0,0,1)</f>
        <v>0</v>
      </c>
      <c r="M62" s="23">
        <f>IF(COUNTIF(M63:M65,0)&gt;0,0,1)</f>
        <v>0</v>
      </c>
      <c r="N62" s="23">
        <f>IF(COUNTIF(N63:N65,0)&gt;0,0,1)</f>
        <v>0</v>
      </c>
      <c r="O62" s="23" t="str">
        <f>IFERROR(IF($A62=1,$L62*$M62*$N62,""),"")</f>
        <v/>
      </c>
      <c r="P62" s="23">
        <f>IFERROR(IF($A62=2,$L62*$M62*$N62,""),"")</f>
        <v>0</v>
      </c>
      <c r="Q62" s="23" t="str">
        <f>IFERROR(IF($A62=3,$L62*$M62*$N62,""),"")</f>
        <v/>
      </c>
      <c r="R62" s="29" t="str">
        <f>IF($X62=1,"Implemented","Not Implemented")</f>
        <v>Not Implemented</v>
      </c>
      <c r="S62" s="22" t="str">
        <f>IF($Y62=1,"Effective","Ineffective")</f>
        <v>Ineffective</v>
      </c>
      <c r="T62" s="22" t="str">
        <f>IF($Z62=1,"Pass","Fail")</f>
        <v>Fail</v>
      </c>
      <c r="U62" s="140"/>
      <c r="V62" s="30"/>
      <c r="W62" s="196"/>
      <c r="X62" s="23">
        <f>IF(COUNTIF(X63:X65,0)&gt;0,0,1)</f>
        <v>0</v>
      </c>
      <c r="Y62" s="23">
        <f>IF(COUNTIF(Y63:Y65,0)&gt;0,0,1)</f>
        <v>0</v>
      </c>
      <c r="Z62" s="23">
        <f>IF(COUNTIF(Z63:Z65,0)&gt;0,0,1)</f>
        <v>0</v>
      </c>
      <c r="AA62" s="23" t="str">
        <f>IFERROR(IF($A62=1,$X62*$Y62*$Z62,""),"")</f>
        <v/>
      </c>
      <c r="AB62" s="23">
        <f>IFERROR(IF($A62=2,$X62*$Y62*$Z62,""),"")</f>
        <v>0</v>
      </c>
      <c r="AC62" s="23" t="str">
        <f>IFERROR(IF($A62=3,$X62*$Y62*$Z62,""),"")</f>
        <v/>
      </c>
      <c r="AD62" s="29" t="str">
        <f>IF($AJ62=1,"Implemented","Not Implemented")</f>
        <v>Not Implemented</v>
      </c>
      <c r="AE62" s="22" t="str">
        <f>IF($AK62=1,"Effective","Ineffective")</f>
        <v>Ineffective</v>
      </c>
      <c r="AF62" s="22" t="str">
        <f>IF($AL62=1,"Pass","Fail")</f>
        <v>Fail</v>
      </c>
      <c r="AG62" s="140"/>
      <c r="AH62" s="30"/>
      <c r="AI62" s="196"/>
      <c r="AJ62" s="23">
        <f>IF(COUNTIF(AJ63:AJ65,0)&gt;0,0,1)</f>
        <v>0</v>
      </c>
      <c r="AK62" s="23">
        <f>IF(COUNTIF(AK63:AK65,0)&gt;0,0,1)</f>
        <v>0</v>
      </c>
      <c r="AL62" s="23">
        <f>IF(COUNTIF(AL63:AL65,0)&gt;0,0,1)</f>
        <v>0</v>
      </c>
      <c r="AM62" s="23" t="str">
        <f>IFERROR(IF($A62=1,$AJ62*$AK62*$AL62,""),"")</f>
        <v/>
      </c>
      <c r="AN62" s="23">
        <f>IFERROR(IF($A62=2,$AJ62*$AK62*$AL62,""),"")</f>
        <v>0</v>
      </c>
      <c r="AO62" s="23" t="str">
        <f>IFERROR(IF($A62=3,$AJ62*$AK62*$AL62,""),"")</f>
        <v/>
      </c>
      <c r="AP62" s="114" t="s">
        <v>721</v>
      </c>
      <c r="AQ62" s="11"/>
      <c r="AR62" s="11"/>
      <c r="AS62" s="38"/>
    </row>
    <row r="63" spans="1:45" ht="10.5" hidden="1" customHeight="1" outlineLevel="2" x14ac:dyDescent="0.2">
      <c r="A63" s="238">
        <v>2</v>
      </c>
      <c r="B63" s="193"/>
      <c r="C63" s="223" t="s">
        <v>389</v>
      </c>
      <c r="D63" s="211" t="s">
        <v>390</v>
      </c>
      <c r="E63" s="211" t="s">
        <v>391</v>
      </c>
      <c r="F63" s="210" t="s">
        <v>686</v>
      </c>
      <c r="G63" s="209" t="s">
        <v>686</v>
      </c>
      <c r="H63" s="209" t="s">
        <v>686</v>
      </c>
      <c r="I63" s="211"/>
      <c r="J63" s="200"/>
      <c r="K63" s="196"/>
      <c r="L63" s="23">
        <f>IFERROR(VLOOKUP($F63,Data!$B$4:$D$6,3,FALSE),"")</f>
        <v>0</v>
      </c>
      <c r="M63" s="23">
        <f>IFERROR(VLOOKUP($G63,Data!$F$4:$H$9,3,FALSE),"")</f>
        <v>0</v>
      </c>
      <c r="N63" s="23">
        <f>IFERROR(VLOOKUP($H63,Data!$J$4:$L$8,3,FALSE),"")</f>
        <v>0</v>
      </c>
      <c r="O63" s="23" t="str">
        <f>IFERROR(IF($A63=1,$L63*$M63*$N63,""),"")</f>
        <v/>
      </c>
      <c r="P63" s="23">
        <f>IFERROR(IF($A63=2,$L63*$M63*$N63,""),"")</f>
        <v>0</v>
      </c>
      <c r="Q63" s="23" t="str">
        <f>IFERROR(IF($A63=3,$L63*$M63*$N63,""),"")</f>
        <v/>
      </c>
      <c r="R63" s="210" t="s">
        <v>686</v>
      </c>
      <c r="S63" s="209" t="s">
        <v>686</v>
      </c>
      <c r="T63" s="209" t="s">
        <v>686</v>
      </c>
      <c r="U63" s="211"/>
      <c r="V63" s="205"/>
      <c r="W63" s="196"/>
      <c r="X63" s="24"/>
      <c r="Y63" s="24"/>
      <c r="Z63" s="24"/>
      <c r="AA63" s="24"/>
      <c r="AB63" s="24"/>
      <c r="AC63" s="24"/>
      <c r="AD63" s="210" t="s">
        <v>686</v>
      </c>
      <c r="AE63" s="209" t="s">
        <v>686</v>
      </c>
      <c r="AF63" s="209" t="s">
        <v>686</v>
      </c>
      <c r="AG63" s="211"/>
      <c r="AH63" s="207"/>
      <c r="AI63" s="196"/>
      <c r="AJ63" s="24"/>
      <c r="AK63" s="24"/>
      <c r="AL63" s="24"/>
      <c r="AM63" s="24"/>
      <c r="AN63" s="24"/>
      <c r="AO63" s="24"/>
      <c r="AP63" s="114" t="s">
        <v>712</v>
      </c>
      <c r="AQ63" s="11"/>
      <c r="AR63" s="11"/>
      <c r="AS63" s="38"/>
    </row>
    <row r="64" spans="1:45" ht="10.5" hidden="1" customHeight="1" outlineLevel="2" x14ac:dyDescent="0.2">
      <c r="A64" s="238"/>
      <c r="B64" s="193"/>
      <c r="C64" s="223" t="s">
        <v>389</v>
      </c>
      <c r="D64" s="211" t="s">
        <v>390</v>
      </c>
      <c r="E64" s="198" t="s">
        <v>391</v>
      </c>
      <c r="F64" s="210"/>
      <c r="G64" s="209"/>
      <c r="H64" s="209"/>
      <c r="I64" s="211"/>
      <c r="J64" s="200"/>
      <c r="K64" s="196"/>
      <c r="L64" s="25"/>
      <c r="M64" s="25"/>
      <c r="N64" s="25"/>
      <c r="O64" s="25"/>
      <c r="P64" s="25"/>
      <c r="Q64" s="25"/>
      <c r="R64" s="210"/>
      <c r="S64" s="209"/>
      <c r="T64" s="209"/>
      <c r="U64" s="211"/>
      <c r="V64" s="205"/>
      <c r="W64" s="196"/>
      <c r="X64" s="23">
        <f>IFERROR(VLOOKUP($R63,Data!$B$4:$D$6,3,FALSE),"")</f>
        <v>0</v>
      </c>
      <c r="Y64" s="23">
        <f>IFERROR(VLOOKUP($S63,Data!$F$4:$H$9,3,FALSE),"")</f>
        <v>0</v>
      </c>
      <c r="Z64" s="23">
        <f>IFERROR(VLOOKUP($T63,Data!$J$4:$L$8,3,FALSE),"")</f>
        <v>0</v>
      </c>
      <c r="AA64" s="23" t="str">
        <f>IFERROR(IF($A63=1,$X64*$Y64*$Z64,""),"")</f>
        <v/>
      </c>
      <c r="AB64" s="23">
        <f>IFERROR(IF($A63=2,$X64*$Y64*$Z64,""),"")</f>
        <v>0</v>
      </c>
      <c r="AC64" s="23" t="str">
        <f>IFERROR(IF($A63=3,$X64*$Y64*$Z64,""),"")</f>
        <v/>
      </c>
      <c r="AD64" s="210"/>
      <c r="AE64" s="209"/>
      <c r="AF64" s="209"/>
      <c r="AG64" s="211"/>
      <c r="AH64" s="207"/>
      <c r="AI64" s="196"/>
      <c r="AJ64" s="25"/>
      <c r="AK64" s="25"/>
      <c r="AL64" s="25"/>
      <c r="AM64" s="25"/>
      <c r="AN64" s="25"/>
      <c r="AO64" s="25"/>
      <c r="AP64" s="114" t="s">
        <v>713</v>
      </c>
      <c r="AQ64" s="11"/>
      <c r="AR64" s="11"/>
      <c r="AS64" s="38"/>
    </row>
    <row r="65" spans="1:45" ht="10.5" hidden="1" customHeight="1" outlineLevel="2" x14ac:dyDescent="0.2">
      <c r="A65" s="238"/>
      <c r="B65" s="193"/>
      <c r="C65" s="223" t="s">
        <v>389</v>
      </c>
      <c r="D65" s="211" t="s">
        <v>390</v>
      </c>
      <c r="E65" s="198" t="s">
        <v>391</v>
      </c>
      <c r="F65" s="210"/>
      <c r="G65" s="209"/>
      <c r="H65" s="209"/>
      <c r="I65" s="211"/>
      <c r="J65" s="200"/>
      <c r="K65" s="196"/>
      <c r="L65" s="25"/>
      <c r="M65" s="25"/>
      <c r="N65" s="25"/>
      <c r="O65" s="25"/>
      <c r="P65" s="25"/>
      <c r="Q65" s="25"/>
      <c r="R65" s="210"/>
      <c r="S65" s="209"/>
      <c r="T65" s="209"/>
      <c r="U65" s="211"/>
      <c r="V65" s="205"/>
      <c r="W65" s="196"/>
      <c r="X65" s="25"/>
      <c r="Y65" s="25"/>
      <c r="Z65" s="25"/>
      <c r="AA65" s="25"/>
      <c r="AB65" s="25"/>
      <c r="AC65" s="25"/>
      <c r="AD65" s="210"/>
      <c r="AE65" s="209"/>
      <c r="AF65" s="209"/>
      <c r="AG65" s="211"/>
      <c r="AH65" s="207"/>
      <c r="AI65" s="196"/>
      <c r="AJ65" s="23">
        <f>IFERROR(VLOOKUP($AD63,Data!$B$4:$D$6,3,FALSE),"")</f>
        <v>0</v>
      </c>
      <c r="AK65" s="23">
        <f>IFERROR(VLOOKUP($AE63,Data!$F$4:$H$9,3,FALSE),"")</f>
        <v>0</v>
      </c>
      <c r="AL65" s="23">
        <f>IFERROR(VLOOKUP($AF63,Data!$J$4:$L$8,3,FALSE),"")</f>
        <v>0</v>
      </c>
      <c r="AM65" s="23" t="str">
        <f>IFERROR(IF($A63=1,$AJ65*$AK65*$AL65,""),"")</f>
        <v/>
      </c>
      <c r="AN65" s="23">
        <f>IFERROR(IF($A63=2,$AJ65*$AK65*$AL65,""),"")</f>
        <v>0</v>
      </c>
      <c r="AO65" s="23" t="str">
        <f>IFERROR(IF($A63=3,$AJ65*$AK65*$AL65,""),"")</f>
        <v/>
      </c>
      <c r="AP65" s="114" t="s">
        <v>714</v>
      </c>
      <c r="AQ65" s="11"/>
      <c r="AR65" s="11"/>
      <c r="AS65" s="38"/>
    </row>
    <row r="66" spans="1:45" ht="30" hidden="1" customHeight="1" outlineLevel="1" x14ac:dyDescent="0.2">
      <c r="A66" s="147">
        <v>2</v>
      </c>
      <c r="B66" s="211" t="s">
        <v>392</v>
      </c>
      <c r="C66" s="198"/>
      <c r="D66" s="198"/>
      <c r="E66" s="198"/>
      <c r="F66" s="29" t="str">
        <f>IF($L66=1,"Implemented","Not Implemented")</f>
        <v>Not Implemented</v>
      </c>
      <c r="G66" s="22" t="str">
        <f>IF($M66=1,"Effective","Ineffective")</f>
        <v>Ineffective</v>
      </c>
      <c r="H66" s="22" t="str">
        <f>IF($N66=1,"Pass","Fail")</f>
        <v>Fail</v>
      </c>
      <c r="I66" s="140"/>
      <c r="J66" s="30"/>
      <c r="K66" s="196"/>
      <c r="L66" s="23">
        <f>IF(COUNTIF(L67:L69,0)&gt;0,0,1)</f>
        <v>0</v>
      </c>
      <c r="M66" s="23">
        <f>IF(COUNTIF(M67:M69,0)&gt;0,0,1)</f>
        <v>0</v>
      </c>
      <c r="N66" s="23">
        <f>IF(COUNTIF(N67:N69,0)&gt;0,0,1)</f>
        <v>0</v>
      </c>
      <c r="O66" s="23" t="str">
        <f>IFERROR(IF($A66=1,$L66*$M66*$N66,""),"")</f>
        <v/>
      </c>
      <c r="P66" s="23">
        <f>IFERROR(IF($A66=2,$L66*$M66*$N66,""),"")</f>
        <v>0</v>
      </c>
      <c r="Q66" s="23" t="str">
        <f>IFERROR(IF($A66=3,$L66*$M66*$N66,""),"")</f>
        <v/>
      </c>
      <c r="R66" s="29" t="str">
        <f>IF($X66=1,"Implemented","Not Implemented")</f>
        <v>Not Implemented</v>
      </c>
      <c r="S66" s="22" t="str">
        <f>IF($Y66=1,"Effective","Ineffective")</f>
        <v>Ineffective</v>
      </c>
      <c r="T66" s="22" t="str">
        <f>IF($Z66=1,"Pass","Fail")</f>
        <v>Fail</v>
      </c>
      <c r="U66" s="140"/>
      <c r="V66" s="30"/>
      <c r="W66" s="196"/>
      <c r="X66" s="23">
        <f>IF(COUNTIF(X67:X69,0)&gt;0,0,1)</f>
        <v>0</v>
      </c>
      <c r="Y66" s="23">
        <f>IF(COUNTIF(Y67:Y69,0)&gt;0,0,1)</f>
        <v>0</v>
      </c>
      <c r="Z66" s="23">
        <f>IF(COUNTIF(Z67:Z69,0)&gt;0,0,1)</f>
        <v>0</v>
      </c>
      <c r="AA66" s="23" t="str">
        <f>IFERROR(IF($A66=1,$X66*$Y66*$Z66,""),"")</f>
        <v/>
      </c>
      <c r="AB66" s="23">
        <f>IFERROR(IF($A66=2,$X66*$Y66*$Z66,""),"")</f>
        <v>0</v>
      </c>
      <c r="AC66" s="23" t="str">
        <f>IFERROR(IF($A66=3,$X66*$Y66*$Z66,""),"")</f>
        <v/>
      </c>
      <c r="AD66" s="29" t="str">
        <f>IF($AJ66=1,"Implemented","Not Implemented")</f>
        <v>Not Implemented</v>
      </c>
      <c r="AE66" s="22" t="str">
        <f>IF($AK66=1,"Effective","Ineffective")</f>
        <v>Ineffective</v>
      </c>
      <c r="AF66" s="22" t="str">
        <f>IF($AL66=1,"Pass","Fail")</f>
        <v>Fail</v>
      </c>
      <c r="AG66" s="140"/>
      <c r="AH66" s="30"/>
      <c r="AI66" s="196"/>
      <c r="AJ66" s="23">
        <f>IF(COUNTIF(AJ67:AJ69,0)&gt;0,0,1)</f>
        <v>0</v>
      </c>
      <c r="AK66" s="23">
        <f>IF(COUNTIF(AK67:AK69,0)&gt;0,0,1)</f>
        <v>0</v>
      </c>
      <c r="AL66" s="23">
        <f>IF(COUNTIF(AL67:AL69,0)&gt;0,0,1)</f>
        <v>0</v>
      </c>
      <c r="AM66" s="23" t="str">
        <f>IFERROR(IF($A66=1,$AJ66*$AK66*$AL66,""),"")</f>
        <v/>
      </c>
      <c r="AN66" s="23">
        <f>IFERROR(IF($A66=2,$AJ66*$AK66*$AL66,""),"")</f>
        <v>0</v>
      </c>
      <c r="AO66" s="23" t="str">
        <f>IFERROR(IF($A66=3,$AJ66*$AK66*$AL66,""),"")</f>
        <v/>
      </c>
      <c r="AP66" s="114" t="s">
        <v>721</v>
      </c>
      <c r="AQ66" s="11"/>
      <c r="AR66" s="11"/>
      <c r="AS66" s="38"/>
    </row>
    <row r="67" spans="1:45" ht="10.5" hidden="1" customHeight="1" outlineLevel="2" x14ac:dyDescent="0.2">
      <c r="A67" s="238">
        <v>2</v>
      </c>
      <c r="B67" s="193"/>
      <c r="C67" s="223" t="s">
        <v>393</v>
      </c>
      <c r="D67" s="211" t="s">
        <v>394</v>
      </c>
      <c r="E67" s="211" t="s">
        <v>395</v>
      </c>
      <c r="F67" s="210" t="s">
        <v>686</v>
      </c>
      <c r="G67" s="209" t="s">
        <v>686</v>
      </c>
      <c r="H67" s="209" t="s">
        <v>686</v>
      </c>
      <c r="I67" s="211"/>
      <c r="J67" s="200"/>
      <c r="K67" s="196"/>
      <c r="L67" s="23">
        <f>IFERROR(VLOOKUP($F67,Data!$B$4:$D$6,3,FALSE),"")</f>
        <v>0</v>
      </c>
      <c r="M67" s="23">
        <f>IFERROR(VLOOKUP($G67,Data!$F$4:$H$9,3,FALSE),"")</f>
        <v>0</v>
      </c>
      <c r="N67" s="23">
        <f>IFERROR(VLOOKUP($H67,Data!$J$4:$L$8,3,FALSE),"")</f>
        <v>0</v>
      </c>
      <c r="O67" s="23" t="str">
        <f>IFERROR(IF($A67=1,$L67*$M67*$N67,""),"")</f>
        <v/>
      </c>
      <c r="P67" s="23">
        <f>IFERROR(IF($A67=2,$L67*$M67*$N67,""),"")</f>
        <v>0</v>
      </c>
      <c r="Q67" s="23" t="str">
        <f>IFERROR(IF($A67=3,$L67*$M67*$N67,""),"")</f>
        <v/>
      </c>
      <c r="R67" s="210" t="s">
        <v>686</v>
      </c>
      <c r="S67" s="209" t="s">
        <v>686</v>
      </c>
      <c r="T67" s="209" t="s">
        <v>686</v>
      </c>
      <c r="U67" s="211"/>
      <c r="V67" s="205"/>
      <c r="W67" s="196"/>
      <c r="X67" s="24"/>
      <c r="Y67" s="24"/>
      <c r="Z67" s="24"/>
      <c r="AA67" s="24"/>
      <c r="AB67" s="24"/>
      <c r="AC67" s="24"/>
      <c r="AD67" s="210" t="s">
        <v>686</v>
      </c>
      <c r="AE67" s="209" t="s">
        <v>686</v>
      </c>
      <c r="AF67" s="209" t="s">
        <v>686</v>
      </c>
      <c r="AG67" s="211"/>
      <c r="AH67" s="207"/>
      <c r="AI67" s="196"/>
      <c r="AJ67" s="24"/>
      <c r="AK67" s="24"/>
      <c r="AL67" s="24"/>
      <c r="AM67" s="24"/>
      <c r="AN67" s="24"/>
      <c r="AO67" s="24"/>
      <c r="AP67" s="114" t="s">
        <v>712</v>
      </c>
      <c r="AQ67" s="11"/>
      <c r="AR67" s="11"/>
      <c r="AS67" s="38"/>
    </row>
    <row r="68" spans="1:45" ht="10.5" hidden="1" customHeight="1" outlineLevel="2" x14ac:dyDescent="0.2">
      <c r="A68" s="238"/>
      <c r="B68" s="193"/>
      <c r="C68" s="223" t="s">
        <v>393</v>
      </c>
      <c r="D68" s="211" t="s">
        <v>394</v>
      </c>
      <c r="E68" s="198" t="s">
        <v>395</v>
      </c>
      <c r="F68" s="210"/>
      <c r="G68" s="209"/>
      <c r="H68" s="209"/>
      <c r="I68" s="211"/>
      <c r="J68" s="200"/>
      <c r="K68" s="196"/>
      <c r="L68" s="25"/>
      <c r="M68" s="25"/>
      <c r="N68" s="25"/>
      <c r="O68" s="25"/>
      <c r="P68" s="25"/>
      <c r="Q68" s="25"/>
      <c r="R68" s="210"/>
      <c r="S68" s="209"/>
      <c r="T68" s="209"/>
      <c r="U68" s="211"/>
      <c r="V68" s="205"/>
      <c r="W68" s="196"/>
      <c r="X68" s="23">
        <f>IFERROR(VLOOKUP($R67,Data!$B$4:$D$6,3,FALSE),"")</f>
        <v>0</v>
      </c>
      <c r="Y68" s="23">
        <f>IFERROR(VLOOKUP($S67,Data!$F$4:$H$9,3,FALSE),"")</f>
        <v>0</v>
      </c>
      <c r="Z68" s="23">
        <f>IFERROR(VLOOKUP($T67,Data!$J$4:$L$8,3,FALSE),"")</f>
        <v>0</v>
      </c>
      <c r="AA68" s="23" t="str">
        <f>IFERROR(IF($A67=1,$X68*$Y68*$Z68,""),"")</f>
        <v/>
      </c>
      <c r="AB68" s="23">
        <f>IFERROR(IF($A67=2,$X68*$Y68*$Z68,""),"")</f>
        <v>0</v>
      </c>
      <c r="AC68" s="23" t="str">
        <f>IFERROR(IF($A67=3,$X68*$Y68*$Z68,""),"")</f>
        <v/>
      </c>
      <c r="AD68" s="210"/>
      <c r="AE68" s="209"/>
      <c r="AF68" s="209"/>
      <c r="AG68" s="211"/>
      <c r="AH68" s="207"/>
      <c r="AI68" s="196"/>
      <c r="AJ68" s="25"/>
      <c r="AK68" s="25"/>
      <c r="AL68" s="25"/>
      <c r="AM68" s="25"/>
      <c r="AN68" s="25"/>
      <c r="AO68" s="25"/>
      <c r="AP68" s="114" t="s">
        <v>713</v>
      </c>
      <c r="AQ68" s="11"/>
      <c r="AR68" s="11"/>
      <c r="AS68" s="38"/>
    </row>
    <row r="69" spans="1:45" ht="10.5" hidden="1" customHeight="1" outlineLevel="2" x14ac:dyDescent="0.2">
      <c r="A69" s="238"/>
      <c r="B69" s="193"/>
      <c r="C69" s="223" t="s">
        <v>393</v>
      </c>
      <c r="D69" s="211" t="s">
        <v>394</v>
      </c>
      <c r="E69" s="198" t="s">
        <v>395</v>
      </c>
      <c r="F69" s="210"/>
      <c r="G69" s="209"/>
      <c r="H69" s="209"/>
      <c r="I69" s="211"/>
      <c r="J69" s="200"/>
      <c r="K69" s="196"/>
      <c r="L69" s="25"/>
      <c r="M69" s="25"/>
      <c r="N69" s="25"/>
      <c r="O69" s="25"/>
      <c r="P69" s="25"/>
      <c r="Q69" s="25"/>
      <c r="R69" s="210"/>
      <c r="S69" s="209"/>
      <c r="T69" s="209"/>
      <c r="U69" s="211"/>
      <c r="V69" s="205"/>
      <c r="W69" s="196"/>
      <c r="X69" s="25"/>
      <c r="Y69" s="25"/>
      <c r="Z69" s="25"/>
      <c r="AA69" s="25"/>
      <c r="AB69" s="25"/>
      <c r="AC69" s="25"/>
      <c r="AD69" s="210"/>
      <c r="AE69" s="209"/>
      <c r="AF69" s="209"/>
      <c r="AG69" s="211"/>
      <c r="AH69" s="207"/>
      <c r="AI69" s="196"/>
      <c r="AJ69" s="23">
        <f>IFERROR(VLOOKUP($AD67,Data!$B$4:$D$6,3,FALSE),"")</f>
        <v>0</v>
      </c>
      <c r="AK69" s="23">
        <f>IFERROR(VLOOKUP($AE67,Data!$F$4:$H$9,3,FALSE),"")</f>
        <v>0</v>
      </c>
      <c r="AL69" s="23">
        <f>IFERROR(VLOOKUP($AF67,Data!$J$4:$L$8,3,FALSE),"")</f>
        <v>0</v>
      </c>
      <c r="AM69" s="23" t="str">
        <f>IFERROR(IF($A67=1,$AJ69*$AK69*$AL69,""),"")</f>
        <v/>
      </c>
      <c r="AN69" s="23">
        <f>IFERROR(IF($A67=2,$AJ69*$AK69*$AL69,""),"")</f>
        <v>0</v>
      </c>
      <c r="AO69" s="23" t="str">
        <f>IFERROR(IF($A67=3,$AJ69*$AK69*$AL69,""),"")</f>
        <v/>
      </c>
      <c r="AP69" s="114" t="s">
        <v>714</v>
      </c>
      <c r="AQ69" s="11"/>
      <c r="AR69" s="11"/>
      <c r="AS69" s="38"/>
    </row>
    <row r="70" spans="1:45" ht="30" hidden="1" customHeight="1" outlineLevel="1" x14ac:dyDescent="0.2">
      <c r="A70" s="147">
        <v>2</v>
      </c>
      <c r="B70" s="211" t="s">
        <v>396</v>
      </c>
      <c r="C70" s="211"/>
      <c r="D70" s="211"/>
      <c r="E70" s="211"/>
      <c r="F70" s="29" t="str">
        <f>IF($L70=1,"Implemented","Not Implemented")</f>
        <v>Not Implemented</v>
      </c>
      <c r="G70" s="22" t="str">
        <f>IF($M70=1,"Effective","Ineffective")</f>
        <v>Ineffective</v>
      </c>
      <c r="H70" s="22" t="str">
        <f>IF($N70=1,"Pass","Fail")</f>
        <v>Fail</v>
      </c>
      <c r="I70" s="140"/>
      <c r="J70" s="30"/>
      <c r="K70" s="196"/>
      <c r="L70" s="23">
        <f>IF(COUNTIF(L71:L76,0)&gt;0,0,1)</f>
        <v>0</v>
      </c>
      <c r="M70" s="23">
        <f>IF(COUNTIF(M71:M76,0)&gt;0,0,1)</f>
        <v>0</v>
      </c>
      <c r="N70" s="23">
        <f>IF(COUNTIF(N71:N76,0)&gt;0,0,1)</f>
        <v>0</v>
      </c>
      <c r="O70" s="23" t="str">
        <f>IFERROR(IF($A70=1,$L70*$M70*$N70,""),"")</f>
        <v/>
      </c>
      <c r="P70" s="23">
        <f>IFERROR(IF($A70=2,$L70*$M70*$N70,""),"")</f>
        <v>0</v>
      </c>
      <c r="Q70" s="23" t="str">
        <f>IFERROR(IF($A70=3,$L70*$M70*$N70,""),"")</f>
        <v/>
      </c>
      <c r="R70" s="29" t="str">
        <f>IF($X70=1,"Implemented","Not Implemented")</f>
        <v>Not Implemented</v>
      </c>
      <c r="S70" s="22" t="str">
        <f>IF($Y70=1,"Effective","Ineffective")</f>
        <v>Ineffective</v>
      </c>
      <c r="T70" s="22" t="str">
        <f>IF($Z70=1,"Pass","Fail")</f>
        <v>Fail</v>
      </c>
      <c r="U70" s="140"/>
      <c r="V70" s="30"/>
      <c r="W70" s="196"/>
      <c r="X70" s="23">
        <f>IF(COUNTIF(X71:X76,0)&gt;0,0,1)</f>
        <v>0</v>
      </c>
      <c r="Y70" s="23">
        <f>IF(COUNTIF(Y71:Y76,0)&gt;0,0,1)</f>
        <v>0</v>
      </c>
      <c r="Z70" s="23">
        <f>IF(COUNTIF(Z71:Z76,0)&gt;0,0,1)</f>
        <v>0</v>
      </c>
      <c r="AA70" s="23" t="str">
        <f>IFERROR(IF($A70=1,$X70*$Y70*$Z70,""),"")</f>
        <v/>
      </c>
      <c r="AB70" s="23">
        <f>IFERROR(IF($A70=2,$X70*$Y70*$Z70,""),"")</f>
        <v>0</v>
      </c>
      <c r="AC70" s="23" t="str">
        <f>IFERROR(IF($A70=3,$X70*$Y70*$Z70,""),"")</f>
        <v/>
      </c>
      <c r="AD70" s="29" t="str">
        <f>IF($AJ70=1,"Implemented","Not Implemented")</f>
        <v>Not Implemented</v>
      </c>
      <c r="AE70" s="22" t="str">
        <f>IF($AK70=1,"Effective","Ineffective")</f>
        <v>Ineffective</v>
      </c>
      <c r="AF70" s="22" t="str">
        <f>IF($AL70=1,"Pass","Fail")</f>
        <v>Fail</v>
      </c>
      <c r="AG70" s="140"/>
      <c r="AH70" s="30"/>
      <c r="AI70" s="196"/>
      <c r="AJ70" s="23">
        <f>IF(COUNTIF(AJ71:AJ76,0)&gt;0,0,1)</f>
        <v>0</v>
      </c>
      <c r="AK70" s="23">
        <f>IF(COUNTIF(AK71:AK76,0)&gt;0,0,1)</f>
        <v>0</v>
      </c>
      <c r="AL70" s="23">
        <f>IF(COUNTIF(AL71:AL76,0)&gt;0,0,1)</f>
        <v>0</v>
      </c>
      <c r="AM70" s="23" t="str">
        <f>IFERROR(IF($A70=1,$AJ70*$AK70*$AL70,""),"")</f>
        <v/>
      </c>
      <c r="AN70" s="23">
        <f>IFERROR(IF($A70=2,$AJ70*$AK70*$AL70,""),"")</f>
        <v>0</v>
      </c>
      <c r="AO70" s="23" t="str">
        <f>IFERROR(IF($A70=3,$AJ70*$AK70*$AL70,""),"")</f>
        <v/>
      </c>
      <c r="AP70" s="114" t="s">
        <v>721</v>
      </c>
      <c r="AQ70" s="11"/>
      <c r="AR70" s="11"/>
      <c r="AS70" s="38"/>
    </row>
    <row r="71" spans="1:45" ht="10.5" hidden="1" customHeight="1" outlineLevel="2" x14ac:dyDescent="0.2">
      <c r="A71" s="238">
        <v>2</v>
      </c>
      <c r="B71" s="193"/>
      <c r="C71" s="223" t="s">
        <v>397</v>
      </c>
      <c r="D71" s="211" t="s">
        <v>398</v>
      </c>
      <c r="E71" s="211" t="s">
        <v>399</v>
      </c>
      <c r="F71" s="210" t="s">
        <v>686</v>
      </c>
      <c r="G71" s="209" t="s">
        <v>686</v>
      </c>
      <c r="H71" s="209" t="s">
        <v>686</v>
      </c>
      <c r="I71" s="211"/>
      <c r="J71" s="200"/>
      <c r="K71" s="196"/>
      <c r="L71" s="23">
        <f>IFERROR(VLOOKUP($F71,Data!$B$4:$D$6,3,FALSE),"")</f>
        <v>0</v>
      </c>
      <c r="M71" s="23">
        <f>IFERROR(VLOOKUP($G71,Data!$F$4:$H$9,3,FALSE),"")</f>
        <v>0</v>
      </c>
      <c r="N71" s="23">
        <f>IFERROR(VLOOKUP($H71,Data!$J$4:$L$8,3,FALSE),"")</f>
        <v>0</v>
      </c>
      <c r="O71" s="23" t="str">
        <f>IFERROR(IF($A71=1,$L71*$M71*$N71,""),"")</f>
        <v/>
      </c>
      <c r="P71" s="23">
        <f>IFERROR(IF($A71=2,$L71*$M71*$N71,""),"")</f>
        <v>0</v>
      </c>
      <c r="Q71" s="23" t="str">
        <f>IFERROR(IF($A71=3,$L71*$M71*$N71,""),"")</f>
        <v/>
      </c>
      <c r="R71" s="210" t="s">
        <v>686</v>
      </c>
      <c r="S71" s="209" t="s">
        <v>686</v>
      </c>
      <c r="T71" s="209" t="s">
        <v>686</v>
      </c>
      <c r="U71" s="211"/>
      <c r="V71" s="205"/>
      <c r="W71" s="196"/>
      <c r="X71" s="24"/>
      <c r="Y71" s="24"/>
      <c r="Z71" s="24"/>
      <c r="AA71" s="24"/>
      <c r="AB71" s="24"/>
      <c r="AC71" s="24"/>
      <c r="AD71" s="210" t="s">
        <v>686</v>
      </c>
      <c r="AE71" s="209" t="s">
        <v>686</v>
      </c>
      <c r="AF71" s="209" t="s">
        <v>686</v>
      </c>
      <c r="AG71" s="211"/>
      <c r="AH71" s="207"/>
      <c r="AI71" s="196"/>
      <c r="AJ71" s="24"/>
      <c r="AK71" s="24"/>
      <c r="AL71" s="24"/>
      <c r="AM71" s="24"/>
      <c r="AN71" s="24"/>
      <c r="AO71" s="24"/>
      <c r="AP71" s="114" t="s">
        <v>712</v>
      </c>
      <c r="AQ71" s="11"/>
      <c r="AR71" s="11"/>
      <c r="AS71" s="38"/>
    </row>
    <row r="72" spans="1:45" ht="10.5" hidden="1" customHeight="1" outlineLevel="2" x14ac:dyDescent="0.2">
      <c r="A72" s="238"/>
      <c r="B72" s="193"/>
      <c r="C72" s="223" t="s">
        <v>397</v>
      </c>
      <c r="D72" s="211" t="s">
        <v>398</v>
      </c>
      <c r="E72" s="198" t="s">
        <v>399</v>
      </c>
      <c r="F72" s="210"/>
      <c r="G72" s="209"/>
      <c r="H72" s="209"/>
      <c r="I72" s="211"/>
      <c r="J72" s="200"/>
      <c r="K72" s="196"/>
      <c r="L72" s="25"/>
      <c r="M72" s="25"/>
      <c r="N72" s="25"/>
      <c r="O72" s="25"/>
      <c r="P72" s="25"/>
      <c r="Q72" s="25"/>
      <c r="R72" s="210"/>
      <c r="S72" s="209"/>
      <c r="T72" s="209"/>
      <c r="U72" s="211"/>
      <c r="V72" s="205"/>
      <c r="W72" s="196"/>
      <c r="X72" s="23">
        <f>IFERROR(VLOOKUP($R71,Data!$B$4:$D$6,3,FALSE),"")</f>
        <v>0</v>
      </c>
      <c r="Y72" s="23">
        <f>IFERROR(VLOOKUP($S71,Data!$F$4:$H$9,3,FALSE),"")</f>
        <v>0</v>
      </c>
      <c r="Z72" s="23">
        <f>IFERROR(VLOOKUP($T71,Data!$J$4:$L$8,3,FALSE),"")</f>
        <v>0</v>
      </c>
      <c r="AA72" s="23" t="str">
        <f>IFERROR(IF($A71=1,$X72*$Y72*$Z72,""),"")</f>
        <v/>
      </c>
      <c r="AB72" s="23">
        <f>IFERROR(IF($A71=2,$X72*$Y72*$Z72,""),"")</f>
        <v>0</v>
      </c>
      <c r="AC72" s="23" t="str">
        <f>IFERROR(IF($A71=3,$X72*$Y72*$Z72,""),"")</f>
        <v/>
      </c>
      <c r="AD72" s="210"/>
      <c r="AE72" s="209"/>
      <c r="AF72" s="209"/>
      <c r="AG72" s="211"/>
      <c r="AH72" s="207"/>
      <c r="AI72" s="196"/>
      <c r="AJ72" s="25"/>
      <c r="AK72" s="25"/>
      <c r="AL72" s="25"/>
      <c r="AM72" s="25"/>
      <c r="AN72" s="25"/>
      <c r="AO72" s="25"/>
      <c r="AP72" s="114" t="s">
        <v>713</v>
      </c>
      <c r="AQ72" s="11"/>
      <c r="AR72" s="11"/>
      <c r="AS72" s="38"/>
    </row>
    <row r="73" spans="1:45" ht="10.5" hidden="1" customHeight="1" outlineLevel="2" x14ac:dyDescent="0.2">
      <c r="A73" s="238"/>
      <c r="B73" s="193"/>
      <c r="C73" s="223" t="s">
        <v>397</v>
      </c>
      <c r="D73" s="211" t="s">
        <v>398</v>
      </c>
      <c r="E73" s="198" t="s">
        <v>399</v>
      </c>
      <c r="F73" s="210"/>
      <c r="G73" s="209"/>
      <c r="H73" s="209"/>
      <c r="I73" s="211"/>
      <c r="J73" s="200"/>
      <c r="K73" s="196"/>
      <c r="L73" s="25"/>
      <c r="M73" s="25"/>
      <c r="N73" s="25"/>
      <c r="O73" s="25"/>
      <c r="P73" s="25"/>
      <c r="Q73" s="25"/>
      <c r="R73" s="210"/>
      <c r="S73" s="209"/>
      <c r="T73" s="209"/>
      <c r="U73" s="211"/>
      <c r="V73" s="205"/>
      <c r="W73" s="196"/>
      <c r="X73" s="25"/>
      <c r="Y73" s="25"/>
      <c r="Z73" s="25"/>
      <c r="AA73" s="25"/>
      <c r="AB73" s="25"/>
      <c r="AC73" s="25"/>
      <c r="AD73" s="210"/>
      <c r="AE73" s="209"/>
      <c r="AF73" s="209"/>
      <c r="AG73" s="211"/>
      <c r="AH73" s="207"/>
      <c r="AI73" s="196"/>
      <c r="AJ73" s="23">
        <f>IFERROR(VLOOKUP($AD71,Data!$B$4:$D$6,3,FALSE),"")</f>
        <v>0</v>
      </c>
      <c r="AK73" s="23">
        <f>IFERROR(VLOOKUP($AE71,Data!$F$4:$H$9,3,FALSE),"")</f>
        <v>0</v>
      </c>
      <c r="AL73" s="23">
        <f>IFERROR(VLOOKUP($AF71,Data!$J$4:$L$8,3,FALSE),"")</f>
        <v>0</v>
      </c>
      <c r="AM73" s="23" t="str">
        <f>IFERROR(IF($A71=1,$AJ73*$AK73*$AL73,""),"")</f>
        <v/>
      </c>
      <c r="AN73" s="23">
        <f>IFERROR(IF($A71=2,$AJ73*$AK73*$AL73,""),"")</f>
        <v>0</v>
      </c>
      <c r="AO73" s="23" t="str">
        <f>IFERROR(IF($A71=3,$AJ73*$AK73*$AL73,""),"")</f>
        <v/>
      </c>
      <c r="AP73" s="114" t="s">
        <v>714</v>
      </c>
      <c r="AQ73" s="11"/>
      <c r="AR73" s="11"/>
      <c r="AS73" s="38"/>
    </row>
    <row r="74" spans="1:45" ht="10.5" hidden="1" customHeight="1" outlineLevel="2" x14ac:dyDescent="0.2">
      <c r="A74" s="238">
        <v>2</v>
      </c>
      <c r="B74" s="193"/>
      <c r="C74" s="223" t="s">
        <v>400</v>
      </c>
      <c r="D74" s="211" t="s">
        <v>401</v>
      </c>
      <c r="E74" s="211" t="s">
        <v>402</v>
      </c>
      <c r="F74" s="210" t="s">
        <v>686</v>
      </c>
      <c r="G74" s="209" t="s">
        <v>686</v>
      </c>
      <c r="H74" s="209" t="s">
        <v>686</v>
      </c>
      <c r="I74" s="211"/>
      <c r="J74" s="200"/>
      <c r="K74" s="196"/>
      <c r="L74" s="23">
        <f>IFERROR(VLOOKUP($F74,Data!$B$4:$D$6,3,FALSE),"")</f>
        <v>0</v>
      </c>
      <c r="M74" s="23">
        <f>IFERROR(VLOOKUP($G74,Data!$F$4:$H$9,3,FALSE),"")</f>
        <v>0</v>
      </c>
      <c r="N74" s="23">
        <f>IFERROR(VLOOKUP($H74,Data!$J$4:$L$8,3,FALSE),"")</f>
        <v>0</v>
      </c>
      <c r="O74" s="23" t="str">
        <f>IFERROR(IF($A74=1,$L74*$M74*$N74,""),"")</f>
        <v/>
      </c>
      <c r="P74" s="23">
        <f>IFERROR(IF($A74=2,$L74*$M74*$N74,""),"")</f>
        <v>0</v>
      </c>
      <c r="Q74" s="23" t="str">
        <f>IFERROR(IF($A74=3,$L74*$M74*$N74,""),"")</f>
        <v/>
      </c>
      <c r="R74" s="210" t="s">
        <v>686</v>
      </c>
      <c r="S74" s="209" t="s">
        <v>686</v>
      </c>
      <c r="T74" s="209" t="s">
        <v>686</v>
      </c>
      <c r="U74" s="211"/>
      <c r="V74" s="205"/>
      <c r="W74" s="196"/>
      <c r="X74" s="24"/>
      <c r="Y74" s="24"/>
      <c r="Z74" s="24"/>
      <c r="AA74" s="24"/>
      <c r="AB74" s="24"/>
      <c r="AC74" s="24"/>
      <c r="AD74" s="210" t="s">
        <v>686</v>
      </c>
      <c r="AE74" s="209" t="s">
        <v>686</v>
      </c>
      <c r="AF74" s="209" t="s">
        <v>686</v>
      </c>
      <c r="AG74" s="211"/>
      <c r="AH74" s="207"/>
      <c r="AI74" s="196"/>
      <c r="AJ74" s="24"/>
      <c r="AK74" s="24"/>
      <c r="AL74" s="24"/>
      <c r="AM74" s="24"/>
      <c r="AN74" s="24"/>
      <c r="AO74" s="24"/>
      <c r="AP74" s="114" t="s">
        <v>712</v>
      </c>
      <c r="AQ74" s="11"/>
      <c r="AR74" s="11"/>
      <c r="AS74" s="38"/>
    </row>
    <row r="75" spans="1:45" ht="10.5" hidden="1" customHeight="1" outlineLevel="2" x14ac:dyDescent="0.2">
      <c r="A75" s="238"/>
      <c r="B75" s="193"/>
      <c r="C75" s="223" t="s">
        <v>400</v>
      </c>
      <c r="D75" s="211" t="s">
        <v>401</v>
      </c>
      <c r="E75" s="198" t="s">
        <v>402</v>
      </c>
      <c r="F75" s="210"/>
      <c r="G75" s="209"/>
      <c r="H75" s="209"/>
      <c r="I75" s="211"/>
      <c r="J75" s="200"/>
      <c r="K75" s="196"/>
      <c r="L75" s="25"/>
      <c r="M75" s="25"/>
      <c r="N75" s="25"/>
      <c r="O75" s="25"/>
      <c r="P75" s="25"/>
      <c r="Q75" s="25"/>
      <c r="R75" s="210"/>
      <c r="S75" s="209"/>
      <c r="T75" s="209"/>
      <c r="U75" s="211"/>
      <c r="V75" s="205"/>
      <c r="W75" s="196"/>
      <c r="X75" s="23">
        <f>IFERROR(VLOOKUP($R74,Data!$B$4:$D$6,3,FALSE),"")</f>
        <v>0</v>
      </c>
      <c r="Y75" s="23">
        <f>IFERROR(VLOOKUP($S74,Data!$F$4:$H$9,3,FALSE),"")</f>
        <v>0</v>
      </c>
      <c r="Z75" s="23">
        <f>IFERROR(VLOOKUP($T74,Data!$J$4:$L$8,3,FALSE),"")</f>
        <v>0</v>
      </c>
      <c r="AA75" s="23" t="str">
        <f>IFERROR(IF($A74=1,$X75*$Y75*$Z75,""),"")</f>
        <v/>
      </c>
      <c r="AB75" s="23">
        <f>IFERROR(IF($A74=2,$X75*$Y75*$Z75,""),"")</f>
        <v>0</v>
      </c>
      <c r="AC75" s="23" t="str">
        <f>IFERROR(IF($A74=3,$X75*$Y75*$Z75,""),"")</f>
        <v/>
      </c>
      <c r="AD75" s="210"/>
      <c r="AE75" s="209"/>
      <c r="AF75" s="209"/>
      <c r="AG75" s="211"/>
      <c r="AH75" s="207"/>
      <c r="AI75" s="196"/>
      <c r="AJ75" s="25"/>
      <c r="AK75" s="25"/>
      <c r="AL75" s="25"/>
      <c r="AM75" s="25"/>
      <c r="AN75" s="25"/>
      <c r="AO75" s="25"/>
      <c r="AP75" s="114" t="s">
        <v>713</v>
      </c>
      <c r="AQ75" s="11"/>
      <c r="AR75" s="11"/>
      <c r="AS75" s="38"/>
    </row>
    <row r="76" spans="1:45" ht="10.5" hidden="1" customHeight="1" outlineLevel="2" x14ac:dyDescent="0.2">
      <c r="A76" s="238"/>
      <c r="B76" s="193"/>
      <c r="C76" s="223" t="s">
        <v>400</v>
      </c>
      <c r="D76" s="211" t="s">
        <v>401</v>
      </c>
      <c r="E76" s="198" t="s">
        <v>402</v>
      </c>
      <c r="F76" s="210"/>
      <c r="G76" s="209"/>
      <c r="H76" s="209"/>
      <c r="I76" s="211"/>
      <c r="J76" s="200"/>
      <c r="K76" s="196"/>
      <c r="L76" s="25"/>
      <c r="M76" s="25"/>
      <c r="N76" s="25"/>
      <c r="O76" s="25"/>
      <c r="P76" s="25"/>
      <c r="Q76" s="25"/>
      <c r="R76" s="210"/>
      <c r="S76" s="209"/>
      <c r="T76" s="209"/>
      <c r="U76" s="211"/>
      <c r="V76" s="205"/>
      <c r="W76" s="196"/>
      <c r="X76" s="25"/>
      <c r="Y76" s="25"/>
      <c r="Z76" s="25"/>
      <c r="AA76" s="25"/>
      <c r="AB76" s="25"/>
      <c r="AC76" s="25"/>
      <c r="AD76" s="210"/>
      <c r="AE76" s="209"/>
      <c r="AF76" s="209"/>
      <c r="AG76" s="211"/>
      <c r="AH76" s="207"/>
      <c r="AI76" s="196"/>
      <c r="AJ76" s="23">
        <f>IFERROR(VLOOKUP($AD74,Data!$B$4:$D$6,3,FALSE),"")</f>
        <v>0</v>
      </c>
      <c r="AK76" s="23">
        <f>IFERROR(VLOOKUP($AE74,Data!$F$4:$H$9,3,FALSE),"")</f>
        <v>0</v>
      </c>
      <c r="AL76" s="23">
        <f>IFERROR(VLOOKUP($AF74,Data!$J$4:$L$8,3,FALSE),"")</f>
        <v>0</v>
      </c>
      <c r="AM76" s="23" t="str">
        <f>IFERROR(IF($A74=1,$AJ76*$AK76*$AL76,""),"")</f>
        <v/>
      </c>
      <c r="AN76" s="23">
        <f>IFERROR(IF($A74=2,$AJ76*$AK76*$AL76,""),"")</f>
        <v>0</v>
      </c>
      <c r="AO76" s="23" t="str">
        <f>IFERROR(IF($A74=3,$AJ76*$AK76*$AL76,""),"")</f>
        <v/>
      </c>
      <c r="AP76" s="114" t="s">
        <v>714</v>
      </c>
      <c r="AQ76" s="11"/>
      <c r="AR76" s="11"/>
      <c r="AS76" s="38"/>
    </row>
    <row r="77" spans="1:45" ht="30" hidden="1" customHeight="1" outlineLevel="1" x14ac:dyDescent="0.2">
      <c r="A77" s="147">
        <v>2</v>
      </c>
      <c r="B77" s="211" t="s">
        <v>108</v>
      </c>
      <c r="C77" s="211"/>
      <c r="D77" s="211"/>
      <c r="E77" s="211"/>
      <c r="F77" s="29" t="str">
        <f>IF($L77=1,"Implemented","Not Implemented")</f>
        <v>Not Implemented</v>
      </c>
      <c r="G77" s="22" t="str">
        <f>IF($M77=1,"Effective","Ineffective")</f>
        <v>Ineffective</v>
      </c>
      <c r="H77" s="22" t="str">
        <f>IF($N77=1,"Pass","Fail")</f>
        <v>Fail</v>
      </c>
      <c r="I77" s="140"/>
      <c r="J77" s="30"/>
      <c r="K77" s="196"/>
      <c r="L77" s="23">
        <f>IF(COUNTIF(L78:L86,0)&gt;0,0,1)</f>
        <v>0</v>
      </c>
      <c r="M77" s="23">
        <f>IF(COUNTIF(M78:M86,0)&gt;0,0,1)</f>
        <v>0</v>
      </c>
      <c r="N77" s="23">
        <f>IF(COUNTIF(N78:N86,0)&gt;0,0,1)</f>
        <v>0</v>
      </c>
      <c r="O77" s="23" t="str">
        <f>IFERROR(IF($A77=1,$L77*$M77*$N77,""),"")</f>
        <v/>
      </c>
      <c r="P77" s="23">
        <f>IFERROR(IF($A77=2,$L77*$M77*$N77,""),"")</f>
        <v>0</v>
      </c>
      <c r="Q77" s="23" t="str">
        <f>IFERROR(IF($A77=3,$L77*$M77*$N77,""),"")</f>
        <v/>
      </c>
      <c r="R77" s="29" t="str">
        <f>IF($X77=1,"Implemented","Not Implemented")</f>
        <v>Not Implemented</v>
      </c>
      <c r="S77" s="22" t="str">
        <f>IF($Y77=1,"Effective","Ineffective")</f>
        <v>Ineffective</v>
      </c>
      <c r="T77" s="22" t="str">
        <f>IF($Z77=1,"Pass","Fail")</f>
        <v>Fail</v>
      </c>
      <c r="U77" s="140"/>
      <c r="V77" s="30"/>
      <c r="W77" s="196"/>
      <c r="X77" s="23">
        <f>IF(COUNTIF(X78:X86,0)&gt;0,0,1)</f>
        <v>0</v>
      </c>
      <c r="Y77" s="23">
        <f>IF(COUNTIF(Y78:Y86,0)&gt;0,0,1)</f>
        <v>0</v>
      </c>
      <c r="Z77" s="23">
        <f>IF(COUNTIF(Z78:Z86,0)&gt;0,0,1)</f>
        <v>0</v>
      </c>
      <c r="AA77" s="23" t="str">
        <f>IFERROR(IF($A77=1,$X77*$Y77*$Z77,""),"")</f>
        <v/>
      </c>
      <c r="AB77" s="23">
        <f>IFERROR(IF($A77=2,$X77*$Y77*$Z77,""),"")</f>
        <v>0</v>
      </c>
      <c r="AC77" s="23" t="str">
        <f>IFERROR(IF($A77=3,$X77*$Y77*$Z77,""),"")</f>
        <v/>
      </c>
      <c r="AD77" s="29" t="str">
        <f>IF($AJ77=1,"Implemented","Not Implemented")</f>
        <v>Not Implemented</v>
      </c>
      <c r="AE77" s="22" t="str">
        <f>IF($AK77=1,"Effective","Ineffective")</f>
        <v>Ineffective</v>
      </c>
      <c r="AF77" s="22" t="str">
        <f>IF($AL77=1,"Pass","Fail")</f>
        <v>Fail</v>
      </c>
      <c r="AG77" s="140"/>
      <c r="AH77" s="30"/>
      <c r="AI77" s="196"/>
      <c r="AJ77" s="23">
        <f>IF(COUNTIF(AJ78:AJ86,0)&gt;0,0,1)</f>
        <v>0</v>
      </c>
      <c r="AK77" s="23">
        <f>IF(COUNTIF(AK78:AK86,0)&gt;0,0,1)</f>
        <v>0</v>
      </c>
      <c r="AL77" s="23">
        <f>IF(COUNTIF(AL78:AL86,0)&gt;0,0,1)</f>
        <v>0</v>
      </c>
      <c r="AM77" s="23" t="str">
        <f>IFERROR(IF($A77=1,$AJ77*$AK77*$AL77,""),"")</f>
        <v/>
      </c>
      <c r="AN77" s="23">
        <f>IFERROR(IF($A77=2,$AJ77*$AK77*$AL77,""),"")</f>
        <v>0</v>
      </c>
      <c r="AO77" s="23" t="str">
        <f>IFERROR(IF($A77=3,$AJ77*$AK77*$AL77,""),"")</f>
        <v/>
      </c>
      <c r="AP77" s="114" t="s">
        <v>721</v>
      </c>
      <c r="AQ77" s="11"/>
      <c r="AR77" s="11"/>
      <c r="AS77" s="38"/>
    </row>
    <row r="78" spans="1:45" ht="10.5" hidden="1" customHeight="1" outlineLevel="2" x14ac:dyDescent="0.2">
      <c r="A78" s="238">
        <v>2</v>
      </c>
      <c r="B78" s="193"/>
      <c r="C78" s="223" t="s">
        <v>404</v>
      </c>
      <c r="D78" s="211" t="s">
        <v>405</v>
      </c>
      <c r="E78" s="211" t="s">
        <v>406</v>
      </c>
      <c r="F78" s="210" t="s">
        <v>686</v>
      </c>
      <c r="G78" s="209" t="s">
        <v>686</v>
      </c>
      <c r="H78" s="209" t="s">
        <v>686</v>
      </c>
      <c r="I78" s="211"/>
      <c r="J78" s="200"/>
      <c r="K78" s="196"/>
      <c r="L78" s="23">
        <f>IFERROR(VLOOKUP($F78,Data!$B$4:$D$6,3,FALSE),"")</f>
        <v>0</v>
      </c>
      <c r="M78" s="23">
        <f>IFERROR(VLOOKUP($G78,Data!$F$4:$H$9,3,FALSE),"")</f>
        <v>0</v>
      </c>
      <c r="N78" s="23">
        <f>IFERROR(VLOOKUP($H78,Data!$J$4:$L$8,3,FALSE),"")</f>
        <v>0</v>
      </c>
      <c r="O78" s="23" t="str">
        <f>IFERROR(IF($A78=1,$L78*$M78*$N78,""),"")</f>
        <v/>
      </c>
      <c r="P78" s="23">
        <f>IFERROR(IF($A78=2,$L78*$M78*$N78,""),"")</f>
        <v>0</v>
      </c>
      <c r="Q78" s="23" t="str">
        <f>IFERROR(IF($A78=3,$L78*$M78*$N78,""),"")</f>
        <v/>
      </c>
      <c r="R78" s="210" t="s">
        <v>686</v>
      </c>
      <c r="S78" s="209" t="s">
        <v>686</v>
      </c>
      <c r="T78" s="209" t="s">
        <v>686</v>
      </c>
      <c r="U78" s="211"/>
      <c r="V78" s="205"/>
      <c r="W78" s="196"/>
      <c r="X78" s="24"/>
      <c r="Y78" s="24"/>
      <c r="Z78" s="24"/>
      <c r="AA78" s="24"/>
      <c r="AB78" s="24"/>
      <c r="AC78" s="24"/>
      <c r="AD78" s="210" t="s">
        <v>686</v>
      </c>
      <c r="AE78" s="209" t="s">
        <v>686</v>
      </c>
      <c r="AF78" s="209" t="s">
        <v>686</v>
      </c>
      <c r="AG78" s="211"/>
      <c r="AH78" s="207"/>
      <c r="AI78" s="196"/>
      <c r="AJ78" s="24"/>
      <c r="AK78" s="24"/>
      <c r="AL78" s="24"/>
      <c r="AM78" s="24"/>
      <c r="AN78" s="24"/>
      <c r="AO78" s="24"/>
      <c r="AP78" s="114" t="s">
        <v>712</v>
      </c>
      <c r="AQ78" s="11"/>
      <c r="AR78" s="11"/>
      <c r="AS78" s="38"/>
    </row>
    <row r="79" spans="1:45" ht="10.5" hidden="1" customHeight="1" outlineLevel="2" x14ac:dyDescent="0.2">
      <c r="A79" s="238"/>
      <c r="B79" s="193"/>
      <c r="C79" s="223" t="s">
        <v>404</v>
      </c>
      <c r="D79" s="211" t="s">
        <v>405</v>
      </c>
      <c r="E79" s="198" t="s">
        <v>406</v>
      </c>
      <c r="F79" s="210"/>
      <c r="G79" s="209"/>
      <c r="H79" s="209"/>
      <c r="I79" s="211"/>
      <c r="J79" s="200"/>
      <c r="K79" s="196"/>
      <c r="L79" s="25"/>
      <c r="M79" s="25"/>
      <c r="N79" s="25"/>
      <c r="O79" s="25"/>
      <c r="P79" s="25"/>
      <c r="Q79" s="25"/>
      <c r="R79" s="210"/>
      <c r="S79" s="209"/>
      <c r="T79" s="209"/>
      <c r="U79" s="211"/>
      <c r="V79" s="205"/>
      <c r="W79" s="196"/>
      <c r="X79" s="23">
        <f>IFERROR(VLOOKUP($R78,Data!$B$4:$D$6,3,FALSE),"")</f>
        <v>0</v>
      </c>
      <c r="Y79" s="23">
        <f>IFERROR(VLOOKUP($S78,Data!$F$4:$H$9,3,FALSE),"")</f>
        <v>0</v>
      </c>
      <c r="Z79" s="23">
        <f>IFERROR(VLOOKUP($T78,Data!$J$4:$L$8,3,FALSE),"")</f>
        <v>0</v>
      </c>
      <c r="AA79" s="23" t="str">
        <f>IFERROR(IF($A78=1,$X79*$Y79*$Z79,""),"")</f>
        <v/>
      </c>
      <c r="AB79" s="23">
        <f>IFERROR(IF($A78=2,$X79*$Y79*$Z79,""),"")</f>
        <v>0</v>
      </c>
      <c r="AC79" s="23" t="str">
        <f>IFERROR(IF($A78=3,$X79*$Y79*$Z79,""),"")</f>
        <v/>
      </c>
      <c r="AD79" s="210"/>
      <c r="AE79" s="209"/>
      <c r="AF79" s="209"/>
      <c r="AG79" s="211"/>
      <c r="AH79" s="207"/>
      <c r="AI79" s="196"/>
      <c r="AJ79" s="25"/>
      <c r="AK79" s="25"/>
      <c r="AL79" s="25"/>
      <c r="AM79" s="25"/>
      <c r="AN79" s="25"/>
      <c r="AO79" s="25"/>
      <c r="AP79" s="114" t="s">
        <v>713</v>
      </c>
      <c r="AQ79" s="11"/>
      <c r="AR79" s="11"/>
      <c r="AS79" s="38"/>
    </row>
    <row r="80" spans="1:45" ht="10.5" hidden="1" customHeight="1" outlineLevel="2" x14ac:dyDescent="0.2">
      <c r="A80" s="238"/>
      <c r="B80" s="193"/>
      <c r="C80" s="223" t="s">
        <v>404</v>
      </c>
      <c r="D80" s="211" t="s">
        <v>405</v>
      </c>
      <c r="E80" s="198" t="s">
        <v>406</v>
      </c>
      <c r="F80" s="210"/>
      <c r="G80" s="209"/>
      <c r="H80" s="209"/>
      <c r="I80" s="211"/>
      <c r="J80" s="200"/>
      <c r="K80" s="196"/>
      <c r="L80" s="25"/>
      <c r="M80" s="25"/>
      <c r="N80" s="25"/>
      <c r="O80" s="25"/>
      <c r="P80" s="25"/>
      <c r="Q80" s="25"/>
      <c r="R80" s="210"/>
      <c r="S80" s="209"/>
      <c r="T80" s="209"/>
      <c r="U80" s="211"/>
      <c r="V80" s="205"/>
      <c r="W80" s="196"/>
      <c r="X80" s="25"/>
      <c r="Y80" s="25"/>
      <c r="Z80" s="25"/>
      <c r="AA80" s="25"/>
      <c r="AB80" s="25"/>
      <c r="AC80" s="25"/>
      <c r="AD80" s="210"/>
      <c r="AE80" s="209"/>
      <c r="AF80" s="209"/>
      <c r="AG80" s="211"/>
      <c r="AH80" s="207"/>
      <c r="AI80" s="196"/>
      <c r="AJ80" s="23">
        <f>IFERROR(VLOOKUP($AD78,Data!$B$4:$D$6,3,FALSE),"")</f>
        <v>0</v>
      </c>
      <c r="AK80" s="23">
        <f>IFERROR(VLOOKUP($AE78,Data!$F$4:$H$9,3,FALSE),"")</f>
        <v>0</v>
      </c>
      <c r="AL80" s="23">
        <f>IFERROR(VLOOKUP($AF78,Data!$J$4:$L$8,3,FALSE),"")</f>
        <v>0</v>
      </c>
      <c r="AM80" s="23" t="str">
        <f>IFERROR(IF($A78=1,$AJ80*$AK80*$AL80,""),"")</f>
        <v/>
      </c>
      <c r="AN80" s="23">
        <f>IFERROR(IF($A78=2,$AJ80*$AK80*$AL80,""),"")</f>
        <v>0</v>
      </c>
      <c r="AO80" s="23" t="str">
        <f>IFERROR(IF($A78=3,$AJ80*$AK80*$AL80,""),"")</f>
        <v/>
      </c>
      <c r="AP80" s="114" t="s">
        <v>714</v>
      </c>
      <c r="AQ80" s="11"/>
      <c r="AR80" s="11"/>
      <c r="AS80" s="38"/>
    </row>
    <row r="81" spans="1:45" ht="10.5" hidden="1" customHeight="1" outlineLevel="2" x14ac:dyDescent="0.2">
      <c r="A81" s="238">
        <v>2</v>
      </c>
      <c r="B81" s="193"/>
      <c r="C81" s="223" t="s">
        <v>407</v>
      </c>
      <c r="D81" s="211" t="s">
        <v>408</v>
      </c>
      <c r="E81" s="211" t="s">
        <v>409</v>
      </c>
      <c r="F81" s="210" t="s">
        <v>686</v>
      </c>
      <c r="G81" s="209" t="s">
        <v>686</v>
      </c>
      <c r="H81" s="209" t="s">
        <v>686</v>
      </c>
      <c r="I81" s="211"/>
      <c r="J81" s="200"/>
      <c r="K81" s="196"/>
      <c r="L81" s="23">
        <f>IFERROR(VLOOKUP($F81,Data!$B$4:$D$6,3,FALSE),"")</f>
        <v>0</v>
      </c>
      <c r="M81" s="23">
        <f>IFERROR(VLOOKUP($G81,Data!$F$4:$H$9,3,FALSE),"")</f>
        <v>0</v>
      </c>
      <c r="N81" s="23">
        <f>IFERROR(VLOOKUP($H81,Data!$J$4:$L$8,3,FALSE),"")</f>
        <v>0</v>
      </c>
      <c r="O81" s="23" t="str">
        <f>IFERROR(IF($A81=1,$L81*$M81*$N81,""),"")</f>
        <v/>
      </c>
      <c r="P81" s="23">
        <f>IFERROR(IF($A81=2,$L81*$M81*$N81,""),"")</f>
        <v>0</v>
      </c>
      <c r="Q81" s="23" t="str">
        <f>IFERROR(IF($A81=3,$L81*$M81*$N81,""),"")</f>
        <v/>
      </c>
      <c r="R81" s="210" t="s">
        <v>686</v>
      </c>
      <c r="S81" s="209" t="s">
        <v>686</v>
      </c>
      <c r="T81" s="209" t="s">
        <v>686</v>
      </c>
      <c r="U81" s="211"/>
      <c r="V81" s="205"/>
      <c r="W81" s="196"/>
      <c r="X81" s="24"/>
      <c r="Y81" s="24"/>
      <c r="Z81" s="24"/>
      <c r="AA81" s="24"/>
      <c r="AB81" s="24"/>
      <c r="AC81" s="24"/>
      <c r="AD81" s="210" t="s">
        <v>686</v>
      </c>
      <c r="AE81" s="209" t="s">
        <v>686</v>
      </c>
      <c r="AF81" s="209" t="s">
        <v>686</v>
      </c>
      <c r="AG81" s="211"/>
      <c r="AH81" s="207"/>
      <c r="AI81" s="196"/>
      <c r="AJ81" s="24"/>
      <c r="AK81" s="24"/>
      <c r="AL81" s="24"/>
      <c r="AM81" s="24"/>
      <c r="AN81" s="24"/>
      <c r="AO81" s="24"/>
      <c r="AP81" s="114" t="s">
        <v>712</v>
      </c>
      <c r="AQ81" s="11"/>
      <c r="AR81" s="11"/>
      <c r="AS81" s="38"/>
    </row>
    <row r="82" spans="1:45" ht="10.5" hidden="1" customHeight="1" outlineLevel="2" x14ac:dyDescent="0.2">
      <c r="A82" s="238"/>
      <c r="B82" s="193"/>
      <c r="C82" s="223" t="s">
        <v>407</v>
      </c>
      <c r="D82" s="211" t="s">
        <v>408</v>
      </c>
      <c r="E82" s="198" t="s">
        <v>409</v>
      </c>
      <c r="F82" s="210"/>
      <c r="G82" s="209"/>
      <c r="H82" s="209"/>
      <c r="I82" s="211"/>
      <c r="J82" s="200"/>
      <c r="K82" s="196"/>
      <c r="L82" s="25"/>
      <c r="M82" s="25"/>
      <c r="N82" s="25"/>
      <c r="O82" s="25"/>
      <c r="P82" s="25"/>
      <c r="Q82" s="25"/>
      <c r="R82" s="210"/>
      <c r="S82" s="209"/>
      <c r="T82" s="209"/>
      <c r="U82" s="211"/>
      <c r="V82" s="205"/>
      <c r="W82" s="196"/>
      <c r="X82" s="23">
        <f>IFERROR(VLOOKUP($R81,Data!$B$4:$D$6,3,FALSE),"")</f>
        <v>0</v>
      </c>
      <c r="Y82" s="23">
        <f>IFERROR(VLOOKUP($S81,Data!$F$4:$H$9,3,FALSE),"")</f>
        <v>0</v>
      </c>
      <c r="Z82" s="23">
        <f>IFERROR(VLOOKUP($T81,Data!$J$4:$L$8,3,FALSE),"")</f>
        <v>0</v>
      </c>
      <c r="AA82" s="23" t="str">
        <f>IFERROR(IF($A81=1,$X82*$Y82*$Z82,""),"")</f>
        <v/>
      </c>
      <c r="AB82" s="23">
        <f>IFERROR(IF($A81=2,$X82*$Y82*$Z82,""),"")</f>
        <v>0</v>
      </c>
      <c r="AC82" s="23" t="str">
        <f>IFERROR(IF($A81=3,$X82*$Y82*$Z82,""),"")</f>
        <v/>
      </c>
      <c r="AD82" s="210"/>
      <c r="AE82" s="209"/>
      <c r="AF82" s="209"/>
      <c r="AG82" s="211"/>
      <c r="AH82" s="207"/>
      <c r="AI82" s="196"/>
      <c r="AJ82" s="25"/>
      <c r="AK82" s="25"/>
      <c r="AL82" s="25"/>
      <c r="AM82" s="25"/>
      <c r="AN82" s="25"/>
      <c r="AO82" s="25"/>
      <c r="AP82" s="114" t="s">
        <v>713</v>
      </c>
      <c r="AQ82" s="11"/>
      <c r="AR82" s="11"/>
      <c r="AS82" s="38"/>
    </row>
    <row r="83" spans="1:45" ht="10.5" hidden="1" customHeight="1" outlineLevel="2" x14ac:dyDescent="0.2">
      <c r="A83" s="238"/>
      <c r="B83" s="193"/>
      <c r="C83" s="223" t="s">
        <v>407</v>
      </c>
      <c r="D83" s="211" t="s">
        <v>408</v>
      </c>
      <c r="E83" s="198" t="s">
        <v>409</v>
      </c>
      <c r="F83" s="210"/>
      <c r="G83" s="209"/>
      <c r="H83" s="209"/>
      <c r="I83" s="211"/>
      <c r="J83" s="200"/>
      <c r="K83" s="196"/>
      <c r="L83" s="25"/>
      <c r="M83" s="25"/>
      <c r="N83" s="25"/>
      <c r="O83" s="25"/>
      <c r="P83" s="25"/>
      <c r="Q83" s="25"/>
      <c r="R83" s="210"/>
      <c r="S83" s="209"/>
      <c r="T83" s="209"/>
      <c r="U83" s="211"/>
      <c r="V83" s="205"/>
      <c r="W83" s="196"/>
      <c r="X83" s="25"/>
      <c r="Y83" s="25"/>
      <c r="Z83" s="25"/>
      <c r="AA83" s="25"/>
      <c r="AB83" s="25"/>
      <c r="AC83" s="25"/>
      <c r="AD83" s="210"/>
      <c r="AE83" s="209"/>
      <c r="AF83" s="209"/>
      <c r="AG83" s="211"/>
      <c r="AH83" s="207"/>
      <c r="AI83" s="196"/>
      <c r="AJ83" s="23">
        <f>IFERROR(VLOOKUP($AD81,Data!$B$4:$D$6,3,FALSE),"")</f>
        <v>0</v>
      </c>
      <c r="AK83" s="23">
        <f>IFERROR(VLOOKUP($AE81,Data!$F$4:$H$9,3,FALSE),"")</f>
        <v>0</v>
      </c>
      <c r="AL83" s="23">
        <f>IFERROR(VLOOKUP($AF81,Data!$J$4:$L$8,3,FALSE),"")</f>
        <v>0</v>
      </c>
      <c r="AM83" s="23" t="str">
        <f>IFERROR(IF($A81=1,$AJ83*$AK83*$AL83,""),"")</f>
        <v/>
      </c>
      <c r="AN83" s="23">
        <f>IFERROR(IF($A81=2,$AJ83*$AK83*$AL83,""),"")</f>
        <v>0</v>
      </c>
      <c r="AO83" s="23" t="str">
        <f>IFERROR(IF($A81=3,$AJ83*$AK83*$AL83,""),"")</f>
        <v/>
      </c>
      <c r="AP83" s="114" t="s">
        <v>714</v>
      </c>
      <c r="AQ83" s="11"/>
      <c r="AR83" s="11"/>
      <c r="AS83" s="38"/>
    </row>
    <row r="84" spans="1:45" ht="10.5" hidden="1" customHeight="1" outlineLevel="2" x14ac:dyDescent="0.2">
      <c r="A84" s="238">
        <v>2</v>
      </c>
      <c r="B84" s="193"/>
      <c r="C84" s="223" t="s">
        <v>410</v>
      </c>
      <c r="D84" s="211" t="s">
        <v>411</v>
      </c>
      <c r="E84" s="211" t="s">
        <v>412</v>
      </c>
      <c r="F84" s="210" t="s">
        <v>686</v>
      </c>
      <c r="G84" s="209" t="s">
        <v>686</v>
      </c>
      <c r="H84" s="209" t="s">
        <v>686</v>
      </c>
      <c r="I84" s="211"/>
      <c r="J84" s="200"/>
      <c r="K84" s="196"/>
      <c r="L84" s="23">
        <f>IFERROR(VLOOKUP($F84,Data!$B$4:$D$6,3,FALSE),"")</f>
        <v>0</v>
      </c>
      <c r="M84" s="23">
        <f>IFERROR(VLOOKUP($G84,Data!$F$4:$H$9,3,FALSE),"")</f>
        <v>0</v>
      </c>
      <c r="N84" s="23">
        <f>IFERROR(VLOOKUP($H84,Data!$J$4:$L$8,3,FALSE),"")</f>
        <v>0</v>
      </c>
      <c r="O84" s="23" t="str">
        <f>IFERROR(IF($A84=1,$L84*$M84*$N84,""),"")</f>
        <v/>
      </c>
      <c r="P84" s="23">
        <f>IFERROR(IF($A84=2,$L84*$M84*$N84,""),"")</f>
        <v>0</v>
      </c>
      <c r="Q84" s="23" t="str">
        <f>IFERROR(IF($A84=3,$L84*$M84*$N84,""),"")</f>
        <v/>
      </c>
      <c r="R84" s="210" t="s">
        <v>686</v>
      </c>
      <c r="S84" s="209" t="s">
        <v>686</v>
      </c>
      <c r="T84" s="209" t="s">
        <v>686</v>
      </c>
      <c r="U84" s="211"/>
      <c r="V84" s="205"/>
      <c r="W84" s="196"/>
      <c r="X84" s="24"/>
      <c r="Y84" s="24"/>
      <c r="Z84" s="24"/>
      <c r="AA84" s="24"/>
      <c r="AB84" s="24"/>
      <c r="AC84" s="24"/>
      <c r="AD84" s="210" t="s">
        <v>686</v>
      </c>
      <c r="AE84" s="209" t="s">
        <v>686</v>
      </c>
      <c r="AF84" s="209" t="s">
        <v>686</v>
      </c>
      <c r="AG84" s="211"/>
      <c r="AH84" s="207"/>
      <c r="AI84" s="196"/>
      <c r="AJ84" s="24"/>
      <c r="AK84" s="24"/>
      <c r="AL84" s="24"/>
      <c r="AM84" s="24"/>
      <c r="AN84" s="24"/>
      <c r="AO84" s="24"/>
      <c r="AP84" s="114" t="s">
        <v>712</v>
      </c>
      <c r="AQ84" s="11"/>
      <c r="AR84" s="11"/>
      <c r="AS84" s="38"/>
    </row>
    <row r="85" spans="1:45" ht="10.5" hidden="1" customHeight="1" outlineLevel="2" x14ac:dyDescent="0.2">
      <c r="A85" s="238"/>
      <c r="B85" s="193"/>
      <c r="C85" s="223" t="s">
        <v>410</v>
      </c>
      <c r="D85" s="211" t="s">
        <v>411</v>
      </c>
      <c r="E85" s="198" t="s">
        <v>412</v>
      </c>
      <c r="F85" s="210"/>
      <c r="G85" s="209"/>
      <c r="H85" s="209"/>
      <c r="I85" s="211"/>
      <c r="J85" s="200"/>
      <c r="K85" s="196"/>
      <c r="L85" s="25"/>
      <c r="M85" s="25"/>
      <c r="N85" s="25"/>
      <c r="O85" s="25"/>
      <c r="P85" s="25"/>
      <c r="Q85" s="25"/>
      <c r="R85" s="210"/>
      <c r="S85" s="209"/>
      <c r="T85" s="209"/>
      <c r="U85" s="211"/>
      <c r="V85" s="205"/>
      <c r="W85" s="196"/>
      <c r="X85" s="23">
        <f>IFERROR(VLOOKUP($R84,Data!$B$4:$D$6,3,FALSE),"")</f>
        <v>0</v>
      </c>
      <c r="Y85" s="23">
        <f>IFERROR(VLOOKUP($S84,Data!$F$4:$H$9,3,FALSE),"")</f>
        <v>0</v>
      </c>
      <c r="Z85" s="23">
        <f>IFERROR(VLOOKUP($T84,Data!$J$4:$L$8,3,FALSE),"")</f>
        <v>0</v>
      </c>
      <c r="AA85" s="23" t="str">
        <f>IFERROR(IF($A84=1,$X85*$Y85*$Z85,""),"")</f>
        <v/>
      </c>
      <c r="AB85" s="23">
        <f>IFERROR(IF($A84=2,$X85*$Y85*$Z85,""),"")</f>
        <v>0</v>
      </c>
      <c r="AC85" s="23" t="str">
        <f>IFERROR(IF($A84=3,$X85*$Y85*$Z85,""),"")</f>
        <v/>
      </c>
      <c r="AD85" s="210"/>
      <c r="AE85" s="209"/>
      <c r="AF85" s="209"/>
      <c r="AG85" s="211"/>
      <c r="AH85" s="207"/>
      <c r="AI85" s="196"/>
      <c r="AJ85" s="25"/>
      <c r="AK85" s="25"/>
      <c r="AL85" s="25"/>
      <c r="AM85" s="25"/>
      <c r="AN85" s="25"/>
      <c r="AO85" s="25"/>
      <c r="AP85" s="114" t="s">
        <v>713</v>
      </c>
      <c r="AQ85" s="11"/>
      <c r="AR85" s="11"/>
      <c r="AS85" s="38"/>
    </row>
    <row r="86" spans="1:45" ht="10.5" hidden="1" customHeight="1" outlineLevel="2" x14ac:dyDescent="0.2">
      <c r="A86" s="238"/>
      <c r="B86" s="193"/>
      <c r="C86" s="223" t="s">
        <v>410</v>
      </c>
      <c r="D86" s="211" t="s">
        <v>411</v>
      </c>
      <c r="E86" s="198" t="s">
        <v>412</v>
      </c>
      <c r="F86" s="210"/>
      <c r="G86" s="209"/>
      <c r="H86" s="209"/>
      <c r="I86" s="211"/>
      <c r="J86" s="200"/>
      <c r="K86" s="196"/>
      <c r="L86" s="25"/>
      <c r="M86" s="25"/>
      <c r="N86" s="25"/>
      <c r="O86" s="25"/>
      <c r="P86" s="25"/>
      <c r="Q86" s="25"/>
      <c r="R86" s="210"/>
      <c r="S86" s="209"/>
      <c r="T86" s="209"/>
      <c r="U86" s="211"/>
      <c r="V86" s="205"/>
      <c r="W86" s="196"/>
      <c r="X86" s="25"/>
      <c r="Y86" s="25"/>
      <c r="Z86" s="25"/>
      <c r="AA86" s="25"/>
      <c r="AB86" s="25"/>
      <c r="AC86" s="25"/>
      <c r="AD86" s="210"/>
      <c r="AE86" s="209"/>
      <c r="AF86" s="209"/>
      <c r="AG86" s="211"/>
      <c r="AH86" s="207"/>
      <c r="AI86" s="196"/>
      <c r="AJ86" s="23">
        <f>IFERROR(VLOOKUP($AD84,Data!$B$4:$D$6,3,FALSE),"")</f>
        <v>0</v>
      </c>
      <c r="AK86" s="23">
        <f>IFERROR(VLOOKUP($AE84,Data!$F$4:$H$9,3,FALSE),"")</f>
        <v>0</v>
      </c>
      <c r="AL86" s="23">
        <f>IFERROR(VLOOKUP($AF84,Data!$J$4:$L$8,3,FALSE),"")</f>
        <v>0</v>
      </c>
      <c r="AM86" s="23" t="str">
        <f>IFERROR(IF($A84=1,$AJ86*$AK86*$AL86,""),"")</f>
        <v/>
      </c>
      <c r="AN86" s="23">
        <f>IFERROR(IF($A84=2,$AJ86*$AK86*$AL86,""),"")</f>
        <v>0</v>
      </c>
      <c r="AO86" s="23" t="str">
        <f>IFERROR(IF($A84=3,$AJ86*$AK86*$AL86,""),"")</f>
        <v/>
      </c>
      <c r="AP86" s="114" t="s">
        <v>714</v>
      </c>
      <c r="AQ86" s="11"/>
      <c r="AR86" s="11"/>
      <c r="AS86" s="38"/>
    </row>
    <row r="87" spans="1:45" ht="30" hidden="1" customHeight="1" outlineLevel="1" x14ac:dyDescent="0.2">
      <c r="A87" s="147">
        <v>2</v>
      </c>
      <c r="B87" s="211" t="s">
        <v>413</v>
      </c>
      <c r="C87" s="211"/>
      <c r="D87" s="211"/>
      <c r="E87" s="211"/>
      <c r="F87" s="29" t="str">
        <f>IF($L87=1,"Implemented","Not Implemented")</f>
        <v>Not Implemented</v>
      </c>
      <c r="G87" s="22" t="str">
        <f>IF($M87=1,"Effective","Ineffective")</f>
        <v>Ineffective</v>
      </c>
      <c r="H87" s="22" t="str">
        <f>IF($N87=1,"Pass","Fail")</f>
        <v>Fail</v>
      </c>
      <c r="I87" s="140"/>
      <c r="J87" s="30"/>
      <c r="K87" s="196"/>
      <c r="L87" s="23">
        <f>IF(COUNTIF(L88:L90,0)&gt;0,0,1)</f>
        <v>0</v>
      </c>
      <c r="M87" s="23">
        <f>IF(COUNTIF(M88:M90,0)&gt;0,0,1)</f>
        <v>0</v>
      </c>
      <c r="N87" s="23">
        <f>IF(COUNTIF(N88:N90,0)&gt;0,0,1)</f>
        <v>0</v>
      </c>
      <c r="O87" s="23" t="str">
        <f>IFERROR(IF($A87=1,$L87*$M87*$N87,""),"")</f>
        <v/>
      </c>
      <c r="P87" s="23">
        <f>IFERROR(IF($A87=2,$L87*$M87*$N87,""),"")</f>
        <v>0</v>
      </c>
      <c r="Q87" s="23" t="str">
        <f>IFERROR(IF($A87=3,$L87*$M87*$N87,""),"")</f>
        <v/>
      </c>
      <c r="R87" s="29" t="str">
        <f>IF($X87=1,"Implemented","Not Implemented")</f>
        <v>Not Implemented</v>
      </c>
      <c r="S87" s="22" t="str">
        <f>IF($Y87=1,"Effective","Ineffective")</f>
        <v>Ineffective</v>
      </c>
      <c r="T87" s="22" t="str">
        <f>IF($Z87=1,"Pass","Fail")</f>
        <v>Fail</v>
      </c>
      <c r="U87" s="140"/>
      <c r="V87" s="30"/>
      <c r="W87" s="196"/>
      <c r="X87" s="23">
        <f>IF(COUNTIF(X88:X90,0)&gt;0,0,1)</f>
        <v>0</v>
      </c>
      <c r="Y87" s="23">
        <f>IF(COUNTIF(Y88:Y90,0)&gt;0,0,1)</f>
        <v>0</v>
      </c>
      <c r="Z87" s="23">
        <f>IF(COUNTIF(Z88:Z90,0)&gt;0,0,1)</f>
        <v>0</v>
      </c>
      <c r="AA87" s="23" t="str">
        <f>IFERROR(IF($A87=1,$X87*$Y87*$Z87,""),"")</f>
        <v/>
      </c>
      <c r="AB87" s="23">
        <f>IFERROR(IF($A87=2,$X87*$Y87*$Z87,""),"")</f>
        <v>0</v>
      </c>
      <c r="AC87" s="23" t="str">
        <f>IFERROR(IF($A87=3,$X87*$Y87*$Z87,""),"")</f>
        <v/>
      </c>
      <c r="AD87" s="29" t="str">
        <f>IF($AJ87=1,"Implemented","Not Implemented")</f>
        <v>Not Implemented</v>
      </c>
      <c r="AE87" s="22" t="str">
        <f>IF($AK87=1,"Effective","Ineffective")</f>
        <v>Ineffective</v>
      </c>
      <c r="AF87" s="22" t="str">
        <f>IF($AL87=1,"Pass","Fail")</f>
        <v>Fail</v>
      </c>
      <c r="AG87" s="140"/>
      <c r="AH87" s="30"/>
      <c r="AI87" s="196"/>
      <c r="AJ87" s="23">
        <f>IF(COUNTIF(AJ88:AJ90,0)&gt;0,0,1)</f>
        <v>0</v>
      </c>
      <c r="AK87" s="23">
        <f>IF(COUNTIF(AK88:AK90,0)&gt;0,0,1)</f>
        <v>0</v>
      </c>
      <c r="AL87" s="23">
        <f>IF(COUNTIF(AL88:AL90,0)&gt;0,0,1)</f>
        <v>0</v>
      </c>
      <c r="AM87" s="23" t="str">
        <f>IFERROR(IF($A87=1,$AJ87*$AK87*$AL87,""),"")</f>
        <v/>
      </c>
      <c r="AN87" s="23">
        <f>IFERROR(IF($A87=2,$AJ87*$AK87*$AL87,""),"")</f>
        <v>0</v>
      </c>
      <c r="AO87" s="23" t="str">
        <f>IFERROR(IF($A87=3,$AJ87*$AK87*$AL87,""),"")</f>
        <v/>
      </c>
      <c r="AP87" s="114" t="s">
        <v>721</v>
      </c>
      <c r="AQ87" s="11"/>
      <c r="AR87" s="11"/>
      <c r="AS87" s="38"/>
    </row>
    <row r="88" spans="1:45" ht="10.5" hidden="1" customHeight="1" outlineLevel="2" x14ac:dyDescent="0.2">
      <c r="A88" s="238">
        <v>2</v>
      </c>
      <c r="B88" s="193"/>
      <c r="C88" s="223" t="s">
        <v>414</v>
      </c>
      <c r="D88" s="211" t="s">
        <v>415</v>
      </c>
      <c r="E88" s="211" t="s">
        <v>416</v>
      </c>
      <c r="F88" s="210" t="s">
        <v>686</v>
      </c>
      <c r="G88" s="209" t="s">
        <v>686</v>
      </c>
      <c r="H88" s="209" t="s">
        <v>686</v>
      </c>
      <c r="I88" s="211"/>
      <c r="J88" s="200"/>
      <c r="K88" s="196"/>
      <c r="L88" s="23">
        <f>IFERROR(VLOOKUP($F88,Data!$B$4:$D$6,3,FALSE),"")</f>
        <v>0</v>
      </c>
      <c r="M88" s="23">
        <f>IFERROR(VLOOKUP($G88,Data!$F$4:$H$9,3,FALSE),"")</f>
        <v>0</v>
      </c>
      <c r="N88" s="23">
        <f>IFERROR(VLOOKUP($H88,Data!$J$4:$L$8,3,FALSE),"")</f>
        <v>0</v>
      </c>
      <c r="O88" s="23" t="str">
        <f>IFERROR(IF($A88=1,$L88*$M88*$N88,""),"")</f>
        <v/>
      </c>
      <c r="P88" s="23">
        <f>IFERROR(IF($A88=2,$L88*$M88*$N88,""),"")</f>
        <v>0</v>
      </c>
      <c r="Q88" s="23" t="str">
        <f>IFERROR(IF($A88=3,$L88*$M88*$N88,""),"")</f>
        <v/>
      </c>
      <c r="R88" s="210" t="s">
        <v>686</v>
      </c>
      <c r="S88" s="209" t="s">
        <v>686</v>
      </c>
      <c r="T88" s="209" t="s">
        <v>686</v>
      </c>
      <c r="U88" s="211"/>
      <c r="V88" s="205"/>
      <c r="W88" s="196"/>
      <c r="X88" s="24"/>
      <c r="Y88" s="24"/>
      <c r="Z88" s="24"/>
      <c r="AA88" s="24"/>
      <c r="AB88" s="24"/>
      <c r="AC88" s="24"/>
      <c r="AD88" s="210" t="s">
        <v>686</v>
      </c>
      <c r="AE88" s="209" t="s">
        <v>686</v>
      </c>
      <c r="AF88" s="209" t="s">
        <v>686</v>
      </c>
      <c r="AG88" s="211"/>
      <c r="AH88" s="207"/>
      <c r="AI88" s="196"/>
      <c r="AJ88" s="24"/>
      <c r="AK88" s="24"/>
      <c r="AL88" s="24"/>
      <c r="AM88" s="24"/>
      <c r="AN88" s="24"/>
      <c r="AO88" s="24"/>
      <c r="AP88" s="114" t="s">
        <v>712</v>
      </c>
      <c r="AQ88" s="11"/>
      <c r="AR88" s="11"/>
      <c r="AS88" s="38"/>
    </row>
    <row r="89" spans="1:45" ht="10.5" hidden="1" customHeight="1" outlineLevel="2" x14ac:dyDescent="0.2">
      <c r="A89" s="238"/>
      <c r="B89" s="193"/>
      <c r="C89" s="223" t="s">
        <v>414</v>
      </c>
      <c r="D89" s="211" t="s">
        <v>415</v>
      </c>
      <c r="E89" s="198" t="s">
        <v>416</v>
      </c>
      <c r="F89" s="210"/>
      <c r="G89" s="209"/>
      <c r="H89" s="209"/>
      <c r="I89" s="211"/>
      <c r="J89" s="200"/>
      <c r="K89" s="196"/>
      <c r="L89" s="25"/>
      <c r="M89" s="25"/>
      <c r="N89" s="25"/>
      <c r="O89" s="25"/>
      <c r="P89" s="25"/>
      <c r="Q89" s="25"/>
      <c r="R89" s="210"/>
      <c r="S89" s="209"/>
      <c r="T89" s="209"/>
      <c r="U89" s="211"/>
      <c r="V89" s="205"/>
      <c r="W89" s="196"/>
      <c r="X89" s="23">
        <f>IFERROR(VLOOKUP($R88,Data!$B$4:$D$6,3,FALSE),"")</f>
        <v>0</v>
      </c>
      <c r="Y89" s="23">
        <f>IFERROR(VLOOKUP($S88,Data!$F$4:$H$9,3,FALSE),"")</f>
        <v>0</v>
      </c>
      <c r="Z89" s="23">
        <f>IFERROR(VLOOKUP($T88,Data!$J$4:$L$8,3,FALSE),"")</f>
        <v>0</v>
      </c>
      <c r="AA89" s="23" t="str">
        <f>IFERROR(IF($A88=1,$X89*$Y89*$Z89,""),"")</f>
        <v/>
      </c>
      <c r="AB89" s="23">
        <f>IFERROR(IF($A88=2,$X89*$Y89*$Z89,""),"")</f>
        <v>0</v>
      </c>
      <c r="AC89" s="23" t="str">
        <f>IFERROR(IF($A88=3,$X89*$Y89*$Z89,""),"")</f>
        <v/>
      </c>
      <c r="AD89" s="210"/>
      <c r="AE89" s="209"/>
      <c r="AF89" s="209"/>
      <c r="AG89" s="211"/>
      <c r="AH89" s="207"/>
      <c r="AI89" s="196"/>
      <c r="AJ89" s="25"/>
      <c r="AK89" s="25"/>
      <c r="AL89" s="25"/>
      <c r="AM89" s="25"/>
      <c r="AN89" s="25"/>
      <c r="AO89" s="25"/>
      <c r="AP89" s="114" t="s">
        <v>713</v>
      </c>
      <c r="AQ89" s="11"/>
      <c r="AR89" s="11"/>
      <c r="AS89" s="38"/>
    </row>
    <row r="90" spans="1:45" ht="10.5" hidden="1" customHeight="1" outlineLevel="2" x14ac:dyDescent="0.2">
      <c r="A90" s="238"/>
      <c r="B90" s="193"/>
      <c r="C90" s="223" t="s">
        <v>414</v>
      </c>
      <c r="D90" s="211" t="s">
        <v>415</v>
      </c>
      <c r="E90" s="198" t="s">
        <v>416</v>
      </c>
      <c r="F90" s="210"/>
      <c r="G90" s="209"/>
      <c r="H90" s="209"/>
      <c r="I90" s="211"/>
      <c r="J90" s="200"/>
      <c r="K90" s="197"/>
      <c r="L90" s="25"/>
      <c r="M90" s="25"/>
      <c r="N90" s="25"/>
      <c r="O90" s="25"/>
      <c r="P90" s="25"/>
      <c r="Q90" s="25"/>
      <c r="R90" s="210"/>
      <c r="S90" s="209"/>
      <c r="T90" s="209"/>
      <c r="U90" s="211"/>
      <c r="V90" s="205"/>
      <c r="W90" s="197"/>
      <c r="X90" s="25"/>
      <c r="Y90" s="25"/>
      <c r="Z90" s="25"/>
      <c r="AA90" s="25"/>
      <c r="AB90" s="25"/>
      <c r="AC90" s="25"/>
      <c r="AD90" s="210"/>
      <c r="AE90" s="209"/>
      <c r="AF90" s="209"/>
      <c r="AG90" s="211"/>
      <c r="AH90" s="207"/>
      <c r="AI90" s="197"/>
      <c r="AJ90" s="23">
        <f>IFERROR(VLOOKUP($AD88,Data!$B$4:$D$6,3,FALSE),"")</f>
        <v>0</v>
      </c>
      <c r="AK90" s="23">
        <f>IFERROR(VLOOKUP($AE88,Data!$F$4:$H$9,3,FALSE),"")</f>
        <v>0</v>
      </c>
      <c r="AL90" s="23">
        <f>IFERROR(VLOOKUP($AF88,Data!$J$4:$L$8,3,FALSE),"")</f>
        <v>0</v>
      </c>
      <c r="AM90" s="23" t="str">
        <f>IFERROR(IF($A88=1,$AJ90*$AK90*$AL90,""),"")</f>
        <v/>
      </c>
      <c r="AN90" s="23">
        <f>IFERROR(IF($A88=2,$AJ90*$AK90*$AL90,""),"")</f>
        <v>0</v>
      </c>
      <c r="AO90" s="23" t="str">
        <f>IFERROR(IF($A88=3,$AJ90*$AK90*$AL90,""),"")</f>
        <v/>
      </c>
      <c r="AP90" s="114" t="s">
        <v>714</v>
      </c>
      <c r="AQ90" s="11"/>
      <c r="AR90" s="11"/>
      <c r="AS90" s="38"/>
    </row>
    <row r="91" spans="1:45" s="110" customFormat="1" ht="10.5" hidden="1" customHeight="1" outlineLevel="1" thickBot="1" x14ac:dyDescent="0.25">
      <c r="A91" s="229"/>
      <c r="B91" s="230"/>
      <c r="C91" s="230"/>
      <c r="D91" s="230"/>
      <c r="E91" s="230"/>
      <c r="F91" s="230"/>
      <c r="G91" s="230"/>
      <c r="H91" s="230"/>
      <c r="I91" s="230"/>
      <c r="J91" s="230"/>
      <c r="K91" s="230"/>
      <c r="L91" s="230"/>
      <c r="M91" s="230"/>
      <c r="N91" s="230"/>
      <c r="O91" s="230"/>
      <c r="P91" s="230"/>
      <c r="Q91" s="230"/>
      <c r="R91" s="230"/>
      <c r="S91" s="230"/>
      <c r="T91" s="230"/>
      <c r="U91" s="230"/>
      <c r="V91" s="230"/>
      <c r="W91" s="230"/>
      <c r="X91" s="230"/>
      <c r="Y91" s="230"/>
      <c r="Z91" s="230"/>
      <c r="AA91" s="230"/>
      <c r="AB91" s="230"/>
      <c r="AC91" s="230"/>
      <c r="AD91" s="230"/>
      <c r="AE91" s="230"/>
      <c r="AF91" s="230"/>
      <c r="AG91" s="230"/>
      <c r="AH91" s="230"/>
      <c r="AI91" s="230"/>
      <c r="AJ91" s="230"/>
      <c r="AK91" s="230"/>
      <c r="AL91" s="230"/>
      <c r="AM91" s="230"/>
      <c r="AN91" s="230"/>
      <c r="AO91" s="230"/>
      <c r="AP91" s="230"/>
      <c r="AQ91" s="230"/>
      <c r="AR91" s="230"/>
      <c r="AS91" s="231"/>
    </row>
    <row r="92" spans="1:45" s="110" customFormat="1" ht="10.5" customHeight="1" collapsed="1" thickBot="1" x14ac:dyDescent="0.25">
      <c r="A92" s="229"/>
      <c r="B92" s="230"/>
      <c r="C92" s="230"/>
      <c r="D92" s="230"/>
      <c r="E92" s="230"/>
      <c r="F92" s="230"/>
      <c r="G92" s="230"/>
      <c r="H92" s="230"/>
      <c r="I92" s="230"/>
      <c r="J92" s="230"/>
      <c r="K92" s="230"/>
      <c r="L92" s="230"/>
      <c r="M92" s="230"/>
      <c r="N92" s="230"/>
      <c r="O92" s="230"/>
      <c r="P92" s="230"/>
      <c r="Q92" s="230"/>
      <c r="R92" s="230"/>
      <c r="S92" s="230"/>
      <c r="T92" s="230"/>
      <c r="U92" s="230"/>
      <c r="V92" s="230"/>
      <c r="W92" s="230"/>
      <c r="X92" s="230"/>
      <c r="Y92" s="230"/>
      <c r="Z92" s="230"/>
      <c r="AA92" s="230"/>
      <c r="AB92" s="230"/>
      <c r="AC92" s="230"/>
      <c r="AD92" s="230"/>
      <c r="AE92" s="230"/>
      <c r="AF92" s="230"/>
      <c r="AG92" s="230"/>
      <c r="AH92" s="230"/>
      <c r="AI92" s="230"/>
      <c r="AJ92" s="230"/>
      <c r="AK92" s="230"/>
      <c r="AL92" s="230"/>
      <c r="AM92" s="230"/>
      <c r="AN92" s="230"/>
      <c r="AO92" s="230"/>
      <c r="AP92" s="230"/>
      <c r="AQ92" s="230"/>
      <c r="AR92" s="230"/>
      <c r="AS92" s="231"/>
    </row>
    <row r="93" spans="1:45" ht="30" hidden="1" customHeight="1" outlineLevel="1" x14ac:dyDescent="0.2">
      <c r="A93" s="147">
        <v>3</v>
      </c>
      <c r="B93" s="211" t="s">
        <v>740</v>
      </c>
      <c r="C93" s="211"/>
      <c r="D93" s="211"/>
      <c r="E93" s="211"/>
      <c r="F93" s="29" t="str">
        <f>IF($L93=1,"Implemented","Not Implemented")</f>
        <v>Not Implemented</v>
      </c>
      <c r="G93" s="22" t="str">
        <f>IF($M93=1,"Effective","Ineffective")</f>
        <v>Ineffective</v>
      </c>
      <c r="H93" s="22" t="str">
        <f>IF($N93=1,"Pass","Fail")</f>
        <v>Fail</v>
      </c>
      <c r="I93" s="140"/>
      <c r="J93" s="30"/>
      <c r="K93" s="242"/>
      <c r="L93" s="23">
        <f>IF(COUNTIF(L94:L96,0)&gt;0,0,1)</f>
        <v>0</v>
      </c>
      <c r="M93" s="23">
        <f>IF(COUNTIF(M94:M96,0)&gt;0,0,1)</f>
        <v>0</v>
      </c>
      <c r="N93" s="23">
        <f>IF(COUNTIF(N94:N96,0)&gt;0,0,1)</f>
        <v>0</v>
      </c>
      <c r="O93" s="23" t="str">
        <f>IFERROR(IF($A93=1,$L93*$M93*$N93,""),"")</f>
        <v/>
      </c>
      <c r="P93" s="23" t="str">
        <f>IFERROR(IF($A93=2,$L93*$M93*$N93,""),"")</f>
        <v/>
      </c>
      <c r="Q93" s="23">
        <f>IFERROR(IF($A93=3,$L93*$M93*$N93,""),"")</f>
        <v>0</v>
      </c>
      <c r="R93" s="29" t="str">
        <f>IF($X93=1,"Implemented","Not Implemented")</f>
        <v>Not Implemented</v>
      </c>
      <c r="S93" s="22" t="str">
        <f>IF($Y93=1,"Effective","Ineffective")</f>
        <v>Ineffective</v>
      </c>
      <c r="T93" s="22" t="str">
        <f>IF($Z93=1,"Pass","Fail")</f>
        <v>Fail</v>
      </c>
      <c r="U93" s="140"/>
      <c r="V93" s="30"/>
      <c r="W93" s="242"/>
      <c r="X93" s="23">
        <f>IF(COUNTIF(X94:X96,0)&gt;0,0,1)</f>
        <v>0</v>
      </c>
      <c r="Y93" s="23">
        <f>IF(COUNTIF(Y94:Y96,0)&gt;0,0,1)</f>
        <v>0</v>
      </c>
      <c r="Z93" s="23">
        <f>IF(COUNTIF(Z94:Z96,0)&gt;0,0,1)</f>
        <v>0</v>
      </c>
      <c r="AA93" s="23" t="str">
        <f>IFERROR(IF($A93=1,$X93*$Y93*$Z93,""),"")</f>
        <v/>
      </c>
      <c r="AB93" s="23" t="str">
        <f>IFERROR(IF($A93=2,$X93*$Y93*$Z93,""),"")</f>
        <v/>
      </c>
      <c r="AC93" s="23">
        <f>IFERROR(IF($A93=3,$X93*$Y93*$Z93,""),"")</f>
        <v>0</v>
      </c>
      <c r="AD93" s="29" t="str">
        <f>IF($AJ93=1,"Implemented","Not Implemented")</f>
        <v>Not Implemented</v>
      </c>
      <c r="AE93" s="22" t="str">
        <f>IF($AK93=1,"Effective","Ineffective")</f>
        <v>Ineffective</v>
      </c>
      <c r="AF93" s="22" t="str">
        <f>IF($AL93=1,"Pass","Fail")</f>
        <v>Fail</v>
      </c>
      <c r="AG93" s="140"/>
      <c r="AH93" s="30"/>
      <c r="AI93" s="242"/>
      <c r="AJ93" s="23">
        <f>IF(COUNTIF(AJ94:AJ96,0)&gt;0,0,1)</f>
        <v>0</v>
      </c>
      <c r="AK93" s="23">
        <f>IF(COUNTIF(AK94:AK96,0)&gt;0,0,1)</f>
        <v>0</v>
      </c>
      <c r="AL93" s="23">
        <f>IF(COUNTIF(AL94:AL96,0)&gt;0,0,1)</f>
        <v>0</v>
      </c>
      <c r="AM93" s="23" t="str">
        <f>IFERROR(IF($A93=1,$AJ93*$AK93*$AL93,""),"")</f>
        <v/>
      </c>
      <c r="AN93" s="23" t="str">
        <f>IFERROR(IF($A93=2,$AJ93*$AK93*$AL93,""),"")</f>
        <v/>
      </c>
      <c r="AO93" s="23">
        <f>IFERROR(IF($A93=3,$AJ93*$AK93*$AL93,""),"")</f>
        <v>0</v>
      </c>
      <c r="AP93" s="114" t="s">
        <v>721</v>
      </c>
      <c r="AQ93" s="11"/>
      <c r="AR93" s="11"/>
      <c r="AS93" s="38"/>
    </row>
    <row r="94" spans="1:45" ht="10.5" hidden="1" customHeight="1" outlineLevel="2" x14ac:dyDescent="0.2">
      <c r="A94" s="238">
        <v>3</v>
      </c>
      <c r="B94" s="193"/>
      <c r="C94" s="223" t="s">
        <v>547</v>
      </c>
      <c r="D94" s="211" t="s">
        <v>548</v>
      </c>
      <c r="E94" s="211" t="s">
        <v>549</v>
      </c>
      <c r="F94" s="210" t="s">
        <v>686</v>
      </c>
      <c r="G94" s="209" t="s">
        <v>686</v>
      </c>
      <c r="H94" s="209" t="s">
        <v>686</v>
      </c>
      <c r="I94" s="211"/>
      <c r="J94" s="200"/>
      <c r="K94" s="196"/>
      <c r="L94" s="23">
        <f>IFERROR(VLOOKUP($F94,Data!$B$4:$D$6,3,FALSE),"")</f>
        <v>0</v>
      </c>
      <c r="M94" s="23">
        <f>IFERROR(VLOOKUP($G94,Data!$F$4:$H$9,3,FALSE),"")</f>
        <v>0</v>
      </c>
      <c r="N94" s="23">
        <f>IFERROR(VLOOKUP($H94,Data!$J$4:$L$8,3,FALSE),"")</f>
        <v>0</v>
      </c>
      <c r="O94" s="23" t="str">
        <f>IFERROR(IF($A94=1,$L94*$M94*$N94,""),"")</f>
        <v/>
      </c>
      <c r="P94" s="23" t="str">
        <f>IFERROR(IF($A94=2,$L94*$M94*$N94,""),"")</f>
        <v/>
      </c>
      <c r="Q94" s="23">
        <f>IFERROR(IF($A94=3,$L94*$M94*$N94,""),"")</f>
        <v>0</v>
      </c>
      <c r="R94" s="210" t="s">
        <v>686</v>
      </c>
      <c r="S94" s="209" t="s">
        <v>686</v>
      </c>
      <c r="T94" s="209" t="s">
        <v>686</v>
      </c>
      <c r="U94" s="211"/>
      <c r="V94" s="205"/>
      <c r="W94" s="196"/>
      <c r="X94" s="24"/>
      <c r="Y94" s="24"/>
      <c r="Z94" s="24"/>
      <c r="AA94" s="24"/>
      <c r="AB94" s="24"/>
      <c r="AC94" s="24"/>
      <c r="AD94" s="210" t="s">
        <v>686</v>
      </c>
      <c r="AE94" s="209" t="s">
        <v>686</v>
      </c>
      <c r="AF94" s="209" t="s">
        <v>686</v>
      </c>
      <c r="AG94" s="211"/>
      <c r="AH94" s="207"/>
      <c r="AI94" s="196"/>
      <c r="AJ94" s="24"/>
      <c r="AK94" s="24"/>
      <c r="AL94" s="24"/>
      <c r="AM94" s="24"/>
      <c r="AN94" s="24"/>
      <c r="AO94" s="24"/>
      <c r="AP94" s="114" t="s">
        <v>712</v>
      </c>
      <c r="AQ94" s="11"/>
      <c r="AR94" s="11"/>
      <c r="AS94" s="38"/>
    </row>
    <row r="95" spans="1:45" ht="10.5" hidden="1" customHeight="1" outlineLevel="2" x14ac:dyDescent="0.2">
      <c r="A95" s="238"/>
      <c r="B95" s="193"/>
      <c r="C95" s="223" t="s">
        <v>547</v>
      </c>
      <c r="D95" s="211" t="s">
        <v>548</v>
      </c>
      <c r="E95" s="198" t="s">
        <v>549</v>
      </c>
      <c r="F95" s="210"/>
      <c r="G95" s="209"/>
      <c r="H95" s="209"/>
      <c r="I95" s="211"/>
      <c r="J95" s="200"/>
      <c r="K95" s="196"/>
      <c r="L95" s="25"/>
      <c r="M95" s="25"/>
      <c r="N95" s="25"/>
      <c r="O95" s="25"/>
      <c r="P95" s="25"/>
      <c r="Q95" s="25"/>
      <c r="R95" s="210"/>
      <c r="S95" s="209"/>
      <c r="T95" s="209"/>
      <c r="U95" s="211"/>
      <c r="V95" s="205"/>
      <c r="W95" s="196"/>
      <c r="X95" s="23">
        <f>IFERROR(VLOOKUP($R94,Data!$B$4:$D$6,3,FALSE),"")</f>
        <v>0</v>
      </c>
      <c r="Y95" s="23">
        <f>IFERROR(VLOOKUP($S94,Data!$F$4:$H$9,3,FALSE),"")</f>
        <v>0</v>
      </c>
      <c r="Z95" s="23">
        <f>IFERROR(VLOOKUP($T94,Data!$J$4:$L$8,3,FALSE),"")</f>
        <v>0</v>
      </c>
      <c r="AA95" s="23" t="str">
        <f>IFERROR(IF($A94=1,$X95*$Y95*$Z95,""),"")</f>
        <v/>
      </c>
      <c r="AB95" s="23" t="str">
        <f>IFERROR(IF($A94=2,$X95*$Y95*$Z95,""),"")</f>
        <v/>
      </c>
      <c r="AC95" s="23">
        <f>IFERROR(IF($A94=3,$X95*$Y95*$Z95,""),"")</f>
        <v>0</v>
      </c>
      <c r="AD95" s="210"/>
      <c r="AE95" s="209"/>
      <c r="AF95" s="209"/>
      <c r="AG95" s="211"/>
      <c r="AH95" s="207"/>
      <c r="AI95" s="196"/>
      <c r="AJ95" s="25"/>
      <c r="AK95" s="25"/>
      <c r="AL95" s="25"/>
      <c r="AM95" s="25"/>
      <c r="AN95" s="25"/>
      <c r="AO95" s="25"/>
      <c r="AP95" s="114" t="s">
        <v>713</v>
      </c>
      <c r="AQ95" s="11"/>
      <c r="AR95" s="11"/>
      <c r="AS95" s="38"/>
    </row>
    <row r="96" spans="1:45" ht="10.5" hidden="1" customHeight="1" outlineLevel="2" x14ac:dyDescent="0.2">
      <c r="A96" s="238"/>
      <c r="B96" s="193"/>
      <c r="C96" s="223" t="s">
        <v>547</v>
      </c>
      <c r="D96" s="211" t="s">
        <v>548</v>
      </c>
      <c r="E96" s="198" t="s">
        <v>549</v>
      </c>
      <c r="F96" s="210"/>
      <c r="G96" s="209"/>
      <c r="H96" s="209"/>
      <c r="I96" s="211"/>
      <c r="J96" s="200"/>
      <c r="K96" s="196"/>
      <c r="L96" s="25"/>
      <c r="M96" s="25"/>
      <c r="N96" s="25"/>
      <c r="O96" s="25"/>
      <c r="P96" s="25"/>
      <c r="Q96" s="25"/>
      <c r="R96" s="210"/>
      <c r="S96" s="209"/>
      <c r="T96" s="209"/>
      <c r="U96" s="211"/>
      <c r="V96" s="205"/>
      <c r="W96" s="196"/>
      <c r="X96" s="25"/>
      <c r="Y96" s="25"/>
      <c r="Z96" s="25"/>
      <c r="AA96" s="25"/>
      <c r="AB96" s="25"/>
      <c r="AC96" s="25"/>
      <c r="AD96" s="210"/>
      <c r="AE96" s="209"/>
      <c r="AF96" s="209"/>
      <c r="AG96" s="211"/>
      <c r="AH96" s="207"/>
      <c r="AI96" s="196"/>
      <c r="AJ96" s="23">
        <f>IFERROR(VLOOKUP($AD94,Data!$B$4:$D$6,3,FALSE),"")</f>
        <v>0</v>
      </c>
      <c r="AK96" s="23">
        <f>IFERROR(VLOOKUP($AE94,Data!$F$4:$H$9,3,FALSE),"")</f>
        <v>0</v>
      </c>
      <c r="AL96" s="23">
        <f>IFERROR(VLOOKUP($AF94,Data!$J$4:$L$8,3,FALSE),"")</f>
        <v>0</v>
      </c>
      <c r="AM96" s="23" t="str">
        <f>IFERROR(IF($A94=1,$AJ96*$AK96*$AL96,""),"")</f>
        <v/>
      </c>
      <c r="AN96" s="23" t="str">
        <f>IFERROR(IF($A94=2,$AJ96*$AK96*$AL96,""),"")</f>
        <v/>
      </c>
      <c r="AO96" s="23">
        <f>IFERROR(IF($A94=3,$AJ96*$AK96*$AL96,""),"")</f>
        <v>0</v>
      </c>
      <c r="AP96" s="114" t="s">
        <v>714</v>
      </c>
      <c r="AQ96" s="11"/>
      <c r="AR96" s="11"/>
      <c r="AS96" s="38"/>
    </row>
    <row r="97" spans="1:45" ht="30" hidden="1" customHeight="1" outlineLevel="1" x14ac:dyDescent="0.2">
      <c r="A97" s="147">
        <v>3</v>
      </c>
      <c r="B97" s="211" t="s">
        <v>550</v>
      </c>
      <c r="C97" s="211"/>
      <c r="D97" s="211"/>
      <c r="E97" s="211"/>
      <c r="F97" s="29" t="str">
        <f>IF($L97=1,"Implemented","Not Implemented")</f>
        <v>Not Implemented</v>
      </c>
      <c r="G97" s="22" t="str">
        <f>IF($M97=1,"Effective","Ineffective")</f>
        <v>Ineffective</v>
      </c>
      <c r="H97" s="22" t="str">
        <f>IF($N97=1,"Pass","Fail")</f>
        <v>Fail</v>
      </c>
      <c r="I97" s="140"/>
      <c r="J97" s="30"/>
      <c r="K97" s="196"/>
      <c r="L97" s="23">
        <f>IF(COUNTIF(L98:L103,0)&gt;0,0,1)</f>
        <v>0</v>
      </c>
      <c r="M97" s="23">
        <f>IF(COUNTIF(M98:M103,0)&gt;0,0,1)</f>
        <v>0</v>
      </c>
      <c r="N97" s="23">
        <f>IF(COUNTIF(N98:N103,0)&gt;0,0,1)</f>
        <v>0</v>
      </c>
      <c r="O97" s="23" t="str">
        <f>IFERROR(IF($A97=1,$L97*$M97*$N97,""),"")</f>
        <v/>
      </c>
      <c r="P97" s="23" t="str">
        <f>IFERROR(IF($A97=2,$L97*$M97*$N97,""),"")</f>
        <v/>
      </c>
      <c r="Q97" s="23">
        <f>IFERROR(IF($A97=3,$L97*$M97*$N97,""),"")</f>
        <v>0</v>
      </c>
      <c r="R97" s="29" t="str">
        <f>IF($X97=1,"Implemented","Not Implemented")</f>
        <v>Not Implemented</v>
      </c>
      <c r="S97" s="22" t="str">
        <f>IF($Y97=1,"Effective","Ineffective")</f>
        <v>Ineffective</v>
      </c>
      <c r="T97" s="22" t="str">
        <f>IF($Z97=1,"Pass","Fail")</f>
        <v>Fail</v>
      </c>
      <c r="U97" s="140"/>
      <c r="V97" s="30"/>
      <c r="W97" s="196"/>
      <c r="X97" s="23">
        <f>IF(COUNTIF(X98:X103,0)&gt;0,0,1)</f>
        <v>0</v>
      </c>
      <c r="Y97" s="23">
        <f>IF(COUNTIF(Y98:Y103,0)&gt;0,0,1)</f>
        <v>0</v>
      </c>
      <c r="Z97" s="23">
        <f>IF(COUNTIF(Z98:Z103,0)&gt;0,0,1)</f>
        <v>0</v>
      </c>
      <c r="AA97" s="23" t="str">
        <f>IFERROR(IF($A97=1,$X97*$Y97*$Z97,""),"")</f>
        <v/>
      </c>
      <c r="AB97" s="23" t="str">
        <f>IFERROR(IF($A97=2,$X97*$Y97*$Z97,""),"")</f>
        <v/>
      </c>
      <c r="AC97" s="23">
        <f>IFERROR(IF($A97=3,$X97*$Y97*$Z97,""),"")</f>
        <v>0</v>
      </c>
      <c r="AD97" s="29" t="str">
        <f>IF($AJ97=1,"Implemented","Not Implemented")</f>
        <v>Not Implemented</v>
      </c>
      <c r="AE97" s="22" t="str">
        <f>IF($AK97=1,"Effective","Ineffective")</f>
        <v>Ineffective</v>
      </c>
      <c r="AF97" s="22" t="str">
        <f>IF($AL97=1,"Pass","Fail")</f>
        <v>Fail</v>
      </c>
      <c r="AG97" s="140"/>
      <c r="AH97" s="30"/>
      <c r="AI97" s="196"/>
      <c r="AJ97" s="23">
        <f>IF(COUNTIF(AJ98:AJ103,0)&gt;0,0,1)</f>
        <v>0</v>
      </c>
      <c r="AK97" s="23">
        <f>IF(COUNTIF(AK98:AK103,0)&gt;0,0,1)</f>
        <v>0</v>
      </c>
      <c r="AL97" s="23">
        <f>IF(COUNTIF(AL98:AL103,0)&gt;0,0,1)</f>
        <v>0</v>
      </c>
      <c r="AM97" s="23" t="str">
        <f>IFERROR(IF($A97=1,$AJ97*$AK97*$AL97,""),"")</f>
        <v/>
      </c>
      <c r="AN97" s="23" t="str">
        <f>IFERROR(IF($A97=2,$AJ97*$AK97*$AL97,""),"")</f>
        <v/>
      </c>
      <c r="AO97" s="23">
        <f>IFERROR(IF($A97=3,$AJ97*$AK97*$AL97,""),"")</f>
        <v>0</v>
      </c>
      <c r="AP97" s="114" t="s">
        <v>721</v>
      </c>
      <c r="AQ97" s="11"/>
      <c r="AR97" s="11"/>
      <c r="AS97" s="38"/>
    </row>
    <row r="98" spans="1:45" ht="10.5" hidden="1" customHeight="1" outlineLevel="2" x14ac:dyDescent="0.2">
      <c r="A98" s="238">
        <v>3</v>
      </c>
      <c r="B98" s="193"/>
      <c r="C98" s="223" t="s">
        <v>551</v>
      </c>
      <c r="D98" s="211" t="s">
        <v>552</v>
      </c>
      <c r="E98" s="211" t="s">
        <v>553</v>
      </c>
      <c r="F98" s="210" t="s">
        <v>686</v>
      </c>
      <c r="G98" s="209" t="s">
        <v>686</v>
      </c>
      <c r="H98" s="209" t="s">
        <v>686</v>
      </c>
      <c r="I98" s="211"/>
      <c r="J98" s="200"/>
      <c r="K98" s="196"/>
      <c r="L98" s="23">
        <f>IFERROR(VLOOKUP($F98,Data!$B$4:$D$6,3,FALSE),"")</f>
        <v>0</v>
      </c>
      <c r="M98" s="23">
        <f>IFERROR(VLOOKUP($G98,Data!$F$4:$H$9,3,FALSE),"")</f>
        <v>0</v>
      </c>
      <c r="N98" s="23">
        <f>IFERROR(VLOOKUP($H98,Data!$J$4:$L$8,3,FALSE),"")</f>
        <v>0</v>
      </c>
      <c r="O98" s="23" t="str">
        <f>IFERROR(IF($A98=1,$L98*$M98*$N98,""),"")</f>
        <v/>
      </c>
      <c r="P98" s="23" t="str">
        <f>IFERROR(IF($A98=2,$L98*$M98*$N98,""),"")</f>
        <v/>
      </c>
      <c r="Q98" s="23">
        <f>IFERROR(IF($A98=3,$L98*$M98*$N98,""),"")</f>
        <v>0</v>
      </c>
      <c r="R98" s="210" t="s">
        <v>686</v>
      </c>
      <c r="S98" s="209" t="s">
        <v>686</v>
      </c>
      <c r="T98" s="209" t="s">
        <v>686</v>
      </c>
      <c r="U98" s="211"/>
      <c r="V98" s="205"/>
      <c r="W98" s="196"/>
      <c r="X98" s="24"/>
      <c r="Y98" s="24"/>
      <c r="Z98" s="24"/>
      <c r="AA98" s="24"/>
      <c r="AB98" s="24"/>
      <c r="AC98" s="24"/>
      <c r="AD98" s="210" t="s">
        <v>686</v>
      </c>
      <c r="AE98" s="209" t="s">
        <v>686</v>
      </c>
      <c r="AF98" s="209" t="s">
        <v>686</v>
      </c>
      <c r="AG98" s="211"/>
      <c r="AH98" s="207"/>
      <c r="AI98" s="196"/>
      <c r="AJ98" s="24"/>
      <c r="AK98" s="24"/>
      <c r="AL98" s="24"/>
      <c r="AM98" s="24"/>
      <c r="AN98" s="24"/>
      <c r="AO98" s="24"/>
      <c r="AP98" s="114" t="s">
        <v>712</v>
      </c>
      <c r="AQ98" s="11"/>
      <c r="AR98" s="11"/>
      <c r="AS98" s="38"/>
    </row>
    <row r="99" spans="1:45" ht="10.5" hidden="1" customHeight="1" outlineLevel="2" x14ac:dyDescent="0.2">
      <c r="A99" s="238"/>
      <c r="B99" s="193"/>
      <c r="C99" s="223" t="s">
        <v>551</v>
      </c>
      <c r="D99" s="211" t="s">
        <v>552</v>
      </c>
      <c r="E99" s="198" t="s">
        <v>553</v>
      </c>
      <c r="F99" s="210"/>
      <c r="G99" s="209"/>
      <c r="H99" s="209"/>
      <c r="I99" s="211"/>
      <c r="J99" s="200"/>
      <c r="K99" s="196"/>
      <c r="L99" s="25"/>
      <c r="M99" s="25"/>
      <c r="N99" s="25"/>
      <c r="O99" s="25"/>
      <c r="P99" s="25"/>
      <c r="Q99" s="25"/>
      <c r="R99" s="210"/>
      <c r="S99" s="209"/>
      <c r="T99" s="209"/>
      <c r="U99" s="211"/>
      <c r="V99" s="205"/>
      <c r="W99" s="196"/>
      <c r="X99" s="23">
        <f>IFERROR(VLOOKUP($R98,Data!$B$4:$D$6,3,FALSE),"")</f>
        <v>0</v>
      </c>
      <c r="Y99" s="23">
        <f>IFERROR(VLOOKUP($S98,Data!$F$4:$H$9,3,FALSE),"")</f>
        <v>0</v>
      </c>
      <c r="Z99" s="23">
        <f>IFERROR(VLOOKUP($T98,Data!$J$4:$L$8,3,FALSE),"")</f>
        <v>0</v>
      </c>
      <c r="AA99" s="23" t="str">
        <f>IFERROR(IF($A98=1,$X99*$Y99*$Z99,""),"")</f>
        <v/>
      </c>
      <c r="AB99" s="23" t="str">
        <f>IFERROR(IF($A98=2,$X99*$Y99*$Z99,""),"")</f>
        <v/>
      </c>
      <c r="AC99" s="23">
        <f>IFERROR(IF($A98=3,$X99*$Y99*$Z99,""),"")</f>
        <v>0</v>
      </c>
      <c r="AD99" s="210"/>
      <c r="AE99" s="209"/>
      <c r="AF99" s="209"/>
      <c r="AG99" s="211"/>
      <c r="AH99" s="207"/>
      <c r="AI99" s="196"/>
      <c r="AJ99" s="25"/>
      <c r="AK99" s="25"/>
      <c r="AL99" s="25"/>
      <c r="AM99" s="25"/>
      <c r="AN99" s="25"/>
      <c r="AO99" s="25"/>
      <c r="AP99" s="114" t="s">
        <v>713</v>
      </c>
      <c r="AQ99" s="11"/>
      <c r="AR99" s="11"/>
      <c r="AS99" s="38"/>
    </row>
    <row r="100" spans="1:45" ht="10.5" hidden="1" customHeight="1" outlineLevel="2" x14ac:dyDescent="0.2">
      <c r="A100" s="238"/>
      <c r="B100" s="193"/>
      <c r="C100" s="223" t="s">
        <v>551</v>
      </c>
      <c r="D100" s="211" t="s">
        <v>552</v>
      </c>
      <c r="E100" s="198" t="s">
        <v>553</v>
      </c>
      <c r="F100" s="210"/>
      <c r="G100" s="209"/>
      <c r="H100" s="209"/>
      <c r="I100" s="211"/>
      <c r="J100" s="200"/>
      <c r="K100" s="196"/>
      <c r="L100" s="25"/>
      <c r="M100" s="25"/>
      <c r="N100" s="25"/>
      <c r="O100" s="25"/>
      <c r="P100" s="25"/>
      <c r="Q100" s="25"/>
      <c r="R100" s="210"/>
      <c r="S100" s="209"/>
      <c r="T100" s="209"/>
      <c r="U100" s="211"/>
      <c r="V100" s="205"/>
      <c r="W100" s="196"/>
      <c r="X100" s="25"/>
      <c r="Y100" s="25"/>
      <c r="Z100" s="25"/>
      <c r="AA100" s="25"/>
      <c r="AB100" s="25"/>
      <c r="AC100" s="25"/>
      <c r="AD100" s="210"/>
      <c r="AE100" s="209"/>
      <c r="AF100" s="209"/>
      <c r="AG100" s="211"/>
      <c r="AH100" s="207"/>
      <c r="AI100" s="196"/>
      <c r="AJ100" s="23">
        <f>IFERROR(VLOOKUP($AD98,Data!$B$4:$D$6,3,FALSE),"")</f>
        <v>0</v>
      </c>
      <c r="AK100" s="23">
        <f>IFERROR(VLOOKUP($AE98,Data!$F$4:$H$9,3,FALSE),"")</f>
        <v>0</v>
      </c>
      <c r="AL100" s="23">
        <f>IFERROR(VLOOKUP($AF98,Data!$J$4:$L$8,3,FALSE),"")</f>
        <v>0</v>
      </c>
      <c r="AM100" s="23" t="str">
        <f>IFERROR(IF($A98=1,$AJ100*$AK100*$AL100,""),"")</f>
        <v/>
      </c>
      <c r="AN100" s="23" t="str">
        <f>IFERROR(IF($A98=2,$AJ100*$AK100*$AL100,""),"")</f>
        <v/>
      </c>
      <c r="AO100" s="23">
        <f>IFERROR(IF($A98=3,$AJ100*$AK100*$AL100,""),"")</f>
        <v>0</v>
      </c>
      <c r="AP100" s="114" t="s">
        <v>714</v>
      </c>
      <c r="AQ100" s="11"/>
      <c r="AR100" s="11"/>
      <c r="AS100" s="38"/>
    </row>
    <row r="101" spans="1:45" ht="10.5" hidden="1" customHeight="1" outlineLevel="2" x14ac:dyDescent="0.2">
      <c r="A101" s="238">
        <v>3</v>
      </c>
      <c r="B101" s="193"/>
      <c r="C101" s="223" t="s">
        <v>554</v>
      </c>
      <c r="D101" s="211" t="s">
        <v>555</v>
      </c>
      <c r="E101" s="211" t="s">
        <v>556</v>
      </c>
      <c r="F101" s="210" t="s">
        <v>686</v>
      </c>
      <c r="G101" s="209" t="s">
        <v>686</v>
      </c>
      <c r="H101" s="209" t="s">
        <v>686</v>
      </c>
      <c r="I101" s="211"/>
      <c r="J101" s="200"/>
      <c r="K101" s="196"/>
      <c r="L101" s="23">
        <f>IFERROR(VLOOKUP($F101,Data!$B$4:$D$6,3,FALSE),"")</f>
        <v>0</v>
      </c>
      <c r="M101" s="23">
        <f>IFERROR(VLOOKUP($G101,Data!$F$4:$H$9,3,FALSE),"")</f>
        <v>0</v>
      </c>
      <c r="N101" s="23">
        <f>IFERROR(VLOOKUP($H101,Data!$J$4:$L$8,3,FALSE),"")</f>
        <v>0</v>
      </c>
      <c r="O101" s="23" t="str">
        <f>IFERROR(IF($A101=1,$L101*$M101*$N101,""),"")</f>
        <v/>
      </c>
      <c r="P101" s="23" t="str">
        <f>IFERROR(IF($A101=2,$L101*$M101*$N101,""),"")</f>
        <v/>
      </c>
      <c r="Q101" s="23">
        <f>IFERROR(IF($A101=3,$L101*$M101*$N101,""),"")</f>
        <v>0</v>
      </c>
      <c r="R101" s="210" t="s">
        <v>686</v>
      </c>
      <c r="S101" s="209" t="s">
        <v>686</v>
      </c>
      <c r="T101" s="209" t="s">
        <v>686</v>
      </c>
      <c r="U101" s="211"/>
      <c r="V101" s="205"/>
      <c r="W101" s="196"/>
      <c r="X101" s="24"/>
      <c r="Y101" s="24"/>
      <c r="Z101" s="24"/>
      <c r="AA101" s="24"/>
      <c r="AB101" s="24"/>
      <c r="AC101" s="24"/>
      <c r="AD101" s="210" t="s">
        <v>686</v>
      </c>
      <c r="AE101" s="209" t="s">
        <v>686</v>
      </c>
      <c r="AF101" s="209" t="s">
        <v>686</v>
      </c>
      <c r="AG101" s="211"/>
      <c r="AH101" s="207"/>
      <c r="AI101" s="196"/>
      <c r="AJ101" s="24"/>
      <c r="AK101" s="24"/>
      <c r="AL101" s="24"/>
      <c r="AM101" s="24"/>
      <c r="AN101" s="24"/>
      <c r="AO101" s="24"/>
      <c r="AP101" s="114" t="s">
        <v>712</v>
      </c>
      <c r="AQ101" s="11"/>
      <c r="AR101" s="11"/>
      <c r="AS101" s="38"/>
    </row>
    <row r="102" spans="1:45" ht="10.5" hidden="1" customHeight="1" outlineLevel="2" x14ac:dyDescent="0.2">
      <c r="A102" s="238"/>
      <c r="B102" s="193"/>
      <c r="C102" s="223" t="s">
        <v>554</v>
      </c>
      <c r="D102" s="211" t="s">
        <v>555</v>
      </c>
      <c r="E102" s="198" t="s">
        <v>556</v>
      </c>
      <c r="F102" s="210"/>
      <c r="G102" s="209"/>
      <c r="H102" s="209"/>
      <c r="I102" s="211"/>
      <c r="J102" s="200"/>
      <c r="K102" s="196"/>
      <c r="L102" s="25"/>
      <c r="M102" s="25"/>
      <c r="N102" s="25"/>
      <c r="O102" s="25"/>
      <c r="P102" s="25"/>
      <c r="Q102" s="25"/>
      <c r="R102" s="210"/>
      <c r="S102" s="209"/>
      <c r="T102" s="209"/>
      <c r="U102" s="211"/>
      <c r="V102" s="205"/>
      <c r="W102" s="196"/>
      <c r="X102" s="23">
        <f>IFERROR(VLOOKUP($R101,Data!$B$4:$D$6,3,FALSE),"")</f>
        <v>0</v>
      </c>
      <c r="Y102" s="23">
        <f>IFERROR(VLOOKUP($S101,Data!$F$4:$H$9,3,FALSE),"")</f>
        <v>0</v>
      </c>
      <c r="Z102" s="23">
        <f>IFERROR(VLOOKUP($T101,Data!$J$4:$L$8,3,FALSE),"")</f>
        <v>0</v>
      </c>
      <c r="AA102" s="23" t="str">
        <f>IFERROR(IF($A101=1,$X102*$Y102*$Z102,""),"")</f>
        <v/>
      </c>
      <c r="AB102" s="23" t="str">
        <f>IFERROR(IF($A101=2,$X102*$Y102*$Z102,""),"")</f>
        <v/>
      </c>
      <c r="AC102" s="23">
        <f>IFERROR(IF($A101=3,$X102*$Y102*$Z102,""),"")</f>
        <v>0</v>
      </c>
      <c r="AD102" s="210"/>
      <c r="AE102" s="209"/>
      <c r="AF102" s="209"/>
      <c r="AG102" s="211"/>
      <c r="AH102" s="207"/>
      <c r="AI102" s="196"/>
      <c r="AJ102" s="25"/>
      <c r="AK102" s="25"/>
      <c r="AL102" s="25"/>
      <c r="AM102" s="25"/>
      <c r="AN102" s="25"/>
      <c r="AO102" s="25"/>
      <c r="AP102" s="114" t="s">
        <v>713</v>
      </c>
      <c r="AQ102" s="11"/>
      <c r="AR102" s="11"/>
      <c r="AS102" s="38"/>
    </row>
    <row r="103" spans="1:45" ht="10.5" hidden="1" customHeight="1" outlineLevel="2" x14ac:dyDescent="0.2">
      <c r="A103" s="238"/>
      <c r="B103" s="193"/>
      <c r="C103" s="223" t="s">
        <v>554</v>
      </c>
      <c r="D103" s="211" t="s">
        <v>555</v>
      </c>
      <c r="E103" s="198" t="s">
        <v>556</v>
      </c>
      <c r="F103" s="210"/>
      <c r="G103" s="209"/>
      <c r="H103" s="209"/>
      <c r="I103" s="211"/>
      <c r="J103" s="200"/>
      <c r="K103" s="196"/>
      <c r="L103" s="25"/>
      <c r="M103" s="25"/>
      <c r="N103" s="25"/>
      <c r="O103" s="25"/>
      <c r="P103" s="25"/>
      <c r="Q103" s="25"/>
      <c r="R103" s="210"/>
      <c r="S103" s="209"/>
      <c r="T103" s="209"/>
      <c r="U103" s="211"/>
      <c r="V103" s="205"/>
      <c r="W103" s="196"/>
      <c r="X103" s="25"/>
      <c r="Y103" s="25"/>
      <c r="Z103" s="25"/>
      <c r="AA103" s="25"/>
      <c r="AB103" s="25"/>
      <c r="AC103" s="25"/>
      <c r="AD103" s="210"/>
      <c r="AE103" s="209"/>
      <c r="AF103" s="209"/>
      <c r="AG103" s="211"/>
      <c r="AH103" s="207"/>
      <c r="AI103" s="196"/>
      <c r="AJ103" s="23">
        <f>IFERROR(VLOOKUP($AD101,Data!$B$4:$D$6,3,FALSE),"")</f>
        <v>0</v>
      </c>
      <c r="AK103" s="23">
        <f>IFERROR(VLOOKUP($AE101,Data!$F$4:$H$9,3,FALSE),"")</f>
        <v>0</v>
      </c>
      <c r="AL103" s="23">
        <f>IFERROR(VLOOKUP($AF101,Data!$J$4:$L$8,3,FALSE),"")</f>
        <v>0</v>
      </c>
      <c r="AM103" s="23" t="str">
        <f>IFERROR(IF($A101=1,$AJ103*$AK103*$AL103,""),"")</f>
        <v/>
      </c>
      <c r="AN103" s="23" t="str">
        <f>IFERROR(IF($A101=2,$AJ103*$AK103*$AL103,""),"")</f>
        <v/>
      </c>
      <c r="AO103" s="23">
        <f>IFERROR(IF($A101=3,$AJ103*$AK103*$AL103,""),"")</f>
        <v>0</v>
      </c>
      <c r="AP103" s="114" t="s">
        <v>714</v>
      </c>
      <c r="AQ103" s="11"/>
      <c r="AR103" s="11"/>
      <c r="AS103" s="38"/>
    </row>
    <row r="104" spans="1:45" ht="30" hidden="1" customHeight="1" outlineLevel="1" x14ac:dyDescent="0.2">
      <c r="A104" s="147">
        <v>3</v>
      </c>
      <c r="B104" s="211" t="s">
        <v>741</v>
      </c>
      <c r="C104" s="211"/>
      <c r="D104" s="211"/>
      <c r="E104" s="211"/>
      <c r="F104" s="29" t="str">
        <f>IF($L104=1,"Implemented","Not Implemented")</f>
        <v>Not Implemented</v>
      </c>
      <c r="G104" s="22" t="str">
        <f>IF($M104=1,"Effective","Ineffective")</f>
        <v>Ineffective</v>
      </c>
      <c r="H104" s="22" t="str">
        <f>IF($N104=1,"Pass","Fail")</f>
        <v>Fail</v>
      </c>
      <c r="I104" s="140"/>
      <c r="J104" s="30"/>
      <c r="K104" s="196"/>
      <c r="L104" s="23">
        <f>IF(COUNTIF(L105:L110,0)&gt;0,0,1)</f>
        <v>0</v>
      </c>
      <c r="M104" s="23">
        <f>IF(COUNTIF(M105:M110,0)&gt;0,0,1)</f>
        <v>0</v>
      </c>
      <c r="N104" s="23">
        <f>IF(COUNTIF(N105:N110,0)&gt;0,0,1)</f>
        <v>0</v>
      </c>
      <c r="O104" s="23" t="str">
        <f>IFERROR(IF($A104=1,$L104*$M104*$N104,""),"")</f>
        <v/>
      </c>
      <c r="P104" s="23" t="str">
        <f>IFERROR(IF($A104=2,$L104*$M104*$N104,""),"")</f>
        <v/>
      </c>
      <c r="Q104" s="23">
        <f>IFERROR(IF($A104=3,$L104*$M104*$N104,""),"")</f>
        <v>0</v>
      </c>
      <c r="R104" s="29" t="str">
        <f>IF($X104=1,"Implemented","Not Implemented")</f>
        <v>Not Implemented</v>
      </c>
      <c r="S104" s="22" t="str">
        <f>IF($Y104=1,"Effective","Ineffective")</f>
        <v>Ineffective</v>
      </c>
      <c r="T104" s="22" t="str">
        <f>IF($Z104=1,"Pass","Fail")</f>
        <v>Fail</v>
      </c>
      <c r="U104" s="140"/>
      <c r="V104" s="30"/>
      <c r="W104" s="196"/>
      <c r="X104" s="23">
        <f>IF(COUNTIF(X105:X110,0)&gt;0,0,1)</f>
        <v>0</v>
      </c>
      <c r="Y104" s="23">
        <f>IF(COUNTIF(Y105:Y110,0)&gt;0,0,1)</f>
        <v>0</v>
      </c>
      <c r="Z104" s="23">
        <f>IF(COUNTIF(Z105:Z110,0)&gt;0,0,1)</f>
        <v>0</v>
      </c>
      <c r="AA104" s="23" t="str">
        <f>IFERROR(IF($A104=1,$X104*$Y104*$Z104,""),"")</f>
        <v/>
      </c>
      <c r="AB104" s="23" t="str">
        <f>IFERROR(IF($A104=2,$X104*$Y104*$Z104,""),"")</f>
        <v/>
      </c>
      <c r="AC104" s="23">
        <f>IFERROR(IF($A104=3,$X104*$Y104*$Z104,""),"")</f>
        <v>0</v>
      </c>
      <c r="AD104" s="29" t="str">
        <f>IF($AJ104=1,"Implemented","Not Implemented")</f>
        <v>Not Implemented</v>
      </c>
      <c r="AE104" s="22" t="str">
        <f>IF($AK104=1,"Effective","Ineffective")</f>
        <v>Ineffective</v>
      </c>
      <c r="AF104" s="22" t="str">
        <f>IF($AL104=1,"Pass","Fail")</f>
        <v>Fail</v>
      </c>
      <c r="AG104" s="140"/>
      <c r="AH104" s="30"/>
      <c r="AI104" s="196"/>
      <c r="AJ104" s="23">
        <f>IF(COUNTIF(AJ105:AJ110,0)&gt;0,0,1)</f>
        <v>0</v>
      </c>
      <c r="AK104" s="23">
        <f>IF(COUNTIF(AK105:AK110,0)&gt;0,0,1)</f>
        <v>0</v>
      </c>
      <c r="AL104" s="23">
        <f>IF(COUNTIF(AL105:AL110,0)&gt;0,0,1)</f>
        <v>0</v>
      </c>
      <c r="AM104" s="23" t="str">
        <f>IFERROR(IF($A104=1,$AJ104*$AK104*$AL104,""),"")</f>
        <v/>
      </c>
      <c r="AN104" s="23" t="str">
        <f>IFERROR(IF($A104=2,$AJ104*$AK104*$AL104,""),"")</f>
        <v/>
      </c>
      <c r="AO104" s="23">
        <f>IFERROR(IF($A104=3,$AJ104*$AK104*$AL104,""),"")</f>
        <v>0</v>
      </c>
      <c r="AP104" s="114" t="s">
        <v>721</v>
      </c>
      <c r="AQ104" s="11"/>
      <c r="AR104" s="11"/>
      <c r="AS104" s="38"/>
    </row>
    <row r="105" spans="1:45" ht="10.5" hidden="1" customHeight="1" outlineLevel="2" x14ac:dyDescent="0.2">
      <c r="A105" s="238">
        <v>3</v>
      </c>
      <c r="B105" s="193"/>
      <c r="C105" s="223" t="s">
        <v>558</v>
      </c>
      <c r="D105" s="211" t="s">
        <v>559</v>
      </c>
      <c r="E105" s="211" t="s">
        <v>560</v>
      </c>
      <c r="F105" s="210" t="s">
        <v>686</v>
      </c>
      <c r="G105" s="209" t="s">
        <v>686</v>
      </c>
      <c r="H105" s="209" t="s">
        <v>686</v>
      </c>
      <c r="I105" s="211"/>
      <c r="J105" s="200"/>
      <c r="K105" s="196"/>
      <c r="L105" s="23">
        <f>IFERROR(VLOOKUP($F105,Data!$B$4:$D$6,3,FALSE),"")</f>
        <v>0</v>
      </c>
      <c r="M105" s="23">
        <f>IFERROR(VLOOKUP($G105,Data!$F$4:$H$9,3,FALSE),"")</f>
        <v>0</v>
      </c>
      <c r="N105" s="23">
        <f>IFERROR(VLOOKUP($H105,Data!$J$4:$L$8,3,FALSE),"")</f>
        <v>0</v>
      </c>
      <c r="O105" s="23" t="str">
        <f>IFERROR(IF($A105=1,$L105*$M105*$N105,""),"")</f>
        <v/>
      </c>
      <c r="P105" s="23" t="str">
        <f>IFERROR(IF($A105=2,$L105*$M105*$N105,""),"")</f>
        <v/>
      </c>
      <c r="Q105" s="23">
        <f>IFERROR(IF($A105=3,$L105*$M105*$N105,""),"")</f>
        <v>0</v>
      </c>
      <c r="R105" s="210" t="s">
        <v>686</v>
      </c>
      <c r="S105" s="209" t="s">
        <v>686</v>
      </c>
      <c r="T105" s="209" t="s">
        <v>686</v>
      </c>
      <c r="U105" s="211"/>
      <c r="V105" s="205"/>
      <c r="W105" s="196"/>
      <c r="X105" s="24"/>
      <c r="Y105" s="24"/>
      <c r="Z105" s="24"/>
      <c r="AA105" s="24"/>
      <c r="AB105" s="24"/>
      <c r="AC105" s="24"/>
      <c r="AD105" s="210" t="s">
        <v>686</v>
      </c>
      <c r="AE105" s="209" t="s">
        <v>686</v>
      </c>
      <c r="AF105" s="209" t="s">
        <v>686</v>
      </c>
      <c r="AG105" s="211"/>
      <c r="AH105" s="207"/>
      <c r="AI105" s="196"/>
      <c r="AJ105" s="24"/>
      <c r="AK105" s="24"/>
      <c r="AL105" s="24"/>
      <c r="AM105" s="24"/>
      <c r="AN105" s="24"/>
      <c r="AO105" s="24"/>
      <c r="AP105" s="114" t="s">
        <v>712</v>
      </c>
      <c r="AQ105" s="11"/>
      <c r="AR105" s="11"/>
      <c r="AS105" s="38"/>
    </row>
    <row r="106" spans="1:45" ht="10.5" hidden="1" customHeight="1" outlineLevel="2" x14ac:dyDescent="0.2">
      <c r="A106" s="238"/>
      <c r="B106" s="193"/>
      <c r="C106" s="223" t="s">
        <v>558</v>
      </c>
      <c r="D106" s="211" t="s">
        <v>559</v>
      </c>
      <c r="E106" s="198" t="s">
        <v>560</v>
      </c>
      <c r="F106" s="210"/>
      <c r="G106" s="209"/>
      <c r="H106" s="209"/>
      <c r="I106" s="211"/>
      <c r="J106" s="200"/>
      <c r="K106" s="196"/>
      <c r="L106" s="25"/>
      <c r="M106" s="25"/>
      <c r="N106" s="25"/>
      <c r="O106" s="25"/>
      <c r="P106" s="25"/>
      <c r="Q106" s="25"/>
      <c r="R106" s="210"/>
      <c r="S106" s="209"/>
      <c r="T106" s="209"/>
      <c r="U106" s="211"/>
      <c r="V106" s="205"/>
      <c r="W106" s="196"/>
      <c r="X106" s="23">
        <f>IFERROR(VLOOKUP($R105,Data!$B$4:$D$6,3,FALSE),"")</f>
        <v>0</v>
      </c>
      <c r="Y106" s="23">
        <f>IFERROR(VLOOKUP($S105,Data!$F$4:$H$9,3,FALSE),"")</f>
        <v>0</v>
      </c>
      <c r="Z106" s="23">
        <f>IFERROR(VLOOKUP($T105,Data!$J$4:$L$8,3,FALSE),"")</f>
        <v>0</v>
      </c>
      <c r="AA106" s="23" t="str">
        <f>IFERROR(IF($A105=1,$X106*$Y106*$Z106,""),"")</f>
        <v/>
      </c>
      <c r="AB106" s="23" t="str">
        <f>IFERROR(IF($A105=2,$X106*$Y106*$Z106,""),"")</f>
        <v/>
      </c>
      <c r="AC106" s="23">
        <f>IFERROR(IF($A105=3,$X106*$Y106*$Z106,""),"")</f>
        <v>0</v>
      </c>
      <c r="AD106" s="210"/>
      <c r="AE106" s="209"/>
      <c r="AF106" s="209"/>
      <c r="AG106" s="211"/>
      <c r="AH106" s="207"/>
      <c r="AI106" s="196"/>
      <c r="AJ106" s="25"/>
      <c r="AK106" s="25"/>
      <c r="AL106" s="25"/>
      <c r="AM106" s="25"/>
      <c r="AN106" s="25"/>
      <c r="AO106" s="25"/>
      <c r="AP106" s="114" t="s">
        <v>713</v>
      </c>
      <c r="AQ106" s="11"/>
      <c r="AR106" s="11"/>
      <c r="AS106" s="38"/>
    </row>
    <row r="107" spans="1:45" ht="10.5" hidden="1" customHeight="1" outlineLevel="2" x14ac:dyDescent="0.2">
      <c r="A107" s="238"/>
      <c r="B107" s="193"/>
      <c r="C107" s="223" t="s">
        <v>558</v>
      </c>
      <c r="D107" s="211" t="s">
        <v>559</v>
      </c>
      <c r="E107" s="198" t="s">
        <v>560</v>
      </c>
      <c r="F107" s="210"/>
      <c r="G107" s="209"/>
      <c r="H107" s="209"/>
      <c r="I107" s="211"/>
      <c r="J107" s="200"/>
      <c r="K107" s="196"/>
      <c r="L107" s="25"/>
      <c r="M107" s="25"/>
      <c r="N107" s="25"/>
      <c r="O107" s="25"/>
      <c r="P107" s="25"/>
      <c r="Q107" s="25"/>
      <c r="R107" s="210"/>
      <c r="S107" s="209"/>
      <c r="T107" s="209"/>
      <c r="U107" s="211"/>
      <c r="V107" s="205"/>
      <c r="W107" s="196"/>
      <c r="X107" s="25"/>
      <c r="Y107" s="25"/>
      <c r="Z107" s="25"/>
      <c r="AA107" s="25"/>
      <c r="AB107" s="25"/>
      <c r="AC107" s="25"/>
      <c r="AD107" s="210"/>
      <c r="AE107" s="209"/>
      <c r="AF107" s="209"/>
      <c r="AG107" s="211"/>
      <c r="AH107" s="207"/>
      <c r="AI107" s="196"/>
      <c r="AJ107" s="23">
        <f>IFERROR(VLOOKUP($AD105,Data!$B$4:$D$6,3,FALSE),"")</f>
        <v>0</v>
      </c>
      <c r="AK107" s="23">
        <f>IFERROR(VLOOKUP($AE105,Data!$F$4:$H$9,3,FALSE),"")</f>
        <v>0</v>
      </c>
      <c r="AL107" s="23">
        <f>IFERROR(VLOOKUP($AF105,Data!$J$4:$L$8,3,FALSE),"")</f>
        <v>0</v>
      </c>
      <c r="AM107" s="23" t="str">
        <f>IFERROR(IF($A105=1,$AJ107*$AK107*$AL107,""),"")</f>
        <v/>
      </c>
      <c r="AN107" s="23" t="str">
        <f>IFERROR(IF($A105=2,$AJ107*$AK107*$AL107,""),"")</f>
        <v/>
      </c>
      <c r="AO107" s="23">
        <f>IFERROR(IF($A105=3,$AJ107*$AK107*$AL107,""),"")</f>
        <v>0</v>
      </c>
      <c r="AP107" s="114" t="s">
        <v>714</v>
      </c>
      <c r="AQ107" s="11"/>
      <c r="AR107" s="11"/>
      <c r="AS107" s="38"/>
    </row>
    <row r="108" spans="1:45" ht="10.5" hidden="1" customHeight="1" outlineLevel="2" x14ac:dyDescent="0.2">
      <c r="A108" s="238">
        <v>3</v>
      </c>
      <c r="B108" s="193"/>
      <c r="C108" s="223" t="s">
        <v>561</v>
      </c>
      <c r="D108" s="211" t="s">
        <v>562</v>
      </c>
      <c r="E108" s="211" t="s">
        <v>563</v>
      </c>
      <c r="F108" s="210" t="s">
        <v>686</v>
      </c>
      <c r="G108" s="209" t="s">
        <v>686</v>
      </c>
      <c r="H108" s="209" t="s">
        <v>686</v>
      </c>
      <c r="I108" s="211"/>
      <c r="J108" s="200"/>
      <c r="K108" s="196"/>
      <c r="L108" s="23">
        <f>IFERROR(VLOOKUP($F108,Data!$B$4:$D$6,3,FALSE),"")</f>
        <v>0</v>
      </c>
      <c r="M108" s="23">
        <f>IFERROR(VLOOKUP($G108,Data!$F$4:$H$9,3,FALSE),"")</f>
        <v>0</v>
      </c>
      <c r="N108" s="23">
        <f>IFERROR(VLOOKUP($H108,Data!$J$4:$L$8,3,FALSE),"")</f>
        <v>0</v>
      </c>
      <c r="O108" s="23" t="str">
        <f>IFERROR(IF($A108=1,$L108*$M108*$N108,""),"")</f>
        <v/>
      </c>
      <c r="P108" s="23" t="str">
        <f>IFERROR(IF($A108=2,$L108*$M108*$N108,""),"")</f>
        <v/>
      </c>
      <c r="Q108" s="23">
        <f>IFERROR(IF($A108=3,$L108*$M108*$N108,""),"")</f>
        <v>0</v>
      </c>
      <c r="R108" s="210" t="s">
        <v>686</v>
      </c>
      <c r="S108" s="209" t="s">
        <v>686</v>
      </c>
      <c r="T108" s="209" t="s">
        <v>686</v>
      </c>
      <c r="U108" s="211"/>
      <c r="V108" s="205"/>
      <c r="W108" s="196"/>
      <c r="X108" s="24"/>
      <c r="Y108" s="24"/>
      <c r="Z108" s="24"/>
      <c r="AA108" s="24"/>
      <c r="AB108" s="24"/>
      <c r="AC108" s="24"/>
      <c r="AD108" s="210" t="s">
        <v>686</v>
      </c>
      <c r="AE108" s="209" t="s">
        <v>686</v>
      </c>
      <c r="AF108" s="209" t="s">
        <v>686</v>
      </c>
      <c r="AG108" s="211"/>
      <c r="AH108" s="207"/>
      <c r="AI108" s="196"/>
      <c r="AJ108" s="24"/>
      <c r="AK108" s="24"/>
      <c r="AL108" s="24"/>
      <c r="AM108" s="24"/>
      <c r="AN108" s="24"/>
      <c r="AO108" s="24"/>
      <c r="AP108" s="114" t="s">
        <v>712</v>
      </c>
      <c r="AQ108" s="11"/>
      <c r="AR108" s="11"/>
      <c r="AS108" s="38"/>
    </row>
    <row r="109" spans="1:45" ht="10.5" hidden="1" customHeight="1" outlineLevel="2" x14ac:dyDescent="0.2">
      <c r="A109" s="238"/>
      <c r="B109" s="193"/>
      <c r="C109" s="223" t="s">
        <v>561</v>
      </c>
      <c r="D109" s="211" t="s">
        <v>562</v>
      </c>
      <c r="E109" s="198" t="s">
        <v>563</v>
      </c>
      <c r="F109" s="210"/>
      <c r="G109" s="209"/>
      <c r="H109" s="209"/>
      <c r="I109" s="211"/>
      <c r="J109" s="200"/>
      <c r="K109" s="196"/>
      <c r="L109" s="25"/>
      <c r="M109" s="25"/>
      <c r="N109" s="25"/>
      <c r="O109" s="25"/>
      <c r="P109" s="25"/>
      <c r="Q109" s="25"/>
      <c r="R109" s="210"/>
      <c r="S109" s="209"/>
      <c r="T109" s="209"/>
      <c r="U109" s="211"/>
      <c r="V109" s="205"/>
      <c r="W109" s="196"/>
      <c r="X109" s="23">
        <f>IFERROR(VLOOKUP($R108,Data!$B$4:$D$6,3,FALSE),"")</f>
        <v>0</v>
      </c>
      <c r="Y109" s="23">
        <f>IFERROR(VLOOKUP($S108,Data!$F$4:$H$9,3,FALSE),"")</f>
        <v>0</v>
      </c>
      <c r="Z109" s="23">
        <f>IFERROR(VLOOKUP($T108,Data!$J$4:$L$8,3,FALSE),"")</f>
        <v>0</v>
      </c>
      <c r="AA109" s="23" t="str">
        <f>IFERROR(IF($A108=1,$X109*$Y109*$Z109,""),"")</f>
        <v/>
      </c>
      <c r="AB109" s="23" t="str">
        <f>IFERROR(IF($A108=2,$X109*$Y109*$Z109,""),"")</f>
        <v/>
      </c>
      <c r="AC109" s="23">
        <f>IFERROR(IF($A108=3,$X109*$Y109*$Z109,""),"")</f>
        <v>0</v>
      </c>
      <c r="AD109" s="210"/>
      <c r="AE109" s="209"/>
      <c r="AF109" s="209"/>
      <c r="AG109" s="211"/>
      <c r="AH109" s="207"/>
      <c r="AI109" s="196"/>
      <c r="AJ109" s="25"/>
      <c r="AK109" s="25"/>
      <c r="AL109" s="25"/>
      <c r="AM109" s="25"/>
      <c r="AN109" s="25"/>
      <c r="AO109" s="25"/>
      <c r="AP109" s="114" t="s">
        <v>713</v>
      </c>
      <c r="AQ109" s="11"/>
      <c r="AR109" s="11"/>
      <c r="AS109" s="38"/>
    </row>
    <row r="110" spans="1:45" ht="10.5" hidden="1" customHeight="1" outlineLevel="2" x14ac:dyDescent="0.2">
      <c r="A110" s="238"/>
      <c r="B110" s="193"/>
      <c r="C110" s="223" t="s">
        <v>561</v>
      </c>
      <c r="D110" s="211" t="s">
        <v>562</v>
      </c>
      <c r="E110" s="198" t="s">
        <v>563</v>
      </c>
      <c r="F110" s="210"/>
      <c r="G110" s="209"/>
      <c r="H110" s="209"/>
      <c r="I110" s="211"/>
      <c r="J110" s="200"/>
      <c r="K110" s="196"/>
      <c r="L110" s="25"/>
      <c r="M110" s="25"/>
      <c r="N110" s="25"/>
      <c r="O110" s="25"/>
      <c r="P110" s="25"/>
      <c r="Q110" s="25"/>
      <c r="R110" s="210"/>
      <c r="S110" s="209"/>
      <c r="T110" s="209"/>
      <c r="U110" s="211"/>
      <c r="V110" s="205"/>
      <c r="W110" s="196"/>
      <c r="X110" s="25"/>
      <c r="Y110" s="25"/>
      <c r="Z110" s="25"/>
      <c r="AA110" s="25"/>
      <c r="AB110" s="25"/>
      <c r="AC110" s="25"/>
      <c r="AD110" s="210"/>
      <c r="AE110" s="209"/>
      <c r="AF110" s="209"/>
      <c r="AG110" s="211"/>
      <c r="AH110" s="207"/>
      <c r="AI110" s="196"/>
      <c r="AJ110" s="23">
        <f>IFERROR(VLOOKUP($AD108,Data!$B$4:$D$6,3,FALSE),"")</f>
        <v>0</v>
      </c>
      <c r="AK110" s="23">
        <f>IFERROR(VLOOKUP($AE108,Data!$F$4:$H$9,3,FALSE),"")</f>
        <v>0</v>
      </c>
      <c r="AL110" s="23">
        <f>IFERROR(VLOOKUP($AF108,Data!$J$4:$L$8,3,FALSE),"")</f>
        <v>0</v>
      </c>
      <c r="AM110" s="23" t="str">
        <f>IFERROR(IF($A108=1,$AJ110*$AK110*$AL110,""),"")</f>
        <v/>
      </c>
      <c r="AN110" s="23" t="str">
        <f>IFERROR(IF($A108=2,$AJ110*$AK110*$AL110,""),"")</f>
        <v/>
      </c>
      <c r="AO110" s="23">
        <f>IFERROR(IF($A108=3,$AJ110*$AK110*$AL110,""),"")</f>
        <v>0</v>
      </c>
      <c r="AP110" s="114" t="s">
        <v>714</v>
      </c>
      <c r="AQ110" s="11"/>
      <c r="AR110" s="11"/>
      <c r="AS110" s="38"/>
    </row>
    <row r="111" spans="1:45" ht="30" hidden="1" customHeight="1" outlineLevel="1" x14ac:dyDescent="0.2">
      <c r="A111" s="147">
        <v>3</v>
      </c>
      <c r="B111" s="211" t="s">
        <v>564</v>
      </c>
      <c r="C111" s="211"/>
      <c r="D111" s="211"/>
      <c r="E111" s="211"/>
      <c r="F111" s="29" t="str">
        <f>IF($L111=1,"Implemented","Not Implemented")</f>
        <v>Not Implemented</v>
      </c>
      <c r="G111" s="22" t="str">
        <f>IF($M111=1,"Effective","Ineffective")</f>
        <v>Ineffective</v>
      </c>
      <c r="H111" s="22" t="str">
        <f>IF($N111=1,"Pass","Fail")</f>
        <v>Fail</v>
      </c>
      <c r="I111" s="140"/>
      <c r="J111" s="30"/>
      <c r="K111" s="196"/>
      <c r="L111" s="23">
        <f>IF(COUNTIF(L112:L117,0)&gt;0,0,1)</f>
        <v>0</v>
      </c>
      <c r="M111" s="23">
        <f>IF(COUNTIF(M112:M117,0)&gt;0,0,1)</f>
        <v>0</v>
      </c>
      <c r="N111" s="23">
        <f>IF(COUNTIF(N112:N117,0)&gt;0,0,1)</f>
        <v>0</v>
      </c>
      <c r="O111" s="23" t="str">
        <f>IFERROR(IF($A111=1,$L111*$M111*$N111,""),"")</f>
        <v/>
      </c>
      <c r="P111" s="23" t="str">
        <f>IFERROR(IF($A111=2,$L111*$M111*$N111,""),"")</f>
        <v/>
      </c>
      <c r="Q111" s="23">
        <f>IFERROR(IF($A111=3,$L111*$M111*$N111,""),"")</f>
        <v>0</v>
      </c>
      <c r="R111" s="29" t="str">
        <f>IF($X111=1,"Implemented","Not Implemented")</f>
        <v>Not Implemented</v>
      </c>
      <c r="S111" s="22" t="str">
        <f>IF($Y111=1,"Effective","Ineffective")</f>
        <v>Ineffective</v>
      </c>
      <c r="T111" s="22" t="str">
        <f>IF($Z111=1,"Pass","Fail")</f>
        <v>Fail</v>
      </c>
      <c r="U111" s="140"/>
      <c r="V111" s="30"/>
      <c r="W111" s="196"/>
      <c r="X111" s="23">
        <f>IF(COUNTIF(X112:X117,0)&gt;0,0,1)</f>
        <v>0</v>
      </c>
      <c r="Y111" s="23">
        <f>IF(COUNTIF(Y112:Y117,0)&gt;0,0,1)</f>
        <v>0</v>
      </c>
      <c r="Z111" s="23">
        <f>IF(COUNTIF(Z112:Z117,0)&gt;0,0,1)</f>
        <v>0</v>
      </c>
      <c r="AA111" s="23" t="str">
        <f>IFERROR(IF($A111=1,$X111*$Y111*$Z111,""),"")</f>
        <v/>
      </c>
      <c r="AB111" s="23" t="str">
        <f>IFERROR(IF($A111=2,$X111*$Y111*$Z111,""),"")</f>
        <v/>
      </c>
      <c r="AC111" s="23">
        <f>IFERROR(IF($A111=3,$X111*$Y111*$Z111,""),"")</f>
        <v>0</v>
      </c>
      <c r="AD111" s="29" t="str">
        <f>IF($AJ111=1,"Implemented","Not Implemented")</f>
        <v>Not Implemented</v>
      </c>
      <c r="AE111" s="22" t="str">
        <f>IF($AK111=1,"Effective","Ineffective")</f>
        <v>Ineffective</v>
      </c>
      <c r="AF111" s="22" t="str">
        <f>IF($AL111=1,"Pass","Fail")</f>
        <v>Fail</v>
      </c>
      <c r="AG111" s="140"/>
      <c r="AH111" s="30"/>
      <c r="AI111" s="196"/>
      <c r="AJ111" s="23">
        <f>IF(COUNTIF(AJ112:AJ117,0)&gt;0,0,1)</f>
        <v>0</v>
      </c>
      <c r="AK111" s="23">
        <f>IF(COUNTIF(AK112:AK117,0)&gt;0,0,1)</f>
        <v>0</v>
      </c>
      <c r="AL111" s="23">
        <f>IF(COUNTIF(AL112:AL117,0)&gt;0,0,1)</f>
        <v>0</v>
      </c>
      <c r="AM111" s="23" t="str">
        <f>IFERROR(IF($A111=1,$AJ111*$AK111*$AL111,""),"")</f>
        <v/>
      </c>
      <c r="AN111" s="23" t="str">
        <f>IFERROR(IF($A111=2,$AJ111*$AK111*$AL111,""),"")</f>
        <v/>
      </c>
      <c r="AO111" s="23">
        <f>IFERROR(IF($A111=3,$AJ111*$AK111*$AL111,""),"")</f>
        <v>0</v>
      </c>
      <c r="AP111" s="114" t="s">
        <v>721</v>
      </c>
      <c r="AQ111" s="11"/>
      <c r="AR111" s="11"/>
      <c r="AS111" s="38"/>
    </row>
    <row r="112" spans="1:45" ht="10.5" hidden="1" customHeight="1" outlineLevel="2" x14ac:dyDescent="0.2">
      <c r="A112" s="238">
        <v>3</v>
      </c>
      <c r="B112" s="193"/>
      <c r="C112" s="223" t="s">
        <v>565</v>
      </c>
      <c r="D112" s="211" t="s">
        <v>566</v>
      </c>
      <c r="E112" s="211" t="s">
        <v>567</v>
      </c>
      <c r="F112" s="210" t="s">
        <v>686</v>
      </c>
      <c r="G112" s="209" t="s">
        <v>686</v>
      </c>
      <c r="H112" s="209" t="s">
        <v>686</v>
      </c>
      <c r="I112" s="211"/>
      <c r="J112" s="200"/>
      <c r="K112" s="196"/>
      <c r="L112" s="23">
        <f>IFERROR(VLOOKUP($F112,Data!$B$4:$D$6,3,FALSE),"")</f>
        <v>0</v>
      </c>
      <c r="M112" s="23">
        <f>IFERROR(VLOOKUP($G112,Data!$F$4:$H$9,3,FALSE),"")</f>
        <v>0</v>
      </c>
      <c r="N112" s="23">
        <f>IFERROR(VLOOKUP($H112,Data!$J$4:$L$8,3,FALSE),"")</f>
        <v>0</v>
      </c>
      <c r="O112" s="23" t="str">
        <f>IFERROR(IF($A112=1,$L112*$M112*$N112,""),"")</f>
        <v/>
      </c>
      <c r="P112" s="23" t="str">
        <f>IFERROR(IF($A112=2,$L112*$M112*$N112,""),"")</f>
        <v/>
      </c>
      <c r="Q112" s="23">
        <f>IFERROR(IF($A112=3,$L112*$M112*$N112,""),"")</f>
        <v>0</v>
      </c>
      <c r="R112" s="210" t="s">
        <v>686</v>
      </c>
      <c r="S112" s="209" t="s">
        <v>686</v>
      </c>
      <c r="T112" s="209" t="s">
        <v>686</v>
      </c>
      <c r="U112" s="211"/>
      <c r="V112" s="205"/>
      <c r="W112" s="196"/>
      <c r="X112" s="24"/>
      <c r="Y112" s="24"/>
      <c r="Z112" s="24"/>
      <c r="AA112" s="24"/>
      <c r="AB112" s="24"/>
      <c r="AC112" s="24"/>
      <c r="AD112" s="210" t="s">
        <v>686</v>
      </c>
      <c r="AE112" s="209" t="s">
        <v>686</v>
      </c>
      <c r="AF112" s="209" t="s">
        <v>686</v>
      </c>
      <c r="AG112" s="211"/>
      <c r="AH112" s="207"/>
      <c r="AI112" s="196"/>
      <c r="AJ112" s="24"/>
      <c r="AK112" s="24"/>
      <c r="AL112" s="24"/>
      <c r="AM112" s="24"/>
      <c r="AN112" s="24"/>
      <c r="AO112" s="24"/>
      <c r="AP112" s="114" t="s">
        <v>712</v>
      </c>
      <c r="AQ112" s="11"/>
      <c r="AR112" s="11"/>
      <c r="AS112" s="38"/>
    </row>
    <row r="113" spans="1:45" ht="10.5" hidden="1" customHeight="1" outlineLevel="2" x14ac:dyDescent="0.2">
      <c r="A113" s="238"/>
      <c r="B113" s="193"/>
      <c r="C113" s="223" t="s">
        <v>565</v>
      </c>
      <c r="D113" s="211" t="s">
        <v>566</v>
      </c>
      <c r="E113" s="198" t="s">
        <v>567</v>
      </c>
      <c r="F113" s="210"/>
      <c r="G113" s="209"/>
      <c r="H113" s="209"/>
      <c r="I113" s="211"/>
      <c r="J113" s="200"/>
      <c r="K113" s="196"/>
      <c r="L113" s="25"/>
      <c r="M113" s="25"/>
      <c r="N113" s="25"/>
      <c r="O113" s="25"/>
      <c r="P113" s="25"/>
      <c r="Q113" s="25"/>
      <c r="R113" s="210"/>
      <c r="S113" s="209"/>
      <c r="T113" s="209"/>
      <c r="U113" s="211"/>
      <c r="V113" s="205"/>
      <c r="W113" s="196"/>
      <c r="X113" s="23">
        <f>IFERROR(VLOOKUP($R112,Data!$B$4:$D$6,3,FALSE),"")</f>
        <v>0</v>
      </c>
      <c r="Y113" s="23">
        <f>IFERROR(VLOOKUP($S112,Data!$F$4:$H$9,3,FALSE),"")</f>
        <v>0</v>
      </c>
      <c r="Z113" s="23">
        <f>IFERROR(VLOOKUP($T112,Data!$J$4:$L$8,3,FALSE),"")</f>
        <v>0</v>
      </c>
      <c r="AA113" s="23" t="str">
        <f>IFERROR(IF($A112=1,$X113*$Y113*$Z113,""),"")</f>
        <v/>
      </c>
      <c r="AB113" s="23" t="str">
        <f>IFERROR(IF($A112=2,$X113*$Y113*$Z113,""),"")</f>
        <v/>
      </c>
      <c r="AC113" s="23">
        <f>IFERROR(IF($A112=3,$X113*$Y113*$Z113,""),"")</f>
        <v>0</v>
      </c>
      <c r="AD113" s="210"/>
      <c r="AE113" s="209"/>
      <c r="AF113" s="209"/>
      <c r="AG113" s="211"/>
      <c r="AH113" s="207"/>
      <c r="AI113" s="196"/>
      <c r="AJ113" s="25"/>
      <c r="AK113" s="25"/>
      <c r="AL113" s="25"/>
      <c r="AM113" s="25"/>
      <c r="AN113" s="25"/>
      <c r="AO113" s="25"/>
      <c r="AP113" s="114" t="s">
        <v>713</v>
      </c>
      <c r="AQ113" s="11"/>
      <c r="AR113" s="11"/>
      <c r="AS113" s="38"/>
    </row>
    <row r="114" spans="1:45" ht="10.5" hidden="1" customHeight="1" outlineLevel="2" x14ac:dyDescent="0.2">
      <c r="A114" s="238"/>
      <c r="B114" s="193"/>
      <c r="C114" s="223" t="s">
        <v>565</v>
      </c>
      <c r="D114" s="211" t="s">
        <v>566</v>
      </c>
      <c r="E114" s="198" t="s">
        <v>567</v>
      </c>
      <c r="F114" s="210"/>
      <c r="G114" s="209"/>
      <c r="H114" s="209"/>
      <c r="I114" s="211"/>
      <c r="J114" s="200"/>
      <c r="K114" s="196"/>
      <c r="L114" s="25"/>
      <c r="M114" s="25"/>
      <c r="N114" s="25"/>
      <c r="O114" s="25"/>
      <c r="P114" s="25"/>
      <c r="Q114" s="25"/>
      <c r="R114" s="210"/>
      <c r="S114" s="209"/>
      <c r="T114" s="209"/>
      <c r="U114" s="211"/>
      <c r="V114" s="205"/>
      <c r="W114" s="196"/>
      <c r="X114" s="25"/>
      <c r="Y114" s="25"/>
      <c r="Z114" s="25"/>
      <c r="AA114" s="25"/>
      <c r="AB114" s="25"/>
      <c r="AC114" s="25"/>
      <c r="AD114" s="210"/>
      <c r="AE114" s="209"/>
      <c r="AF114" s="209"/>
      <c r="AG114" s="211"/>
      <c r="AH114" s="207"/>
      <c r="AI114" s="196"/>
      <c r="AJ114" s="23">
        <f>IFERROR(VLOOKUP($AD112,Data!$B$4:$D$6,3,FALSE),"")</f>
        <v>0</v>
      </c>
      <c r="AK114" s="23">
        <f>IFERROR(VLOOKUP($AE112,Data!$F$4:$H$9,3,FALSE),"")</f>
        <v>0</v>
      </c>
      <c r="AL114" s="23">
        <f>IFERROR(VLOOKUP($AF112,Data!$J$4:$L$8,3,FALSE),"")</f>
        <v>0</v>
      </c>
      <c r="AM114" s="23" t="str">
        <f>IFERROR(IF($A112=1,$AJ114*$AK114*$AL114,""),"")</f>
        <v/>
      </c>
      <c r="AN114" s="23" t="str">
        <f>IFERROR(IF($A112=2,$AJ114*$AK114*$AL114,""),"")</f>
        <v/>
      </c>
      <c r="AO114" s="23">
        <f>IFERROR(IF($A112=3,$AJ114*$AK114*$AL114,""),"")</f>
        <v>0</v>
      </c>
      <c r="AP114" s="114" t="s">
        <v>714</v>
      </c>
      <c r="AQ114" s="11"/>
      <c r="AR114" s="11"/>
      <c r="AS114" s="38"/>
    </row>
    <row r="115" spans="1:45" ht="10.5" hidden="1" customHeight="1" outlineLevel="2" x14ac:dyDescent="0.2">
      <c r="A115" s="238">
        <v>3</v>
      </c>
      <c r="B115" s="193"/>
      <c r="C115" s="223" t="s">
        <v>568</v>
      </c>
      <c r="D115" s="211" t="s">
        <v>569</v>
      </c>
      <c r="E115" s="211" t="s">
        <v>570</v>
      </c>
      <c r="F115" s="210" t="s">
        <v>686</v>
      </c>
      <c r="G115" s="209" t="s">
        <v>686</v>
      </c>
      <c r="H115" s="209" t="s">
        <v>686</v>
      </c>
      <c r="I115" s="211"/>
      <c r="J115" s="200"/>
      <c r="K115" s="196"/>
      <c r="L115" s="23">
        <f>IFERROR(VLOOKUP($F115,Data!$B$4:$D$6,3,FALSE),"")</f>
        <v>0</v>
      </c>
      <c r="M115" s="23">
        <f>IFERROR(VLOOKUP($G115,Data!$F$4:$H$9,3,FALSE),"")</f>
        <v>0</v>
      </c>
      <c r="N115" s="23">
        <f>IFERROR(VLOOKUP($H115,Data!$J$4:$L$8,3,FALSE),"")</f>
        <v>0</v>
      </c>
      <c r="O115" s="23" t="str">
        <f>IFERROR(IF($A115=1,$L115*$M115*$N115,""),"")</f>
        <v/>
      </c>
      <c r="P115" s="23" t="str">
        <f>IFERROR(IF($A115=2,$L115*$M115*$N115,""),"")</f>
        <v/>
      </c>
      <c r="Q115" s="23">
        <f>IFERROR(IF($A115=3,$L115*$M115*$N115,""),"")</f>
        <v>0</v>
      </c>
      <c r="R115" s="210" t="s">
        <v>686</v>
      </c>
      <c r="S115" s="209" t="s">
        <v>686</v>
      </c>
      <c r="T115" s="209" t="s">
        <v>686</v>
      </c>
      <c r="U115" s="211"/>
      <c r="V115" s="205"/>
      <c r="W115" s="196"/>
      <c r="X115" s="24"/>
      <c r="Y115" s="24"/>
      <c r="Z115" s="24"/>
      <c r="AA115" s="24"/>
      <c r="AB115" s="24"/>
      <c r="AC115" s="24"/>
      <c r="AD115" s="210" t="s">
        <v>686</v>
      </c>
      <c r="AE115" s="209" t="s">
        <v>686</v>
      </c>
      <c r="AF115" s="209" t="s">
        <v>686</v>
      </c>
      <c r="AG115" s="211"/>
      <c r="AH115" s="207"/>
      <c r="AI115" s="196"/>
      <c r="AJ115" s="24"/>
      <c r="AK115" s="24"/>
      <c r="AL115" s="24"/>
      <c r="AM115" s="24"/>
      <c r="AN115" s="24"/>
      <c r="AO115" s="24"/>
      <c r="AP115" s="114" t="s">
        <v>712</v>
      </c>
      <c r="AQ115" s="11"/>
      <c r="AR115" s="11"/>
      <c r="AS115" s="38"/>
    </row>
    <row r="116" spans="1:45" ht="10.5" hidden="1" customHeight="1" outlineLevel="2" x14ac:dyDescent="0.2">
      <c r="A116" s="238"/>
      <c r="B116" s="193"/>
      <c r="C116" s="223" t="s">
        <v>568</v>
      </c>
      <c r="D116" s="211" t="s">
        <v>569</v>
      </c>
      <c r="E116" s="198" t="s">
        <v>570</v>
      </c>
      <c r="F116" s="210"/>
      <c r="G116" s="209"/>
      <c r="H116" s="209"/>
      <c r="I116" s="211"/>
      <c r="J116" s="200"/>
      <c r="K116" s="196"/>
      <c r="L116" s="25"/>
      <c r="M116" s="25"/>
      <c r="N116" s="25"/>
      <c r="O116" s="25"/>
      <c r="P116" s="25"/>
      <c r="Q116" s="25"/>
      <c r="R116" s="210"/>
      <c r="S116" s="209"/>
      <c r="T116" s="209"/>
      <c r="U116" s="211"/>
      <c r="V116" s="205"/>
      <c r="W116" s="196"/>
      <c r="X116" s="23">
        <f>IFERROR(VLOOKUP($R115,Data!$B$4:$D$6,3,FALSE),"")</f>
        <v>0</v>
      </c>
      <c r="Y116" s="23">
        <f>IFERROR(VLOOKUP($S115,Data!$F$4:$H$9,3,FALSE),"")</f>
        <v>0</v>
      </c>
      <c r="Z116" s="23">
        <f>IFERROR(VLOOKUP($T115,Data!$J$4:$L$8,3,FALSE),"")</f>
        <v>0</v>
      </c>
      <c r="AA116" s="23" t="str">
        <f>IFERROR(IF($A115=1,$X116*$Y116*$Z116,""),"")</f>
        <v/>
      </c>
      <c r="AB116" s="23" t="str">
        <f>IFERROR(IF($A115=2,$X116*$Y116*$Z116,""),"")</f>
        <v/>
      </c>
      <c r="AC116" s="23">
        <f>IFERROR(IF($A115=3,$X116*$Y116*$Z116,""),"")</f>
        <v>0</v>
      </c>
      <c r="AD116" s="210"/>
      <c r="AE116" s="209"/>
      <c r="AF116" s="209"/>
      <c r="AG116" s="211"/>
      <c r="AH116" s="207"/>
      <c r="AI116" s="196"/>
      <c r="AJ116" s="25"/>
      <c r="AK116" s="25"/>
      <c r="AL116" s="25"/>
      <c r="AM116" s="25"/>
      <c r="AN116" s="25"/>
      <c r="AO116" s="25"/>
      <c r="AP116" s="114" t="s">
        <v>713</v>
      </c>
      <c r="AQ116" s="11"/>
      <c r="AR116" s="11"/>
      <c r="AS116" s="38"/>
    </row>
    <row r="117" spans="1:45" ht="10.5" hidden="1" customHeight="1" outlineLevel="2" x14ac:dyDescent="0.2">
      <c r="A117" s="238"/>
      <c r="B117" s="193"/>
      <c r="C117" s="223" t="s">
        <v>568</v>
      </c>
      <c r="D117" s="211" t="s">
        <v>569</v>
      </c>
      <c r="E117" s="198" t="s">
        <v>570</v>
      </c>
      <c r="F117" s="210"/>
      <c r="G117" s="209"/>
      <c r="H117" s="209"/>
      <c r="I117" s="211"/>
      <c r="J117" s="200"/>
      <c r="K117" s="196"/>
      <c r="L117" s="25"/>
      <c r="M117" s="25"/>
      <c r="N117" s="25"/>
      <c r="O117" s="25"/>
      <c r="P117" s="25"/>
      <c r="Q117" s="25"/>
      <c r="R117" s="210"/>
      <c r="S117" s="209"/>
      <c r="T117" s="209"/>
      <c r="U117" s="211"/>
      <c r="V117" s="205"/>
      <c r="W117" s="196"/>
      <c r="X117" s="25"/>
      <c r="Y117" s="25"/>
      <c r="Z117" s="25"/>
      <c r="AA117" s="25"/>
      <c r="AB117" s="25"/>
      <c r="AC117" s="25"/>
      <c r="AD117" s="210"/>
      <c r="AE117" s="209"/>
      <c r="AF117" s="209"/>
      <c r="AG117" s="211"/>
      <c r="AH117" s="207"/>
      <c r="AI117" s="196"/>
      <c r="AJ117" s="23">
        <f>IFERROR(VLOOKUP($AD115,Data!$B$4:$D$6,3,FALSE),"")</f>
        <v>0</v>
      </c>
      <c r="AK117" s="23">
        <f>IFERROR(VLOOKUP($AE115,Data!$F$4:$H$9,3,FALSE),"")</f>
        <v>0</v>
      </c>
      <c r="AL117" s="23">
        <f>IFERROR(VLOOKUP($AF115,Data!$J$4:$L$8,3,FALSE),"")</f>
        <v>0</v>
      </c>
      <c r="AM117" s="23" t="str">
        <f>IFERROR(IF($A115=1,$AJ117*$AK117*$AL117,""),"")</f>
        <v/>
      </c>
      <c r="AN117" s="23" t="str">
        <f>IFERROR(IF($A115=2,$AJ117*$AK117*$AL117,""),"")</f>
        <v/>
      </c>
      <c r="AO117" s="23">
        <f>IFERROR(IF($A115=3,$AJ117*$AK117*$AL117,""),"")</f>
        <v>0</v>
      </c>
      <c r="AP117" s="114" t="s">
        <v>714</v>
      </c>
      <c r="AQ117" s="11"/>
      <c r="AR117" s="11"/>
      <c r="AS117" s="38"/>
    </row>
    <row r="118" spans="1:45" ht="30" hidden="1" customHeight="1" outlineLevel="1" x14ac:dyDescent="0.2">
      <c r="A118" s="147">
        <v>3</v>
      </c>
      <c r="B118" s="211" t="s">
        <v>742</v>
      </c>
      <c r="C118" s="211"/>
      <c r="D118" s="211"/>
      <c r="E118" s="211"/>
      <c r="F118" s="29" t="str">
        <f>IF($L118=1,"Implemented","Not Implemented")</f>
        <v>Not Implemented</v>
      </c>
      <c r="G118" s="22" t="str">
        <f>IF($M118=1,"Effective","Ineffective")</f>
        <v>Ineffective</v>
      </c>
      <c r="H118" s="22" t="str">
        <f>IF($N118=1,"Pass","Fail")</f>
        <v>Fail</v>
      </c>
      <c r="I118" s="140"/>
      <c r="J118" s="30"/>
      <c r="K118" s="196"/>
      <c r="L118" s="23">
        <f>IF(COUNTIF(L119:L121,0)&gt;0,0,1)</f>
        <v>0</v>
      </c>
      <c r="M118" s="23">
        <f>IF(COUNTIF(M119:M121,0)&gt;0,0,1)</f>
        <v>0</v>
      </c>
      <c r="N118" s="23">
        <f>IF(COUNTIF(N119:N121,0)&gt;0,0,1)</f>
        <v>0</v>
      </c>
      <c r="O118" s="23" t="str">
        <f>IFERROR(IF($A118=1,$L118*$M118*$N118,""),"")</f>
        <v/>
      </c>
      <c r="P118" s="23" t="str">
        <f>IFERROR(IF($A118=2,$L118*$M118*$N118,""),"")</f>
        <v/>
      </c>
      <c r="Q118" s="23">
        <f>IFERROR(IF($A118=3,$L118*$M118*$N118,""),"")</f>
        <v>0</v>
      </c>
      <c r="R118" s="29" t="str">
        <f>IF($X118=1,"Implemented","Not Implemented")</f>
        <v>Not Implemented</v>
      </c>
      <c r="S118" s="22" t="str">
        <f>IF($Y118=1,"Effective","Ineffective")</f>
        <v>Ineffective</v>
      </c>
      <c r="T118" s="22" t="str">
        <f>IF($Z118=1,"Pass","Fail")</f>
        <v>Fail</v>
      </c>
      <c r="U118" s="140"/>
      <c r="V118" s="30"/>
      <c r="W118" s="196"/>
      <c r="X118" s="23">
        <f>IF(COUNTIF(X119:X121,0)&gt;0,0,1)</f>
        <v>0</v>
      </c>
      <c r="Y118" s="23">
        <f>IF(COUNTIF(Y119:Y121,0)&gt;0,0,1)</f>
        <v>0</v>
      </c>
      <c r="Z118" s="23">
        <f>IF(COUNTIF(Z119:Z121,0)&gt;0,0,1)</f>
        <v>0</v>
      </c>
      <c r="AA118" s="23" t="str">
        <f>IFERROR(IF($A118=1,$X118*$Y118*$Z118,""),"")</f>
        <v/>
      </c>
      <c r="AB118" s="23" t="str">
        <f>IFERROR(IF($A118=2,$X118*$Y118*$Z118,""),"")</f>
        <v/>
      </c>
      <c r="AC118" s="23">
        <f>IFERROR(IF($A118=3,$X118*$Y118*$Z118,""),"")</f>
        <v>0</v>
      </c>
      <c r="AD118" s="29" t="str">
        <f>IF($AJ118=1,"Implemented","Not Implemented")</f>
        <v>Not Implemented</v>
      </c>
      <c r="AE118" s="22" t="str">
        <f>IF($AK118=1,"Effective","Ineffective")</f>
        <v>Ineffective</v>
      </c>
      <c r="AF118" s="22" t="str">
        <f>IF($AL118=1,"Pass","Fail")</f>
        <v>Fail</v>
      </c>
      <c r="AG118" s="140"/>
      <c r="AH118" s="30"/>
      <c r="AI118" s="196"/>
      <c r="AJ118" s="23">
        <f>IF(COUNTIF(AJ119:AJ121,0)&gt;0,0,1)</f>
        <v>0</v>
      </c>
      <c r="AK118" s="23">
        <f>IF(COUNTIF(AK119:AK121,0)&gt;0,0,1)</f>
        <v>0</v>
      </c>
      <c r="AL118" s="23">
        <f>IF(COUNTIF(AL119:AL121,0)&gt;0,0,1)</f>
        <v>0</v>
      </c>
      <c r="AM118" s="23" t="str">
        <f>IFERROR(IF($A118=1,$AJ118*$AK118*$AL118,""),"")</f>
        <v/>
      </c>
      <c r="AN118" s="23" t="str">
        <f>IFERROR(IF($A118=2,$AJ118*$AK118*$AL118,""),"")</f>
        <v/>
      </c>
      <c r="AO118" s="23">
        <f>IFERROR(IF($A118=3,$AJ118*$AK118*$AL118,""),"")</f>
        <v>0</v>
      </c>
      <c r="AP118" s="114" t="s">
        <v>721</v>
      </c>
      <c r="AQ118" s="11"/>
      <c r="AR118" s="11"/>
      <c r="AS118" s="38"/>
    </row>
    <row r="119" spans="1:45" ht="10.5" hidden="1" customHeight="1" outlineLevel="2" x14ac:dyDescent="0.2">
      <c r="A119" s="238">
        <v>3</v>
      </c>
      <c r="B119" s="193"/>
      <c r="C119" s="223" t="s">
        <v>572</v>
      </c>
      <c r="D119" s="211" t="s">
        <v>573</v>
      </c>
      <c r="E119" s="211" t="s">
        <v>107</v>
      </c>
      <c r="F119" s="210" t="s">
        <v>686</v>
      </c>
      <c r="G119" s="209" t="s">
        <v>686</v>
      </c>
      <c r="H119" s="209" t="s">
        <v>686</v>
      </c>
      <c r="I119" s="211"/>
      <c r="J119" s="200"/>
      <c r="K119" s="196"/>
      <c r="L119" s="23">
        <f>IFERROR(VLOOKUP($F119,Data!$B$4:$D$6,3,FALSE),"")</f>
        <v>0</v>
      </c>
      <c r="M119" s="23">
        <f>IFERROR(VLOOKUP($G119,Data!$F$4:$H$9,3,FALSE),"")</f>
        <v>0</v>
      </c>
      <c r="N119" s="23">
        <f>IFERROR(VLOOKUP($H119,Data!$J$4:$L$8,3,FALSE),"")</f>
        <v>0</v>
      </c>
      <c r="O119" s="23" t="str">
        <f>IFERROR(IF($A119=1,$L119*$M119*$N119,""),"")</f>
        <v/>
      </c>
      <c r="P119" s="23" t="str">
        <f>IFERROR(IF($A119=2,$L119*$M119*$N119,""),"")</f>
        <v/>
      </c>
      <c r="Q119" s="23">
        <f>IFERROR(IF($A119=3,$L119*$M119*$N119,""),"")</f>
        <v>0</v>
      </c>
      <c r="R119" s="210" t="s">
        <v>686</v>
      </c>
      <c r="S119" s="209" t="s">
        <v>686</v>
      </c>
      <c r="T119" s="209" t="s">
        <v>686</v>
      </c>
      <c r="U119" s="211"/>
      <c r="V119" s="205"/>
      <c r="W119" s="196"/>
      <c r="X119" s="24"/>
      <c r="Y119" s="24"/>
      <c r="Z119" s="24"/>
      <c r="AA119" s="24"/>
      <c r="AB119" s="24"/>
      <c r="AC119" s="24"/>
      <c r="AD119" s="210" t="s">
        <v>686</v>
      </c>
      <c r="AE119" s="209" t="s">
        <v>686</v>
      </c>
      <c r="AF119" s="209" t="s">
        <v>686</v>
      </c>
      <c r="AG119" s="211"/>
      <c r="AH119" s="207"/>
      <c r="AI119" s="196"/>
      <c r="AJ119" s="24"/>
      <c r="AK119" s="24"/>
      <c r="AL119" s="24"/>
      <c r="AM119" s="24"/>
      <c r="AN119" s="24"/>
      <c r="AO119" s="24"/>
      <c r="AP119" s="114" t="s">
        <v>712</v>
      </c>
      <c r="AQ119" s="11"/>
      <c r="AR119" s="11"/>
      <c r="AS119" s="38"/>
    </row>
    <row r="120" spans="1:45" ht="10.5" hidden="1" customHeight="1" outlineLevel="2" x14ac:dyDescent="0.2">
      <c r="A120" s="238"/>
      <c r="B120" s="193"/>
      <c r="C120" s="223" t="s">
        <v>572</v>
      </c>
      <c r="D120" s="211" t="s">
        <v>573</v>
      </c>
      <c r="E120" s="198" t="s">
        <v>107</v>
      </c>
      <c r="F120" s="210"/>
      <c r="G120" s="209"/>
      <c r="H120" s="209"/>
      <c r="I120" s="211"/>
      <c r="J120" s="200"/>
      <c r="K120" s="196"/>
      <c r="L120" s="25"/>
      <c r="M120" s="25"/>
      <c r="N120" s="25"/>
      <c r="O120" s="25"/>
      <c r="P120" s="25"/>
      <c r="Q120" s="25"/>
      <c r="R120" s="210"/>
      <c r="S120" s="209"/>
      <c r="T120" s="209"/>
      <c r="U120" s="211"/>
      <c r="V120" s="205"/>
      <c r="W120" s="196"/>
      <c r="X120" s="23">
        <f>IFERROR(VLOOKUP($R119,Data!$B$4:$D$6,3,FALSE),"")</f>
        <v>0</v>
      </c>
      <c r="Y120" s="23">
        <f>IFERROR(VLOOKUP($S119,Data!$F$4:$H$9,3,FALSE),"")</f>
        <v>0</v>
      </c>
      <c r="Z120" s="23">
        <f>IFERROR(VLOOKUP($T119,Data!$J$4:$L$8,3,FALSE),"")</f>
        <v>0</v>
      </c>
      <c r="AA120" s="23" t="str">
        <f>IFERROR(IF($A119=1,$X120*$Y120*$Z120,""),"")</f>
        <v/>
      </c>
      <c r="AB120" s="23" t="str">
        <f>IFERROR(IF($A119=2,$X120*$Y120*$Z120,""),"")</f>
        <v/>
      </c>
      <c r="AC120" s="23">
        <f>IFERROR(IF($A119=3,$X120*$Y120*$Z120,""),"")</f>
        <v>0</v>
      </c>
      <c r="AD120" s="210"/>
      <c r="AE120" s="209"/>
      <c r="AF120" s="209"/>
      <c r="AG120" s="211"/>
      <c r="AH120" s="207"/>
      <c r="AI120" s="196"/>
      <c r="AJ120" s="25"/>
      <c r="AK120" s="25"/>
      <c r="AL120" s="25"/>
      <c r="AM120" s="25"/>
      <c r="AN120" s="25"/>
      <c r="AO120" s="25"/>
      <c r="AP120" s="114" t="s">
        <v>713</v>
      </c>
      <c r="AQ120" s="11"/>
      <c r="AR120" s="11"/>
      <c r="AS120" s="38"/>
    </row>
    <row r="121" spans="1:45" ht="10.5" hidden="1" customHeight="1" outlineLevel="2" x14ac:dyDescent="0.2">
      <c r="A121" s="238"/>
      <c r="B121" s="193"/>
      <c r="C121" s="223" t="s">
        <v>572</v>
      </c>
      <c r="D121" s="211" t="s">
        <v>573</v>
      </c>
      <c r="E121" s="198" t="s">
        <v>107</v>
      </c>
      <c r="F121" s="210"/>
      <c r="G121" s="209"/>
      <c r="H121" s="209"/>
      <c r="I121" s="211"/>
      <c r="J121" s="200"/>
      <c r="K121" s="196"/>
      <c r="L121" s="25"/>
      <c r="M121" s="25"/>
      <c r="N121" s="25"/>
      <c r="O121" s="25"/>
      <c r="P121" s="25"/>
      <c r="Q121" s="25"/>
      <c r="R121" s="210"/>
      <c r="S121" s="209"/>
      <c r="T121" s="209"/>
      <c r="U121" s="211"/>
      <c r="V121" s="205"/>
      <c r="W121" s="196"/>
      <c r="X121" s="25"/>
      <c r="Y121" s="25"/>
      <c r="Z121" s="25"/>
      <c r="AA121" s="25"/>
      <c r="AB121" s="25"/>
      <c r="AC121" s="25"/>
      <c r="AD121" s="210"/>
      <c r="AE121" s="209"/>
      <c r="AF121" s="209"/>
      <c r="AG121" s="211"/>
      <c r="AH121" s="207"/>
      <c r="AI121" s="196"/>
      <c r="AJ121" s="23">
        <f>IFERROR(VLOOKUP($AD119,Data!$B$4:$D$6,3,FALSE),"")</f>
        <v>0</v>
      </c>
      <c r="AK121" s="23">
        <f>IFERROR(VLOOKUP($AE119,Data!$F$4:$H$9,3,FALSE),"")</f>
        <v>0</v>
      </c>
      <c r="AL121" s="23">
        <f>IFERROR(VLOOKUP($AF119,Data!$J$4:$L$8,3,FALSE),"")</f>
        <v>0</v>
      </c>
      <c r="AM121" s="23" t="str">
        <f>IFERROR(IF($A119=1,$AJ121*$AK121*$AL121,""),"")</f>
        <v/>
      </c>
      <c r="AN121" s="23" t="str">
        <f>IFERROR(IF($A119=2,$AJ121*$AK121*$AL121,""),"")</f>
        <v/>
      </c>
      <c r="AO121" s="23">
        <f>IFERROR(IF($A119=3,$AJ121*$AK121*$AL121,""),"")</f>
        <v>0</v>
      </c>
      <c r="AP121" s="114" t="s">
        <v>714</v>
      </c>
      <c r="AQ121" s="11"/>
      <c r="AR121" s="11"/>
      <c r="AS121" s="38"/>
    </row>
    <row r="122" spans="1:45" ht="30" hidden="1" customHeight="1" outlineLevel="1" x14ac:dyDescent="0.2">
      <c r="A122" s="147">
        <v>3</v>
      </c>
      <c r="B122" s="211" t="s">
        <v>108</v>
      </c>
      <c r="C122" s="211"/>
      <c r="D122" s="211"/>
      <c r="E122" s="211"/>
      <c r="F122" s="29" t="str">
        <f>IF($L122=1,"Implemented","Not Implemented")</f>
        <v>Not Implemented</v>
      </c>
      <c r="G122" s="22" t="str">
        <f>IF($M122=1,"Effective","Ineffective")</f>
        <v>Ineffective</v>
      </c>
      <c r="H122" s="22" t="str">
        <f>IF($N122=1,"Pass","Fail")</f>
        <v>Fail</v>
      </c>
      <c r="I122" s="140"/>
      <c r="J122" s="30"/>
      <c r="K122" s="196"/>
      <c r="L122" s="23">
        <f>IF(COUNTIF(L123:L125,0)&gt;0,0,1)</f>
        <v>0</v>
      </c>
      <c r="M122" s="23">
        <f>IF(COUNTIF(M123:M125,0)&gt;0,0,1)</f>
        <v>0</v>
      </c>
      <c r="N122" s="23">
        <f>IF(COUNTIF(N123:N125,0)&gt;0,0,1)</f>
        <v>0</v>
      </c>
      <c r="O122" s="23" t="str">
        <f>IFERROR(IF($A122=1,$L122*$M122*$N122,""),"")</f>
        <v/>
      </c>
      <c r="P122" s="23" t="str">
        <f>IFERROR(IF($A122=2,$L122*$M122*$N122,""),"")</f>
        <v/>
      </c>
      <c r="Q122" s="23">
        <f>IFERROR(IF($A122=3,$L122*$M122*$N122,""),"")</f>
        <v>0</v>
      </c>
      <c r="R122" s="29" t="str">
        <f>IF($X122=1,"Implemented","Not Implemented")</f>
        <v>Not Implemented</v>
      </c>
      <c r="S122" s="22" t="str">
        <f>IF($Y122=1,"Effective","Ineffective")</f>
        <v>Ineffective</v>
      </c>
      <c r="T122" s="22" t="str">
        <f>IF($Z122=1,"Pass","Fail")</f>
        <v>Fail</v>
      </c>
      <c r="U122" s="140"/>
      <c r="V122" s="30"/>
      <c r="W122" s="196"/>
      <c r="X122" s="23">
        <f>IF(COUNTIF(X123:X125,0)&gt;0,0,1)</f>
        <v>0</v>
      </c>
      <c r="Y122" s="23">
        <f>IF(COUNTIF(Y123:Y125,0)&gt;0,0,1)</f>
        <v>0</v>
      </c>
      <c r="Z122" s="23">
        <f>IF(COUNTIF(Z123:Z125,0)&gt;0,0,1)</f>
        <v>0</v>
      </c>
      <c r="AA122" s="23" t="str">
        <f>IFERROR(IF($A122=1,$X122*$Y122*$Z122,""),"")</f>
        <v/>
      </c>
      <c r="AB122" s="23" t="str">
        <f>IFERROR(IF($A122=2,$X122*$Y122*$Z122,""),"")</f>
        <v/>
      </c>
      <c r="AC122" s="23">
        <f>IFERROR(IF($A122=3,$X122*$Y122*$Z122,""),"")</f>
        <v>0</v>
      </c>
      <c r="AD122" s="29" t="str">
        <f>IF($AJ122=1,"Implemented","Not Implemented")</f>
        <v>Not Implemented</v>
      </c>
      <c r="AE122" s="22" t="str">
        <f>IF($AK122=1,"Effective","Ineffective")</f>
        <v>Ineffective</v>
      </c>
      <c r="AF122" s="22" t="str">
        <f>IF($AL122=1,"Pass","Fail")</f>
        <v>Fail</v>
      </c>
      <c r="AG122" s="140"/>
      <c r="AH122" s="30"/>
      <c r="AI122" s="196"/>
      <c r="AJ122" s="23">
        <f>IF(COUNTIF(AJ123:AJ125,0)&gt;0,0,1)</f>
        <v>0</v>
      </c>
      <c r="AK122" s="23">
        <f>IF(COUNTIF(AK123:AK125,0)&gt;0,0,1)</f>
        <v>0</v>
      </c>
      <c r="AL122" s="23">
        <f>IF(COUNTIF(AL123:AL125,0)&gt;0,0,1)</f>
        <v>0</v>
      </c>
      <c r="AM122" s="23" t="str">
        <f>IFERROR(IF($A122=1,$AJ122*$AK122*$AL122,""),"")</f>
        <v/>
      </c>
      <c r="AN122" s="23" t="str">
        <f>IFERROR(IF($A122=2,$AJ122*$AK122*$AL122,""),"")</f>
        <v/>
      </c>
      <c r="AO122" s="23">
        <f>IFERROR(IF($A122=3,$AJ122*$AK122*$AL122,""),"")</f>
        <v>0</v>
      </c>
      <c r="AP122" s="114" t="s">
        <v>721</v>
      </c>
      <c r="AQ122" s="11"/>
      <c r="AR122" s="11"/>
      <c r="AS122" s="38"/>
    </row>
    <row r="123" spans="1:45" ht="10.5" hidden="1" customHeight="1" outlineLevel="2" x14ac:dyDescent="0.2">
      <c r="A123" s="238">
        <v>3</v>
      </c>
      <c r="B123" s="193"/>
      <c r="C123" s="223" t="s">
        <v>574</v>
      </c>
      <c r="D123" s="211" t="s">
        <v>575</v>
      </c>
      <c r="E123" s="211" t="s">
        <v>111</v>
      </c>
      <c r="F123" s="210" t="s">
        <v>686</v>
      </c>
      <c r="G123" s="209" t="s">
        <v>686</v>
      </c>
      <c r="H123" s="209" t="s">
        <v>686</v>
      </c>
      <c r="I123" s="211"/>
      <c r="J123" s="200"/>
      <c r="K123" s="196"/>
      <c r="L123" s="23">
        <f>IFERROR(VLOOKUP($F123,Data!$B$4:$D$6,3,FALSE),"")</f>
        <v>0</v>
      </c>
      <c r="M123" s="23">
        <f>IFERROR(VLOOKUP($G123,Data!$F$4:$H$9,3,FALSE),"")</f>
        <v>0</v>
      </c>
      <c r="N123" s="23">
        <f>IFERROR(VLOOKUP($H123,Data!$J$4:$L$8,3,FALSE),"")</f>
        <v>0</v>
      </c>
      <c r="O123" s="23" t="str">
        <f>IFERROR(IF($A123=1,$L123*$M123*$N123,""),"")</f>
        <v/>
      </c>
      <c r="P123" s="23" t="str">
        <f>IFERROR(IF($A123=2,$L123*$M123*$N123,""),"")</f>
        <v/>
      </c>
      <c r="Q123" s="23">
        <f>IFERROR(IF($A123=3,$L123*$M123*$N123,""),"")</f>
        <v>0</v>
      </c>
      <c r="R123" s="210" t="s">
        <v>686</v>
      </c>
      <c r="S123" s="209" t="s">
        <v>686</v>
      </c>
      <c r="T123" s="209" t="s">
        <v>686</v>
      </c>
      <c r="U123" s="211"/>
      <c r="V123" s="205"/>
      <c r="W123" s="196"/>
      <c r="X123" s="24"/>
      <c r="Y123" s="24"/>
      <c r="Z123" s="24"/>
      <c r="AA123" s="24"/>
      <c r="AB123" s="24"/>
      <c r="AC123" s="24"/>
      <c r="AD123" s="210" t="s">
        <v>686</v>
      </c>
      <c r="AE123" s="209" t="s">
        <v>686</v>
      </c>
      <c r="AF123" s="209" t="s">
        <v>686</v>
      </c>
      <c r="AG123" s="211"/>
      <c r="AH123" s="207"/>
      <c r="AI123" s="196"/>
      <c r="AJ123" s="24"/>
      <c r="AK123" s="24"/>
      <c r="AL123" s="24"/>
      <c r="AM123" s="24"/>
      <c r="AN123" s="24"/>
      <c r="AO123" s="24"/>
      <c r="AP123" s="114" t="s">
        <v>712</v>
      </c>
      <c r="AQ123" s="11"/>
      <c r="AR123" s="11"/>
      <c r="AS123" s="38"/>
    </row>
    <row r="124" spans="1:45" ht="10.5" hidden="1" customHeight="1" outlineLevel="2" x14ac:dyDescent="0.2">
      <c r="A124" s="238"/>
      <c r="B124" s="193"/>
      <c r="C124" s="223"/>
      <c r="D124" s="211"/>
      <c r="E124" s="198"/>
      <c r="F124" s="210"/>
      <c r="G124" s="209"/>
      <c r="H124" s="209"/>
      <c r="I124" s="211"/>
      <c r="J124" s="200"/>
      <c r="K124" s="196"/>
      <c r="L124" s="25"/>
      <c r="M124" s="25"/>
      <c r="N124" s="25"/>
      <c r="O124" s="25"/>
      <c r="P124" s="25"/>
      <c r="Q124" s="25"/>
      <c r="R124" s="210"/>
      <c r="S124" s="209"/>
      <c r="T124" s="209"/>
      <c r="U124" s="211"/>
      <c r="V124" s="205"/>
      <c r="W124" s="196"/>
      <c r="X124" s="23">
        <f>IFERROR(VLOOKUP($R123,Data!$B$4:$D$6,3,FALSE),"")</f>
        <v>0</v>
      </c>
      <c r="Y124" s="23">
        <f>IFERROR(VLOOKUP($S123,Data!$F$4:$H$9,3,FALSE),"")</f>
        <v>0</v>
      </c>
      <c r="Z124" s="23">
        <f>IFERROR(VLOOKUP($T123,Data!$J$4:$L$8,3,FALSE),"")</f>
        <v>0</v>
      </c>
      <c r="AA124" s="23" t="str">
        <f>IFERROR(IF($A123=1,$X124*$Y124*$Z124,""),"")</f>
        <v/>
      </c>
      <c r="AB124" s="23" t="str">
        <f>IFERROR(IF($A123=2,$X124*$Y124*$Z124,""),"")</f>
        <v/>
      </c>
      <c r="AC124" s="23">
        <f>IFERROR(IF($A123=3,$X124*$Y124*$Z124,""),"")</f>
        <v>0</v>
      </c>
      <c r="AD124" s="210"/>
      <c r="AE124" s="209"/>
      <c r="AF124" s="209"/>
      <c r="AG124" s="211"/>
      <c r="AH124" s="207"/>
      <c r="AI124" s="196"/>
      <c r="AJ124" s="25"/>
      <c r="AK124" s="25"/>
      <c r="AL124" s="25"/>
      <c r="AM124" s="25"/>
      <c r="AN124" s="25"/>
      <c r="AO124" s="25"/>
      <c r="AP124" s="114" t="s">
        <v>713</v>
      </c>
      <c r="AQ124" s="11"/>
      <c r="AR124" s="11"/>
      <c r="AS124" s="38"/>
    </row>
    <row r="125" spans="1:45" ht="10.5" hidden="1" customHeight="1" outlineLevel="2" x14ac:dyDescent="0.2">
      <c r="A125" s="238"/>
      <c r="B125" s="193"/>
      <c r="C125" s="223"/>
      <c r="D125" s="211"/>
      <c r="E125" s="198"/>
      <c r="F125" s="210"/>
      <c r="G125" s="209"/>
      <c r="H125" s="209"/>
      <c r="I125" s="211"/>
      <c r="J125" s="200"/>
      <c r="K125" s="196"/>
      <c r="L125" s="25"/>
      <c r="M125" s="25"/>
      <c r="N125" s="25"/>
      <c r="O125" s="25"/>
      <c r="P125" s="25"/>
      <c r="Q125" s="25"/>
      <c r="R125" s="210"/>
      <c r="S125" s="209"/>
      <c r="T125" s="209"/>
      <c r="U125" s="211"/>
      <c r="V125" s="205"/>
      <c r="W125" s="196"/>
      <c r="X125" s="25"/>
      <c r="Y125" s="25"/>
      <c r="Z125" s="25"/>
      <c r="AA125" s="25"/>
      <c r="AB125" s="25"/>
      <c r="AC125" s="25"/>
      <c r="AD125" s="210"/>
      <c r="AE125" s="209"/>
      <c r="AF125" s="209"/>
      <c r="AG125" s="211"/>
      <c r="AH125" s="207"/>
      <c r="AI125" s="196"/>
      <c r="AJ125" s="23">
        <f>IFERROR(VLOOKUP($AD123,Data!$B$4:$D$6,3,FALSE),"")</f>
        <v>0</v>
      </c>
      <c r="AK125" s="23">
        <f>IFERROR(VLOOKUP($AE123,Data!$F$4:$H$9,3,FALSE),"")</f>
        <v>0</v>
      </c>
      <c r="AL125" s="23">
        <f>IFERROR(VLOOKUP($AF123,Data!$J$4:$L$8,3,FALSE),"")</f>
        <v>0</v>
      </c>
      <c r="AM125" s="23" t="str">
        <f>IFERROR(IF($A123=1,$AJ125*$AK125*$AL125,""),"")</f>
        <v/>
      </c>
      <c r="AN125" s="23" t="str">
        <f>IFERROR(IF($A123=2,$AJ125*$AK125*$AL125,""),"")</f>
        <v/>
      </c>
      <c r="AO125" s="23">
        <f>IFERROR(IF($A123=3,$AJ125*$AK125*$AL125,""),"")</f>
        <v>0</v>
      </c>
      <c r="AP125" s="114" t="s">
        <v>714</v>
      </c>
      <c r="AQ125" s="11"/>
      <c r="AR125" s="11"/>
      <c r="AS125" s="38"/>
    </row>
    <row r="126" spans="1:45" ht="30" hidden="1" customHeight="1" outlineLevel="1" x14ac:dyDescent="0.2">
      <c r="A126" s="147">
        <v>3</v>
      </c>
      <c r="B126" s="211" t="s">
        <v>112</v>
      </c>
      <c r="C126" s="211"/>
      <c r="D126" s="211"/>
      <c r="E126" s="211"/>
      <c r="F126" s="29" t="str">
        <f>IF($L126=1,"Implemented","Not Implemented")</f>
        <v>Not Implemented</v>
      </c>
      <c r="G126" s="22" t="str">
        <f>IF($M126=1,"Effective","Ineffective")</f>
        <v>Ineffective</v>
      </c>
      <c r="H126" s="22" t="str">
        <f>IF($N126=1,"Pass","Fail")</f>
        <v>Fail</v>
      </c>
      <c r="I126" s="140"/>
      <c r="J126" s="30"/>
      <c r="K126" s="196"/>
      <c r="L126" s="23">
        <f>IF(COUNTIF(L127:L132,0)&gt;0,0,1)</f>
        <v>0</v>
      </c>
      <c r="M126" s="23">
        <f>IF(COUNTIF(M127:M132,0)&gt;0,0,1)</f>
        <v>0</v>
      </c>
      <c r="N126" s="23">
        <f>IF(COUNTIF(N127:N132,0)&gt;0,0,1)</f>
        <v>0</v>
      </c>
      <c r="O126" s="23" t="str">
        <f>IFERROR(IF($A126=1,$L126*$M126*$N126,""),"")</f>
        <v/>
      </c>
      <c r="P126" s="23" t="str">
        <f>IFERROR(IF($A126=2,$L126*$M126*$N126,""),"")</f>
        <v/>
      </c>
      <c r="Q126" s="23">
        <f>IFERROR(IF($A126=3,$L126*$M126*$N126,""),"")</f>
        <v>0</v>
      </c>
      <c r="R126" s="29" t="str">
        <f>IF($X126=1,"Implemented","Not Implemented")</f>
        <v>Not Implemented</v>
      </c>
      <c r="S126" s="22" t="str">
        <f>IF($Y126=1,"Effective","Ineffective")</f>
        <v>Ineffective</v>
      </c>
      <c r="T126" s="22" t="str">
        <f>IF($Z126=1,"Pass","Fail")</f>
        <v>Fail</v>
      </c>
      <c r="U126" s="140"/>
      <c r="V126" s="30"/>
      <c r="W126" s="196"/>
      <c r="X126" s="23">
        <f>IF(COUNTIF(X127:X132,0)&gt;0,0,1)</f>
        <v>0</v>
      </c>
      <c r="Y126" s="23">
        <f>IF(COUNTIF(Y127:Y132,0)&gt;0,0,1)</f>
        <v>0</v>
      </c>
      <c r="Z126" s="23">
        <f>IF(COUNTIF(Z127:Z132,0)&gt;0,0,1)</f>
        <v>0</v>
      </c>
      <c r="AA126" s="23" t="str">
        <f>IFERROR(IF($A126=1,$X126*$Y126*$Z126,""),"")</f>
        <v/>
      </c>
      <c r="AB126" s="23" t="str">
        <f>IFERROR(IF($A126=2,$X126*$Y126*$Z126,""),"")</f>
        <v/>
      </c>
      <c r="AC126" s="23">
        <f>IFERROR(IF($A126=3,$X126*$Y126*$Z126,""),"")</f>
        <v>0</v>
      </c>
      <c r="AD126" s="29" t="str">
        <f>IF($AJ126=1,"Implemented","Not Implemented")</f>
        <v>Not Implemented</v>
      </c>
      <c r="AE126" s="22" t="str">
        <f>IF($AK126=1,"Effective","Ineffective")</f>
        <v>Ineffective</v>
      </c>
      <c r="AF126" s="22" t="str">
        <f>IF($AL126=1,"Pass","Fail")</f>
        <v>Fail</v>
      </c>
      <c r="AG126" s="140"/>
      <c r="AH126" s="30"/>
      <c r="AI126" s="196"/>
      <c r="AJ126" s="23">
        <f>IF(COUNTIF(AJ127:AJ132,0)&gt;0,0,1)</f>
        <v>0</v>
      </c>
      <c r="AK126" s="23">
        <f>IF(COUNTIF(AK127:AK132,0)&gt;0,0,1)</f>
        <v>0</v>
      </c>
      <c r="AL126" s="23">
        <f>IF(COUNTIF(AL127:AL132,0)&gt;0,0,1)</f>
        <v>0</v>
      </c>
      <c r="AM126" s="23" t="str">
        <f>IFERROR(IF($A126=1,$AJ126*$AK126*$AL126,""),"")</f>
        <v/>
      </c>
      <c r="AN126" s="23" t="str">
        <f>IFERROR(IF($A126=2,$AJ126*$AK126*$AL126,""),"")</f>
        <v/>
      </c>
      <c r="AO126" s="23">
        <f>IFERROR(IF($A126=3,$AJ126*$AK126*$AL126,""),"")</f>
        <v>0</v>
      </c>
      <c r="AP126" s="114" t="s">
        <v>721</v>
      </c>
      <c r="AQ126" s="11"/>
      <c r="AR126" s="11"/>
      <c r="AS126" s="38"/>
    </row>
    <row r="127" spans="1:45" ht="10.5" hidden="1" customHeight="1" outlineLevel="2" x14ac:dyDescent="0.2">
      <c r="A127" s="238">
        <v>3</v>
      </c>
      <c r="B127" s="193"/>
      <c r="C127" s="223" t="s">
        <v>576</v>
      </c>
      <c r="D127" s="211" t="s">
        <v>577</v>
      </c>
      <c r="E127" s="211" t="s">
        <v>578</v>
      </c>
      <c r="F127" s="210" t="s">
        <v>686</v>
      </c>
      <c r="G127" s="209" t="s">
        <v>686</v>
      </c>
      <c r="H127" s="209" t="s">
        <v>686</v>
      </c>
      <c r="I127" s="211"/>
      <c r="J127" s="200"/>
      <c r="K127" s="196"/>
      <c r="L127" s="23">
        <f>IFERROR(VLOOKUP($F127,Data!$B$4:$D$6,3,FALSE),"")</f>
        <v>0</v>
      </c>
      <c r="M127" s="23">
        <f>IFERROR(VLOOKUP($G127,Data!$F$4:$H$9,3,FALSE),"")</f>
        <v>0</v>
      </c>
      <c r="N127" s="23">
        <f>IFERROR(VLOOKUP($H127,Data!$J$4:$L$8,3,FALSE),"")</f>
        <v>0</v>
      </c>
      <c r="O127" s="23" t="str">
        <f>IFERROR(IF($A127=1,$L127*$M127*$N127,""),"")</f>
        <v/>
      </c>
      <c r="P127" s="23" t="str">
        <f>IFERROR(IF($A127=2,$L127*$M127*$N127,""),"")</f>
        <v/>
      </c>
      <c r="Q127" s="23">
        <f>IFERROR(IF($A127=3,$L127*$M127*$N127,""),"")</f>
        <v>0</v>
      </c>
      <c r="R127" s="210" t="s">
        <v>686</v>
      </c>
      <c r="S127" s="209" t="s">
        <v>686</v>
      </c>
      <c r="T127" s="209" t="s">
        <v>686</v>
      </c>
      <c r="U127" s="211"/>
      <c r="V127" s="205"/>
      <c r="W127" s="196"/>
      <c r="X127" s="24"/>
      <c r="Y127" s="24"/>
      <c r="Z127" s="24"/>
      <c r="AA127" s="24"/>
      <c r="AB127" s="24"/>
      <c r="AC127" s="24"/>
      <c r="AD127" s="210" t="s">
        <v>686</v>
      </c>
      <c r="AE127" s="209" t="s">
        <v>686</v>
      </c>
      <c r="AF127" s="209" t="s">
        <v>686</v>
      </c>
      <c r="AG127" s="211"/>
      <c r="AH127" s="207"/>
      <c r="AI127" s="196"/>
      <c r="AJ127" s="24"/>
      <c r="AK127" s="24"/>
      <c r="AL127" s="24"/>
      <c r="AM127" s="24"/>
      <c r="AN127" s="24"/>
      <c r="AO127" s="24"/>
      <c r="AP127" s="114" t="s">
        <v>712</v>
      </c>
      <c r="AQ127" s="11"/>
      <c r="AR127" s="11"/>
      <c r="AS127" s="38"/>
    </row>
    <row r="128" spans="1:45" ht="10.5" hidden="1" customHeight="1" outlineLevel="2" x14ac:dyDescent="0.2">
      <c r="A128" s="238"/>
      <c r="B128" s="193"/>
      <c r="C128" s="223"/>
      <c r="D128" s="211"/>
      <c r="E128" s="198"/>
      <c r="F128" s="210"/>
      <c r="G128" s="209"/>
      <c r="H128" s="209"/>
      <c r="I128" s="211"/>
      <c r="J128" s="200"/>
      <c r="K128" s="196"/>
      <c r="L128" s="25"/>
      <c r="M128" s="25"/>
      <c r="N128" s="25"/>
      <c r="O128" s="25"/>
      <c r="P128" s="25"/>
      <c r="Q128" s="25"/>
      <c r="R128" s="210"/>
      <c r="S128" s="209"/>
      <c r="T128" s="209"/>
      <c r="U128" s="211"/>
      <c r="V128" s="205"/>
      <c r="W128" s="196"/>
      <c r="X128" s="23">
        <f>IFERROR(VLOOKUP($R127,Data!$B$4:$D$6,3,FALSE),"")</f>
        <v>0</v>
      </c>
      <c r="Y128" s="23">
        <f>IFERROR(VLOOKUP($S127,Data!$F$4:$H$9,3,FALSE),"")</f>
        <v>0</v>
      </c>
      <c r="Z128" s="23">
        <f>IFERROR(VLOOKUP($T127,Data!$J$4:$L$8,3,FALSE),"")</f>
        <v>0</v>
      </c>
      <c r="AA128" s="23" t="str">
        <f>IFERROR(IF($A127=1,$X128*$Y128*$Z128,""),"")</f>
        <v/>
      </c>
      <c r="AB128" s="23" t="str">
        <f>IFERROR(IF($A127=2,$X128*$Y128*$Z128,""),"")</f>
        <v/>
      </c>
      <c r="AC128" s="23">
        <f>IFERROR(IF($A127=3,$X128*$Y128*$Z128,""),"")</f>
        <v>0</v>
      </c>
      <c r="AD128" s="210"/>
      <c r="AE128" s="209"/>
      <c r="AF128" s="209"/>
      <c r="AG128" s="211"/>
      <c r="AH128" s="207"/>
      <c r="AI128" s="196"/>
      <c r="AJ128" s="25"/>
      <c r="AK128" s="25"/>
      <c r="AL128" s="25"/>
      <c r="AM128" s="25"/>
      <c r="AN128" s="25"/>
      <c r="AO128" s="25"/>
      <c r="AP128" s="114" t="s">
        <v>713</v>
      </c>
      <c r="AQ128" s="11"/>
      <c r="AR128" s="11"/>
      <c r="AS128" s="38"/>
    </row>
    <row r="129" spans="1:45" ht="10.5" hidden="1" customHeight="1" outlineLevel="2" x14ac:dyDescent="0.2">
      <c r="A129" s="238"/>
      <c r="B129" s="193"/>
      <c r="C129" s="223"/>
      <c r="D129" s="211"/>
      <c r="E129" s="198"/>
      <c r="F129" s="210"/>
      <c r="G129" s="209"/>
      <c r="H129" s="209"/>
      <c r="I129" s="211"/>
      <c r="J129" s="200"/>
      <c r="K129" s="196"/>
      <c r="L129" s="25"/>
      <c r="M129" s="25"/>
      <c r="N129" s="25"/>
      <c r="O129" s="25"/>
      <c r="P129" s="25"/>
      <c r="Q129" s="25"/>
      <c r="R129" s="210"/>
      <c r="S129" s="209"/>
      <c r="T129" s="209"/>
      <c r="U129" s="211"/>
      <c r="V129" s="205"/>
      <c r="W129" s="196"/>
      <c r="X129" s="25"/>
      <c r="Y129" s="25"/>
      <c r="Z129" s="25"/>
      <c r="AA129" s="25"/>
      <c r="AB129" s="25"/>
      <c r="AC129" s="25"/>
      <c r="AD129" s="210"/>
      <c r="AE129" s="209"/>
      <c r="AF129" s="209"/>
      <c r="AG129" s="211"/>
      <c r="AH129" s="207"/>
      <c r="AI129" s="196"/>
      <c r="AJ129" s="23">
        <f>IFERROR(VLOOKUP($AD127,Data!$B$4:$D$6,3,FALSE),"")</f>
        <v>0</v>
      </c>
      <c r="AK129" s="23">
        <f>IFERROR(VLOOKUP($AE127,Data!$F$4:$H$9,3,FALSE),"")</f>
        <v>0</v>
      </c>
      <c r="AL129" s="23">
        <f>IFERROR(VLOOKUP($AF127,Data!$J$4:$L$8,3,FALSE),"")</f>
        <v>0</v>
      </c>
      <c r="AM129" s="23" t="str">
        <f>IFERROR(IF($A127=1,$AJ129*$AK129*$AL129,""),"")</f>
        <v/>
      </c>
      <c r="AN129" s="23" t="str">
        <f>IFERROR(IF($A127=2,$AJ129*$AK129*$AL129,""),"")</f>
        <v/>
      </c>
      <c r="AO129" s="23">
        <f>IFERROR(IF($A127=3,$AJ129*$AK129*$AL129,""),"")</f>
        <v>0</v>
      </c>
      <c r="AP129" s="114" t="s">
        <v>714</v>
      </c>
      <c r="AQ129" s="11"/>
      <c r="AR129" s="11"/>
      <c r="AS129" s="38"/>
    </row>
    <row r="130" spans="1:45" ht="10.5" hidden="1" customHeight="1" outlineLevel="2" x14ac:dyDescent="0.2">
      <c r="A130" s="238">
        <v>3</v>
      </c>
      <c r="B130" s="193"/>
      <c r="C130" s="223" t="s">
        <v>579</v>
      </c>
      <c r="D130" s="211" t="s">
        <v>580</v>
      </c>
      <c r="E130" s="211" t="s">
        <v>581</v>
      </c>
      <c r="F130" s="210" t="s">
        <v>686</v>
      </c>
      <c r="G130" s="209" t="s">
        <v>686</v>
      </c>
      <c r="H130" s="209" t="s">
        <v>686</v>
      </c>
      <c r="I130" s="211"/>
      <c r="J130" s="200"/>
      <c r="K130" s="196"/>
      <c r="L130" s="23">
        <f>IFERROR(VLOOKUP($F130,Data!$B$4:$D$6,3,FALSE),"")</f>
        <v>0</v>
      </c>
      <c r="M130" s="23">
        <f>IFERROR(VLOOKUP($G130,Data!$F$4:$H$9,3,FALSE),"")</f>
        <v>0</v>
      </c>
      <c r="N130" s="23">
        <f>IFERROR(VLOOKUP($H130,Data!$J$4:$L$8,3,FALSE),"")</f>
        <v>0</v>
      </c>
      <c r="O130" s="23" t="str">
        <f>IFERROR(IF($A130=1,$L130*$M130*$N130,""),"")</f>
        <v/>
      </c>
      <c r="P130" s="23" t="str">
        <f>IFERROR(IF($A130=2,$L130*$M130*$N130,""),"")</f>
        <v/>
      </c>
      <c r="Q130" s="23">
        <f>IFERROR(IF($A130=3,$L130*$M130*$N130,""),"")</f>
        <v>0</v>
      </c>
      <c r="R130" s="210" t="s">
        <v>686</v>
      </c>
      <c r="S130" s="209" t="s">
        <v>686</v>
      </c>
      <c r="T130" s="209" t="s">
        <v>686</v>
      </c>
      <c r="U130" s="211"/>
      <c r="V130" s="205"/>
      <c r="W130" s="196"/>
      <c r="X130" s="24"/>
      <c r="Y130" s="24"/>
      <c r="Z130" s="24"/>
      <c r="AA130" s="24"/>
      <c r="AB130" s="24"/>
      <c r="AC130" s="24"/>
      <c r="AD130" s="210" t="s">
        <v>686</v>
      </c>
      <c r="AE130" s="209" t="s">
        <v>686</v>
      </c>
      <c r="AF130" s="209" t="s">
        <v>686</v>
      </c>
      <c r="AG130" s="211"/>
      <c r="AH130" s="207"/>
      <c r="AI130" s="196"/>
      <c r="AJ130" s="24"/>
      <c r="AK130" s="24"/>
      <c r="AL130" s="24"/>
      <c r="AM130" s="24"/>
      <c r="AN130" s="24"/>
      <c r="AO130" s="24"/>
      <c r="AP130" s="114" t="s">
        <v>712</v>
      </c>
      <c r="AQ130" s="11"/>
      <c r="AR130" s="11"/>
      <c r="AS130" s="38"/>
    </row>
    <row r="131" spans="1:45" ht="10.5" hidden="1" customHeight="1" outlineLevel="2" x14ac:dyDescent="0.2">
      <c r="A131" s="238"/>
      <c r="B131" s="193"/>
      <c r="C131" s="223"/>
      <c r="D131" s="211"/>
      <c r="E131" s="198"/>
      <c r="F131" s="210"/>
      <c r="G131" s="209"/>
      <c r="H131" s="209"/>
      <c r="I131" s="211"/>
      <c r="J131" s="200"/>
      <c r="K131" s="196"/>
      <c r="L131" s="25"/>
      <c r="M131" s="25"/>
      <c r="N131" s="25"/>
      <c r="O131" s="25"/>
      <c r="P131" s="25"/>
      <c r="Q131" s="25"/>
      <c r="R131" s="210"/>
      <c r="S131" s="209"/>
      <c r="T131" s="209"/>
      <c r="U131" s="211"/>
      <c r="V131" s="205"/>
      <c r="W131" s="196"/>
      <c r="X131" s="23">
        <f>IFERROR(VLOOKUP($R130,Data!$B$4:$D$6,3,FALSE),"")</f>
        <v>0</v>
      </c>
      <c r="Y131" s="23">
        <f>IFERROR(VLOOKUP($S130,Data!$F$4:$H$9,3,FALSE),"")</f>
        <v>0</v>
      </c>
      <c r="Z131" s="23">
        <f>IFERROR(VLOOKUP($T130,Data!$J$4:$L$8,3,FALSE),"")</f>
        <v>0</v>
      </c>
      <c r="AA131" s="23" t="str">
        <f>IFERROR(IF($A130=1,$X131*$Y131*$Z131,""),"")</f>
        <v/>
      </c>
      <c r="AB131" s="23" t="str">
        <f>IFERROR(IF($A130=2,$X131*$Y131*$Z131,""),"")</f>
        <v/>
      </c>
      <c r="AC131" s="23">
        <f>IFERROR(IF($A130=3,$X131*$Y131*$Z131,""),"")</f>
        <v>0</v>
      </c>
      <c r="AD131" s="210"/>
      <c r="AE131" s="209"/>
      <c r="AF131" s="209"/>
      <c r="AG131" s="211"/>
      <c r="AH131" s="207"/>
      <c r="AI131" s="196"/>
      <c r="AJ131" s="25"/>
      <c r="AK131" s="25"/>
      <c r="AL131" s="25"/>
      <c r="AM131" s="25"/>
      <c r="AN131" s="25"/>
      <c r="AO131" s="25"/>
      <c r="AP131" s="114" t="s">
        <v>713</v>
      </c>
      <c r="AQ131" s="11"/>
      <c r="AR131" s="11"/>
      <c r="AS131" s="38"/>
    </row>
    <row r="132" spans="1:45" ht="10.5" hidden="1" customHeight="1" outlineLevel="2" x14ac:dyDescent="0.2">
      <c r="A132" s="238"/>
      <c r="B132" s="193"/>
      <c r="C132" s="223"/>
      <c r="D132" s="211"/>
      <c r="E132" s="198"/>
      <c r="F132" s="210"/>
      <c r="G132" s="209"/>
      <c r="H132" s="209"/>
      <c r="I132" s="211"/>
      <c r="J132" s="200"/>
      <c r="K132" s="197"/>
      <c r="L132" s="25"/>
      <c r="M132" s="25"/>
      <c r="N132" s="25"/>
      <c r="O132" s="25"/>
      <c r="P132" s="25"/>
      <c r="Q132" s="25"/>
      <c r="R132" s="210"/>
      <c r="S132" s="209"/>
      <c r="T132" s="209"/>
      <c r="U132" s="211"/>
      <c r="V132" s="205"/>
      <c r="W132" s="197"/>
      <c r="X132" s="25"/>
      <c r="Y132" s="25"/>
      <c r="Z132" s="25"/>
      <c r="AA132" s="25"/>
      <c r="AB132" s="25"/>
      <c r="AC132" s="25"/>
      <c r="AD132" s="210"/>
      <c r="AE132" s="209"/>
      <c r="AF132" s="209"/>
      <c r="AG132" s="211"/>
      <c r="AH132" s="207"/>
      <c r="AI132" s="197"/>
      <c r="AJ132" s="23">
        <f>IFERROR(VLOOKUP($AD130,Data!$B$4:$D$6,3,FALSE),"")</f>
        <v>0</v>
      </c>
      <c r="AK132" s="23">
        <f>IFERROR(VLOOKUP($AE130,Data!$F$4:$H$9,3,FALSE),"")</f>
        <v>0</v>
      </c>
      <c r="AL132" s="23">
        <f>IFERROR(VLOOKUP($AF130,Data!$J$4:$L$8,3,FALSE),"")</f>
        <v>0</v>
      </c>
      <c r="AM132" s="23" t="str">
        <f>IFERROR(IF($A130=1,$AJ132*$AK132*$AL132,""),"")</f>
        <v/>
      </c>
      <c r="AN132" s="23" t="str">
        <f>IFERROR(IF($A130=2,$AJ132*$AK132*$AL132,""),"")</f>
        <v/>
      </c>
      <c r="AO132" s="23">
        <f>IFERROR(IF($A130=3,$AJ132*$AK132*$AL132,""),"")</f>
        <v>0</v>
      </c>
      <c r="AP132" s="114" t="s">
        <v>714</v>
      </c>
      <c r="AQ132" s="11"/>
      <c r="AR132" s="11"/>
      <c r="AS132" s="38"/>
    </row>
    <row r="133" spans="1:45" s="110" customFormat="1" ht="10.5" hidden="1" customHeight="1" outlineLevel="1" thickBot="1" x14ac:dyDescent="0.25">
      <c r="A133" s="229"/>
      <c r="B133" s="230"/>
      <c r="C133" s="230"/>
      <c r="D133" s="230"/>
      <c r="E133" s="230"/>
      <c r="F133" s="230"/>
      <c r="G133" s="230"/>
      <c r="H133" s="230"/>
      <c r="I133" s="230"/>
      <c r="J133" s="230"/>
      <c r="K133" s="230"/>
      <c r="L133" s="230"/>
      <c r="M133" s="230"/>
      <c r="N133" s="230"/>
      <c r="O133" s="230"/>
      <c r="P133" s="230"/>
      <c r="Q133" s="230"/>
      <c r="R133" s="230"/>
      <c r="S133" s="230"/>
      <c r="T133" s="230"/>
      <c r="U133" s="230"/>
      <c r="V133" s="230"/>
      <c r="W133" s="230"/>
      <c r="X133" s="230"/>
      <c r="Y133" s="230"/>
      <c r="Z133" s="230"/>
      <c r="AA133" s="230"/>
      <c r="AB133" s="230"/>
      <c r="AC133" s="230"/>
      <c r="AD133" s="230"/>
      <c r="AE133" s="230"/>
      <c r="AF133" s="230"/>
      <c r="AG133" s="230"/>
      <c r="AH133" s="230"/>
      <c r="AI133" s="230"/>
      <c r="AJ133" s="230"/>
      <c r="AK133" s="230"/>
      <c r="AL133" s="230"/>
      <c r="AM133" s="230"/>
      <c r="AN133" s="230"/>
      <c r="AO133" s="230"/>
      <c r="AP133" s="230"/>
      <c r="AQ133" s="230"/>
      <c r="AR133" s="230"/>
      <c r="AS133" s="231"/>
    </row>
    <row r="134" spans="1:45" s="110" customFormat="1" ht="10.5" customHeight="1" collapsed="1" thickBot="1" x14ac:dyDescent="0.25">
      <c r="A134" s="229"/>
      <c r="B134" s="230"/>
      <c r="C134" s="230"/>
      <c r="D134" s="230"/>
      <c r="E134" s="230"/>
      <c r="F134" s="230"/>
      <c r="G134" s="230"/>
      <c r="H134" s="230"/>
      <c r="I134" s="230"/>
      <c r="J134" s="230"/>
      <c r="K134" s="230"/>
      <c r="L134" s="230"/>
      <c r="M134" s="230"/>
      <c r="N134" s="230"/>
      <c r="O134" s="230"/>
      <c r="P134" s="230"/>
      <c r="Q134" s="230"/>
      <c r="R134" s="230"/>
      <c r="S134" s="230"/>
      <c r="T134" s="230"/>
      <c r="U134" s="230"/>
      <c r="V134" s="230"/>
      <c r="W134" s="230"/>
      <c r="X134" s="230"/>
      <c r="Y134" s="230"/>
      <c r="Z134" s="230"/>
      <c r="AA134" s="230"/>
      <c r="AB134" s="230"/>
      <c r="AC134" s="230"/>
      <c r="AD134" s="230"/>
      <c r="AE134" s="230"/>
      <c r="AF134" s="230"/>
      <c r="AG134" s="230"/>
      <c r="AH134" s="230"/>
      <c r="AI134" s="230"/>
      <c r="AJ134" s="230"/>
      <c r="AK134" s="230"/>
      <c r="AL134" s="230"/>
      <c r="AM134" s="230"/>
      <c r="AN134" s="230"/>
      <c r="AO134" s="230"/>
      <c r="AP134" s="230"/>
      <c r="AQ134" s="230"/>
      <c r="AR134" s="230"/>
      <c r="AS134" s="231"/>
    </row>
  </sheetData>
  <sheetProtection sheet="1" objects="1" scenarios="1" formatColumns="0" formatRows="0"/>
  <protectedRanges>
    <protectedRange sqref="F94:J96 F98:J103 F105:J110 F112:J117 F119:J121 F123:J125 F127:J132 R94:V96 R98:V103 R105:V110 R112:V117 R119:V121 R123:V125 R127:V132 AD94:AH96 AD98:AH103 AD105:AH110 AD112:AH117 AD119:AH121 AD123:AH125 AD127:AH132" name="Range3"/>
    <protectedRange sqref="F8:J16 F18:J26 F28:J30 F32:J43 R8:V16 R18:V26 R28:V30 R32:V43 AD8:AH16 AD18:AH26 AD28:AH30 AD32:AH43" name="Range1"/>
    <protectedRange sqref="F47:J49 F51:J53 F55:J57 F59:J61 F63:J65 F67:J69 F71:J76 F78:J86 F88:J90 R47:V49 R51:V53 R55:V57 R59:V61 R63:V65 R67:V69 R71:V76 R78:V86 R88:V90 AD47:AH49 AD51:AH53 AD55:AH57 AD59:AH61 AD63:AH65 AD67:AH69 AD71:AH76 AD78:AH86 AD88:AH90" name="Range2"/>
  </protectedRanges>
  <mergeCells count="726">
    <mergeCell ref="F2:Q2"/>
    <mergeCell ref="R2:AC2"/>
    <mergeCell ref="AD2:AO2"/>
    <mergeCell ref="AP2:AS2"/>
    <mergeCell ref="AF8:AF10"/>
    <mergeCell ref="F8:F10"/>
    <mergeCell ref="G8:G10"/>
    <mergeCell ref="H8:H10"/>
    <mergeCell ref="R8:R10"/>
    <mergeCell ref="S8:S10"/>
    <mergeCell ref="T8:T10"/>
    <mergeCell ref="AD8:AD10"/>
    <mergeCell ref="AE8:AE10"/>
    <mergeCell ref="V8:V10"/>
    <mergeCell ref="B7:E7"/>
    <mergeCell ref="B8:B10"/>
    <mergeCell ref="C8:C10"/>
    <mergeCell ref="D8:D10"/>
    <mergeCell ref="E8:E10"/>
    <mergeCell ref="R11:R13"/>
    <mergeCell ref="A11:A13"/>
    <mergeCell ref="B11:B13"/>
    <mergeCell ref="A8:A10"/>
    <mergeCell ref="C11:C13"/>
    <mergeCell ref="D11:D13"/>
    <mergeCell ref="S11:S13"/>
    <mergeCell ref="T11:T13"/>
    <mergeCell ref="AD11:AD13"/>
    <mergeCell ref="AE11:AE13"/>
    <mergeCell ref="AF11:AF13"/>
    <mergeCell ref="E11:E13"/>
    <mergeCell ref="F11:F13"/>
    <mergeCell ref="G11:G13"/>
    <mergeCell ref="H11:H13"/>
    <mergeCell ref="V11:V13"/>
    <mergeCell ref="R18:R20"/>
    <mergeCell ref="S18:S20"/>
    <mergeCell ref="T18:T20"/>
    <mergeCell ref="B17:E17"/>
    <mergeCell ref="A18:A20"/>
    <mergeCell ref="B18:B20"/>
    <mergeCell ref="C18:C20"/>
    <mergeCell ref="D18:D20"/>
    <mergeCell ref="E18:E20"/>
    <mergeCell ref="F18:F20"/>
    <mergeCell ref="B27:E27"/>
    <mergeCell ref="A28:A30"/>
    <mergeCell ref="B28:B30"/>
    <mergeCell ref="C28:C30"/>
    <mergeCell ref="D28:D30"/>
    <mergeCell ref="E28:E30"/>
    <mergeCell ref="R21:R23"/>
    <mergeCell ref="D21:D23"/>
    <mergeCell ref="E21:E23"/>
    <mergeCell ref="F21:F23"/>
    <mergeCell ref="G21:G23"/>
    <mergeCell ref="H21:H23"/>
    <mergeCell ref="A21:A23"/>
    <mergeCell ref="B21:B23"/>
    <mergeCell ref="C21:C23"/>
    <mergeCell ref="AE32:AE34"/>
    <mergeCell ref="AF32:AF34"/>
    <mergeCell ref="G32:G34"/>
    <mergeCell ref="H32:H34"/>
    <mergeCell ref="AF21:AF23"/>
    <mergeCell ref="S21:S23"/>
    <mergeCell ref="T21:T23"/>
    <mergeCell ref="AD21:AD23"/>
    <mergeCell ref="AE21:AE23"/>
    <mergeCell ref="S24:S26"/>
    <mergeCell ref="T24:T26"/>
    <mergeCell ref="AD24:AD26"/>
    <mergeCell ref="AE24:AE26"/>
    <mergeCell ref="G28:G30"/>
    <mergeCell ref="H28:H30"/>
    <mergeCell ref="R28:R30"/>
    <mergeCell ref="S28:S30"/>
    <mergeCell ref="AF28:AF30"/>
    <mergeCell ref="V21:V23"/>
    <mergeCell ref="V24:V26"/>
    <mergeCell ref="V28:V30"/>
    <mergeCell ref="V32:V34"/>
    <mergeCell ref="B31:E31"/>
    <mergeCell ref="G47:G49"/>
    <mergeCell ref="H47:H49"/>
    <mergeCell ref="R47:R49"/>
    <mergeCell ref="B54:E54"/>
    <mergeCell ref="F47:F49"/>
    <mergeCell ref="A38:A40"/>
    <mergeCell ref="B38:B40"/>
    <mergeCell ref="C38:C40"/>
    <mergeCell ref="D38:D40"/>
    <mergeCell ref="B50:E50"/>
    <mergeCell ref="A51:A53"/>
    <mergeCell ref="B51:B53"/>
    <mergeCell ref="C51:C53"/>
    <mergeCell ref="D51:D53"/>
    <mergeCell ref="E51:E53"/>
    <mergeCell ref="F51:F53"/>
    <mergeCell ref="R35:R37"/>
    <mergeCell ref="AE47:AE49"/>
    <mergeCell ref="AF47:AF49"/>
    <mergeCell ref="E47:E49"/>
    <mergeCell ref="S47:S49"/>
    <mergeCell ref="T47:T49"/>
    <mergeCell ref="AD47:AD49"/>
    <mergeCell ref="A32:A34"/>
    <mergeCell ref="B32:B34"/>
    <mergeCell ref="C32:C34"/>
    <mergeCell ref="D32:D34"/>
    <mergeCell ref="E32:E34"/>
    <mergeCell ref="F32:F34"/>
    <mergeCell ref="AD32:AD34"/>
    <mergeCell ref="C47:C49"/>
    <mergeCell ref="D47:D49"/>
    <mergeCell ref="A47:A49"/>
    <mergeCell ref="B47:B49"/>
    <mergeCell ref="AF35:AF37"/>
    <mergeCell ref="A35:A37"/>
    <mergeCell ref="B35:B37"/>
    <mergeCell ref="C35:C37"/>
    <mergeCell ref="D35:D37"/>
    <mergeCell ref="E35:E37"/>
    <mergeCell ref="F35:F37"/>
    <mergeCell ref="AD55:AD57"/>
    <mergeCell ref="AF51:AF53"/>
    <mergeCell ref="G51:G53"/>
    <mergeCell ref="H51:H53"/>
    <mergeCell ref="R51:R53"/>
    <mergeCell ref="S51:S53"/>
    <mergeCell ref="T51:T53"/>
    <mergeCell ref="AE51:AE53"/>
    <mergeCell ref="AE55:AE57"/>
    <mergeCell ref="AF55:AF57"/>
    <mergeCell ref="T55:T57"/>
    <mergeCell ref="AD51:AD53"/>
    <mergeCell ref="AE59:AE61"/>
    <mergeCell ref="AF59:AF61"/>
    <mergeCell ref="F59:F61"/>
    <mergeCell ref="G59:G61"/>
    <mergeCell ref="H59:H61"/>
    <mergeCell ref="R59:R61"/>
    <mergeCell ref="S59:S61"/>
    <mergeCell ref="T59:T61"/>
    <mergeCell ref="A55:A57"/>
    <mergeCell ref="B55:B57"/>
    <mergeCell ref="C55:C57"/>
    <mergeCell ref="D55:D57"/>
    <mergeCell ref="E55:E57"/>
    <mergeCell ref="AD59:AD61"/>
    <mergeCell ref="F55:F57"/>
    <mergeCell ref="G55:G57"/>
    <mergeCell ref="H55:H57"/>
    <mergeCell ref="R55:R57"/>
    <mergeCell ref="S55:S57"/>
    <mergeCell ref="B58:E58"/>
    <mergeCell ref="A59:A61"/>
    <mergeCell ref="B59:B61"/>
    <mergeCell ref="C59:C61"/>
    <mergeCell ref="D59:D61"/>
    <mergeCell ref="A71:A73"/>
    <mergeCell ref="B71:B73"/>
    <mergeCell ref="AD67:AD69"/>
    <mergeCell ref="AE67:AE69"/>
    <mergeCell ref="AF67:AF69"/>
    <mergeCell ref="E67:E69"/>
    <mergeCell ref="F67:F69"/>
    <mergeCell ref="B62:E62"/>
    <mergeCell ref="AD63:AD65"/>
    <mergeCell ref="AE63:AE65"/>
    <mergeCell ref="AF63:AF65"/>
    <mergeCell ref="H63:H65"/>
    <mergeCell ref="R63:R65"/>
    <mergeCell ref="S63:S65"/>
    <mergeCell ref="T63:T65"/>
    <mergeCell ref="G67:G69"/>
    <mergeCell ref="H67:H69"/>
    <mergeCell ref="R67:R69"/>
    <mergeCell ref="C67:C69"/>
    <mergeCell ref="D67:D69"/>
    <mergeCell ref="S67:S69"/>
    <mergeCell ref="T67:T69"/>
    <mergeCell ref="A63:A65"/>
    <mergeCell ref="B63:B65"/>
    <mergeCell ref="A78:A80"/>
    <mergeCell ref="B78:B80"/>
    <mergeCell ref="J74:J76"/>
    <mergeCell ref="J78:J80"/>
    <mergeCell ref="B77:E77"/>
    <mergeCell ref="E74:E76"/>
    <mergeCell ref="F74:F76"/>
    <mergeCell ref="G74:G76"/>
    <mergeCell ref="H74:H76"/>
    <mergeCell ref="AD127:AD129"/>
    <mergeCell ref="AE127:AE129"/>
    <mergeCell ref="AF127:AF129"/>
    <mergeCell ref="A130:A132"/>
    <mergeCell ref="B130:B132"/>
    <mergeCell ref="G127:G129"/>
    <mergeCell ref="H127:H129"/>
    <mergeCell ref="R127:R129"/>
    <mergeCell ref="S127:S129"/>
    <mergeCell ref="T127:T129"/>
    <mergeCell ref="AF130:AF132"/>
    <mergeCell ref="S130:S132"/>
    <mergeCell ref="T130:T132"/>
    <mergeCell ref="AD130:AD132"/>
    <mergeCell ref="AE130:AE132"/>
    <mergeCell ref="C130:C132"/>
    <mergeCell ref="D130:D132"/>
    <mergeCell ref="A127:A129"/>
    <mergeCell ref="B127:B129"/>
    <mergeCell ref="F127:F129"/>
    <mergeCell ref="R130:R132"/>
    <mergeCell ref="J127:J129"/>
    <mergeCell ref="J130:J132"/>
    <mergeCell ref="V127:V129"/>
    <mergeCell ref="F130:F132"/>
    <mergeCell ref="G130:G132"/>
    <mergeCell ref="H130:H132"/>
    <mergeCell ref="R24:R26"/>
    <mergeCell ref="D24:D26"/>
    <mergeCell ref="E24:E26"/>
    <mergeCell ref="F24:F26"/>
    <mergeCell ref="G24:G26"/>
    <mergeCell ref="H24:H26"/>
    <mergeCell ref="B126:E126"/>
    <mergeCell ref="C112:C114"/>
    <mergeCell ref="D112:D114"/>
    <mergeCell ref="E112:E114"/>
    <mergeCell ref="B67:B69"/>
    <mergeCell ref="B70:E70"/>
    <mergeCell ref="C71:C73"/>
    <mergeCell ref="D71:D73"/>
    <mergeCell ref="E71:E73"/>
    <mergeCell ref="F71:F73"/>
    <mergeCell ref="B66:E66"/>
    <mergeCell ref="G63:G65"/>
    <mergeCell ref="F28:F30"/>
    <mergeCell ref="B123:B125"/>
    <mergeCell ref="F123:F125"/>
    <mergeCell ref="AD14:AD16"/>
    <mergeCell ref="AE14:AE16"/>
    <mergeCell ref="AF14:AF16"/>
    <mergeCell ref="A24:A26"/>
    <mergeCell ref="B24:B26"/>
    <mergeCell ref="C24:C26"/>
    <mergeCell ref="G14:G16"/>
    <mergeCell ref="H14:H16"/>
    <mergeCell ref="R14:R16"/>
    <mergeCell ref="S14:S16"/>
    <mergeCell ref="T14:T16"/>
    <mergeCell ref="AD18:AD20"/>
    <mergeCell ref="AE18:AE20"/>
    <mergeCell ref="AF18:AF20"/>
    <mergeCell ref="G18:G20"/>
    <mergeCell ref="H18:H20"/>
    <mergeCell ref="A14:A16"/>
    <mergeCell ref="B14:B16"/>
    <mergeCell ref="C14:C16"/>
    <mergeCell ref="D14:D16"/>
    <mergeCell ref="E14:E16"/>
    <mergeCell ref="F14:F16"/>
    <mergeCell ref="V14:V16"/>
    <mergeCell ref="V18:V20"/>
    <mergeCell ref="S35:S37"/>
    <mergeCell ref="T35:T37"/>
    <mergeCell ref="AD35:AD37"/>
    <mergeCell ref="AE35:AE37"/>
    <mergeCell ref="G35:G37"/>
    <mergeCell ref="H35:H37"/>
    <mergeCell ref="J35:J37"/>
    <mergeCell ref="S38:S40"/>
    <mergeCell ref="T38:T40"/>
    <mergeCell ref="AD38:AD40"/>
    <mergeCell ref="AE38:AE40"/>
    <mergeCell ref="V35:V37"/>
    <mergeCell ref="E38:E40"/>
    <mergeCell ref="F38:F40"/>
    <mergeCell ref="G38:G40"/>
    <mergeCell ref="H38:H40"/>
    <mergeCell ref="R38:R40"/>
    <mergeCell ref="AD41:AD43"/>
    <mergeCell ref="AE41:AE43"/>
    <mergeCell ref="AF41:AF43"/>
    <mergeCell ref="J38:J40"/>
    <mergeCell ref="V38:V40"/>
    <mergeCell ref="V41:V43"/>
    <mergeCell ref="V47:V49"/>
    <mergeCell ref="V51:V53"/>
    <mergeCell ref="V55:V57"/>
    <mergeCell ref="A74:A76"/>
    <mergeCell ref="B74:B76"/>
    <mergeCell ref="C74:C76"/>
    <mergeCell ref="D74:D76"/>
    <mergeCell ref="H41:H43"/>
    <mergeCell ref="R41:R43"/>
    <mergeCell ref="S41:S43"/>
    <mergeCell ref="T41:T43"/>
    <mergeCell ref="V59:V61"/>
    <mergeCell ref="V63:V65"/>
    <mergeCell ref="V67:V69"/>
    <mergeCell ref="V71:V73"/>
    <mergeCell ref="V74:V76"/>
    <mergeCell ref="U74:U76"/>
    <mergeCell ref="A45:AS45"/>
    <mergeCell ref="A44:AS44"/>
    <mergeCell ref="K3:K43"/>
    <mergeCell ref="W3:W43"/>
    <mergeCell ref="AI3:AI43"/>
    <mergeCell ref="AF38:AF40"/>
    <mergeCell ref="A41:A43"/>
    <mergeCell ref="B41:B43"/>
    <mergeCell ref="C41:C43"/>
    <mergeCell ref="D41:D43"/>
    <mergeCell ref="E41:E43"/>
    <mergeCell ref="F41:F43"/>
    <mergeCell ref="G41:G43"/>
    <mergeCell ref="A67:A69"/>
    <mergeCell ref="J41:J43"/>
    <mergeCell ref="J47:J49"/>
    <mergeCell ref="J51:J53"/>
    <mergeCell ref="J55:J57"/>
    <mergeCell ref="J59:J61"/>
    <mergeCell ref="J63:J65"/>
    <mergeCell ref="J67:J69"/>
    <mergeCell ref="C63:C65"/>
    <mergeCell ref="D63:D65"/>
    <mergeCell ref="E63:E65"/>
    <mergeCell ref="F63:F65"/>
    <mergeCell ref="E59:E61"/>
    <mergeCell ref="B46:E46"/>
    <mergeCell ref="E78:E80"/>
    <mergeCell ref="T81:T83"/>
    <mergeCell ref="AD81:AD83"/>
    <mergeCell ref="AE81:AE83"/>
    <mergeCell ref="AF81:AF83"/>
    <mergeCell ref="F81:F83"/>
    <mergeCell ref="G81:G83"/>
    <mergeCell ref="H81:H83"/>
    <mergeCell ref="AE71:AE73"/>
    <mergeCell ref="AF71:AF73"/>
    <mergeCell ref="S71:S73"/>
    <mergeCell ref="T71:T73"/>
    <mergeCell ref="J71:J73"/>
    <mergeCell ref="AD71:AD73"/>
    <mergeCell ref="R71:R73"/>
    <mergeCell ref="F78:F80"/>
    <mergeCell ref="G78:G80"/>
    <mergeCell ref="H78:H80"/>
    <mergeCell ref="R78:R80"/>
    <mergeCell ref="G71:G73"/>
    <mergeCell ref="H71:H73"/>
    <mergeCell ref="R74:R76"/>
    <mergeCell ref="S74:S76"/>
    <mergeCell ref="T74:T76"/>
    <mergeCell ref="AD74:AD76"/>
    <mergeCell ref="S78:S80"/>
    <mergeCell ref="T78:T80"/>
    <mergeCell ref="AD78:AD80"/>
    <mergeCell ref="AE78:AE80"/>
    <mergeCell ref="AF78:AF80"/>
    <mergeCell ref="T84:T86"/>
    <mergeCell ref="AD84:AD86"/>
    <mergeCell ref="AE84:AE86"/>
    <mergeCell ref="AF84:AF86"/>
    <mergeCell ref="E84:E86"/>
    <mergeCell ref="F84:F86"/>
    <mergeCell ref="G84:G86"/>
    <mergeCell ref="H84:H86"/>
    <mergeCell ref="R84:R86"/>
    <mergeCell ref="R81:R83"/>
    <mergeCell ref="S81:S83"/>
    <mergeCell ref="J81:J83"/>
    <mergeCell ref="B87:E87"/>
    <mergeCell ref="A88:A90"/>
    <mergeCell ref="B88:B90"/>
    <mergeCell ref="C88:C90"/>
    <mergeCell ref="D88:D90"/>
    <mergeCell ref="E88:E90"/>
    <mergeCell ref="F88:F90"/>
    <mergeCell ref="A84:A86"/>
    <mergeCell ref="B84:B86"/>
    <mergeCell ref="S84:S86"/>
    <mergeCell ref="A81:A83"/>
    <mergeCell ref="B81:B83"/>
    <mergeCell ref="C81:C83"/>
    <mergeCell ref="D81:D83"/>
    <mergeCell ref="E81:E83"/>
    <mergeCell ref="R88:R90"/>
    <mergeCell ref="S88:S90"/>
    <mergeCell ref="T88:T90"/>
    <mergeCell ref="V88:V90"/>
    <mergeCell ref="B94:B96"/>
    <mergeCell ref="AD88:AD90"/>
    <mergeCell ref="C94:C96"/>
    <mergeCell ref="V94:V96"/>
    <mergeCell ref="I88:I90"/>
    <mergeCell ref="S94:S96"/>
    <mergeCell ref="T94:T96"/>
    <mergeCell ref="A94:A96"/>
    <mergeCell ref="I94:I96"/>
    <mergeCell ref="AD94:AD96"/>
    <mergeCell ref="AE94:AE96"/>
    <mergeCell ref="AF94:AF96"/>
    <mergeCell ref="E94:E96"/>
    <mergeCell ref="F94:F96"/>
    <mergeCell ref="G94:G96"/>
    <mergeCell ref="H94:H96"/>
    <mergeCell ref="R94:R96"/>
    <mergeCell ref="A101:A103"/>
    <mergeCell ref="B101:B103"/>
    <mergeCell ref="C101:C103"/>
    <mergeCell ref="G98:G100"/>
    <mergeCell ref="H98:H100"/>
    <mergeCell ref="R98:R100"/>
    <mergeCell ref="S98:S100"/>
    <mergeCell ref="T98:T100"/>
    <mergeCell ref="AF101:AF103"/>
    <mergeCell ref="S101:S103"/>
    <mergeCell ref="T101:T103"/>
    <mergeCell ref="AD101:AD103"/>
    <mergeCell ref="AE101:AE103"/>
    <mergeCell ref="V98:V100"/>
    <mergeCell ref="I98:I100"/>
    <mergeCell ref="A98:A100"/>
    <mergeCell ref="B98:B100"/>
    <mergeCell ref="C98:C100"/>
    <mergeCell ref="D98:D100"/>
    <mergeCell ref="E98:E100"/>
    <mergeCell ref="F98:F100"/>
    <mergeCell ref="R101:R103"/>
    <mergeCell ref="D101:D103"/>
    <mergeCell ref="E101:E103"/>
    <mergeCell ref="F101:F103"/>
    <mergeCell ref="G101:G103"/>
    <mergeCell ref="H101:H103"/>
    <mergeCell ref="I101:I103"/>
    <mergeCell ref="AD98:AD100"/>
    <mergeCell ref="AE98:AE100"/>
    <mergeCell ref="AF108:AF110"/>
    <mergeCell ref="E108:E110"/>
    <mergeCell ref="F108:F110"/>
    <mergeCell ref="G108:G110"/>
    <mergeCell ref="AH108:AH110"/>
    <mergeCell ref="I108:I110"/>
    <mergeCell ref="AG108:AG110"/>
    <mergeCell ref="A105:A107"/>
    <mergeCell ref="B105:B107"/>
    <mergeCell ref="C105:C107"/>
    <mergeCell ref="D105:D107"/>
    <mergeCell ref="E105:E107"/>
    <mergeCell ref="T105:T107"/>
    <mergeCell ref="AD105:AD107"/>
    <mergeCell ref="AE105:AE107"/>
    <mergeCell ref="AF105:AF107"/>
    <mergeCell ref="F105:F107"/>
    <mergeCell ref="G105:G107"/>
    <mergeCell ref="H105:H107"/>
    <mergeCell ref="R105:R107"/>
    <mergeCell ref="S105:S107"/>
    <mergeCell ref="I105:I107"/>
    <mergeCell ref="AF112:AF114"/>
    <mergeCell ref="A115:A117"/>
    <mergeCell ref="B115:B117"/>
    <mergeCell ref="F115:F117"/>
    <mergeCell ref="G115:G117"/>
    <mergeCell ref="H115:H117"/>
    <mergeCell ref="R112:R114"/>
    <mergeCell ref="S112:S114"/>
    <mergeCell ref="T112:T114"/>
    <mergeCell ref="AD112:AD114"/>
    <mergeCell ref="AE112:AE114"/>
    <mergeCell ref="A112:A114"/>
    <mergeCell ref="B112:B114"/>
    <mergeCell ref="F112:F114"/>
    <mergeCell ref="G112:G114"/>
    <mergeCell ref="H112:H114"/>
    <mergeCell ref="D115:D117"/>
    <mergeCell ref="E115:E117"/>
    <mergeCell ref="J123:J125"/>
    <mergeCell ref="T115:T117"/>
    <mergeCell ref="AD115:AD117"/>
    <mergeCell ref="AE115:AE117"/>
    <mergeCell ref="H108:H110"/>
    <mergeCell ref="R108:R110"/>
    <mergeCell ref="B111:E111"/>
    <mergeCell ref="A108:A110"/>
    <mergeCell ref="B108:B110"/>
    <mergeCell ref="S108:S110"/>
    <mergeCell ref="T108:T110"/>
    <mergeCell ref="AD108:AD110"/>
    <mergeCell ref="AE108:AE110"/>
    <mergeCell ref="A123:A125"/>
    <mergeCell ref="A119:A121"/>
    <mergeCell ref="B119:B121"/>
    <mergeCell ref="F119:F121"/>
    <mergeCell ref="D84:D86"/>
    <mergeCell ref="D94:D96"/>
    <mergeCell ref="B122:E122"/>
    <mergeCell ref="B118:E118"/>
    <mergeCell ref="B104:E104"/>
    <mergeCell ref="J84:J86"/>
    <mergeCell ref="J88:J90"/>
    <mergeCell ref="J94:J96"/>
    <mergeCell ref="J98:J100"/>
    <mergeCell ref="J101:J103"/>
    <mergeCell ref="J105:J107"/>
    <mergeCell ref="J108:J110"/>
    <mergeCell ref="J112:J114"/>
    <mergeCell ref="J115:J117"/>
    <mergeCell ref="J119:J121"/>
    <mergeCell ref="B97:E97"/>
    <mergeCell ref="B93:E93"/>
    <mergeCell ref="G88:G90"/>
    <mergeCell ref="H88:H90"/>
    <mergeCell ref="D119:D121"/>
    <mergeCell ref="E119:E121"/>
    <mergeCell ref="C78:C80"/>
    <mergeCell ref="D78:D80"/>
    <mergeCell ref="C84:C86"/>
    <mergeCell ref="AF123:AF125"/>
    <mergeCell ref="R123:R125"/>
    <mergeCell ref="S123:S125"/>
    <mergeCell ref="T123:T125"/>
    <mergeCell ref="AD123:AD125"/>
    <mergeCell ref="AE123:AE125"/>
    <mergeCell ref="AF119:AF121"/>
    <mergeCell ref="T119:T121"/>
    <mergeCell ref="AD119:AD121"/>
    <mergeCell ref="AE119:AE121"/>
    <mergeCell ref="V123:V125"/>
    <mergeCell ref="G119:G121"/>
    <mergeCell ref="H119:H121"/>
    <mergeCell ref="R115:R117"/>
    <mergeCell ref="S115:S117"/>
    <mergeCell ref="G123:G125"/>
    <mergeCell ref="H123:H125"/>
    <mergeCell ref="R119:R121"/>
    <mergeCell ref="S119:S121"/>
    <mergeCell ref="S32:S34"/>
    <mergeCell ref="T32:T34"/>
    <mergeCell ref="AF24:AF26"/>
    <mergeCell ref="T28:T30"/>
    <mergeCell ref="AD28:AD30"/>
    <mergeCell ref="AE28:AE30"/>
    <mergeCell ref="AF115:AF117"/>
    <mergeCell ref="E130:E132"/>
    <mergeCell ref="A4:B4"/>
    <mergeCell ref="C4:E4"/>
    <mergeCell ref="A5:B5"/>
    <mergeCell ref="C5:E5"/>
    <mergeCell ref="A6:B6"/>
    <mergeCell ref="C6:E6"/>
    <mergeCell ref="C123:C125"/>
    <mergeCell ref="D123:D125"/>
    <mergeCell ref="E123:E125"/>
    <mergeCell ref="C127:C129"/>
    <mergeCell ref="D127:D129"/>
    <mergeCell ref="E127:E129"/>
    <mergeCell ref="C108:C110"/>
    <mergeCell ref="D108:D110"/>
    <mergeCell ref="C115:C117"/>
    <mergeCell ref="C119:C121"/>
    <mergeCell ref="V101:V103"/>
    <mergeCell ref="V105:V107"/>
    <mergeCell ref="V108:V110"/>
    <mergeCell ref="V112:V114"/>
    <mergeCell ref="V115:V117"/>
    <mergeCell ref="V119:V121"/>
    <mergeCell ref="A1:AS1"/>
    <mergeCell ref="J8:J10"/>
    <mergeCell ref="J11:J13"/>
    <mergeCell ref="J14:J16"/>
    <mergeCell ref="J18:J20"/>
    <mergeCell ref="J21:J23"/>
    <mergeCell ref="J24:J26"/>
    <mergeCell ref="J28:J30"/>
    <mergeCell ref="J32:J34"/>
    <mergeCell ref="AH8:AH10"/>
    <mergeCell ref="AH11:AH13"/>
    <mergeCell ref="AH14:AH16"/>
    <mergeCell ref="AH18:AH20"/>
    <mergeCell ref="AH21:AH23"/>
    <mergeCell ref="AH24:AH26"/>
    <mergeCell ref="AH28:AH30"/>
    <mergeCell ref="AH32:AH34"/>
    <mergeCell ref="R32:R34"/>
    <mergeCell ref="AH74:AH76"/>
    <mergeCell ref="AH78:AH80"/>
    <mergeCell ref="AH81:AH83"/>
    <mergeCell ref="AH84:AH86"/>
    <mergeCell ref="AH88:AH90"/>
    <mergeCell ref="AH94:AH96"/>
    <mergeCell ref="AH98:AH100"/>
    <mergeCell ref="V78:V80"/>
    <mergeCell ref="V81:V83"/>
    <mergeCell ref="V84:V86"/>
    <mergeCell ref="AF98:AF100"/>
    <mergeCell ref="AE88:AE90"/>
    <mergeCell ref="AF88:AF90"/>
    <mergeCell ref="AE74:AE76"/>
    <mergeCell ref="AF74:AF76"/>
    <mergeCell ref="I63:I65"/>
    <mergeCell ref="I67:I69"/>
    <mergeCell ref="I71:I73"/>
    <mergeCell ref="I74:I76"/>
    <mergeCell ref="I78:I80"/>
    <mergeCell ref="I81:I83"/>
    <mergeCell ref="I84:I86"/>
    <mergeCell ref="V130:V132"/>
    <mergeCell ref="AH35:AH37"/>
    <mergeCell ref="AH38:AH40"/>
    <mergeCell ref="AH41:AH43"/>
    <mergeCell ref="AH47:AH49"/>
    <mergeCell ref="AH51:AH53"/>
    <mergeCell ref="AH55:AH57"/>
    <mergeCell ref="AH59:AH61"/>
    <mergeCell ref="AH63:AH65"/>
    <mergeCell ref="AH67:AH69"/>
    <mergeCell ref="AH112:AH114"/>
    <mergeCell ref="AH115:AH117"/>
    <mergeCell ref="AH119:AH121"/>
    <mergeCell ref="AH123:AH125"/>
    <mergeCell ref="AH127:AH129"/>
    <mergeCell ref="AH130:AH132"/>
    <mergeCell ref="AH71:AH73"/>
    <mergeCell ref="I24:I26"/>
    <mergeCell ref="I28:I30"/>
    <mergeCell ref="I32:I34"/>
    <mergeCell ref="I35:I37"/>
    <mergeCell ref="I38:I40"/>
    <mergeCell ref="I41:I43"/>
    <mergeCell ref="I47:I49"/>
    <mergeCell ref="I51:I53"/>
    <mergeCell ref="I55:I57"/>
    <mergeCell ref="I130:I132"/>
    <mergeCell ref="U8:U10"/>
    <mergeCell ref="U11:U13"/>
    <mergeCell ref="U14:U16"/>
    <mergeCell ref="U18:U20"/>
    <mergeCell ref="U21:U23"/>
    <mergeCell ref="U24:U26"/>
    <mergeCell ref="U28:U30"/>
    <mergeCell ref="U32:U34"/>
    <mergeCell ref="U35:U37"/>
    <mergeCell ref="U38:U40"/>
    <mergeCell ref="U41:U43"/>
    <mergeCell ref="U47:U49"/>
    <mergeCell ref="U51:U53"/>
    <mergeCell ref="U55:U57"/>
    <mergeCell ref="U59:U61"/>
    <mergeCell ref="U63:U65"/>
    <mergeCell ref="U67:U69"/>
    <mergeCell ref="U71:U73"/>
    <mergeCell ref="I8:I10"/>
    <mergeCell ref="I11:I13"/>
    <mergeCell ref="I14:I16"/>
    <mergeCell ref="I18:I20"/>
    <mergeCell ref="I21:I23"/>
    <mergeCell ref="AG38:AG40"/>
    <mergeCell ref="AG41:AG43"/>
    <mergeCell ref="AG47:AG49"/>
    <mergeCell ref="AG51:AG53"/>
    <mergeCell ref="AG55:AG57"/>
    <mergeCell ref="AG59:AG61"/>
    <mergeCell ref="AG63:AG65"/>
    <mergeCell ref="AG67:AG69"/>
    <mergeCell ref="AG71:AG73"/>
    <mergeCell ref="AG8:AG10"/>
    <mergeCell ref="AG11:AG13"/>
    <mergeCell ref="AG14:AG16"/>
    <mergeCell ref="AG18:AG20"/>
    <mergeCell ref="AG21:AG23"/>
    <mergeCell ref="AG24:AG26"/>
    <mergeCell ref="AG28:AG30"/>
    <mergeCell ref="AG32:AG34"/>
    <mergeCell ref="AG35:AG37"/>
    <mergeCell ref="AG74:AG76"/>
    <mergeCell ref="AG78:AG80"/>
    <mergeCell ref="AG81:AG83"/>
    <mergeCell ref="AG84:AG86"/>
    <mergeCell ref="AG88:AG90"/>
    <mergeCell ref="AG94:AG96"/>
    <mergeCell ref="AG98:AG100"/>
    <mergeCell ref="AG101:AG103"/>
    <mergeCell ref="AG105:AG107"/>
    <mergeCell ref="A91:AS91"/>
    <mergeCell ref="K46:K90"/>
    <mergeCell ref="W46:W90"/>
    <mergeCell ref="AI46:AI90"/>
    <mergeCell ref="U78:U80"/>
    <mergeCell ref="U81:U83"/>
    <mergeCell ref="U84:U86"/>
    <mergeCell ref="U88:U90"/>
    <mergeCell ref="U94:U96"/>
    <mergeCell ref="U98:U100"/>
    <mergeCell ref="U101:U103"/>
    <mergeCell ref="U105:U107"/>
    <mergeCell ref="AH101:AH103"/>
    <mergeCell ref="AH105:AH107"/>
    <mergeCell ref="I59:I61"/>
    <mergeCell ref="AG112:AG114"/>
    <mergeCell ref="AG115:AG117"/>
    <mergeCell ref="AG119:AG121"/>
    <mergeCell ref="AG123:AG125"/>
    <mergeCell ref="AG127:AG129"/>
    <mergeCell ref="AG130:AG132"/>
    <mergeCell ref="A134:AS134"/>
    <mergeCell ref="A133:AS133"/>
    <mergeCell ref="A92:AS92"/>
    <mergeCell ref="K93:K132"/>
    <mergeCell ref="W93:W132"/>
    <mergeCell ref="AI93:AI132"/>
    <mergeCell ref="U112:U114"/>
    <mergeCell ref="U115:U117"/>
    <mergeCell ref="U119:U121"/>
    <mergeCell ref="U123:U125"/>
    <mergeCell ref="U127:U129"/>
    <mergeCell ref="U130:U132"/>
    <mergeCell ref="U108:U110"/>
    <mergeCell ref="I112:I114"/>
    <mergeCell ref="I115:I117"/>
    <mergeCell ref="I119:I121"/>
    <mergeCell ref="I123:I125"/>
    <mergeCell ref="I127:I129"/>
  </mergeCells>
  <conditionalFormatting sqref="AP8">
    <cfRule type="expression" dxfId="7301" priority="2446">
      <formula>SUM($O8:$Q8)&lt;1</formula>
    </cfRule>
    <cfRule type="expression" dxfId="7300" priority="2447">
      <formula>SUM($O8:$Q8)&gt;0</formula>
    </cfRule>
  </conditionalFormatting>
  <conditionalFormatting sqref="AQ8">
    <cfRule type="expression" dxfId="7299" priority="2448">
      <formula>SUM($O8:$Q8)&gt;0</formula>
    </cfRule>
  </conditionalFormatting>
  <conditionalFormatting sqref="AR8">
    <cfRule type="expression" dxfId="7298" priority="2449">
      <formula>SUM($P8:$Q8)&gt;0</formula>
    </cfRule>
  </conditionalFormatting>
  <conditionalFormatting sqref="AS8">
    <cfRule type="expression" dxfId="7297" priority="2450">
      <formula>$Q8=1</formula>
    </cfRule>
  </conditionalFormatting>
  <conditionalFormatting sqref="AP9">
    <cfRule type="expression" dxfId="7296" priority="2438">
      <formula>SUM($AA9:$AC9)&lt;1</formula>
    </cfRule>
    <cfRule type="expression" dxfId="7295" priority="2439">
      <formula>SUM($AA9:$AC9)&gt;0</formula>
    </cfRule>
  </conditionalFormatting>
  <conditionalFormatting sqref="AQ9">
    <cfRule type="expression" dxfId="7294" priority="2440">
      <formula>SUM($AA9:$AC9)&gt;0</formula>
    </cfRule>
  </conditionalFormatting>
  <conditionalFormatting sqref="AR9">
    <cfRule type="expression" dxfId="7293" priority="2441">
      <formula>SUM($AB9:$AC9)&gt;0</formula>
    </cfRule>
  </conditionalFormatting>
  <conditionalFormatting sqref="AS9">
    <cfRule type="expression" dxfId="7292" priority="2442">
      <formula>$AC9=1</formula>
    </cfRule>
  </conditionalFormatting>
  <conditionalFormatting sqref="AP10">
    <cfRule type="expression" dxfId="7291" priority="2451">
      <formula>SUM($AM10:$AO10)&lt;1</formula>
    </cfRule>
    <cfRule type="expression" dxfId="7290" priority="2452">
      <formula>SUM($AM10:$AO10)&gt;0</formula>
    </cfRule>
  </conditionalFormatting>
  <conditionalFormatting sqref="AQ10">
    <cfRule type="expression" dxfId="7289" priority="2453">
      <formula>SUM($AM10:$AO10)&gt;0</formula>
    </cfRule>
  </conditionalFormatting>
  <conditionalFormatting sqref="AR10">
    <cfRule type="expression" dxfId="7288" priority="2454">
      <formula>SUM($AN10:$AO10)&gt;0</formula>
    </cfRule>
  </conditionalFormatting>
  <conditionalFormatting sqref="AS10">
    <cfRule type="expression" dxfId="7287" priority="2455">
      <formula>$AO10=1</formula>
    </cfRule>
  </conditionalFormatting>
  <conditionalFormatting sqref="AP18">
    <cfRule type="expression" dxfId="7286" priority="2431">
      <formula>SUM($O18:$Q18)&lt;1</formula>
    </cfRule>
    <cfRule type="expression" dxfId="7285" priority="2432">
      <formula>SUM($O18:$Q18)&gt;0</formula>
    </cfRule>
  </conditionalFormatting>
  <conditionalFormatting sqref="AQ18">
    <cfRule type="expression" dxfId="7284" priority="2433">
      <formula>SUM($O18:$Q18)&gt;0</formula>
    </cfRule>
  </conditionalFormatting>
  <conditionalFormatting sqref="AR18">
    <cfRule type="expression" dxfId="7283" priority="2434">
      <formula>SUM($P18:$Q18)&gt;0</formula>
    </cfRule>
  </conditionalFormatting>
  <conditionalFormatting sqref="AS18">
    <cfRule type="expression" dxfId="7282" priority="2435">
      <formula>$Q18=1</formula>
    </cfRule>
  </conditionalFormatting>
  <conditionalFormatting sqref="AP28">
    <cfRule type="expression" dxfId="7281" priority="2426">
      <formula>SUM($O28:$Q28)&lt;1</formula>
    </cfRule>
    <cfRule type="expression" dxfId="7280" priority="2427">
      <formula>SUM($O28:$Q28)&gt;0</formula>
    </cfRule>
  </conditionalFormatting>
  <conditionalFormatting sqref="AQ28">
    <cfRule type="expression" dxfId="7279" priority="2428">
      <formula>SUM($O28:$Q28)&gt;0</formula>
    </cfRule>
  </conditionalFormatting>
  <conditionalFormatting sqref="AR28">
    <cfRule type="expression" dxfId="7278" priority="2429">
      <formula>SUM($P28:$Q28)&gt;0</formula>
    </cfRule>
  </conditionalFormatting>
  <conditionalFormatting sqref="AS28">
    <cfRule type="expression" dxfId="7277" priority="2430">
      <formula>$Q28=1</formula>
    </cfRule>
  </conditionalFormatting>
  <conditionalFormatting sqref="AP32">
    <cfRule type="expression" dxfId="7276" priority="2421">
      <formula>SUM($O32:$Q32)&lt;1</formula>
    </cfRule>
    <cfRule type="expression" dxfId="7275" priority="2422">
      <formula>SUM($O32:$Q32)&gt;0</formula>
    </cfRule>
  </conditionalFormatting>
  <conditionalFormatting sqref="AQ32">
    <cfRule type="expression" dxfId="7274" priority="2423">
      <formula>SUM($O32:$Q32)&gt;0</formula>
    </cfRule>
  </conditionalFormatting>
  <conditionalFormatting sqref="AR32">
    <cfRule type="expression" dxfId="7273" priority="2424">
      <formula>SUM($P32:$Q32)&gt;0</formula>
    </cfRule>
  </conditionalFormatting>
  <conditionalFormatting sqref="AS32">
    <cfRule type="expression" dxfId="7272" priority="2425">
      <formula>$Q32=1</formula>
    </cfRule>
  </conditionalFormatting>
  <conditionalFormatting sqref="AP47">
    <cfRule type="expression" dxfId="7271" priority="2416">
      <formula>SUM($O47:$Q47)&lt;1</formula>
    </cfRule>
    <cfRule type="expression" dxfId="7270" priority="2417">
      <formula>SUM($O47:$Q47)&gt;0</formula>
    </cfRule>
  </conditionalFormatting>
  <conditionalFormatting sqref="AQ47">
    <cfRule type="expression" dxfId="7269" priority="2418">
      <formula>SUM($O47:$Q47)&gt;0</formula>
    </cfRule>
  </conditionalFormatting>
  <conditionalFormatting sqref="AR47">
    <cfRule type="expression" dxfId="7268" priority="2419">
      <formula>SUM($P47:$Q47)&gt;0</formula>
    </cfRule>
  </conditionalFormatting>
  <conditionalFormatting sqref="AS47">
    <cfRule type="expression" dxfId="7267" priority="2420">
      <formula>$Q47=1</formula>
    </cfRule>
  </conditionalFormatting>
  <conditionalFormatting sqref="AP51">
    <cfRule type="expression" dxfId="7266" priority="2411">
      <formula>SUM($O51:$Q51)&lt;1</formula>
    </cfRule>
    <cfRule type="expression" dxfId="7265" priority="2412">
      <formula>SUM($O51:$Q51)&gt;0</formula>
    </cfRule>
  </conditionalFormatting>
  <conditionalFormatting sqref="AQ51">
    <cfRule type="expression" dxfId="7264" priority="2413">
      <formula>SUM($O51:$Q51)&gt;0</formula>
    </cfRule>
  </conditionalFormatting>
  <conditionalFormatting sqref="AR51">
    <cfRule type="expression" dxfId="7263" priority="2414">
      <formula>SUM($P51:$Q51)&gt;0</formula>
    </cfRule>
  </conditionalFormatting>
  <conditionalFormatting sqref="AS51">
    <cfRule type="expression" dxfId="7262" priority="2415">
      <formula>$Q51=1</formula>
    </cfRule>
  </conditionalFormatting>
  <conditionalFormatting sqref="AP55">
    <cfRule type="expression" dxfId="7261" priority="2401">
      <formula>SUM($O55:$Q55)&lt;1</formula>
    </cfRule>
    <cfRule type="expression" dxfId="7260" priority="2402">
      <formula>SUM($O55:$Q55)&gt;0</formula>
    </cfRule>
  </conditionalFormatting>
  <conditionalFormatting sqref="AQ55">
    <cfRule type="expression" dxfId="7259" priority="2403">
      <formula>SUM($O55:$Q55)&gt;0</formula>
    </cfRule>
  </conditionalFormatting>
  <conditionalFormatting sqref="AR55">
    <cfRule type="expression" dxfId="7258" priority="2404">
      <formula>SUM($P55:$Q55)&gt;0</formula>
    </cfRule>
  </conditionalFormatting>
  <conditionalFormatting sqref="AS55">
    <cfRule type="expression" dxfId="7257" priority="2405">
      <formula>$Q55=1</formula>
    </cfRule>
  </conditionalFormatting>
  <conditionalFormatting sqref="AP59">
    <cfRule type="expression" dxfId="7256" priority="2396">
      <formula>SUM($O59:$Q59)&lt;1</formula>
    </cfRule>
    <cfRule type="expression" dxfId="7255" priority="2397">
      <formula>SUM($O59:$Q59)&gt;0</formula>
    </cfRule>
  </conditionalFormatting>
  <conditionalFormatting sqref="AQ59">
    <cfRule type="expression" dxfId="7254" priority="2398">
      <formula>SUM($O59:$Q59)&gt;0</formula>
    </cfRule>
  </conditionalFormatting>
  <conditionalFormatting sqref="AR59">
    <cfRule type="expression" dxfId="7253" priority="2399">
      <formula>SUM($P59:$Q59)&gt;0</formula>
    </cfRule>
  </conditionalFormatting>
  <conditionalFormatting sqref="AS59">
    <cfRule type="expression" dxfId="7252" priority="2400">
      <formula>$Q59=1</formula>
    </cfRule>
  </conditionalFormatting>
  <conditionalFormatting sqref="AP63">
    <cfRule type="expression" dxfId="7251" priority="2391">
      <formula>SUM($O63:$Q63)&lt;1</formula>
    </cfRule>
    <cfRule type="expression" dxfId="7250" priority="2392">
      <formula>SUM($O63:$Q63)&gt;0</formula>
    </cfRule>
  </conditionalFormatting>
  <conditionalFormatting sqref="AQ63">
    <cfRule type="expression" dxfId="7249" priority="2393">
      <formula>SUM($O63:$Q63)&gt;0</formula>
    </cfRule>
  </conditionalFormatting>
  <conditionalFormatting sqref="AR63">
    <cfRule type="expression" dxfId="7248" priority="2394">
      <formula>SUM($P63:$Q63)&gt;0</formula>
    </cfRule>
  </conditionalFormatting>
  <conditionalFormatting sqref="AS63">
    <cfRule type="expression" dxfId="7247" priority="2395">
      <formula>$Q63=1</formula>
    </cfRule>
  </conditionalFormatting>
  <conditionalFormatting sqref="AP67">
    <cfRule type="expression" dxfId="7246" priority="2386">
      <formula>SUM($O67:$Q67)&lt;1</formula>
    </cfRule>
    <cfRule type="expression" dxfId="7245" priority="2387">
      <formula>SUM($O67:$Q67)&gt;0</formula>
    </cfRule>
  </conditionalFormatting>
  <conditionalFormatting sqref="AQ67">
    <cfRule type="expression" dxfId="7244" priority="2388">
      <formula>SUM($O67:$Q67)&gt;0</formula>
    </cfRule>
  </conditionalFormatting>
  <conditionalFormatting sqref="AR67">
    <cfRule type="expression" dxfId="7243" priority="2389">
      <formula>SUM($P67:$Q67)&gt;0</formula>
    </cfRule>
  </conditionalFormatting>
  <conditionalFormatting sqref="AS67">
    <cfRule type="expression" dxfId="7242" priority="2390">
      <formula>$Q67=1</formula>
    </cfRule>
  </conditionalFormatting>
  <conditionalFormatting sqref="AP71">
    <cfRule type="expression" dxfId="7241" priority="2381">
      <formula>SUM($O71:$Q71)&lt;1</formula>
    </cfRule>
    <cfRule type="expression" dxfId="7240" priority="2382">
      <formula>SUM($O71:$Q71)&gt;0</formula>
    </cfRule>
  </conditionalFormatting>
  <conditionalFormatting sqref="AQ71">
    <cfRule type="expression" dxfId="7239" priority="2383">
      <formula>SUM($O71:$Q71)&gt;0</formula>
    </cfRule>
  </conditionalFormatting>
  <conditionalFormatting sqref="AR71">
    <cfRule type="expression" dxfId="7238" priority="2384">
      <formula>SUM($P71:$Q71)&gt;0</formula>
    </cfRule>
  </conditionalFormatting>
  <conditionalFormatting sqref="AS71">
    <cfRule type="expression" dxfId="7237" priority="2385">
      <formula>$Q71=1</formula>
    </cfRule>
  </conditionalFormatting>
  <conditionalFormatting sqref="AP130">
    <cfRule type="expression" dxfId="7236" priority="2376">
      <formula>SUM($O130:$Q130)&lt;1</formula>
    </cfRule>
    <cfRule type="expression" dxfId="7235" priority="2377">
      <formula>SUM($O130:$Q130)&gt;0</formula>
    </cfRule>
  </conditionalFormatting>
  <conditionalFormatting sqref="AQ130">
    <cfRule type="expression" dxfId="7234" priority="2378">
      <formula>SUM($O130:$Q130)&gt;0</formula>
    </cfRule>
  </conditionalFormatting>
  <conditionalFormatting sqref="AR130">
    <cfRule type="expression" dxfId="7233" priority="2379">
      <formula>SUM($P130:$Q130)&gt;0</formula>
    </cfRule>
  </conditionalFormatting>
  <conditionalFormatting sqref="AS130">
    <cfRule type="expression" dxfId="7232" priority="2380">
      <formula>$Q130=1</formula>
    </cfRule>
  </conditionalFormatting>
  <conditionalFormatting sqref="AP19">
    <cfRule type="expression" dxfId="7231" priority="2371">
      <formula>SUM($AA19:$AC19)&lt;1</formula>
    </cfRule>
    <cfRule type="expression" dxfId="7230" priority="2372">
      <formula>SUM($AA19:$AC19)&gt;0</formula>
    </cfRule>
  </conditionalFormatting>
  <conditionalFormatting sqref="AQ19">
    <cfRule type="expression" dxfId="7229" priority="2373">
      <formula>SUM($AA19:$AC19)&gt;0</formula>
    </cfRule>
  </conditionalFormatting>
  <conditionalFormatting sqref="AR19">
    <cfRule type="expression" dxfId="7228" priority="2374">
      <formula>SUM($AB19:$AC19)&gt;0</formula>
    </cfRule>
  </conditionalFormatting>
  <conditionalFormatting sqref="AS19">
    <cfRule type="expression" dxfId="7227" priority="2375">
      <formula>$AC19=1</formula>
    </cfRule>
  </conditionalFormatting>
  <conditionalFormatting sqref="AP29">
    <cfRule type="expression" dxfId="7226" priority="2366">
      <formula>SUM($AA29:$AC29)&lt;1</formula>
    </cfRule>
    <cfRule type="expression" dxfId="7225" priority="2367">
      <formula>SUM($AA29:$AC29)&gt;0</formula>
    </cfRule>
  </conditionalFormatting>
  <conditionalFormatting sqref="AQ29">
    <cfRule type="expression" dxfId="7224" priority="2368">
      <formula>SUM($AA29:$AC29)&gt;0</formula>
    </cfRule>
  </conditionalFormatting>
  <conditionalFormatting sqref="AR29">
    <cfRule type="expression" dxfId="7223" priority="2369">
      <formula>SUM($AB29:$AC29)&gt;0</formula>
    </cfRule>
  </conditionalFormatting>
  <conditionalFormatting sqref="AS29">
    <cfRule type="expression" dxfId="7222" priority="2370">
      <formula>$AC29=1</formula>
    </cfRule>
  </conditionalFormatting>
  <conditionalFormatting sqref="AP33">
    <cfRule type="expression" dxfId="7221" priority="2361">
      <formula>SUM($AA33:$AC33)&lt;1</formula>
    </cfRule>
    <cfRule type="expression" dxfId="7220" priority="2362">
      <formula>SUM($AA33:$AC33)&gt;0</formula>
    </cfRule>
  </conditionalFormatting>
  <conditionalFormatting sqref="AQ33">
    <cfRule type="expression" dxfId="7219" priority="2363">
      <formula>SUM($AA33:$AC33)&gt;0</formula>
    </cfRule>
  </conditionalFormatting>
  <conditionalFormatting sqref="AR33">
    <cfRule type="expression" dxfId="7218" priority="2364">
      <formula>SUM($AB33:$AC33)&gt;0</formula>
    </cfRule>
  </conditionalFormatting>
  <conditionalFormatting sqref="AS33">
    <cfRule type="expression" dxfId="7217" priority="2365">
      <formula>$AC33=1</formula>
    </cfRule>
  </conditionalFormatting>
  <conditionalFormatting sqref="AP48">
    <cfRule type="expression" dxfId="7216" priority="2356">
      <formula>SUM($AA48:$AC48)&lt;1</formula>
    </cfRule>
    <cfRule type="expression" dxfId="7215" priority="2357">
      <formula>SUM($AA48:$AC48)&gt;0</formula>
    </cfRule>
  </conditionalFormatting>
  <conditionalFormatting sqref="AQ48">
    <cfRule type="expression" dxfId="7214" priority="2358">
      <formula>SUM($AA48:$AC48)&gt;0</formula>
    </cfRule>
  </conditionalFormatting>
  <conditionalFormatting sqref="AR48">
    <cfRule type="expression" dxfId="7213" priority="2359">
      <formula>SUM($AB48:$AC48)&gt;0</formula>
    </cfRule>
  </conditionalFormatting>
  <conditionalFormatting sqref="AS48">
    <cfRule type="expression" dxfId="7212" priority="2360">
      <formula>$AC48=1</formula>
    </cfRule>
  </conditionalFormatting>
  <conditionalFormatting sqref="AP52">
    <cfRule type="expression" dxfId="7211" priority="2351">
      <formula>SUM($AA52:$AC52)&lt;1</formula>
    </cfRule>
    <cfRule type="expression" dxfId="7210" priority="2352">
      <formula>SUM($AA52:$AC52)&gt;0</formula>
    </cfRule>
  </conditionalFormatting>
  <conditionalFormatting sqref="AQ52">
    <cfRule type="expression" dxfId="7209" priority="2353">
      <formula>SUM($AA52:$AC52)&gt;0</formula>
    </cfRule>
  </conditionalFormatting>
  <conditionalFormatting sqref="AR52">
    <cfRule type="expression" dxfId="7208" priority="2354">
      <formula>SUM($AB52:$AC52)&gt;0</formula>
    </cfRule>
  </conditionalFormatting>
  <conditionalFormatting sqref="AS52">
    <cfRule type="expression" dxfId="7207" priority="2355">
      <formula>$AC52=1</formula>
    </cfRule>
  </conditionalFormatting>
  <conditionalFormatting sqref="AP56">
    <cfRule type="expression" dxfId="7206" priority="2341">
      <formula>SUM($AA56:$AC56)&lt;1</formula>
    </cfRule>
    <cfRule type="expression" dxfId="7205" priority="2342">
      <formula>SUM($AA56:$AC56)&gt;0</formula>
    </cfRule>
  </conditionalFormatting>
  <conditionalFormatting sqref="AQ56">
    <cfRule type="expression" dxfId="7204" priority="2343">
      <formula>SUM($AA56:$AC56)&gt;0</formula>
    </cfRule>
  </conditionalFormatting>
  <conditionalFormatting sqref="AR56">
    <cfRule type="expression" dxfId="7203" priority="2344">
      <formula>SUM($AB56:$AC56)&gt;0</formula>
    </cfRule>
  </conditionalFormatting>
  <conditionalFormatting sqref="AS56">
    <cfRule type="expression" dxfId="7202" priority="2345">
      <formula>$AC56=1</formula>
    </cfRule>
  </conditionalFormatting>
  <conditionalFormatting sqref="AP60">
    <cfRule type="expression" dxfId="7201" priority="2336">
      <formula>SUM($AA60:$AC60)&lt;1</formula>
    </cfRule>
    <cfRule type="expression" dxfId="7200" priority="2337">
      <formula>SUM($AA60:$AC60)&gt;0</formula>
    </cfRule>
  </conditionalFormatting>
  <conditionalFormatting sqref="AQ60">
    <cfRule type="expression" dxfId="7199" priority="2338">
      <formula>SUM($AA60:$AC60)&gt;0</formula>
    </cfRule>
  </conditionalFormatting>
  <conditionalFormatting sqref="AR60">
    <cfRule type="expression" dxfId="7198" priority="2339">
      <formula>SUM($AB60:$AC60)&gt;0</formula>
    </cfRule>
  </conditionalFormatting>
  <conditionalFormatting sqref="AS60">
    <cfRule type="expression" dxfId="7197" priority="2340">
      <formula>$AC60=1</formula>
    </cfRule>
  </conditionalFormatting>
  <conditionalFormatting sqref="AP64">
    <cfRule type="expression" dxfId="7196" priority="2331">
      <formula>SUM($AA64:$AC64)&lt;1</formula>
    </cfRule>
    <cfRule type="expression" dxfId="7195" priority="2332">
      <formula>SUM($AA64:$AC64)&gt;0</formula>
    </cfRule>
  </conditionalFormatting>
  <conditionalFormatting sqref="AQ64">
    <cfRule type="expression" dxfId="7194" priority="2333">
      <formula>SUM($AA64:$AC64)&gt;0</formula>
    </cfRule>
  </conditionalFormatting>
  <conditionalFormatting sqref="AR64">
    <cfRule type="expression" dxfId="7193" priority="2334">
      <formula>SUM($AB64:$AC64)&gt;0</formula>
    </cfRule>
  </conditionalFormatting>
  <conditionalFormatting sqref="AS64">
    <cfRule type="expression" dxfId="7192" priority="2335">
      <formula>$AC64=1</formula>
    </cfRule>
  </conditionalFormatting>
  <conditionalFormatting sqref="AP68">
    <cfRule type="expression" dxfId="7191" priority="2326">
      <formula>SUM($AA68:$AC68)&lt;1</formula>
    </cfRule>
    <cfRule type="expression" dxfId="7190" priority="2327">
      <formula>SUM($AA68:$AC68)&gt;0</formula>
    </cfRule>
  </conditionalFormatting>
  <conditionalFormatting sqref="AQ68">
    <cfRule type="expression" dxfId="7189" priority="2328">
      <formula>SUM($AA68:$AC68)&gt;0</formula>
    </cfRule>
  </conditionalFormatting>
  <conditionalFormatting sqref="AR68">
    <cfRule type="expression" dxfId="7188" priority="2329">
      <formula>SUM($AB68:$AC68)&gt;0</formula>
    </cfRule>
  </conditionalFormatting>
  <conditionalFormatting sqref="AS68">
    <cfRule type="expression" dxfId="7187" priority="2330">
      <formula>$AC68=1</formula>
    </cfRule>
  </conditionalFormatting>
  <conditionalFormatting sqref="AP72">
    <cfRule type="expression" dxfId="7186" priority="2321">
      <formula>SUM($AA72:$AC72)&lt;1</formula>
    </cfRule>
    <cfRule type="expression" dxfId="7185" priority="2322">
      <formula>SUM($AA72:$AC72)&gt;0</formula>
    </cfRule>
  </conditionalFormatting>
  <conditionalFormatting sqref="AQ72">
    <cfRule type="expression" dxfId="7184" priority="2323">
      <formula>SUM($AA72:$AC72)&gt;0</formula>
    </cfRule>
  </conditionalFormatting>
  <conditionalFormatting sqref="AR72">
    <cfRule type="expression" dxfId="7183" priority="2324">
      <formula>SUM($AB72:$AC72)&gt;0</formula>
    </cfRule>
  </conditionalFormatting>
  <conditionalFormatting sqref="AS72">
    <cfRule type="expression" dxfId="7182" priority="2325">
      <formula>$AC72=1</formula>
    </cfRule>
  </conditionalFormatting>
  <conditionalFormatting sqref="AP131">
    <cfRule type="expression" dxfId="7181" priority="2316">
      <formula>SUM($AA131:$AC131)&lt;1</formula>
    </cfRule>
    <cfRule type="expression" dxfId="7180" priority="2317">
      <formula>SUM($AA131:$AC131)&gt;0</formula>
    </cfRule>
  </conditionalFormatting>
  <conditionalFormatting sqref="AQ131">
    <cfRule type="expression" dxfId="7179" priority="2318">
      <formula>SUM($AA131:$AC131)&gt;0</formula>
    </cfRule>
  </conditionalFormatting>
  <conditionalFormatting sqref="AR131">
    <cfRule type="expression" dxfId="7178" priority="2319">
      <formula>SUM($AB131:$AC131)&gt;0</formula>
    </cfRule>
  </conditionalFormatting>
  <conditionalFormatting sqref="AS131">
    <cfRule type="expression" dxfId="7177" priority="2320">
      <formula>$AC131=1</formula>
    </cfRule>
  </conditionalFormatting>
  <conditionalFormatting sqref="AP20">
    <cfRule type="expression" dxfId="7176" priority="2311">
      <formula>SUM($AM20:$AO20)&lt;1</formula>
    </cfRule>
    <cfRule type="expression" dxfId="7175" priority="2312">
      <formula>SUM($AM20:$AO20)&gt;0</formula>
    </cfRule>
  </conditionalFormatting>
  <conditionalFormatting sqref="AQ20">
    <cfRule type="expression" dxfId="7174" priority="2313">
      <formula>SUM($AM20:$AO20)&gt;0</formula>
    </cfRule>
  </conditionalFormatting>
  <conditionalFormatting sqref="AR20">
    <cfRule type="expression" dxfId="7173" priority="2314">
      <formula>SUM($AN20:$AO20)&gt;0</formula>
    </cfRule>
  </conditionalFormatting>
  <conditionalFormatting sqref="AS20">
    <cfRule type="expression" dxfId="7172" priority="2315">
      <formula>$AO20=1</formula>
    </cfRule>
  </conditionalFormatting>
  <conditionalFormatting sqref="AP30">
    <cfRule type="expression" dxfId="7171" priority="2306">
      <formula>SUM($AM30:$AO30)&lt;1</formula>
    </cfRule>
    <cfRule type="expression" dxfId="7170" priority="2307">
      <formula>SUM($AM30:$AO30)&gt;0</formula>
    </cfRule>
  </conditionalFormatting>
  <conditionalFormatting sqref="AQ30">
    <cfRule type="expression" dxfId="7169" priority="2308">
      <formula>SUM($AM30:$AO30)&gt;0</formula>
    </cfRule>
  </conditionalFormatting>
  <conditionalFormatting sqref="AR30">
    <cfRule type="expression" dxfId="7168" priority="2309">
      <formula>SUM($AN30:$AO30)&gt;0</formula>
    </cfRule>
  </conditionalFormatting>
  <conditionalFormatting sqref="AS30">
    <cfRule type="expression" dxfId="7167" priority="2310">
      <formula>$AO30=1</formula>
    </cfRule>
  </conditionalFormatting>
  <conditionalFormatting sqref="AP34">
    <cfRule type="expression" dxfId="7166" priority="2301">
      <formula>SUM($AM34:$AO34)&lt;1</formula>
    </cfRule>
    <cfRule type="expression" dxfId="7165" priority="2302">
      <formula>SUM($AM34:$AO34)&gt;0</formula>
    </cfRule>
  </conditionalFormatting>
  <conditionalFormatting sqref="AQ34">
    <cfRule type="expression" dxfId="7164" priority="2303">
      <formula>SUM($AM34:$AO34)&gt;0</formula>
    </cfRule>
  </conditionalFormatting>
  <conditionalFormatting sqref="AR34">
    <cfRule type="expression" dxfId="7163" priority="2304">
      <formula>SUM($AN34:$AO34)&gt;0</formula>
    </cfRule>
  </conditionalFormatting>
  <conditionalFormatting sqref="AS34">
    <cfRule type="expression" dxfId="7162" priority="2305">
      <formula>$AO34=1</formula>
    </cfRule>
  </conditionalFormatting>
  <conditionalFormatting sqref="AP49">
    <cfRule type="expression" dxfId="7161" priority="2296">
      <formula>SUM($AM49:$AO49)&lt;1</formula>
    </cfRule>
    <cfRule type="expression" dxfId="7160" priority="2297">
      <formula>SUM($AM49:$AO49)&gt;0</formula>
    </cfRule>
  </conditionalFormatting>
  <conditionalFormatting sqref="AQ49">
    <cfRule type="expression" dxfId="7159" priority="2298">
      <formula>SUM($AM49:$AO49)&gt;0</formula>
    </cfRule>
  </conditionalFormatting>
  <conditionalFormatting sqref="AR49">
    <cfRule type="expression" dxfId="7158" priority="2299">
      <formula>SUM($AN49:$AO49)&gt;0</formula>
    </cfRule>
  </conditionalFormatting>
  <conditionalFormatting sqref="AS49">
    <cfRule type="expression" dxfId="7157" priority="2300">
      <formula>$AO49=1</formula>
    </cfRule>
  </conditionalFormatting>
  <conditionalFormatting sqref="AP53">
    <cfRule type="expression" dxfId="7156" priority="2291">
      <formula>SUM($AM53:$AO53)&lt;1</formula>
    </cfRule>
    <cfRule type="expression" dxfId="7155" priority="2292">
      <formula>SUM($AM53:$AO53)&gt;0</formula>
    </cfRule>
  </conditionalFormatting>
  <conditionalFormatting sqref="AQ53">
    <cfRule type="expression" dxfId="7154" priority="2293">
      <formula>SUM($AM53:$AO53)&gt;0</formula>
    </cfRule>
  </conditionalFormatting>
  <conditionalFormatting sqref="AR53">
    <cfRule type="expression" dxfId="7153" priority="2294">
      <formula>SUM($AN53:$AO53)&gt;0</formula>
    </cfRule>
  </conditionalFormatting>
  <conditionalFormatting sqref="AS53">
    <cfRule type="expression" dxfId="7152" priority="2295">
      <formula>$AO53=1</formula>
    </cfRule>
  </conditionalFormatting>
  <conditionalFormatting sqref="AP57">
    <cfRule type="expression" dxfId="7151" priority="2281">
      <formula>SUM($AM57:$AO57)&lt;1</formula>
    </cfRule>
    <cfRule type="expression" dxfId="7150" priority="2282">
      <formula>SUM($AM57:$AO57)&gt;0</formula>
    </cfRule>
  </conditionalFormatting>
  <conditionalFormatting sqref="AQ57">
    <cfRule type="expression" dxfId="7149" priority="2283">
      <formula>SUM($AM57:$AO57)&gt;0</formula>
    </cfRule>
  </conditionalFormatting>
  <conditionalFormatting sqref="AR57">
    <cfRule type="expression" dxfId="7148" priority="2284">
      <formula>SUM($AN57:$AO57)&gt;0</formula>
    </cfRule>
  </conditionalFormatting>
  <conditionalFormatting sqref="AS57">
    <cfRule type="expression" dxfId="7147" priority="2285">
      <formula>$AO57=1</formula>
    </cfRule>
  </conditionalFormatting>
  <conditionalFormatting sqref="AP61">
    <cfRule type="expression" dxfId="7146" priority="2276">
      <formula>SUM($AM61:$AO61)&lt;1</formula>
    </cfRule>
    <cfRule type="expression" dxfId="7145" priority="2277">
      <formula>SUM($AM61:$AO61)&gt;0</formula>
    </cfRule>
  </conditionalFormatting>
  <conditionalFormatting sqref="AQ61">
    <cfRule type="expression" dxfId="7144" priority="2278">
      <formula>SUM($AM61:$AO61)&gt;0</formula>
    </cfRule>
  </conditionalFormatting>
  <conditionalFormatting sqref="AR61">
    <cfRule type="expression" dxfId="7143" priority="2279">
      <formula>SUM($AN61:$AO61)&gt;0</formula>
    </cfRule>
  </conditionalFormatting>
  <conditionalFormatting sqref="AS61">
    <cfRule type="expression" dxfId="7142" priority="2280">
      <formula>$AO61=1</formula>
    </cfRule>
  </conditionalFormatting>
  <conditionalFormatting sqref="AP65">
    <cfRule type="expression" dxfId="7141" priority="2271">
      <formula>SUM($AM65:$AO65)&lt;1</formula>
    </cfRule>
    <cfRule type="expression" dxfId="7140" priority="2272">
      <formula>SUM($AM65:$AO65)&gt;0</formula>
    </cfRule>
  </conditionalFormatting>
  <conditionalFormatting sqref="AQ65">
    <cfRule type="expression" dxfId="7139" priority="2273">
      <formula>SUM($AM65:$AO65)&gt;0</formula>
    </cfRule>
  </conditionalFormatting>
  <conditionalFormatting sqref="AR65">
    <cfRule type="expression" dxfId="7138" priority="2274">
      <formula>SUM($AN65:$AO65)&gt;0</formula>
    </cfRule>
  </conditionalFormatting>
  <conditionalFormatting sqref="AS65">
    <cfRule type="expression" dxfId="7137" priority="2275">
      <formula>$AO65=1</formula>
    </cfRule>
  </conditionalFormatting>
  <conditionalFormatting sqref="AP69">
    <cfRule type="expression" dxfId="7136" priority="2266">
      <formula>SUM($AM69:$AO69)&lt;1</formula>
    </cfRule>
    <cfRule type="expression" dxfId="7135" priority="2267">
      <formula>SUM($AM69:$AO69)&gt;0</formula>
    </cfRule>
  </conditionalFormatting>
  <conditionalFormatting sqref="AQ69">
    <cfRule type="expression" dxfId="7134" priority="2268">
      <formula>SUM($AM69:$AO69)&gt;0</formula>
    </cfRule>
  </conditionalFormatting>
  <conditionalFormatting sqref="AR69">
    <cfRule type="expression" dxfId="7133" priority="2269">
      <formula>SUM($AN69:$AO69)&gt;0</formula>
    </cfRule>
  </conditionalFormatting>
  <conditionalFormatting sqref="AS69">
    <cfRule type="expression" dxfId="7132" priority="2270">
      <formula>$AO69=1</formula>
    </cfRule>
  </conditionalFormatting>
  <conditionalFormatting sqref="AP73">
    <cfRule type="expression" dxfId="7131" priority="2261">
      <formula>SUM($AM73:$AO73)&lt;1</formula>
    </cfRule>
    <cfRule type="expression" dxfId="7130" priority="2262">
      <formula>SUM($AM73:$AO73)&gt;0</formula>
    </cfRule>
  </conditionalFormatting>
  <conditionalFormatting sqref="AQ73">
    <cfRule type="expression" dxfId="7129" priority="2263">
      <formula>SUM($AM73:$AO73)&gt;0</formula>
    </cfRule>
  </conditionalFormatting>
  <conditionalFormatting sqref="AR73">
    <cfRule type="expression" dxfId="7128" priority="2264">
      <formula>SUM($AN73:$AO73)&gt;0</formula>
    </cfRule>
  </conditionalFormatting>
  <conditionalFormatting sqref="AS73">
    <cfRule type="expression" dxfId="7127" priority="2265">
      <formula>$AO73=1</formula>
    </cfRule>
  </conditionalFormatting>
  <conditionalFormatting sqref="AP132">
    <cfRule type="expression" dxfId="7126" priority="2256">
      <formula>SUM($AM132:$AO132)&lt;1</formula>
    </cfRule>
    <cfRule type="expression" dxfId="7125" priority="2257">
      <formula>SUM($AM132:$AO132)&gt;0</formula>
    </cfRule>
  </conditionalFormatting>
  <conditionalFormatting sqref="AQ132">
    <cfRule type="expression" dxfId="7124" priority="2258">
      <formula>SUM($AM132:$AO132)&gt;0</formula>
    </cfRule>
  </conditionalFormatting>
  <conditionalFormatting sqref="AR132">
    <cfRule type="expression" dxfId="7123" priority="2259">
      <formula>SUM($AN132:$AO132)&gt;0</formula>
    </cfRule>
  </conditionalFormatting>
  <conditionalFormatting sqref="AS132">
    <cfRule type="expression" dxfId="7122" priority="2260">
      <formula>$AO132=1</formula>
    </cfRule>
  </conditionalFormatting>
  <conditionalFormatting sqref="F126:H126 F7:H10 F17:H20 F27:H34 F46:H73 L46:T73 L27:T34 L17:T20 L7:T10 L126:T126 L77:T77 L87:T87 L93:T93 L97:T97 L104:T104 L111:T111 L118:T118 L122:T122 R4:T6 X122:AF122 X118:AF118 X111:AF111 X104:AF104 X97:AF97 X93:AF93 X87:AF87 X77:AF77 X126:AF126 X7:AF10 X17:AF20 X27:AF34 X46:AF73 AA4:AF6">
    <cfRule type="containsText" dxfId="7121" priority="2192" operator="containsText" text="Not assessed">
      <formula>NOT(ISERROR(SEARCH("Not assessed",F4)))</formula>
    </cfRule>
    <cfRule type="containsText" dxfId="7120" priority="2193" operator="containsText" text="No visibility">
      <formula>NOT(ISERROR(SEARCH("No visibility",F4)))</formula>
    </cfRule>
    <cfRule type="containsText" dxfId="7119" priority="2194" operator="containsText" text="Poor">
      <formula>NOT(ISERROR(SEARCH("Poor",F4)))</formula>
    </cfRule>
    <cfRule type="containsText" dxfId="7118" priority="2195" operator="containsText" text="Fail">
      <formula>NOT(ISERROR(SEARCH("Fail",F4)))</formula>
    </cfRule>
    <cfRule type="containsText" dxfId="7117" priority="2196" operator="containsText" text="Ineffective">
      <formula>NOT(ISERROR(SEARCH("Ineffective",F4)))</formula>
    </cfRule>
    <cfRule type="containsText" dxfId="7116" priority="2197" operator="containsText" text="Not Implemented">
      <formula>NOT(ISERROR(SEARCH("Not Implemented",F4)))</formula>
    </cfRule>
  </conditionalFormatting>
  <conditionalFormatting sqref="F77:H77">
    <cfRule type="containsText" dxfId="7115" priority="2166" operator="containsText" text="Not assessed">
      <formula>NOT(ISERROR(SEARCH("Not assessed",F77)))</formula>
    </cfRule>
    <cfRule type="containsText" dxfId="7114" priority="2167" operator="containsText" text="No visibility">
      <formula>NOT(ISERROR(SEARCH("No visibility",F77)))</formula>
    </cfRule>
    <cfRule type="containsText" dxfId="7113" priority="2168" operator="containsText" text="Poor">
      <formula>NOT(ISERROR(SEARCH("Poor",F77)))</formula>
    </cfRule>
    <cfRule type="containsText" dxfId="7112" priority="2169" operator="containsText" text="Fail">
      <formula>NOT(ISERROR(SEARCH("Fail",F77)))</formula>
    </cfRule>
    <cfRule type="containsText" dxfId="7111" priority="2170" operator="containsText" text="Ineffective">
      <formula>NOT(ISERROR(SEARCH("Ineffective",F77)))</formula>
    </cfRule>
    <cfRule type="containsText" dxfId="7110" priority="2171" operator="containsText" text="Not Implemented">
      <formula>NOT(ISERROR(SEARCH("Not Implemented",F77)))</formula>
    </cfRule>
  </conditionalFormatting>
  <conditionalFormatting sqref="AJ54">
    <cfRule type="containsText" dxfId="7109" priority="2160" operator="containsText" text="Not assessed">
      <formula>NOT(ISERROR(SEARCH("Not assessed",AJ54)))</formula>
    </cfRule>
    <cfRule type="containsText" dxfId="7108" priority="2161" operator="containsText" text="No visibility">
      <formula>NOT(ISERROR(SEARCH("No visibility",AJ54)))</formula>
    </cfRule>
    <cfRule type="containsText" dxfId="7107" priority="2162" operator="containsText" text="Poor">
      <formula>NOT(ISERROR(SEARCH("Poor",AJ54)))</formula>
    </cfRule>
    <cfRule type="containsText" dxfId="7106" priority="2163" operator="containsText" text="Fail">
      <formula>NOT(ISERROR(SEARCH("Fail",AJ54)))</formula>
    </cfRule>
    <cfRule type="containsText" dxfId="7105" priority="2164" operator="containsText" text="Ineffective">
      <formula>NOT(ISERROR(SEARCH("Ineffective",AJ54)))</formula>
    </cfRule>
    <cfRule type="containsText" dxfId="7104" priority="2165" operator="containsText" text="Not Implemented">
      <formula>NOT(ISERROR(SEARCH("Not Implemented",AJ54)))</formula>
    </cfRule>
  </conditionalFormatting>
  <conditionalFormatting sqref="AK54">
    <cfRule type="containsText" dxfId="7103" priority="2154" operator="containsText" text="Not assessed">
      <formula>NOT(ISERROR(SEARCH("Not assessed",AK54)))</formula>
    </cfRule>
    <cfRule type="containsText" dxfId="7102" priority="2155" operator="containsText" text="No visibility">
      <formula>NOT(ISERROR(SEARCH("No visibility",AK54)))</formula>
    </cfRule>
    <cfRule type="containsText" dxfId="7101" priority="2156" operator="containsText" text="Poor">
      <formula>NOT(ISERROR(SEARCH("Poor",AK54)))</formula>
    </cfRule>
    <cfRule type="containsText" dxfId="7100" priority="2157" operator="containsText" text="Fail">
      <formula>NOT(ISERROR(SEARCH("Fail",AK54)))</formula>
    </cfRule>
    <cfRule type="containsText" dxfId="7099" priority="2158" operator="containsText" text="Ineffective">
      <formula>NOT(ISERROR(SEARCH("Ineffective",AK54)))</formula>
    </cfRule>
    <cfRule type="containsText" dxfId="7098" priority="2159" operator="containsText" text="Not Implemented">
      <formula>NOT(ISERROR(SEARCH("Not Implemented",AK54)))</formula>
    </cfRule>
  </conditionalFormatting>
  <conditionalFormatting sqref="AL54">
    <cfRule type="containsText" dxfId="7097" priority="2148" operator="containsText" text="Not assessed">
      <formula>NOT(ISERROR(SEARCH("Not assessed",AL54)))</formula>
    </cfRule>
    <cfRule type="containsText" dxfId="7096" priority="2149" operator="containsText" text="No visibility">
      <formula>NOT(ISERROR(SEARCH("No visibility",AL54)))</formula>
    </cfRule>
    <cfRule type="containsText" dxfId="7095" priority="2150" operator="containsText" text="Poor">
      <formula>NOT(ISERROR(SEARCH("Poor",AL54)))</formula>
    </cfRule>
    <cfRule type="containsText" dxfId="7094" priority="2151" operator="containsText" text="Fail">
      <formula>NOT(ISERROR(SEARCH("Fail",AL54)))</formula>
    </cfRule>
    <cfRule type="containsText" dxfId="7093" priority="2152" operator="containsText" text="Ineffective">
      <formula>NOT(ISERROR(SEARCH("Ineffective",AL54)))</formula>
    </cfRule>
    <cfRule type="containsText" dxfId="7092" priority="2153" operator="containsText" text="Not Implemented">
      <formula>NOT(ISERROR(SEARCH("Not Implemented",AL54)))</formula>
    </cfRule>
  </conditionalFormatting>
  <conditionalFormatting sqref="AJ46">
    <cfRule type="containsText" dxfId="7091" priority="2142" operator="containsText" text="Not assessed">
      <formula>NOT(ISERROR(SEARCH("Not assessed",AJ46)))</formula>
    </cfRule>
    <cfRule type="containsText" dxfId="7090" priority="2143" operator="containsText" text="No visibility">
      <formula>NOT(ISERROR(SEARCH("No visibility",AJ46)))</formula>
    </cfRule>
    <cfRule type="containsText" dxfId="7089" priority="2144" operator="containsText" text="Poor">
      <formula>NOT(ISERROR(SEARCH("Poor",AJ46)))</formula>
    </cfRule>
    <cfRule type="containsText" dxfId="7088" priority="2145" operator="containsText" text="Fail">
      <formula>NOT(ISERROR(SEARCH("Fail",AJ46)))</formula>
    </cfRule>
    <cfRule type="containsText" dxfId="7087" priority="2146" operator="containsText" text="Ineffective">
      <formula>NOT(ISERROR(SEARCH("Ineffective",AJ46)))</formula>
    </cfRule>
    <cfRule type="containsText" dxfId="7086" priority="2147" operator="containsText" text="Not Implemented">
      <formula>NOT(ISERROR(SEARCH("Not Implemented",AJ46)))</formula>
    </cfRule>
  </conditionalFormatting>
  <conditionalFormatting sqref="AK46">
    <cfRule type="containsText" dxfId="7085" priority="2136" operator="containsText" text="Not assessed">
      <formula>NOT(ISERROR(SEARCH("Not assessed",AK46)))</formula>
    </cfRule>
    <cfRule type="containsText" dxfId="7084" priority="2137" operator="containsText" text="No visibility">
      <formula>NOT(ISERROR(SEARCH("No visibility",AK46)))</formula>
    </cfRule>
    <cfRule type="containsText" dxfId="7083" priority="2138" operator="containsText" text="Poor">
      <formula>NOT(ISERROR(SEARCH("Poor",AK46)))</formula>
    </cfRule>
    <cfRule type="containsText" dxfId="7082" priority="2139" operator="containsText" text="Fail">
      <formula>NOT(ISERROR(SEARCH("Fail",AK46)))</formula>
    </cfRule>
    <cfRule type="containsText" dxfId="7081" priority="2140" operator="containsText" text="Ineffective">
      <formula>NOT(ISERROR(SEARCH("Ineffective",AK46)))</formula>
    </cfRule>
    <cfRule type="containsText" dxfId="7080" priority="2141" operator="containsText" text="Not Implemented">
      <formula>NOT(ISERROR(SEARCH("Not Implemented",AK46)))</formula>
    </cfRule>
  </conditionalFormatting>
  <conditionalFormatting sqref="AL46">
    <cfRule type="containsText" dxfId="7079" priority="2130" operator="containsText" text="Not assessed">
      <formula>NOT(ISERROR(SEARCH("Not assessed",AL46)))</formula>
    </cfRule>
    <cfRule type="containsText" dxfId="7078" priority="2131" operator="containsText" text="No visibility">
      <formula>NOT(ISERROR(SEARCH("No visibility",AL46)))</formula>
    </cfRule>
    <cfRule type="containsText" dxfId="7077" priority="2132" operator="containsText" text="Poor">
      <formula>NOT(ISERROR(SEARCH("Poor",AL46)))</formula>
    </cfRule>
    <cfRule type="containsText" dxfId="7076" priority="2133" operator="containsText" text="Fail">
      <formula>NOT(ISERROR(SEARCH("Fail",AL46)))</formula>
    </cfRule>
    <cfRule type="containsText" dxfId="7075" priority="2134" operator="containsText" text="Ineffective">
      <formula>NOT(ISERROR(SEARCH("Ineffective",AL46)))</formula>
    </cfRule>
    <cfRule type="containsText" dxfId="7074" priority="2135" operator="containsText" text="Not Implemented">
      <formula>NOT(ISERROR(SEARCH("Not Implemented",AL46)))</formula>
    </cfRule>
  </conditionalFormatting>
  <conditionalFormatting sqref="AJ66">
    <cfRule type="containsText" dxfId="7073" priority="2124" operator="containsText" text="Not assessed">
      <formula>NOT(ISERROR(SEARCH("Not assessed",AJ66)))</formula>
    </cfRule>
    <cfRule type="containsText" dxfId="7072" priority="2125" operator="containsText" text="No visibility">
      <formula>NOT(ISERROR(SEARCH("No visibility",AJ66)))</formula>
    </cfRule>
    <cfRule type="containsText" dxfId="7071" priority="2126" operator="containsText" text="Poor">
      <formula>NOT(ISERROR(SEARCH("Poor",AJ66)))</formula>
    </cfRule>
    <cfRule type="containsText" dxfId="7070" priority="2127" operator="containsText" text="Fail">
      <formula>NOT(ISERROR(SEARCH("Fail",AJ66)))</formula>
    </cfRule>
    <cfRule type="containsText" dxfId="7069" priority="2128" operator="containsText" text="Ineffective">
      <formula>NOT(ISERROR(SEARCH("Ineffective",AJ66)))</formula>
    </cfRule>
    <cfRule type="containsText" dxfId="7068" priority="2129" operator="containsText" text="Not Implemented">
      <formula>NOT(ISERROR(SEARCH("Not Implemented",AJ66)))</formula>
    </cfRule>
  </conditionalFormatting>
  <conditionalFormatting sqref="AK66">
    <cfRule type="containsText" dxfId="7067" priority="2118" operator="containsText" text="Not assessed">
      <formula>NOT(ISERROR(SEARCH("Not assessed",AK66)))</formula>
    </cfRule>
    <cfRule type="containsText" dxfId="7066" priority="2119" operator="containsText" text="No visibility">
      <formula>NOT(ISERROR(SEARCH("No visibility",AK66)))</formula>
    </cfRule>
    <cfRule type="containsText" dxfId="7065" priority="2120" operator="containsText" text="Poor">
      <formula>NOT(ISERROR(SEARCH("Poor",AK66)))</formula>
    </cfRule>
    <cfRule type="containsText" dxfId="7064" priority="2121" operator="containsText" text="Fail">
      <formula>NOT(ISERROR(SEARCH("Fail",AK66)))</formula>
    </cfRule>
    <cfRule type="containsText" dxfId="7063" priority="2122" operator="containsText" text="Ineffective">
      <formula>NOT(ISERROR(SEARCH("Ineffective",AK66)))</formula>
    </cfRule>
    <cfRule type="containsText" dxfId="7062" priority="2123" operator="containsText" text="Not Implemented">
      <formula>NOT(ISERROR(SEARCH("Not Implemented",AK66)))</formula>
    </cfRule>
  </conditionalFormatting>
  <conditionalFormatting sqref="AL66">
    <cfRule type="containsText" dxfId="7061" priority="2112" operator="containsText" text="Not assessed">
      <formula>NOT(ISERROR(SEARCH("Not assessed",AL66)))</formula>
    </cfRule>
    <cfRule type="containsText" dxfId="7060" priority="2113" operator="containsText" text="No visibility">
      <formula>NOT(ISERROR(SEARCH("No visibility",AL66)))</formula>
    </cfRule>
    <cfRule type="containsText" dxfId="7059" priority="2114" operator="containsText" text="Poor">
      <formula>NOT(ISERROR(SEARCH("Poor",AL66)))</formula>
    </cfRule>
    <cfRule type="containsText" dxfId="7058" priority="2115" operator="containsText" text="Fail">
      <formula>NOT(ISERROR(SEARCH("Fail",AL66)))</formula>
    </cfRule>
    <cfRule type="containsText" dxfId="7057" priority="2116" operator="containsText" text="Ineffective">
      <formula>NOT(ISERROR(SEARCH("Ineffective",AL66)))</formula>
    </cfRule>
    <cfRule type="containsText" dxfId="7056" priority="2117" operator="containsText" text="Not Implemented">
      <formula>NOT(ISERROR(SEARCH("Not Implemented",AL66)))</formula>
    </cfRule>
  </conditionalFormatting>
  <conditionalFormatting sqref="AP11">
    <cfRule type="expression" dxfId="7055" priority="2084">
      <formula>SUM($O11:$Q11)&lt;1</formula>
    </cfRule>
    <cfRule type="expression" dxfId="7054" priority="2085">
      <formula>SUM($O11:$Q11)&gt;0</formula>
    </cfRule>
  </conditionalFormatting>
  <conditionalFormatting sqref="AQ11">
    <cfRule type="expression" dxfId="7053" priority="2086">
      <formula>SUM($O11:$Q11)&gt;0</formula>
    </cfRule>
  </conditionalFormatting>
  <conditionalFormatting sqref="AR11">
    <cfRule type="expression" dxfId="7052" priority="2087">
      <formula>SUM($P11:$Q11)&gt;0</formula>
    </cfRule>
  </conditionalFormatting>
  <conditionalFormatting sqref="AS11">
    <cfRule type="expression" dxfId="7051" priority="2088">
      <formula>$Q11=1</formula>
    </cfRule>
  </conditionalFormatting>
  <conditionalFormatting sqref="AP12">
    <cfRule type="expression" dxfId="7050" priority="2079">
      <formula>SUM($AA12:$AC12)&lt;1</formula>
    </cfRule>
    <cfRule type="expression" dxfId="7049" priority="2080">
      <formula>SUM($AA12:$AC12)&gt;0</formula>
    </cfRule>
  </conditionalFormatting>
  <conditionalFormatting sqref="AQ12">
    <cfRule type="expression" dxfId="7048" priority="2081">
      <formula>SUM($AA12:$AC12)&gt;0</formula>
    </cfRule>
  </conditionalFormatting>
  <conditionalFormatting sqref="AR12">
    <cfRule type="expression" dxfId="7047" priority="2082">
      <formula>SUM($AB12:$AC12)&gt;0</formula>
    </cfRule>
  </conditionalFormatting>
  <conditionalFormatting sqref="AS12">
    <cfRule type="expression" dxfId="7046" priority="2083">
      <formula>$AC12=1</formula>
    </cfRule>
  </conditionalFormatting>
  <conditionalFormatting sqref="AP13">
    <cfRule type="expression" dxfId="7045" priority="2089">
      <formula>SUM($AM13:$AO13)&lt;1</formula>
    </cfRule>
    <cfRule type="expression" dxfId="7044" priority="2090">
      <formula>SUM($AM13:$AO13)&gt;0</formula>
    </cfRule>
  </conditionalFormatting>
  <conditionalFormatting sqref="AQ13">
    <cfRule type="expression" dxfId="7043" priority="2091">
      <formula>SUM($AM13:$AO13)&gt;0</formula>
    </cfRule>
  </conditionalFormatting>
  <conditionalFormatting sqref="AR13">
    <cfRule type="expression" dxfId="7042" priority="2092">
      <formula>SUM($AN13:$AO13)&gt;0</formula>
    </cfRule>
  </conditionalFormatting>
  <conditionalFormatting sqref="AS13">
    <cfRule type="expression" dxfId="7041" priority="2093">
      <formula>$AO13=1</formula>
    </cfRule>
  </conditionalFormatting>
  <conditionalFormatting sqref="L11:Q13 X11:AC13">
    <cfRule type="containsText" dxfId="7040" priority="2073" operator="containsText" text="Not assessed">
      <formula>NOT(ISERROR(SEARCH("Not assessed",L11)))</formula>
    </cfRule>
    <cfRule type="containsText" dxfId="7039" priority="2074" operator="containsText" text="No visibility">
      <formula>NOT(ISERROR(SEARCH("No visibility",L11)))</formula>
    </cfRule>
    <cfRule type="containsText" dxfId="7038" priority="2075" operator="containsText" text="Poor">
      <formula>NOT(ISERROR(SEARCH("Poor",L11)))</formula>
    </cfRule>
    <cfRule type="containsText" dxfId="7037" priority="2076" operator="containsText" text="Fail">
      <formula>NOT(ISERROR(SEARCH("Fail",L11)))</formula>
    </cfRule>
    <cfRule type="containsText" dxfId="7036" priority="2077" operator="containsText" text="Ineffective">
      <formula>NOT(ISERROR(SEARCH("Ineffective",L11)))</formula>
    </cfRule>
    <cfRule type="containsText" dxfId="7035" priority="2078" operator="containsText" text="Not Implemented">
      <formula>NOT(ISERROR(SEARCH("Not Implemented",L11)))</formula>
    </cfRule>
  </conditionalFormatting>
  <conditionalFormatting sqref="AP21">
    <cfRule type="expression" dxfId="7034" priority="2068">
      <formula>SUM($O21:$Q21)&lt;1</formula>
    </cfRule>
    <cfRule type="expression" dxfId="7033" priority="2069">
      <formula>SUM($O21:$Q21)&gt;0</formula>
    </cfRule>
  </conditionalFormatting>
  <conditionalFormatting sqref="AQ21">
    <cfRule type="expression" dxfId="7032" priority="2070">
      <formula>SUM($O21:$Q21)&gt;0</formula>
    </cfRule>
  </conditionalFormatting>
  <conditionalFormatting sqref="AR21">
    <cfRule type="expression" dxfId="7031" priority="2071">
      <formula>SUM($P21:$Q21)&gt;0</formula>
    </cfRule>
  </conditionalFormatting>
  <conditionalFormatting sqref="AS21">
    <cfRule type="expression" dxfId="7030" priority="2072">
      <formula>$Q21=1</formula>
    </cfRule>
  </conditionalFormatting>
  <conditionalFormatting sqref="AP22">
    <cfRule type="expression" dxfId="7029" priority="2063">
      <formula>SUM($AA22:$AC22)&lt;1</formula>
    </cfRule>
    <cfRule type="expression" dxfId="7028" priority="2064">
      <formula>SUM($AA22:$AC22)&gt;0</formula>
    </cfRule>
  </conditionalFormatting>
  <conditionalFormatting sqref="AQ22">
    <cfRule type="expression" dxfId="7027" priority="2065">
      <formula>SUM($AA22:$AC22)&gt;0</formula>
    </cfRule>
  </conditionalFormatting>
  <conditionalFormatting sqref="AR22">
    <cfRule type="expression" dxfId="7026" priority="2066">
      <formula>SUM($AB22:$AC22)&gt;0</formula>
    </cfRule>
  </conditionalFormatting>
  <conditionalFormatting sqref="AS22">
    <cfRule type="expression" dxfId="7025" priority="2067">
      <formula>$AC22=1</formula>
    </cfRule>
  </conditionalFormatting>
  <conditionalFormatting sqref="AP23">
    <cfRule type="expression" dxfId="7024" priority="2058">
      <formula>SUM($AM23:$AO23)&lt;1</formula>
    </cfRule>
    <cfRule type="expression" dxfId="7023" priority="2059">
      <formula>SUM($AM23:$AO23)&gt;0</formula>
    </cfRule>
  </conditionalFormatting>
  <conditionalFormatting sqref="AQ23">
    <cfRule type="expression" dxfId="7022" priority="2060">
      <formula>SUM($AM23:$AO23)&gt;0</formula>
    </cfRule>
  </conditionalFormatting>
  <conditionalFormatting sqref="AR23">
    <cfRule type="expression" dxfId="7021" priority="2061">
      <formula>SUM($AN23:$AO23)&gt;0</formula>
    </cfRule>
  </conditionalFormatting>
  <conditionalFormatting sqref="AS23">
    <cfRule type="expression" dxfId="7020" priority="2062">
      <formula>$AO23=1</formula>
    </cfRule>
  </conditionalFormatting>
  <conditionalFormatting sqref="L21:Q23 X21:AC23">
    <cfRule type="containsText" dxfId="7019" priority="2052" operator="containsText" text="Not assessed">
      <formula>NOT(ISERROR(SEARCH("Not assessed",L21)))</formula>
    </cfRule>
    <cfRule type="containsText" dxfId="7018" priority="2053" operator="containsText" text="No visibility">
      <formula>NOT(ISERROR(SEARCH("No visibility",L21)))</formula>
    </cfRule>
    <cfRule type="containsText" dxfId="7017" priority="2054" operator="containsText" text="Poor">
      <formula>NOT(ISERROR(SEARCH("Poor",L21)))</formula>
    </cfRule>
    <cfRule type="containsText" dxfId="7016" priority="2055" operator="containsText" text="Fail">
      <formula>NOT(ISERROR(SEARCH("Fail",L21)))</formula>
    </cfRule>
    <cfRule type="containsText" dxfId="7015" priority="2056" operator="containsText" text="Ineffective">
      <formula>NOT(ISERROR(SEARCH("Ineffective",L21)))</formula>
    </cfRule>
    <cfRule type="containsText" dxfId="7014" priority="2057" operator="containsText" text="Not Implemented">
      <formula>NOT(ISERROR(SEARCH("Not Implemented",L21)))</formula>
    </cfRule>
  </conditionalFormatting>
  <conditionalFormatting sqref="AP127">
    <cfRule type="expression" dxfId="7013" priority="2005">
      <formula>SUM($O127:$Q127)&lt;1</formula>
    </cfRule>
    <cfRule type="expression" dxfId="7012" priority="2006">
      <formula>SUM($O127:$Q127)&gt;0</formula>
    </cfRule>
  </conditionalFormatting>
  <conditionalFormatting sqref="AQ127">
    <cfRule type="expression" dxfId="7011" priority="2007">
      <formula>SUM($O127:$Q127)&gt;0</formula>
    </cfRule>
  </conditionalFormatting>
  <conditionalFormatting sqref="AR127">
    <cfRule type="expression" dxfId="7010" priority="2008">
      <formula>SUM($P127:$Q127)&gt;0</formula>
    </cfRule>
  </conditionalFormatting>
  <conditionalFormatting sqref="AS127">
    <cfRule type="expression" dxfId="7009" priority="2009">
      <formula>$Q127=1</formula>
    </cfRule>
  </conditionalFormatting>
  <conditionalFormatting sqref="AP128">
    <cfRule type="expression" dxfId="7008" priority="2000">
      <formula>SUM($AA128:$AC128)&lt;1</formula>
    </cfRule>
    <cfRule type="expression" dxfId="7007" priority="2001">
      <formula>SUM($AA128:$AC128)&gt;0</formula>
    </cfRule>
  </conditionalFormatting>
  <conditionalFormatting sqref="AQ128">
    <cfRule type="expression" dxfId="7006" priority="2002">
      <formula>SUM($AA128:$AC128)&gt;0</formula>
    </cfRule>
  </conditionalFormatting>
  <conditionalFormatting sqref="AR128">
    <cfRule type="expression" dxfId="7005" priority="2003">
      <formula>SUM($AB128:$AC128)&gt;0</formula>
    </cfRule>
  </conditionalFormatting>
  <conditionalFormatting sqref="AS128">
    <cfRule type="expression" dxfId="7004" priority="2004">
      <formula>$AC128=1</formula>
    </cfRule>
  </conditionalFormatting>
  <conditionalFormatting sqref="AP129">
    <cfRule type="expression" dxfId="7003" priority="1995">
      <formula>SUM($AM129:$AO129)&lt;1</formula>
    </cfRule>
    <cfRule type="expression" dxfId="7002" priority="1996">
      <formula>SUM($AM129:$AO129)&gt;0</formula>
    </cfRule>
  </conditionalFormatting>
  <conditionalFormatting sqref="AQ129">
    <cfRule type="expression" dxfId="7001" priority="1997">
      <formula>SUM($AM129:$AO129)&gt;0</formula>
    </cfRule>
  </conditionalFormatting>
  <conditionalFormatting sqref="AR129">
    <cfRule type="expression" dxfId="7000" priority="1998">
      <formula>SUM($AN129:$AO129)&gt;0</formula>
    </cfRule>
  </conditionalFormatting>
  <conditionalFormatting sqref="AS129">
    <cfRule type="expression" dxfId="6999" priority="1999">
      <formula>$AO129=1</formula>
    </cfRule>
  </conditionalFormatting>
  <conditionalFormatting sqref="AJ27">
    <cfRule type="containsText" dxfId="6998" priority="1953" operator="containsText" text="Not assessed">
      <formula>NOT(ISERROR(SEARCH("Not assessed",AJ27)))</formula>
    </cfRule>
    <cfRule type="containsText" dxfId="6997" priority="1954" operator="containsText" text="No visibility">
      <formula>NOT(ISERROR(SEARCH("No visibility",AJ27)))</formula>
    </cfRule>
    <cfRule type="containsText" dxfId="6996" priority="1955" operator="containsText" text="Poor">
      <formula>NOT(ISERROR(SEARCH("Poor",AJ27)))</formula>
    </cfRule>
    <cfRule type="containsText" dxfId="6995" priority="1956" operator="containsText" text="Fail">
      <formula>NOT(ISERROR(SEARCH("Fail",AJ27)))</formula>
    </cfRule>
    <cfRule type="containsText" dxfId="6994" priority="1957" operator="containsText" text="Ineffective">
      <formula>NOT(ISERROR(SEARCH("Ineffective",AJ27)))</formula>
    </cfRule>
    <cfRule type="containsText" dxfId="6993" priority="1958" operator="containsText" text="Not Implemented">
      <formula>NOT(ISERROR(SEARCH("Not Implemented",AJ27)))</formula>
    </cfRule>
  </conditionalFormatting>
  <conditionalFormatting sqref="AK27">
    <cfRule type="containsText" dxfId="6992" priority="1947" operator="containsText" text="Not assessed">
      <formula>NOT(ISERROR(SEARCH("Not assessed",AK27)))</formula>
    </cfRule>
    <cfRule type="containsText" dxfId="6991" priority="1948" operator="containsText" text="No visibility">
      <formula>NOT(ISERROR(SEARCH("No visibility",AK27)))</formula>
    </cfRule>
    <cfRule type="containsText" dxfId="6990" priority="1949" operator="containsText" text="Poor">
      <formula>NOT(ISERROR(SEARCH("Poor",AK27)))</formula>
    </cfRule>
    <cfRule type="containsText" dxfId="6989" priority="1950" operator="containsText" text="Fail">
      <formula>NOT(ISERROR(SEARCH("Fail",AK27)))</formula>
    </cfRule>
    <cfRule type="containsText" dxfId="6988" priority="1951" operator="containsText" text="Ineffective">
      <formula>NOT(ISERROR(SEARCH("Ineffective",AK27)))</formula>
    </cfRule>
    <cfRule type="containsText" dxfId="6987" priority="1952" operator="containsText" text="Not Implemented">
      <formula>NOT(ISERROR(SEARCH("Not Implemented",AK27)))</formula>
    </cfRule>
  </conditionalFormatting>
  <conditionalFormatting sqref="AL27">
    <cfRule type="containsText" dxfId="6986" priority="1941" operator="containsText" text="Not assessed">
      <formula>NOT(ISERROR(SEARCH("Not assessed",AL27)))</formula>
    </cfRule>
    <cfRule type="containsText" dxfId="6985" priority="1942" operator="containsText" text="No visibility">
      <formula>NOT(ISERROR(SEARCH("No visibility",AL27)))</formula>
    </cfRule>
    <cfRule type="containsText" dxfId="6984" priority="1943" operator="containsText" text="Poor">
      <formula>NOT(ISERROR(SEARCH("Poor",AL27)))</formula>
    </cfRule>
    <cfRule type="containsText" dxfId="6983" priority="1944" operator="containsText" text="Fail">
      <formula>NOT(ISERROR(SEARCH("Fail",AL27)))</formula>
    </cfRule>
    <cfRule type="containsText" dxfId="6982" priority="1945" operator="containsText" text="Ineffective">
      <formula>NOT(ISERROR(SEARCH("Ineffective",AL27)))</formula>
    </cfRule>
    <cfRule type="containsText" dxfId="6981" priority="1946" operator="containsText" text="Not Implemented">
      <formula>NOT(ISERROR(SEARCH("Not Implemented",AL27)))</formula>
    </cfRule>
  </conditionalFormatting>
  <conditionalFormatting sqref="AJ58">
    <cfRule type="containsText" dxfId="6980" priority="1935" operator="containsText" text="Not assessed">
      <formula>NOT(ISERROR(SEARCH("Not assessed",AJ58)))</formula>
    </cfRule>
    <cfRule type="containsText" dxfId="6979" priority="1936" operator="containsText" text="No visibility">
      <formula>NOT(ISERROR(SEARCH("No visibility",AJ58)))</formula>
    </cfRule>
    <cfRule type="containsText" dxfId="6978" priority="1937" operator="containsText" text="Poor">
      <formula>NOT(ISERROR(SEARCH("Poor",AJ58)))</formula>
    </cfRule>
    <cfRule type="containsText" dxfId="6977" priority="1938" operator="containsText" text="Fail">
      <formula>NOT(ISERROR(SEARCH("Fail",AJ58)))</formula>
    </cfRule>
    <cfRule type="containsText" dxfId="6976" priority="1939" operator="containsText" text="Ineffective">
      <formula>NOT(ISERROR(SEARCH("Ineffective",AJ58)))</formula>
    </cfRule>
    <cfRule type="containsText" dxfId="6975" priority="1940" operator="containsText" text="Not Implemented">
      <formula>NOT(ISERROR(SEARCH("Not Implemented",AJ58)))</formula>
    </cfRule>
  </conditionalFormatting>
  <conditionalFormatting sqref="AK58">
    <cfRule type="containsText" dxfId="6974" priority="1929" operator="containsText" text="Not assessed">
      <formula>NOT(ISERROR(SEARCH("Not assessed",AK58)))</formula>
    </cfRule>
    <cfRule type="containsText" dxfId="6973" priority="1930" operator="containsText" text="No visibility">
      <formula>NOT(ISERROR(SEARCH("No visibility",AK58)))</formula>
    </cfRule>
    <cfRule type="containsText" dxfId="6972" priority="1931" operator="containsText" text="Poor">
      <formula>NOT(ISERROR(SEARCH("Poor",AK58)))</formula>
    </cfRule>
    <cfRule type="containsText" dxfId="6971" priority="1932" operator="containsText" text="Fail">
      <formula>NOT(ISERROR(SEARCH("Fail",AK58)))</formula>
    </cfRule>
    <cfRule type="containsText" dxfId="6970" priority="1933" operator="containsText" text="Ineffective">
      <formula>NOT(ISERROR(SEARCH("Ineffective",AK58)))</formula>
    </cfRule>
    <cfRule type="containsText" dxfId="6969" priority="1934" operator="containsText" text="Not Implemented">
      <formula>NOT(ISERROR(SEARCH("Not Implemented",AK58)))</formula>
    </cfRule>
  </conditionalFormatting>
  <conditionalFormatting sqref="AL58">
    <cfRule type="containsText" dxfId="6968" priority="1923" operator="containsText" text="Not assessed">
      <formula>NOT(ISERROR(SEARCH("Not assessed",AL58)))</formula>
    </cfRule>
    <cfRule type="containsText" dxfId="6967" priority="1924" operator="containsText" text="No visibility">
      <formula>NOT(ISERROR(SEARCH("No visibility",AL58)))</formula>
    </cfRule>
    <cfRule type="containsText" dxfId="6966" priority="1925" operator="containsText" text="Poor">
      <formula>NOT(ISERROR(SEARCH("Poor",AL58)))</formula>
    </cfRule>
    <cfRule type="containsText" dxfId="6965" priority="1926" operator="containsText" text="Fail">
      <formula>NOT(ISERROR(SEARCH("Fail",AL58)))</formula>
    </cfRule>
    <cfRule type="containsText" dxfId="6964" priority="1927" operator="containsText" text="Ineffective">
      <formula>NOT(ISERROR(SEARCH("Ineffective",AL58)))</formula>
    </cfRule>
    <cfRule type="containsText" dxfId="6963" priority="1928" operator="containsText" text="Not Implemented">
      <formula>NOT(ISERROR(SEARCH("Not Implemented",AL58)))</formula>
    </cfRule>
  </conditionalFormatting>
  <conditionalFormatting sqref="AJ126">
    <cfRule type="containsText" dxfId="6962" priority="1917" operator="containsText" text="Not assessed">
      <formula>NOT(ISERROR(SEARCH("Not assessed",AJ126)))</formula>
    </cfRule>
    <cfRule type="containsText" dxfId="6961" priority="1918" operator="containsText" text="No visibility">
      <formula>NOT(ISERROR(SEARCH("No visibility",AJ126)))</formula>
    </cfRule>
    <cfRule type="containsText" dxfId="6960" priority="1919" operator="containsText" text="Poor">
      <formula>NOT(ISERROR(SEARCH("Poor",AJ126)))</formula>
    </cfRule>
    <cfRule type="containsText" dxfId="6959" priority="1920" operator="containsText" text="Fail">
      <formula>NOT(ISERROR(SEARCH("Fail",AJ126)))</formula>
    </cfRule>
    <cfRule type="containsText" dxfId="6958" priority="1921" operator="containsText" text="Ineffective">
      <formula>NOT(ISERROR(SEARCH("Ineffective",AJ126)))</formula>
    </cfRule>
    <cfRule type="containsText" dxfId="6957" priority="1922" operator="containsText" text="Not Implemented">
      <formula>NOT(ISERROR(SEARCH("Not Implemented",AJ126)))</formula>
    </cfRule>
  </conditionalFormatting>
  <conditionalFormatting sqref="AK126">
    <cfRule type="containsText" dxfId="6956" priority="1911" operator="containsText" text="Not assessed">
      <formula>NOT(ISERROR(SEARCH("Not assessed",AK126)))</formula>
    </cfRule>
    <cfRule type="containsText" dxfId="6955" priority="1912" operator="containsText" text="No visibility">
      <formula>NOT(ISERROR(SEARCH("No visibility",AK126)))</formula>
    </cfRule>
    <cfRule type="containsText" dxfId="6954" priority="1913" operator="containsText" text="Poor">
      <formula>NOT(ISERROR(SEARCH("Poor",AK126)))</formula>
    </cfRule>
    <cfRule type="containsText" dxfId="6953" priority="1914" operator="containsText" text="Fail">
      <formula>NOT(ISERROR(SEARCH("Fail",AK126)))</formula>
    </cfRule>
    <cfRule type="containsText" dxfId="6952" priority="1915" operator="containsText" text="Ineffective">
      <formula>NOT(ISERROR(SEARCH("Ineffective",AK126)))</formula>
    </cfRule>
    <cfRule type="containsText" dxfId="6951" priority="1916" operator="containsText" text="Not Implemented">
      <formula>NOT(ISERROR(SEARCH("Not Implemented",AK126)))</formula>
    </cfRule>
  </conditionalFormatting>
  <conditionalFormatting sqref="AL126">
    <cfRule type="containsText" dxfId="6950" priority="1905" operator="containsText" text="Not assessed">
      <formula>NOT(ISERROR(SEARCH("Not assessed",AL126)))</formula>
    </cfRule>
    <cfRule type="containsText" dxfId="6949" priority="1906" operator="containsText" text="No visibility">
      <formula>NOT(ISERROR(SEARCH("No visibility",AL126)))</formula>
    </cfRule>
    <cfRule type="containsText" dxfId="6948" priority="1907" operator="containsText" text="Poor">
      <formula>NOT(ISERROR(SEARCH("Poor",AL126)))</formula>
    </cfRule>
    <cfRule type="containsText" dxfId="6947" priority="1908" operator="containsText" text="Fail">
      <formula>NOT(ISERROR(SEARCH("Fail",AL126)))</formula>
    </cfRule>
    <cfRule type="containsText" dxfId="6946" priority="1909" operator="containsText" text="Ineffective">
      <formula>NOT(ISERROR(SEARCH("Ineffective",AL126)))</formula>
    </cfRule>
    <cfRule type="containsText" dxfId="6945" priority="1910" operator="containsText" text="Not Implemented">
      <formula>NOT(ISERROR(SEARCH("Not Implemented",AL126)))</formula>
    </cfRule>
  </conditionalFormatting>
  <conditionalFormatting sqref="AP14">
    <cfRule type="expression" dxfId="6944" priority="1895">
      <formula>SUM($O14:$Q14)&lt;1</formula>
    </cfRule>
    <cfRule type="expression" dxfId="6943" priority="1896">
      <formula>SUM($O14:$Q14)&gt;0</formula>
    </cfRule>
  </conditionalFormatting>
  <conditionalFormatting sqref="AQ14">
    <cfRule type="expression" dxfId="6942" priority="1897">
      <formula>SUM($O14:$Q14)&gt;0</formula>
    </cfRule>
  </conditionalFormatting>
  <conditionalFormatting sqref="AR14">
    <cfRule type="expression" dxfId="6941" priority="1898">
      <formula>SUM($P14:$Q14)&gt;0</formula>
    </cfRule>
  </conditionalFormatting>
  <conditionalFormatting sqref="AS14">
    <cfRule type="expression" dxfId="6940" priority="1899">
      <formula>$Q14=1</formula>
    </cfRule>
  </conditionalFormatting>
  <conditionalFormatting sqref="AP15">
    <cfRule type="expression" dxfId="6939" priority="1890">
      <formula>SUM($AA15:$AC15)&lt;1</formula>
    </cfRule>
    <cfRule type="expression" dxfId="6938" priority="1891">
      <formula>SUM($AA15:$AC15)&gt;0</formula>
    </cfRule>
  </conditionalFormatting>
  <conditionalFormatting sqref="AQ15">
    <cfRule type="expression" dxfId="6937" priority="1892">
      <formula>SUM($AA15:$AC15)&gt;0</formula>
    </cfRule>
  </conditionalFormatting>
  <conditionalFormatting sqref="AR15">
    <cfRule type="expression" dxfId="6936" priority="1893">
      <formula>SUM($AB15:$AC15)&gt;0</formula>
    </cfRule>
  </conditionalFormatting>
  <conditionalFormatting sqref="AS15">
    <cfRule type="expression" dxfId="6935" priority="1894">
      <formula>$AC15=1</formula>
    </cfRule>
  </conditionalFormatting>
  <conditionalFormatting sqref="AP16">
    <cfRule type="expression" dxfId="6934" priority="1900">
      <formula>SUM($AM16:$AO16)&lt;1</formula>
    </cfRule>
    <cfRule type="expression" dxfId="6933" priority="1901">
      <formula>SUM($AM16:$AO16)&gt;0</formula>
    </cfRule>
  </conditionalFormatting>
  <conditionalFormatting sqref="AQ16">
    <cfRule type="expression" dxfId="6932" priority="1902">
      <formula>SUM($AM16:$AO16)&gt;0</formula>
    </cfRule>
  </conditionalFormatting>
  <conditionalFormatting sqref="AR16">
    <cfRule type="expression" dxfId="6931" priority="1903">
      <formula>SUM($AN16:$AO16)&gt;0</formula>
    </cfRule>
  </conditionalFormatting>
  <conditionalFormatting sqref="AS16">
    <cfRule type="expression" dxfId="6930" priority="1904">
      <formula>$AO16=1</formula>
    </cfRule>
  </conditionalFormatting>
  <conditionalFormatting sqref="L14:Q16 X14:AC16">
    <cfRule type="containsText" dxfId="6929" priority="1884" operator="containsText" text="Not assessed">
      <formula>NOT(ISERROR(SEARCH("Not assessed",L14)))</formula>
    </cfRule>
    <cfRule type="containsText" dxfId="6928" priority="1885" operator="containsText" text="No visibility">
      <formula>NOT(ISERROR(SEARCH("No visibility",L14)))</formula>
    </cfRule>
    <cfRule type="containsText" dxfId="6927" priority="1886" operator="containsText" text="Poor">
      <formula>NOT(ISERROR(SEARCH("Poor",L14)))</formula>
    </cfRule>
    <cfRule type="containsText" dxfId="6926" priority="1887" operator="containsText" text="Fail">
      <formula>NOT(ISERROR(SEARCH("Fail",L14)))</formula>
    </cfRule>
    <cfRule type="containsText" dxfId="6925" priority="1888" operator="containsText" text="Ineffective">
      <formula>NOT(ISERROR(SEARCH("Ineffective",L14)))</formula>
    </cfRule>
    <cfRule type="containsText" dxfId="6924" priority="1889" operator="containsText" text="Not Implemented">
      <formula>NOT(ISERROR(SEARCH("Not Implemented",L14)))</formula>
    </cfRule>
  </conditionalFormatting>
  <conditionalFormatting sqref="AP24">
    <cfRule type="expression" dxfId="6923" priority="1879">
      <formula>SUM($O24:$Q24)&lt;1</formula>
    </cfRule>
    <cfRule type="expression" dxfId="6922" priority="1880">
      <formula>SUM($O24:$Q24)&gt;0</formula>
    </cfRule>
  </conditionalFormatting>
  <conditionalFormatting sqref="AQ24">
    <cfRule type="expression" dxfId="6921" priority="1881">
      <formula>SUM($O24:$Q24)&gt;0</formula>
    </cfRule>
  </conditionalFormatting>
  <conditionalFormatting sqref="AR24">
    <cfRule type="expression" dxfId="6920" priority="1882">
      <formula>SUM($P24:$Q24)&gt;0</formula>
    </cfRule>
  </conditionalFormatting>
  <conditionalFormatting sqref="AS24">
    <cfRule type="expression" dxfId="6919" priority="1883">
      <formula>$Q24=1</formula>
    </cfRule>
  </conditionalFormatting>
  <conditionalFormatting sqref="AP25">
    <cfRule type="expression" dxfId="6918" priority="1874">
      <formula>SUM($AA25:$AC25)&lt;1</formula>
    </cfRule>
    <cfRule type="expression" dxfId="6917" priority="1875">
      <formula>SUM($AA25:$AC25)&gt;0</formula>
    </cfRule>
  </conditionalFormatting>
  <conditionalFormatting sqref="AQ25">
    <cfRule type="expression" dxfId="6916" priority="1876">
      <formula>SUM($AA25:$AC25)&gt;0</formula>
    </cfRule>
  </conditionalFormatting>
  <conditionalFormatting sqref="AR25">
    <cfRule type="expression" dxfId="6915" priority="1877">
      <formula>SUM($AB25:$AC25)&gt;0</formula>
    </cfRule>
  </conditionalFormatting>
  <conditionalFormatting sqref="AS25">
    <cfRule type="expression" dxfId="6914" priority="1878">
      <formula>$AC25=1</formula>
    </cfRule>
  </conditionalFormatting>
  <conditionalFormatting sqref="AP26">
    <cfRule type="expression" dxfId="6913" priority="1869">
      <formula>SUM($AM26:$AO26)&lt;1</formula>
    </cfRule>
    <cfRule type="expression" dxfId="6912" priority="1870">
      <formula>SUM($AM26:$AO26)&gt;0</formula>
    </cfRule>
  </conditionalFormatting>
  <conditionalFormatting sqref="AQ26">
    <cfRule type="expression" dxfId="6911" priority="1871">
      <formula>SUM($AM26:$AO26)&gt;0</formula>
    </cfRule>
  </conditionalFormatting>
  <conditionalFormatting sqref="AR26">
    <cfRule type="expression" dxfId="6910" priority="1872">
      <formula>SUM($AN26:$AO26)&gt;0</formula>
    </cfRule>
  </conditionalFormatting>
  <conditionalFormatting sqref="AS26">
    <cfRule type="expression" dxfId="6909" priority="1873">
      <formula>$AO26=1</formula>
    </cfRule>
  </conditionalFormatting>
  <conditionalFormatting sqref="L24:Q26 X24:AC26">
    <cfRule type="containsText" dxfId="6908" priority="1863" operator="containsText" text="Not assessed">
      <formula>NOT(ISERROR(SEARCH("Not assessed",L24)))</formula>
    </cfRule>
    <cfRule type="containsText" dxfId="6907" priority="1864" operator="containsText" text="No visibility">
      <formula>NOT(ISERROR(SEARCH("No visibility",L24)))</formula>
    </cfRule>
    <cfRule type="containsText" dxfId="6906" priority="1865" operator="containsText" text="Poor">
      <formula>NOT(ISERROR(SEARCH("Poor",L24)))</formula>
    </cfRule>
    <cfRule type="containsText" dxfId="6905" priority="1866" operator="containsText" text="Fail">
      <formula>NOT(ISERROR(SEARCH("Fail",L24)))</formula>
    </cfRule>
    <cfRule type="containsText" dxfId="6904" priority="1867" operator="containsText" text="Ineffective">
      <formula>NOT(ISERROR(SEARCH("Ineffective",L24)))</formula>
    </cfRule>
    <cfRule type="containsText" dxfId="6903" priority="1868" operator="containsText" text="Not Implemented">
      <formula>NOT(ISERROR(SEARCH("Not Implemented",L24)))</formula>
    </cfRule>
  </conditionalFormatting>
  <conditionalFormatting sqref="AP35">
    <cfRule type="expression" dxfId="6902" priority="1858">
      <formula>SUM($O35:$Q35)&lt;1</formula>
    </cfRule>
    <cfRule type="expression" dxfId="6901" priority="1859">
      <formula>SUM($O35:$Q35)&gt;0</formula>
    </cfRule>
  </conditionalFormatting>
  <conditionalFormatting sqref="AQ35">
    <cfRule type="expression" dxfId="6900" priority="1860">
      <formula>SUM($O35:$Q35)&gt;0</formula>
    </cfRule>
  </conditionalFormatting>
  <conditionalFormatting sqref="AR35">
    <cfRule type="expression" dxfId="6899" priority="1861">
      <formula>SUM($P35:$Q35)&gt;0</formula>
    </cfRule>
  </conditionalFormatting>
  <conditionalFormatting sqref="AS35">
    <cfRule type="expression" dxfId="6898" priority="1862">
      <formula>$Q35=1</formula>
    </cfRule>
  </conditionalFormatting>
  <conditionalFormatting sqref="AP36">
    <cfRule type="expression" dxfId="6897" priority="1853">
      <formula>SUM($AA36:$AC36)&lt;1</formula>
    </cfRule>
    <cfRule type="expression" dxfId="6896" priority="1854">
      <formula>SUM($AA36:$AC36)&gt;0</formula>
    </cfRule>
  </conditionalFormatting>
  <conditionalFormatting sqref="AQ36">
    <cfRule type="expression" dxfId="6895" priority="1855">
      <formula>SUM($AA36:$AC36)&gt;0</formula>
    </cfRule>
  </conditionalFormatting>
  <conditionalFormatting sqref="AR36">
    <cfRule type="expression" dxfId="6894" priority="1856">
      <formula>SUM($AB36:$AC36)&gt;0</formula>
    </cfRule>
  </conditionalFormatting>
  <conditionalFormatting sqref="AS36">
    <cfRule type="expression" dxfId="6893" priority="1857">
      <formula>$AC36=1</formula>
    </cfRule>
  </conditionalFormatting>
  <conditionalFormatting sqref="AP37">
    <cfRule type="expression" dxfId="6892" priority="1848">
      <formula>SUM($AM37:$AO37)&lt;1</formula>
    </cfRule>
    <cfRule type="expression" dxfId="6891" priority="1849">
      <formula>SUM($AM37:$AO37)&gt;0</formula>
    </cfRule>
  </conditionalFormatting>
  <conditionalFormatting sqref="AQ37">
    <cfRule type="expression" dxfId="6890" priority="1850">
      <formula>SUM($AM37:$AO37)&gt;0</formula>
    </cfRule>
  </conditionalFormatting>
  <conditionalFormatting sqref="AR37">
    <cfRule type="expression" dxfId="6889" priority="1851">
      <formula>SUM($AN37:$AO37)&gt;0</formula>
    </cfRule>
  </conditionalFormatting>
  <conditionalFormatting sqref="AS37">
    <cfRule type="expression" dxfId="6888" priority="1852">
      <formula>$AO37=1</formula>
    </cfRule>
  </conditionalFormatting>
  <conditionalFormatting sqref="L35:Q37 X35:AC37">
    <cfRule type="containsText" dxfId="6887" priority="1842" operator="containsText" text="Not assessed">
      <formula>NOT(ISERROR(SEARCH("Not assessed",L35)))</formula>
    </cfRule>
    <cfRule type="containsText" dxfId="6886" priority="1843" operator="containsText" text="No visibility">
      <formula>NOT(ISERROR(SEARCH("No visibility",L35)))</formula>
    </cfRule>
    <cfRule type="containsText" dxfId="6885" priority="1844" operator="containsText" text="Poor">
      <formula>NOT(ISERROR(SEARCH("Poor",L35)))</formula>
    </cfRule>
    <cfRule type="containsText" dxfId="6884" priority="1845" operator="containsText" text="Fail">
      <formula>NOT(ISERROR(SEARCH("Fail",L35)))</formula>
    </cfRule>
    <cfRule type="containsText" dxfId="6883" priority="1846" operator="containsText" text="Ineffective">
      <formula>NOT(ISERROR(SEARCH("Ineffective",L35)))</formula>
    </cfRule>
    <cfRule type="containsText" dxfId="6882" priority="1847" operator="containsText" text="Not Implemented">
      <formula>NOT(ISERROR(SEARCH("Not Implemented",L35)))</formula>
    </cfRule>
  </conditionalFormatting>
  <conditionalFormatting sqref="AP38">
    <cfRule type="expression" dxfId="6881" priority="1837">
      <formula>SUM($O38:$Q38)&lt;1</formula>
    </cfRule>
    <cfRule type="expression" dxfId="6880" priority="1838">
      <formula>SUM($O38:$Q38)&gt;0</formula>
    </cfRule>
  </conditionalFormatting>
  <conditionalFormatting sqref="AQ38">
    <cfRule type="expression" dxfId="6879" priority="1839">
      <formula>SUM($O38:$Q38)&gt;0</formula>
    </cfRule>
  </conditionalFormatting>
  <conditionalFormatting sqref="AR38">
    <cfRule type="expression" dxfId="6878" priority="1840">
      <formula>SUM($P38:$Q38)&gt;0</formula>
    </cfRule>
  </conditionalFormatting>
  <conditionalFormatting sqref="AS38">
    <cfRule type="expression" dxfId="6877" priority="1841">
      <formula>$Q38=1</formula>
    </cfRule>
  </conditionalFormatting>
  <conditionalFormatting sqref="AP39">
    <cfRule type="expression" dxfId="6876" priority="1832">
      <formula>SUM($AA39:$AC39)&lt;1</formula>
    </cfRule>
    <cfRule type="expression" dxfId="6875" priority="1833">
      <formula>SUM($AA39:$AC39)&gt;0</formula>
    </cfRule>
  </conditionalFormatting>
  <conditionalFormatting sqref="AQ39">
    <cfRule type="expression" dxfId="6874" priority="1834">
      <formula>SUM($AA39:$AC39)&gt;0</formula>
    </cfRule>
  </conditionalFormatting>
  <conditionalFormatting sqref="AR39">
    <cfRule type="expression" dxfId="6873" priority="1835">
      <formula>SUM($AB39:$AC39)&gt;0</formula>
    </cfRule>
  </conditionalFormatting>
  <conditionalFormatting sqref="AS39">
    <cfRule type="expression" dxfId="6872" priority="1836">
      <formula>$AC39=1</formula>
    </cfRule>
  </conditionalFormatting>
  <conditionalFormatting sqref="AP40">
    <cfRule type="expression" dxfId="6871" priority="1827">
      <formula>SUM($AM40:$AO40)&lt;1</formula>
    </cfRule>
    <cfRule type="expression" dxfId="6870" priority="1828">
      <formula>SUM($AM40:$AO40)&gt;0</formula>
    </cfRule>
  </conditionalFormatting>
  <conditionalFormatting sqref="AQ40">
    <cfRule type="expression" dxfId="6869" priority="1829">
      <formula>SUM($AM40:$AO40)&gt;0</formula>
    </cfRule>
  </conditionalFormatting>
  <conditionalFormatting sqref="AR40">
    <cfRule type="expression" dxfId="6868" priority="1830">
      <formula>SUM($AN40:$AO40)&gt;0</formula>
    </cfRule>
  </conditionalFormatting>
  <conditionalFormatting sqref="AS40">
    <cfRule type="expression" dxfId="6867" priority="1831">
      <formula>$AO40=1</formula>
    </cfRule>
  </conditionalFormatting>
  <conditionalFormatting sqref="L38:Q40 X38:AC40">
    <cfRule type="containsText" dxfId="6866" priority="1821" operator="containsText" text="Not assessed">
      <formula>NOT(ISERROR(SEARCH("Not assessed",L38)))</formula>
    </cfRule>
    <cfRule type="containsText" dxfId="6865" priority="1822" operator="containsText" text="No visibility">
      <formula>NOT(ISERROR(SEARCH("No visibility",L38)))</formula>
    </cfRule>
    <cfRule type="containsText" dxfId="6864" priority="1823" operator="containsText" text="Poor">
      <formula>NOT(ISERROR(SEARCH("Poor",L38)))</formula>
    </cfRule>
    <cfRule type="containsText" dxfId="6863" priority="1824" operator="containsText" text="Fail">
      <formula>NOT(ISERROR(SEARCH("Fail",L38)))</formula>
    </cfRule>
    <cfRule type="containsText" dxfId="6862" priority="1825" operator="containsText" text="Ineffective">
      <formula>NOT(ISERROR(SEARCH("Ineffective",L38)))</formula>
    </cfRule>
    <cfRule type="containsText" dxfId="6861" priority="1826" operator="containsText" text="Not Implemented">
      <formula>NOT(ISERROR(SEARCH("Not Implemented",L38)))</formula>
    </cfRule>
  </conditionalFormatting>
  <conditionalFormatting sqref="AP41">
    <cfRule type="expression" dxfId="6860" priority="1816">
      <formula>SUM($O41:$Q41)&lt;1</formula>
    </cfRule>
    <cfRule type="expression" dxfId="6859" priority="1817">
      <formula>SUM($O41:$Q41)&gt;0</formula>
    </cfRule>
  </conditionalFormatting>
  <conditionalFormatting sqref="AQ41">
    <cfRule type="expression" dxfId="6858" priority="1818">
      <formula>SUM($O41:$Q41)&gt;0</formula>
    </cfRule>
  </conditionalFormatting>
  <conditionalFormatting sqref="AR41">
    <cfRule type="expression" dxfId="6857" priority="1819">
      <formula>SUM($P41:$Q41)&gt;0</formula>
    </cfRule>
  </conditionalFormatting>
  <conditionalFormatting sqref="AS41">
    <cfRule type="expression" dxfId="6856" priority="1820">
      <formula>$Q41=1</formula>
    </cfRule>
  </conditionalFormatting>
  <conditionalFormatting sqref="AP42">
    <cfRule type="expression" dxfId="6855" priority="1811">
      <formula>SUM($AA42:$AC42)&lt;1</formula>
    </cfRule>
    <cfRule type="expression" dxfId="6854" priority="1812">
      <formula>SUM($AA42:$AC42)&gt;0</formula>
    </cfRule>
  </conditionalFormatting>
  <conditionalFormatting sqref="AQ42">
    <cfRule type="expression" dxfId="6853" priority="1813">
      <formula>SUM($AA42:$AC42)&gt;0</formula>
    </cfRule>
  </conditionalFormatting>
  <conditionalFormatting sqref="AR42">
    <cfRule type="expression" dxfId="6852" priority="1814">
      <formula>SUM($AB42:$AC42)&gt;0</formula>
    </cfRule>
  </conditionalFormatting>
  <conditionalFormatting sqref="AS42">
    <cfRule type="expression" dxfId="6851" priority="1815">
      <formula>$AC42=1</formula>
    </cfRule>
  </conditionalFormatting>
  <conditionalFormatting sqref="AP43">
    <cfRule type="expression" dxfId="6850" priority="1806">
      <formula>SUM($AM43:$AO43)&lt;1</formula>
    </cfRule>
    <cfRule type="expression" dxfId="6849" priority="1807">
      <formula>SUM($AM43:$AO43)&gt;0</formula>
    </cfRule>
  </conditionalFormatting>
  <conditionalFormatting sqref="AQ43">
    <cfRule type="expression" dxfId="6848" priority="1808">
      <formula>SUM($AM43:$AO43)&gt;0</formula>
    </cfRule>
  </conditionalFormatting>
  <conditionalFormatting sqref="AR43">
    <cfRule type="expression" dxfId="6847" priority="1809">
      <formula>SUM($AN43:$AO43)&gt;0</formula>
    </cfRule>
  </conditionalFormatting>
  <conditionalFormatting sqref="AS43">
    <cfRule type="expression" dxfId="6846" priority="1810">
      <formula>$AO43=1</formula>
    </cfRule>
  </conditionalFormatting>
  <conditionalFormatting sqref="L41:Q43 X41:AC43">
    <cfRule type="containsText" dxfId="6845" priority="1800" operator="containsText" text="Not assessed">
      <formula>NOT(ISERROR(SEARCH("Not assessed",L41)))</formula>
    </cfRule>
    <cfRule type="containsText" dxfId="6844" priority="1801" operator="containsText" text="No visibility">
      <formula>NOT(ISERROR(SEARCH("No visibility",L41)))</formula>
    </cfRule>
    <cfRule type="containsText" dxfId="6843" priority="1802" operator="containsText" text="Poor">
      <formula>NOT(ISERROR(SEARCH("Poor",L41)))</formula>
    </cfRule>
    <cfRule type="containsText" dxfId="6842" priority="1803" operator="containsText" text="Fail">
      <formula>NOT(ISERROR(SEARCH("Fail",L41)))</formula>
    </cfRule>
    <cfRule type="containsText" dxfId="6841" priority="1804" operator="containsText" text="Ineffective">
      <formula>NOT(ISERROR(SEARCH("Ineffective",L41)))</formula>
    </cfRule>
    <cfRule type="containsText" dxfId="6840" priority="1805" operator="containsText" text="Not Implemented">
      <formula>NOT(ISERROR(SEARCH("Not Implemented",L41)))</formula>
    </cfRule>
  </conditionalFormatting>
  <conditionalFormatting sqref="AP74">
    <cfRule type="expression" dxfId="6839" priority="1795">
      <formula>SUM($O74:$Q74)&lt;1</formula>
    </cfRule>
    <cfRule type="expression" dxfId="6838" priority="1796">
      <formula>SUM($O74:$Q74)&gt;0</formula>
    </cfRule>
  </conditionalFormatting>
  <conditionalFormatting sqref="AQ74">
    <cfRule type="expression" dxfId="6837" priority="1797">
      <formula>SUM($O74:$Q74)&gt;0</formula>
    </cfRule>
  </conditionalFormatting>
  <conditionalFormatting sqref="AR74">
    <cfRule type="expression" dxfId="6836" priority="1798">
      <formula>SUM($P74:$Q74)&gt;0</formula>
    </cfRule>
  </conditionalFormatting>
  <conditionalFormatting sqref="AS74">
    <cfRule type="expression" dxfId="6835" priority="1799">
      <formula>$Q74=1</formula>
    </cfRule>
  </conditionalFormatting>
  <conditionalFormatting sqref="AP75">
    <cfRule type="expression" dxfId="6834" priority="1790">
      <formula>SUM($AA75:$AC75)&lt;1</formula>
    </cfRule>
    <cfRule type="expression" dxfId="6833" priority="1791">
      <formula>SUM($AA75:$AC75)&gt;0</formula>
    </cfRule>
  </conditionalFormatting>
  <conditionalFormatting sqref="AQ75">
    <cfRule type="expression" dxfId="6832" priority="1792">
      <formula>SUM($AA75:$AC75)&gt;0</formula>
    </cfRule>
  </conditionalFormatting>
  <conditionalFormatting sqref="AR75">
    <cfRule type="expression" dxfId="6831" priority="1793">
      <formula>SUM($AB75:$AC75)&gt;0</formula>
    </cfRule>
  </conditionalFormatting>
  <conditionalFormatting sqref="AS75">
    <cfRule type="expression" dxfId="6830" priority="1794">
      <formula>$AC75=1</formula>
    </cfRule>
  </conditionalFormatting>
  <conditionalFormatting sqref="AP76">
    <cfRule type="expression" dxfId="6829" priority="1785">
      <formula>SUM($AM76:$AO76)&lt;1</formula>
    </cfRule>
    <cfRule type="expression" dxfId="6828" priority="1786">
      <formula>SUM($AM76:$AO76)&gt;0</formula>
    </cfRule>
  </conditionalFormatting>
  <conditionalFormatting sqref="AQ76">
    <cfRule type="expression" dxfId="6827" priority="1787">
      <formula>SUM($AM76:$AO76)&gt;0</formula>
    </cfRule>
  </conditionalFormatting>
  <conditionalFormatting sqref="AR76">
    <cfRule type="expression" dxfId="6826" priority="1788">
      <formula>SUM($AN76:$AO76)&gt;0</formula>
    </cfRule>
  </conditionalFormatting>
  <conditionalFormatting sqref="AS76">
    <cfRule type="expression" dxfId="6825" priority="1789">
      <formula>$AO76=1</formula>
    </cfRule>
  </conditionalFormatting>
  <conditionalFormatting sqref="L74:Q76 X74:AC76">
    <cfRule type="containsText" dxfId="6824" priority="1779" operator="containsText" text="Not assessed">
      <formula>NOT(ISERROR(SEARCH("Not assessed",L74)))</formula>
    </cfRule>
    <cfRule type="containsText" dxfId="6823" priority="1780" operator="containsText" text="No visibility">
      <formula>NOT(ISERROR(SEARCH("No visibility",L74)))</formula>
    </cfRule>
    <cfRule type="containsText" dxfId="6822" priority="1781" operator="containsText" text="Poor">
      <formula>NOT(ISERROR(SEARCH("Poor",L74)))</formula>
    </cfRule>
    <cfRule type="containsText" dxfId="6821" priority="1782" operator="containsText" text="Fail">
      <formula>NOT(ISERROR(SEARCH("Fail",L74)))</formula>
    </cfRule>
    <cfRule type="containsText" dxfId="6820" priority="1783" operator="containsText" text="Ineffective">
      <formula>NOT(ISERROR(SEARCH("Ineffective",L74)))</formula>
    </cfRule>
    <cfRule type="containsText" dxfId="6819" priority="1784" operator="containsText" text="Not Implemented">
      <formula>NOT(ISERROR(SEARCH("Not Implemented",L74)))</formula>
    </cfRule>
  </conditionalFormatting>
  <conditionalFormatting sqref="AP78">
    <cfRule type="expression" dxfId="6818" priority="1774">
      <formula>SUM($O78:$Q78)&lt;1</formula>
    </cfRule>
    <cfRule type="expression" dxfId="6817" priority="1775">
      <formula>SUM($O78:$Q78)&gt;0</formula>
    </cfRule>
  </conditionalFormatting>
  <conditionalFormatting sqref="AQ78">
    <cfRule type="expression" dxfId="6816" priority="1776">
      <formula>SUM($O78:$Q78)&gt;0</formula>
    </cfRule>
  </conditionalFormatting>
  <conditionalFormatting sqref="AR78">
    <cfRule type="expression" dxfId="6815" priority="1777">
      <formula>SUM($P78:$Q78)&gt;0</formula>
    </cfRule>
  </conditionalFormatting>
  <conditionalFormatting sqref="AS78">
    <cfRule type="expression" dxfId="6814" priority="1778">
      <formula>$Q78=1</formula>
    </cfRule>
  </conditionalFormatting>
  <conditionalFormatting sqref="AP79">
    <cfRule type="expression" dxfId="6813" priority="1769">
      <formula>SUM($AA79:$AC79)&lt;1</formula>
    </cfRule>
    <cfRule type="expression" dxfId="6812" priority="1770">
      <formula>SUM($AA79:$AC79)&gt;0</formula>
    </cfRule>
  </conditionalFormatting>
  <conditionalFormatting sqref="AQ79">
    <cfRule type="expression" dxfId="6811" priority="1771">
      <formula>SUM($AA79:$AC79)&gt;0</formula>
    </cfRule>
  </conditionalFormatting>
  <conditionalFormatting sqref="AR79">
    <cfRule type="expression" dxfId="6810" priority="1772">
      <formula>SUM($AB79:$AC79)&gt;0</formula>
    </cfRule>
  </conditionalFormatting>
  <conditionalFormatting sqref="AS79">
    <cfRule type="expression" dxfId="6809" priority="1773">
      <formula>$AC79=1</formula>
    </cfRule>
  </conditionalFormatting>
  <conditionalFormatting sqref="AP80">
    <cfRule type="expression" dxfId="6808" priority="1764">
      <formula>SUM($AM80:$AO80)&lt;1</formula>
    </cfRule>
    <cfRule type="expression" dxfId="6807" priority="1765">
      <formula>SUM($AM80:$AO80)&gt;0</formula>
    </cfRule>
  </conditionalFormatting>
  <conditionalFormatting sqref="AQ80">
    <cfRule type="expression" dxfId="6806" priority="1766">
      <formula>SUM($AM80:$AO80)&gt;0</formula>
    </cfRule>
  </conditionalFormatting>
  <conditionalFormatting sqref="AR80">
    <cfRule type="expression" dxfId="6805" priority="1767">
      <formula>SUM($AN80:$AO80)&gt;0</formula>
    </cfRule>
  </conditionalFormatting>
  <conditionalFormatting sqref="AS80">
    <cfRule type="expression" dxfId="6804" priority="1768">
      <formula>$AO80=1</formula>
    </cfRule>
  </conditionalFormatting>
  <conditionalFormatting sqref="AP81">
    <cfRule type="expression" dxfId="6803" priority="1759">
      <formula>SUM($O81:$Q81)&lt;1</formula>
    </cfRule>
    <cfRule type="expression" dxfId="6802" priority="1760">
      <formula>SUM($O81:$Q81)&gt;0</formula>
    </cfRule>
  </conditionalFormatting>
  <conditionalFormatting sqref="AQ81">
    <cfRule type="expression" dxfId="6801" priority="1761">
      <formula>SUM($O81:$Q81)&gt;0</formula>
    </cfRule>
  </conditionalFormatting>
  <conditionalFormatting sqref="AR81">
    <cfRule type="expression" dxfId="6800" priority="1762">
      <formula>SUM($P81:$Q81)&gt;0</formula>
    </cfRule>
  </conditionalFormatting>
  <conditionalFormatting sqref="AS81">
    <cfRule type="expression" dxfId="6799" priority="1763">
      <formula>$Q81=1</formula>
    </cfRule>
  </conditionalFormatting>
  <conditionalFormatting sqref="AP82">
    <cfRule type="expression" dxfId="6798" priority="1754">
      <formula>SUM($AA82:$AC82)&lt;1</formula>
    </cfRule>
    <cfRule type="expression" dxfId="6797" priority="1755">
      <formula>SUM($AA82:$AC82)&gt;0</formula>
    </cfRule>
  </conditionalFormatting>
  <conditionalFormatting sqref="AQ82">
    <cfRule type="expression" dxfId="6796" priority="1756">
      <formula>SUM($AA82:$AC82)&gt;0</formula>
    </cfRule>
  </conditionalFormatting>
  <conditionalFormatting sqref="AR82">
    <cfRule type="expression" dxfId="6795" priority="1757">
      <formula>SUM($AB82:$AC82)&gt;0</formula>
    </cfRule>
  </conditionalFormatting>
  <conditionalFormatting sqref="AS82">
    <cfRule type="expression" dxfId="6794" priority="1758">
      <formula>$AC82=1</formula>
    </cfRule>
  </conditionalFormatting>
  <conditionalFormatting sqref="AP83">
    <cfRule type="expression" dxfId="6793" priority="1749">
      <formula>SUM($AM83:$AO83)&lt;1</formula>
    </cfRule>
    <cfRule type="expression" dxfId="6792" priority="1750">
      <formula>SUM($AM83:$AO83)&gt;0</formula>
    </cfRule>
  </conditionalFormatting>
  <conditionalFormatting sqref="AQ83">
    <cfRule type="expression" dxfId="6791" priority="1751">
      <formula>SUM($AM83:$AO83)&gt;0</formula>
    </cfRule>
  </conditionalFormatting>
  <conditionalFormatting sqref="AR83">
    <cfRule type="expression" dxfId="6790" priority="1752">
      <formula>SUM($AN83:$AO83)&gt;0</formula>
    </cfRule>
  </conditionalFormatting>
  <conditionalFormatting sqref="AS83">
    <cfRule type="expression" dxfId="6789" priority="1753">
      <formula>$AO83=1</formula>
    </cfRule>
  </conditionalFormatting>
  <conditionalFormatting sqref="AP84">
    <cfRule type="expression" dxfId="6788" priority="1744">
      <formula>SUM($O84:$Q84)&lt;1</formula>
    </cfRule>
    <cfRule type="expression" dxfId="6787" priority="1745">
      <formula>SUM($O84:$Q84)&gt;0</formula>
    </cfRule>
  </conditionalFormatting>
  <conditionalFormatting sqref="AQ84">
    <cfRule type="expression" dxfId="6786" priority="1746">
      <formula>SUM($O84:$Q84)&gt;0</formula>
    </cfRule>
  </conditionalFormatting>
  <conditionalFormatting sqref="AR84">
    <cfRule type="expression" dxfId="6785" priority="1747">
      <formula>SUM($P84:$Q84)&gt;0</formula>
    </cfRule>
  </conditionalFormatting>
  <conditionalFormatting sqref="AS84">
    <cfRule type="expression" dxfId="6784" priority="1748">
      <formula>$Q84=1</formula>
    </cfRule>
  </conditionalFormatting>
  <conditionalFormatting sqref="AP85">
    <cfRule type="expression" dxfId="6783" priority="1739">
      <formula>SUM($AA85:$AC85)&lt;1</formula>
    </cfRule>
    <cfRule type="expression" dxfId="6782" priority="1740">
      <formula>SUM($AA85:$AC85)&gt;0</formula>
    </cfRule>
  </conditionalFormatting>
  <conditionalFormatting sqref="AQ85">
    <cfRule type="expression" dxfId="6781" priority="1741">
      <formula>SUM($AA85:$AC85)&gt;0</formula>
    </cfRule>
  </conditionalFormatting>
  <conditionalFormatting sqref="AR85">
    <cfRule type="expression" dxfId="6780" priority="1742">
      <formula>SUM($AB85:$AC85)&gt;0</formula>
    </cfRule>
  </conditionalFormatting>
  <conditionalFormatting sqref="AS85">
    <cfRule type="expression" dxfId="6779" priority="1743">
      <formula>$AC85=1</formula>
    </cfRule>
  </conditionalFormatting>
  <conditionalFormatting sqref="AP86">
    <cfRule type="expression" dxfId="6778" priority="1734">
      <formula>SUM($AM86:$AO86)&lt;1</formula>
    </cfRule>
    <cfRule type="expression" dxfId="6777" priority="1735">
      <formula>SUM($AM86:$AO86)&gt;0</formula>
    </cfRule>
  </conditionalFormatting>
  <conditionalFormatting sqref="AQ86">
    <cfRule type="expression" dxfId="6776" priority="1736">
      <formula>SUM($AM86:$AO86)&gt;0</formula>
    </cfRule>
  </conditionalFormatting>
  <conditionalFormatting sqref="AR86">
    <cfRule type="expression" dxfId="6775" priority="1737">
      <formula>SUM($AN86:$AO86)&gt;0</formula>
    </cfRule>
  </conditionalFormatting>
  <conditionalFormatting sqref="AS86">
    <cfRule type="expression" dxfId="6774" priority="1738">
      <formula>$AO86=1</formula>
    </cfRule>
  </conditionalFormatting>
  <conditionalFormatting sqref="F87:H87">
    <cfRule type="containsText" dxfId="6773" priority="1723" operator="containsText" text="Not assessed">
      <formula>NOT(ISERROR(SEARCH("Not assessed",F87)))</formula>
    </cfRule>
    <cfRule type="containsText" dxfId="6772" priority="1724" operator="containsText" text="No visibility">
      <formula>NOT(ISERROR(SEARCH("No visibility",F87)))</formula>
    </cfRule>
    <cfRule type="containsText" dxfId="6771" priority="1725" operator="containsText" text="Poor">
      <formula>NOT(ISERROR(SEARCH("Poor",F87)))</formula>
    </cfRule>
    <cfRule type="containsText" dxfId="6770" priority="1726" operator="containsText" text="Fail">
      <formula>NOT(ISERROR(SEARCH("Fail",F87)))</formula>
    </cfRule>
    <cfRule type="containsText" dxfId="6769" priority="1727" operator="containsText" text="Ineffective">
      <formula>NOT(ISERROR(SEARCH("Ineffective",F87)))</formula>
    </cfRule>
    <cfRule type="containsText" dxfId="6768" priority="1728" operator="containsText" text="Not Implemented">
      <formula>NOT(ISERROR(SEARCH("Not Implemented",F87)))</formula>
    </cfRule>
  </conditionalFormatting>
  <conditionalFormatting sqref="AP88">
    <cfRule type="expression" dxfId="6767" priority="1718">
      <formula>SUM($O88:$Q88)&lt;1</formula>
    </cfRule>
    <cfRule type="expression" dxfId="6766" priority="1719">
      <formula>SUM($O88:$Q88)&gt;0</formula>
    </cfRule>
  </conditionalFormatting>
  <conditionalFormatting sqref="AQ88">
    <cfRule type="expression" dxfId="6765" priority="1720">
      <formula>SUM($O88:$Q88)&gt;0</formula>
    </cfRule>
  </conditionalFormatting>
  <conditionalFormatting sqref="AR88">
    <cfRule type="expression" dxfId="6764" priority="1721">
      <formula>SUM($P88:$Q88)&gt;0</formula>
    </cfRule>
  </conditionalFormatting>
  <conditionalFormatting sqref="AS88">
    <cfRule type="expression" dxfId="6763" priority="1722">
      <formula>$Q88=1</formula>
    </cfRule>
  </conditionalFormatting>
  <conditionalFormatting sqref="AP89">
    <cfRule type="expression" dxfId="6762" priority="1713">
      <formula>SUM($AA89:$AC89)&lt;1</formula>
    </cfRule>
    <cfRule type="expression" dxfId="6761" priority="1714">
      <formula>SUM($AA89:$AC89)&gt;0</formula>
    </cfRule>
  </conditionalFormatting>
  <conditionalFormatting sqref="AQ89">
    <cfRule type="expression" dxfId="6760" priority="1715">
      <formula>SUM($AA89:$AC89)&gt;0</formula>
    </cfRule>
  </conditionalFormatting>
  <conditionalFormatting sqref="AR89">
    <cfRule type="expression" dxfId="6759" priority="1716">
      <formula>SUM($AB89:$AC89)&gt;0</formula>
    </cfRule>
  </conditionalFormatting>
  <conditionalFormatting sqref="AS89">
    <cfRule type="expression" dxfId="6758" priority="1717">
      <formula>$AC89=1</formula>
    </cfRule>
  </conditionalFormatting>
  <conditionalFormatting sqref="AP90">
    <cfRule type="expression" dxfId="6757" priority="1708">
      <formula>SUM($AM90:$AO90)&lt;1</formula>
    </cfRule>
    <cfRule type="expression" dxfId="6756" priority="1709">
      <formula>SUM($AM90:$AO90)&gt;0</formula>
    </cfRule>
  </conditionalFormatting>
  <conditionalFormatting sqref="AQ90">
    <cfRule type="expression" dxfId="6755" priority="1710">
      <formula>SUM($AM90:$AO90)&gt;0</formula>
    </cfRule>
  </conditionalFormatting>
  <conditionalFormatting sqref="AR90">
    <cfRule type="expression" dxfId="6754" priority="1711">
      <formula>SUM($AN90:$AO90)&gt;0</formula>
    </cfRule>
  </conditionalFormatting>
  <conditionalFormatting sqref="AS90">
    <cfRule type="expression" dxfId="6753" priority="1712">
      <formula>$AO90=1</formula>
    </cfRule>
  </conditionalFormatting>
  <conditionalFormatting sqref="F93:H93">
    <cfRule type="containsText" dxfId="6752" priority="1679" operator="containsText" text="Not assessed">
      <formula>NOT(ISERROR(SEARCH("Not assessed",F93)))</formula>
    </cfRule>
    <cfRule type="containsText" dxfId="6751" priority="1680" operator="containsText" text="No visibility">
      <formula>NOT(ISERROR(SEARCH("No visibility",F93)))</formula>
    </cfRule>
    <cfRule type="containsText" dxfId="6750" priority="1681" operator="containsText" text="Poor">
      <formula>NOT(ISERROR(SEARCH("Poor",F93)))</formula>
    </cfRule>
    <cfRule type="containsText" dxfId="6749" priority="1682" operator="containsText" text="Fail">
      <formula>NOT(ISERROR(SEARCH("Fail",F93)))</formula>
    </cfRule>
    <cfRule type="containsText" dxfId="6748" priority="1683" operator="containsText" text="Ineffective">
      <formula>NOT(ISERROR(SEARCH("Ineffective",F93)))</formula>
    </cfRule>
    <cfRule type="containsText" dxfId="6747" priority="1684" operator="containsText" text="Not Implemented">
      <formula>NOT(ISERROR(SEARCH("Not Implemented",F93)))</formula>
    </cfRule>
  </conditionalFormatting>
  <conditionalFormatting sqref="AP94">
    <cfRule type="expression" dxfId="6746" priority="1674">
      <formula>SUM($O94:$Q94)&lt;1</formula>
    </cfRule>
    <cfRule type="expression" dxfId="6745" priority="1675">
      <formula>SUM($O94:$Q94)&gt;0</formula>
    </cfRule>
  </conditionalFormatting>
  <conditionalFormatting sqref="AQ94">
    <cfRule type="expression" dxfId="6744" priority="1676">
      <formula>SUM($O94:$Q94)&gt;0</formula>
    </cfRule>
  </conditionalFormatting>
  <conditionalFormatting sqref="AR94">
    <cfRule type="expression" dxfId="6743" priority="1677">
      <formula>SUM($P94:$Q94)&gt;0</formula>
    </cfRule>
  </conditionalFormatting>
  <conditionalFormatting sqref="AS94">
    <cfRule type="expression" dxfId="6742" priority="1678">
      <formula>$Q94=1</formula>
    </cfRule>
  </conditionalFormatting>
  <conditionalFormatting sqref="AP95">
    <cfRule type="expression" dxfId="6741" priority="1669">
      <formula>SUM($AA95:$AC95)&lt;1</formula>
    </cfRule>
    <cfRule type="expression" dxfId="6740" priority="1670">
      <formula>SUM($AA95:$AC95)&gt;0</formula>
    </cfRule>
  </conditionalFormatting>
  <conditionalFormatting sqref="AQ95">
    <cfRule type="expression" dxfId="6739" priority="1671">
      <formula>SUM($AA95:$AC95)&gt;0</formula>
    </cfRule>
  </conditionalFormatting>
  <conditionalFormatting sqref="AR95">
    <cfRule type="expression" dxfId="6738" priority="1672">
      <formula>SUM($AB95:$AC95)&gt;0</formula>
    </cfRule>
  </conditionalFormatting>
  <conditionalFormatting sqref="AS95">
    <cfRule type="expression" dxfId="6737" priority="1673">
      <formula>$AC95=1</formula>
    </cfRule>
  </conditionalFormatting>
  <conditionalFormatting sqref="AP96">
    <cfRule type="expression" dxfId="6736" priority="1664">
      <formula>SUM($AM96:$AO96)&lt;1</formula>
    </cfRule>
    <cfRule type="expression" dxfId="6735" priority="1665">
      <formula>SUM($AM96:$AO96)&gt;0</formula>
    </cfRule>
  </conditionalFormatting>
  <conditionalFormatting sqref="AQ96">
    <cfRule type="expression" dxfId="6734" priority="1666">
      <formula>SUM($AM96:$AO96)&gt;0</formula>
    </cfRule>
  </conditionalFormatting>
  <conditionalFormatting sqref="AR96">
    <cfRule type="expression" dxfId="6733" priority="1667">
      <formula>SUM($AN96:$AO96)&gt;0</formula>
    </cfRule>
  </conditionalFormatting>
  <conditionalFormatting sqref="AS96">
    <cfRule type="expression" dxfId="6732" priority="1668">
      <formula>$AO96=1</formula>
    </cfRule>
  </conditionalFormatting>
  <conditionalFormatting sqref="F97:H97">
    <cfRule type="containsText" dxfId="6731" priority="1635" operator="containsText" text="Not assessed">
      <formula>NOT(ISERROR(SEARCH("Not assessed",F97)))</formula>
    </cfRule>
    <cfRule type="containsText" dxfId="6730" priority="1636" operator="containsText" text="No visibility">
      <formula>NOT(ISERROR(SEARCH("No visibility",F97)))</formula>
    </cfRule>
    <cfRule type="containsText" dxfId="6729" priority="1637" operator="containsText" text="Poor">
      <formula>NOT(ISERROR(SEARCH("Poor",F97)))</formula>
    </cfRule>
    <cfRule type="containsText" dxfId="6728" priority="1638" operator="containsText" text="Fail">
      <formula>NOT(ISERROR(SEARCH("Fail",F97)))</formula>
    </cfRule>
    <cfRule type="containsText" dxfId="6727" priority="1639" operator="containsText" text="Ineffective">
      <formula>NOT(ISERROR(SEARCH("Ineffective",F97)))</formula>
    </cfRule>
    <cfRule type="containsText" dxfId="6726" priority="1640" operator="containsText" text="Not Implemented">
      <formula>NOT(ISERROR(SEARCH("Not Implemented",F97)))</formula>
    </cfRule>
  </conditionalFormatting>
  <conditionalFormatting sqref="AP98">
    <cfRule type="expression" dxfId="6725" priority="1630">
      <formula>SUM($O98:$Q98)&lt;1</formula>
    </cfRule>
    <cfRule type="expression" dxfId="6724" priority="1631">
      <formula>SUM($O98:$Q98)&gt;0</formula>
    </cfRule>
  </conditionalFormatting>
  <conditionalFormatting sqref="AQ98">
    <cfRule type="expression" dxfId="6723" priority="1632">
      <formula>SUM($O98:$Q98)&gt;0</formula>
    </cfRule>
  </conditionalFormatting>
  <conditionalFormatting sqref="AR98">
    <cfRule type="expression" dxfId="6722" priority="1633">
      <formula>SUM($P98:$Q98)&gt;0</formula>
    </cfRule>
  </conditionalFormatting>
  <conditionalFormatting sqref="AS98">
    <cfRule type="expression" dxfId="6721" priority="1634">
      <formula>$Q98=1</formula>
    </cfRule>
  </conditionalFormatting>
  <conditionalFormatting sqref="AP99">
    <cfRule type="expression" dxfId="6720" priority="1625">
      <formula>SUM($AA99:$AC99)&lt;1</formula>
    </cfRule>
    <cfRule type="expression" dxfId="6719" priority="1626">
      <formula>SUM($AA99:$AC99)&gt;0</formula>
    </cfRule>
  </conditionalFormatting>
  <conditionalFormatting sqref="AQ99">
    <cfRule type="expression" dxfId="6718" priority="1627">
      <formula>SUM($AA99:$AC99)&gt;0</formula>
    </cfRule>
  </conditionalFormatting>
  <conditionalFormatting sqref="AR99">
    <cfRule type="expression" dxfId="6717" priority="1628">
      <formula>SUM($AB99:$AC99)&gt;0</formula>
    </cfRule>
  </conditionalFormatting>
  <conditionalFormatting sqref="AS99">
    <cfRule type="expression" dxfId="6716" priority="1629">
      <formula>$AC99=1</formula>
    </cfRule>
  </conditionalFormatting>
  <conditionalFormatting sqref="AP100">
    <cfRule type="expression" dxfId="6715" priority="1620">
      <formula>SUM($AM100:$AO100)&lt;1</formula>
    </cfRule>
    <cfRule type="expression" dxfId="6714" priority="1621">
      <formula>SUM($AM100:$AO100)&gt;0</formula>
    </cfRule>
  </conditionalFormatting>
  <conditionalFormatting sqref="AQ100">
    <cfRule type="expression" dxfId="6713" priority="1622">
      <formula>SUM($AM100:$AO100)&gt;0</formula>
    </cfRule>
  </conditionalFormatting>
  <conditionalFormatting sqref="AR100">
    <cfRule type="expression" dxfId="6712" priority="1623">
      <formula>SUM($AN100:$AO100)&gt;0</formula>
    </cfRule>
  </conditionalFormatting>
  <conditionalFormatting sqref="AS100">
    <cfRule type="expression" dxfId="6711" priority="1624">
      <formula>$AO100=1</formula>
    </cfRule>
  </conditionalFormatting>
  <conditionalFormatting sqref="AJ97">
    <cfRule type="containsText" dxfId="6710" priority="1614" operator="containsText" text="Not assessed">
      <formula>NOT(ISERROR(SEARCH("Not assessed",AJ97)))</formula>
    </cfRule>
    <cfRule type="containsText" dxfId="6709" priority="1615" operator="containsText" text="No visibility">
      <formula>NOT(ISERROR(SEARCH("No visibility",AJ97)))</formula>
    </cfRule>
    <cfRule type="containsText" dxfId="6708" priority="1616" operator="containsText" text="Poor">
      <formula>NOT(ISERROR(SEARCH("Poor",AJ97)))</formula>
    </cfRule>
    <cfRule type="containsText" dxfId="6707" priority="1617" operator="containsText" text="Fail">
      <formula>NOT(ISERROR(SEARCH("Fail",AJ97)))</formula>
    </cfRule>
    <cfRule type="containsText" dxfId="6706" priority="1618" operator="containsText" text="Ineffective">
      <formula>NOT(ISERROR(SEARCH("Ineffective",AJ97)))</formula>
    </cfRule>
    <cfRule type="containsText" dxfId="6705" priority="1619" operator="containsText" text="Not Implemented">
      <formula>NOT(ISERROR(SEARCH("Not Implemented",AJ97)))</formula>
    </cfRule>
  </conditionalFormatting>
  <conditionalFormatting sqref="AK97">
    <cfRule type="containsText" dxfId="6704" priority="1608" operator="containsText" text="Not assessed">
      <formula>NOT(ISERROR(SEARCH("Not assessed",AK97)))</formula>
    </cfRule>
    <cfRule type="containsText" dxfId="6703" priority="1609" operator="containsText" text="No visibility">
      <formula>NOT(ISERROR(SEARCH("No visibility",AK97)))</formula>
    </cfRule>
    <cfRule type="containsText" dxfId="6702" priority="1610" operator="containsText" text="Poor">
      <formula>NOT(ISERROR(SEARCH("Poor",AK97)))</formula>
    </cfRule>
    <cfRule type="containsText" dxfId="6701" priority="1611" operator="containsText" text="Fail">
      <formula>NOT(ISERROR(SEARCH("Fail",AK97)))</formula>
    </cfRule>
    <cfRule type="containsText" dxfId="6700" priority="1612" operator="containsText" text="Ineffective">
      <formula>NOT(ISERROR(SEARCH("Ineffective",AK97)))</formula>
    </cfRule>
    <cfRule type="containsText" dxfId="6699" priority="1613" operator="containsText" text="Not Implemented">
      <formula>NOT(ISERROR(SEARCH("Not Implemented",AK97)))</formula>
    </cfRule>
  </conditionalFormatting>
  <conditionalFormatting sqref="AL97">
    <cfRule type="containsText" dxfId="6698" priority="1602" operator="containsText" text="Not assessed">
      <formula>NOT(ISERROR(SEARCH("Not assessed",AL97)))</formula>
    </cfRule>
    <cfRule type="containsText" dxfId="6697" priority="1603" operator="containsText" text="No visibility">
      <formula>NOT(ISERROR(SEARCH("No visibility",AL97)))</formula>
    </cfRule>
    <cfRule type="containsText" dxfId="6696" priority="1604" operator="containsText" text="Poor">
      <formula>NOT(ISERROR(SEARCH("Poor",AL97)))</formula>
    </cfRule>
    <cfRule type="containsText" dxfId="6695" priority="1605" operator="containsText" text="Fail">
      <formula>NOT(ISERROR(SEARCH("Fail",AL97)))</formula>
    </cfRule>
    <cfRule type="containsText" dxfId="6694" priority="1606" operator="containsText" text="Ineffective">
      <formula>NOT(ISERROR(SEARCH("Ineffective",AL97)))</formula>
    </cfRule>
    <cfRule type="containsText" dxfId="6693" priority="1607" operator="containsText" text="Not Implemented">
      <formula>NOT(ISERROR(SEARCH("Not Implemented",AL97)))</formula>
    </cfRule>
  </conditionalFormatting>
  <conditionalFormatting sqref="AP101">
    <cfRule type="expression" dxfId="6692" priority="1597">
      <formula>SUM($O101:$Q101)&lt;1</formula>
    </cfRule>
    <cfRule type="expression" dxfId="6691" priority="1598">
      <formula>SUM($O101:$Q101)&gt;0</formula>
    </cfRule>
  </conditionalFormatting>
  <conditionalFormatting sqref="AQ101">
    <cfRule type="expression" dxfId="6690" priority="1599">
      <formula>SUM($O101:$Q101)&gt;0</formula>
    </cfRule>
  </conditionalFormatting>
  <conditionalFormatting sqref="AR101">
    <cfRule type="expression" dxfId="6689" priority="1600">
      <formula>SUM($P101:$Q101)&gt;0</formula>
    </cfRule>
  </conditionalFormatting>
  <conditionalFormatting sqref="AS101">
    <cfRule type="expression" dxfId="6688" priority="1601">
      <formula>$Q101=1</formula>
    </cfRule>
  </conditionalFormatting>
  <conditionalFormatting sqref="AP102">
    <cfRule type="expression" dxfId="6687" priority="1592">
      <formula>SUM($AA102:$AC102)&lt;1</formula>
    </cfRule>
    <cfRule type="expression" dxfId="6686" priority="1593">
      <formula>SUM($AA102:$AC102)&gt;0</formula>
    </cfRule>
  </conditionalFormatting>
  <conditionalFormatting sqref="AQ102">
    <cfRule type="expression" dxfId="6685" priority="1594">
      <formula>SUM($AA102:$AC102)&gt;0</formula>
    </cfRule>
  </conditionalFormatting>
  <conditionalFormatting sqref="AR102">
    <cfRule type="expression" dxfId="6684" priority="1595">
      <formula>SUM($AB102:$AC102)&gt;0</formula>
    </cfRule>
  </conditionalFormatting>
  <conditionalFormatting sqref="AS102">
    <cfRule type="expression" dxfId="6683" priority="1596">
      <formula>$AC102=1</formula>
    </cfRule>
  </conditionalFormatting>
  <conditionalFormatting sqref="AP103">
    <cfRule type="expression" dxfId="6682" priority="1587">
      <formula>SUM($AM103:$AO103)&lt;1</formula>
    </cfRule>
    <cfRule type="expression" dxfId="6681" priority="1588">
      <formula>SUM($AM103:$AO103)&gt;0</formula>
    </cfRule>
  </conditionalFormatting>
  <conditionalFormatting sqref="AQ103">
    <cfRule type="expression" dxfId="6680" priority="1589">
      <formula>SUM($AM103:$AO103)&gt;0</formula>
    </cfRule>
  </conditionalFormatting>
  <conditionalFormatting sqref="AR103">
    <cfRule type="expression" dxfId="6679" priority="1590">
      <formula>SUM($AN103:$AO103)&gt;0</formula>
    </cfRule>
  </conditionalFormatting>
  <conditionalFormatting sqref="AS103">
    <cfRule type="expression" dxfId="6678" priority="1591">
      <formula>$AO103=1</formula>
    </cfRule>
  </conditionalFormatting>
  <conditionalFormatting sqref="F104:H104">
    <cfRule type="containsText" dxfId="6677" priority="1576" operator="containsText" text="Not assessed">
      <formula>NOT(ISERROR(SEARCH("Not assessed",F104)))</formula>
    </cfRule>
    <cfRule type="containsText" dxfId="6676" priority="1577" operator="containsText" text="No visibility">
      <formula>NOT(ISERROR(SEARCH("No visibility",F104)))</formula>
    </cfRule>
    <cfRule type="containsText" dxfId="6675" priority="1578" operator="containsText" text="Poor">
      <formula>NOT(ISERROR(SEARCH("Poor",F104)))</formula>
    </cfRule>
    <cfRule type="containsText" dxfId="6674" priority="1579" operator="containsText" text="Fail">
      <formula>NOT(ISERROR(SEARCH("Fail",F104)))</formula>
    </cfRule>
    <cfRule type="containsText" dxfId="6673" priority="1580" operator="containsText" text="Ineffective">
      <formula>NOT(ISERROR(SEARCH("Ineffective",F104)))</formula>
    </cfRule>
    <cfRule type="containsText" dxfId="6672" priority="1581" operator="containsText" text="Not Implemented">
      <formula>NOT(ISERROR(SEARCH("Not Implemented",F104)))</formula>
    </cfRule>
  </conditionalFormatting>
  <conditionalFormatting sqref="AP105">
    <cfRule type="expression" dxfId="6671" priority="1571">
      <formula>SUM($O105:$Q105)&lt;1</formula>
    </cfRule>
    <cfRule type="expression" dxfId="6670" priority="1572">
      <formula>SUM($O105:$Q105)&gt;0</formula>
    </cfRule>
  </conditionalFormatting>
  <conditionalFormatting sqref="AQ105">
    <cfRule type="expression" dxfId="6669" priority="1573">
      <formula>SUM($O105:$Q105)&gt;0</formula>
    </cfRule>
  </conditionalFormatting>
  <conditionalFormatting sqref="AR105">
    <cfRule type="expression" dxfId="6668" priority="1574">
      <formula>SUM($P105:$Q105)&gt;0</formula>
    </cfRule>
  </conditionalFormatting>
  <conditionalFormatting sqref="AS105">
    <cfRule type="expression" dxfId="6667" priority="1575">
      <formula>$Q105=1</formula>
    </cfRule>
  </conditionalFormatting>
  <conditionalFormatting sqref="AP106">
    <cfRule type="expression" dxfId="6666" priority="1566">
      <formula>SUM($AA106:$AC106)&lt;1</formula>
    </cfRule>
    <cfRule type="expression" dxfId="6665" priority="1567">
      <formula>SUM($AA106:$AC106)&gt;0</formula>
    </cfRule>
  </conditionalFormatting>
  <conditionalFormatting sqref="AQ106">
    <cfRule type="expression" dxfId="6664" priority="1568">
      <formula>SUM($AA106:$AC106)&gt;0</formula>
    </cfRule>
  </conditionalFormatting>
  <conditionalFormatting sqref="AR106">
    <cfRule type="expression" dxfId="6663" priority="1569">
      <formula>SUM($AB106:$AC106)&gt;0</formula>
    </cfRule>
  </conditionalFormatting>
  <conditionalFormatting sqref="AS106">
    <cfRule type="expression" dxfId="6662" priority="1570">
      <formula>$AC106=1</formula>
    </cfRule>
  </conditionalFormatting>
  <conditionalFormatting sqref="AP107">
    <cfRule type="expression" dxfId="6661" priority="1561">
      <formula>SUM($AM107:$AO107)&lt;1</formula>
    </cfRule>
    <cfRule type="expression" dxfId="6660" priority="1562">
      <formula>SUM($AM107:$AO107)&gt;0</formula>
    </cfRule>
  </conditionalFormatting>
  <conditionalFormatting sqref="AQ107">
    <cfRule type="expression" dxfId="6659" priority="1563">
      <formula>SUM($AM107:$AO107)&gt;0</formula>
    </cfRule>
  </conditionalFormatting>
  <conditionalFormatting sqref="AR107">
    <cfRule type="expression" dxfId="6658" priority="1564">
      <formula>SUM($AN107:$AO107)&gt;0</formula>
    </cfRule>
  </conditionalFormatting>
  <conditionalFormatting sqref="AS107">
    <cfRule type="expression" dxfId="6657" priority="1565">
      <formula>$AO107=1</formula>
    </cfRule>
  </conditionalFormatting>
  <conditionalFormatting sqref="AJ104">
    <cfRule type="containsText" dxfId="6656" priority="1555" operator="containsText" text="Not assessed">
      <formula>NOT(ISERROR(SEARCH("Not assessed",AJ104)))</formula>
    </cfRule>
    <cfRule type="containsText" dxfId="6655" priority="1556" operator="containsText" text="No visibility">
      <formula>NOT(ISERROR(SEARCH("No visibility",AJ104)))</formula>
    </cfRule>
    <cfRule type="containsText" dxfId="6654" priority="1557" operator="containsText" text="Poor">
      <formula>NOT(ISERROR(SEARCH("Poor",AJ104)))</formula>
    </cfRule>
    <cfRule type="containsText" dxfId="6653" priority="1558" operator="containsText" text="Fail">
      <formula>NOT(ISERROR(SEARCH("Fail",AJ104)))</formula>
    </cfRule>
    <cfRule type="containsText" dxfId="6652" priority="1559" operator="containsText" text="Ineffective">
      <formula>NOT(ISERROR(SEARCH("Ineffective",AJ104)))</formula>
    </cfRule>
    <cfRule type="containsText" dxfId="6651" priority="1560" operator="containsText" text="Not Implemented">
      <formula>NOT(ISERROR(SEARCH("Not Implemented",AJ104)))</formula>
    </cfRule>
  </conditionalFormatting>
  <conditionalFormatting sqref="AK104">
    <cfRule type="containsText" dxfId="6650" priority="1549" operator="containsText" text="Not assessed">
      <formula>NOT(ISERROR(SEARCH("Not assessed",AK104)))</formula>
    </cfRule>
    <cfRule type="containsText" dxfId="6649" priority="1550" operator="containsText" text="No visibility">
      <formula>NOT(ISERROR(SEARCH("No visibility",AK104)))</formula>
    </cfRule>
    <cfRule type="containsText" dxfId="6648" priority="1551" operator="containsText" text="Poor">
      <formula>NOT(ISERROR(SEARCH("Poor",AK104)))</formula>
    </cfRule>
    <cfRule type="containsText" dxfId="6647" priority="1552" operator="containsText" text="Fail">
      <formula>NOT(ISERROR(SEARCH("Fail",AK104)))</formula>
    </cfRule>
    <cfRule type="containsText" dxfId="6646" priority="1553" operator="containsText" text="Ineffective">
      <formula>NOT(ISERROR(SEARCH("Ineffective",AK104)))</formula>
    </cfRule>
    <cfRule type="containsText" dxfId="6645" priority="1554" operator="containsText" text="Not Implemented">
      <formula>NOT(ISERROR(SEARCH("Not Implemented",AK104)))</formula>
    </cfRule>
  </conditionalFormatting>
  <conditionalFormatting sqref="AL104">
    <cfRule type="containsText" dxfId="6644" priority="1543" operator="containsText" text="Not assessed">
      <formula>NOT(ISERROR(SEARCH("Not assessed",AL104)))</formula>
    </cfRule>
    <cfRule type="containsText" dxfId="6643" priority="1544" operator="containsText" text="No visibility">
      <formula>NOT(ISERROR(SEARCH("No visibility",AL104)))</formula>
    </cfRule>
    <cfRule type="containsText" dxfId="6642" priority="1545" operator="containsText" text="Poor">
      <formula>NOT(ISERROR(SEARCH("Poor",AL104)))</formula>
    </cfRule>
    <cfRule type="containsText" dxfId="6641" priority="1546" operator="containsText" text="Fail">
      <formula>NOT(ISERROR(SEARCH("Fail",AL104)))</formula>
    </cfRule>
    <cfRule type="containsText" dxfId="6640" priority="1547" operator="containsText" text="Ineffective">
      <formula>NOT(ISERROR(SEARCH("Ineffective",AL104)))</formula>
    </cfRule>
    <cfRule type="containsText" dxfId="6639" priority="1548" operator="containsText" text="Not Implemented">
      <formula>NOT(ISERROR(SEARCH("Not Implemented",AL104)))</formula>
    </cfRule>
  </conditionalFormatting>
  <conditionalFormatting sqref="AP108">
    <cfRule type="expression" dxfId="6638" priority="1538">
      <formula>SUM($O108:$Q108)&lt;1</formula>
    </cfRule>
    <cfRule type="expression" dxfId="6637" priority="1539">
      <formula>SUM($O108:$Q108)&gt;0</formula>
    </cfRule>
  </conditionalFormatting>
  <conditionalFormatting sqref="AQ108">
    <cfRule type="expression" dxfId="6636" priority="1540">
      <formula>SUM($O108:$Q108)&gt;0</formula>
    </cfRule>
  </conditionalFormatting>
  <conditionalFormatting sqref="AR108">
    <cfRule type="expression" dxfId="6635" priority="1541">
      <formula>SUM($P108:$Q108)&gt;0</formula>
    </cfRule>
  </conditionalFormatting>
  <conditionalFormatting sqref="AS108">
    <cfRule type="expression" dxfId="6634" priority="1542">
      <formula>$Q108=1</formula>
    </cfRule>
  </conditionalFormatting>
  <conditionalFormatting sqref="AP109">
    <cfRule type="expression" dxfId="6633" priority="1533">
      <formula>SUM($AA109:$AC109)&lt;1</formula>
    </cfRule>
    <cfRule type="expression" dxfId="6632" priority="1534">
      <formula>SUM($AA109:$AC109)&gt;0</formula>
    </cfRule>
  </conditionalFormatting>
  <conditionalFormatting sqref="AQ109">
    <cfRule type="expression" dxfId="6631" priority="1535">
      <formula>SUM($AA109:$AC109)&gt;0</formula>
    </cfRule>
  </conditionalFormatting>
  <conditionalFormatting sqref="AR109">
    <cfRule type="expression" dxfId="6630" priority="1536">
      <formula>SUM($AB109:$AC109)&gt;0</formula>
    </cfRule>
  </conditionalFormatting>
  <conditionalFormatting sqref="AS109">
    <cfRule type="expression" dxfId="6629" priority="1537">
      <formula>$AC109=1</formula>
    </cfRule>
  </conditionalFormatting>
  <conditionalFormatting sqref="AP110">
    <cfRule type="expression" dxfId="6628" priority="1528">
      <formula>SUM($AM110:$AO110)&lt;1</formula>
    </cfRule>
    <cfRule type="expression" dxfId="6627" priority="1529">
      <formula>SUM($AM110:$AO110)&gt;0</formula>
    </cfRule>
  </conditionalFormatting>
  <conditionalFormatting sqref="AQ110">
    <cfRule type="expression" dxfId="6626" priority="1530">
      <formula>SUM($AM110:$AO110)&gt;0</formula>
    </cfRule>
  </conditionalFormatting>
  <conditionalFormatting sqref="AR110">
    <cfRule type="expression" dxfId="6625" priority="1531">
      <formula>SUM($AN110:$AO110)&gt;0</formula>
    </cfRule>
  </conditionalFormatting>
  <conditionalFormatting sqref="AS110">
    <cfRule type="expression" dxfId="6624" priority="1532">
      <formula>$AO110=1</formula>
    </cfRule>
  </conditionalFormatting>
  <conditionalFormatting sqref="AP115">
    <cfRule type="expression" dxfId="6623" priority="1522">
      <formula>SUM($O115:$Q115)&lt;1</formula>
    </cfRule>
    <cfRule type="expression" dxfId="6622" priority="1523">
      <formula>SUM($O115:$Q115)&gt;0</formula>
    </cfRule>
  </conditionalFormatting>
  <conditionalFormatting sqref="AQ115">
    <cfRule type="expression" dxfId="6621" priority="1524">
      <formula>SUM($O115:$Q115)&gt;0</formula>
    </cfRule>
  </conditionalFormatting>
  <conditionalFormatting sqref="AR115">
    <cfRule type="expression" dxfId="6620" priority="1525">
      <formula>SUM($P115:$Q115)&gt;0</formula>
    </cfRule>
  </conditionalFormatting>
  <conditionalFormatting sqref="AS115">
    <cfRule type="expression" dxfId="6619" priority="1526">
      <formula>$Q115=1</formula>
    </cfRule>
  </conditionalFormatting>
  <conditionalFormatting sqref="AP116">
    <cfRule type="expression" dxfId="6618" priority="1517">
      <formula>SUM($AA116:$AC116)&lt;1</formula>
    </cfRule>
    <cfRule type="expression" dxfId="6617" priority="1518">
      <formula>SUM($AA116:$AC116)&gt;0</formula>
    </cfRule>
  </conditionalFormatting>
  <conditionalFormatting sqref="AQ116">
    <cfRule type="expression" dxfId="6616" priority="1519">
      <formula>SUM($AA116:$AC116)&gt;0</formula>
    </cfRule>
  </conditionalFormatting>
  <conditionalFormatting sqref="AR116">
    <cfRule type="expression" dxfId="6615" priority="1520">
      <formula>SUM($AB116:$AC116)&gt;0</formula>
    </cfRule>
  </conditionalFormatting>
  <conditionalFormatting sqref="AS116">
    <cfRule type="expression" dxfId="6614" priority="1521">
      <formula>$AC116=1</formula>
    </cfRule>
  </conditionalFormatting>
  <conditionalFormatting sqref="AP117">
    <cfRule type="expression" dxfId="6613" priority="1512">
      <formula>SUM($AM117:$AO117)&lt;1</formula>
    </cfRule>
    <cfRule type="expression" dxfId="6612" priority="1513">
      <formula>SUM($AM117:$AO117)&gt;0</formula>
    </cfRule>
  </conditionalFormatting>
  <conditionalFormatting sqref="AQ117">
    <cfRule type="expression" dxfId="6611" priority="1514">
      <formula>SUM($AM117:$AO117)&gt;0</formula>
    </cfRule>
  </conditionalFormatting>
  <conditionalFormatting sqref="AR117">
    <cfRule type="expression" dxfId="6610" priority="1515">
      <formula>SUM($AN117:$AO117)&gt;0</formula>
    </cfRule>
  </conditionalFormatting>
  <conditionalFormatting sqref="AS117">
    <cfRule type="expression" dxfId="6609" priority="1516">
      <formula>$AO117=1</formula>
    </cfRule>
  </conditionalFormatting>
  <conditionalFormatting sqref="F111:H111">
    <cfRule type="containsText" dxfId="6608" priority="1502" operator="containsText" text="Not assessed">
      <formula>NOT(ISERROR(SEARCH("Not assessed",F111)))</formula>
    </cfRule>
    <cfRule type="containsText" dxfId="6607" priority="1503" operator="containsText" text="No visibility">
      <formula>NOT(ISERROR(SEARCH("No visibility",F111)))</formula>
    </cfRule>
    <cfRule type="containsText" dxfId="6606" priority="1504" operator="containsText" text="Poor">
      <formula>NOT(ISERROR(SEARCH("Poor",F111)))</formula>
    </cfRule>
    <cfRule type="containsText" dxfId="6605" priority="1505" operator="containsText" text="Fail">
      <formula>NOT(ISERROR(SEARCH("Fail",F111)))</formula>
    </cfRule>
    <cfRule type="containsText" dxfId="6604" priority="1506" operator="containsText" text="Ineffective">
      <formula>NOT(ISERROR(SEARCH("Ineffective",F111)))</formula>
    </cfRule>
    <cfRule type="containsText" dxfId="6603" priority="1507" operator="containsText" text="Not Implemented">
      <formula>NOT(ISERROR(SEARCH("Not Implemented",F111)))</formula>
    </cfRule>
  </conditionalFormatting>
  <conditionalFormatting sqref="AP112">
    <cfRule type="expression" dxfId="6602" priority="1497">
      <formula>SUM($O112:$Q112)&lt;1</formula>
    </cfRule>
    <cfRule type="expression" dxfId="6601" priority="1498">
      <formula>SUM($O112:$Q112)&gt;0</formula>
    </cfRule>
  </conditionalFormatting>
  <conditionalFormatting sqref="AQ112">
    <cfRule type="expression" dxfId="6600" priority="1499">
      <formula>SUM($O112:$Q112)&gt;0</formula>
    </cfRule>
  </conditionalFormatting>
  <conditionalFormatting sqref="AR112">
    <cfRule type="expression" dxfId="6599" priority="1500">
      <formula>SUM($P112:$Q112)&gt;0</formula>
    </cfRule>
  </conditionalFormatting>
  <conditionalFormatting sqref="AS112">
    <cfRule type="expression" dxfId="6598" priority="1501">
      <formula>$Q112=1</formula>
    </cfRule>
  </conditionalFormatting>
  <conditionalFormatting sqref="AP113">
    <cfRule type="expression" dxfId="6597" priority="1492">
      <formula>SUM($AA113:$AC113)&lt;1</formula>
    </cfRule>
    <cfRule type="expression" dxfId="6596" priority="1493">
      <formula>SUM($AA113:$AC113)&gt;0</formula>
    </cfRule>
  </conditionalFormatting>
  <conditionalFormatting sqref="AQ113">
    <cfRule type="expression" dxfId="6595" priority="1494">
      <formula>SUM($AA113:$AC113)&gt;0</formula>
    </cfRule>
  </conditionalFormatting>
  <conditionalFormatting sqref="AR113">
    <cfRule type="expression" dxfId="6594" priority="1495">
      <formula>SUM($AB113:$AC113)&gt;0</formula>
    </cfRule>
  </conditionalFormatting>
  <conditionalFormatting sqref="AS113">
    <cfRule type="expression" dxfId="6593" priority="1496">
      <formula>$AC113=1</formula>
    </cfRule>
  </conditionalFormatting>
  <conditionalFormatting sqref="AP114">
    <cfRule type="expression" dxfId="6592" priority="1487">
      <formula>SUM($AM114:$AO114)&lt;1</formula>
    </cfRule>
    <cfRule type="expression" dxfId="6591" priority="1488">
      <formula>SUM($AM114:$AO114)&gt;0</formula>
    </cfRule>
  </conditionalFormatting>
  <conditionalFormatting sqref="AQ114">
    <cfRule type="expression" dxfId="6590" priority="1489">
      <formula>SUM($AM114:$AO114)&gt;0</formula>
    </cfRule>
  </conditionalFormatting>
  <conditionalFormatting sqref="AR114">
    <cfRule type="expression" dxfId="6589" priority="1490">
      <formula>SUM($AN114:$AO114)&gt;0</formula>
    </cfRule>
  </conditionalFormatting>
  <conditionalFormatting sqref="AS114">
    <cfRule type="expression" dxfId="6588" priority="1491">
      <formula>$AO114=1</formula>
    </cfRule>
  </conditionalFormatting>
  <conditionalFormatting sqref="AJ111">
    <cfRule type="containsText" dxfId="6587" priority="1481" operator="containsText" text="Not assessed">
      <formula>NOT(ISERROR(SEARCH("Not assessed",AJ111)))</formula>
    </cfRule>
    <cfRule type="containsText" dxfId="6586" priority="1482" operator="containsText" text="No visibility">
      <formula>NOT(ISERROR(SEARCH("No visibility",AJ111)))</formula>
    </cfRule>
    <cfRule type="containsText" dxfId="6585" priority="1483" operator="containsText" text="Poor">
      <formula>NOT(ISERROR(SEARCH("Poor",AJ111)))</formula>
    </cfRule>
    <cfRule type="containsText" dxfId="6584" priority="1484" operator="containsText" text="Fail">
      <formula>NOT(ISERROR(SEARCH("Fail",AJ111)))</formula>
    </cfRule>
    <cfRule type="containsText" dxfId="6583" priority="1485" operator="containsText" text="Ineffective">
      <formula>NOT(ISERROR(SEARCH("Ineffective",AJ111)))</formula>
    </cfRule>
    <cfRule type="containsText" dxfId="6582" priority="1486" operator="containsText" text="Not Implemented">
      <formula>NOT(ISERROR(SEARCH("Not Implemented",AJ111)))</formula>
    </cfRule>
  </conditionalFormatting>
  <conditionalFormatting sqref="AK111">
    <cfRule type="containsText" dxfId="6581" priority="1475" operator="containsText" text="Not assessed">
      <formula>NOT(ISERROR(SEARCH("Not assessed",AK111)))</formula>
    </cfRule>
    <cfRule type="containsText" dxfId="6580" priority="1476" operator="containsText" text="No visibility">
      <formula>NOT(ISERROR(SEARCH("No visibility",AK111)))</formula>
    </cfRule>
    <cfRule type="containsText" dxfId="6579" priority="1477" operator="containsText" text="Poor">
      <formula>NOT(ISERROR(SEARCH("Poor",AK111)))</formula>
    </cfRule>
    <cfRule type="containsText" dxfId="6578" priority="1478" operator="containsText" text="Fail">
      <formula>NOT(ISERROR(SEARCH("Fail",AK111)))</formula>
    </cfRule>
    <cfRule type="containsText" dxfId="6577" priority="1479" operator="containsText" text="Ineffective">
      <formula>NOT(ISERROR(SEARCH("Ineffective",AK111)))</formula>
    </cfRule>
    <cfRule type="containsText" dxfId="6576" priority="1480" operator="containsText" text="Not Implemented">
      <formula>NOT(ISERROR(SEARCH("Not Implemented",AK111)))</formula>
    </cfRule>
  </conditionalFormatting>
  <conditionalFormatting sqref="AL111">
    <cfRule type="containsText" dxfId="6575" priority="1469" operator="containsText" text="Not assessed">
      <formula>NOT(ISERROR(SEARCH("Not assessed",AL111)))</formula>
    </cfRule>
    <cfRule type="containsText" dxfId="6574" priority="1470" operator="containsText" text="No visibility">
      <formula>NOT(ISERROR(SEARCH("No visibility",AL111)))</formula>
    </cfRule>
    <cfRule type="containsText" dxfId="6573" priority="1471" operator="containsText" text="Poor">
      <formula>NOT(ISERROR(SEARCH("Poor",AL111)))</formula>
    </cfRule>
    <cfRule type="containsText" dxfId="6572" priority="1472" operator="containsText" text="Fail">
      <formula>NOT(ISERROR(SEARCH("Fail",AL111)))</formula>
    </cfRule>
    <cfRule type="containsText" dxfId="6571" priority="1473" operator="containsText" text="Ineffective">
      <formula>NOT(ISERROR(SEARCH("Ineffective",AL111)))</formula>
    </cfRule>
    <cfRule type="containsText" dxfId="6570" priority="1474" operator="containsText" text="Not Implemented">
      <formula>NOT(ISERROR(SEARCH("Not Implemented",AL111)))</formula>
    </cfRule>
  </conditionalFormatting>
  <conditionalFormatting sqref="F118:H118">
    <cfRule type="containsText" dxfId="6569" priority="1458" operator="containsText" text="Not assessed">
      <formula>NOT(ISERROR(SEARCH("Not assessed",F118)))</formula>
    </cfRule>
    <cfRule type="containsText" dxfId="6568" priority="1459" operator="containsText" text="No visibility">
      <formula>NOT(ISERROR(SEARCH("No visibility",F118)))</formula>
    </cfRule>
    <cfRule type="containsText" dxfId="6567" priority="1460" operator="containsText" text="Poor">
      <formula>NOT(ISERROR(SEARCH("Poor",F118)))</formula>
    </cfRule>
    <cfRule type="containsText" dxfId="6566" priority="1461" operator="containsText" text="Fail">
      <formula>NOT(ISERROR(SEARCH("Fail",F118)))</formula>
    </cfRule>
    <cfRule type="containsText" dxfId="6565" priority="1462" operator="containsText" text="Ineffective">
      <formula>NOT(ISERROR(SEARCH("Ineffective",F118)))</formula>
    </cfRule>
    <cfRule type="containsText" dxfId="6564" priority="1463" operator="containsText" text="Not Implemented">
      <formula>NOT(ISERROR(SEARCH("Not Implemented",F118)))</formula>
    </cfRule>
  </conditionalFormatting>
  <conditionalFormatting sqref="AP119">
    <cfRule type="expression" dxfId="6563" priority="1453">
      <formula>SUM($O119:$Q119)&lt;1</formula>
    </cfRule>
    <cfRule type="expression" dxfId="6562" priority="1454">
      <formula>SUM($O119:$Q119)&gt;0</formula>
    </cfRule>
  </conditionalFormatting>
  <conditionalFormatting sqref="AQ119">
    <cfRule type="expression" dxfId="6561" priority="1455">
      <formula>SUM($O119:$Q119)&gt;0</formula>
    </cfRule>
  </conditionalFormatting>
  <conditionalFormatting sqref="AR119">
    <cfRule type="expression" dxfId="6560" priority="1456">
      <formula>SUM($P119:$Q119)&gt;0</formula>
    </cfRule>
  </conditionalFormatting>
  <conditionalFormatting sqref="AS119">
    <cfRule type="expression" dxfId="6559" priority="1457">
      <formula>$Q119=1</formula>
    </cfRule>
  </conditionalFormatting>
  <conditionalFormatting sqref="AP120">
    <cfRule type="expression" dxfId="6558" priority="1448">
      <formula>SUM($AA120:$AC120)&lt;1</formula>
    </cfRule>
    <cfRule type="expression" dxfId="6557" priority="1449">
      <formula>SUM($AA120:$AC120)&gt;0</formula>
    </cfRule>
  </conditionalFormatting>
  <conditionalFormatting sqref="AQ120">
    <cfRule type="expression" dxfId="6556" priority="1450">
      <formula>SUM($AA120:$AC120)&gt;0</formula>
    </cfRule>
  </conditionalFormatting>
  <conditionalFormatting sqref="AR120">
    <cfRule type="expression" dxfId="6555" priority="1451">
      <formula>SUM($AB120:$AC120)&gt;0</formula>
    </cfRule>
  </conditionalFormatting>
  <conditionalFormatting sqref="AS120">
    <cfRule type="expression" dxfId="6554" priority="1452">
      <formula>$AC120=1</formula>
    </cfRule>
  </conditionalFormatting>
  <conditionalFormatting sqref="AP121">
    <cfRule type="expression" dxfId="6553" priority="1443">
      <formula>SUM($AM121:$AO121)&lt;1</formula>
    </cfRule>
    <cfRule type="expression" dxfId="6552" priority="1444">
      <formula>SUM($AM121:$AO121)&gt;0</formula>
    </cfRule>
  </conditionalFormatting>
  <conditionalFormatting sqref="AQ121">
    <cfRule type="expression" dxfId="6551" priority="1445">
      <formula>SUM($AM121:$AO121)&gt;0</formula>
    </cfRule>
  </conditionalFormatting>
  <conditionalFormatting sqref="AR121">
    <cfRule type="expression" dxfId="6550" priority="1446">
      <formula>SUM($AN121:$AO121)&gt;0</formula>
    </cfRule>
  </conditionalFormatting>
  <conditionalFormatting sqref="AS121">
    <cfRule type="expression" dxfId="6549" priority="1447">
      <formula>$AO121=1</formula>
    </cfRule>
  </conditionalFormatting>
  <conditionalFormatting sqref="F122:H122">
    <cfRule type="containsText" dxfId="6548" priority="1414" operator="containsText" text="Not assessed">
      <formula>NOT(ISERROR(SEARCH("Not assessed",F122)))</formula>
    </cfRule>
    <cfRule type="containsText" dxfId="6547" priority="1415" operator="containsText" text="No visibility">
      <formula>NOT(ISERROR(SEARCH("No visibility",F122)))</formula>
    </cfRule>
    <cfRule type="containsText" dxfId="6546" priority="1416" operator="containsText" text="Poor">
      <formula>NOT(ISERROR(SEARCH("Poor",F122)))</formula>
    </cfRule>
    <cfRule type="containsText" dxfId="6545" priority="1417" operator="containsText" text="Fail">
      <formula>NOT(ISERROR(SEARCH("Fail",F122)))</formula>
    </cfRule>
    <cfRule type="containsText" dxfId="6544" priority="1418" operator="containsText" text="Ineffective">
      <formula>NOT(ISERROR(SEARCH("Ineffective",F122)))</formula>
    </cfRule>
    <cfRule type="containsText" dxfId="6543" priority="1419" operator="containsText" text="Not Implemented">
      <formula>NOT(ISERROR(SEARCH("Not Implemented",F122)))</formula>
    </cfRule>
  </conditionalFormatting>
  <conditionalFormatting sqref="AP123">
    <cfRule type="expression" dxfId="6542" priority="1409">
      <formula>SUM($O123:$Q123)&lt;1</formula>
    </cfRule>
    <cfRule type="expression" dxfId="6541" priority="1410">
      <formula>SUM($O123:$Q123)&gt;0</formula>
    </cfRule>
  </conditionalFormatting>
  <conditionalFormatting sqref="AQ123">
    <cfRule type="expression" dxfId="6540" priority="1411">
      <formula>SUM($O123:$Q123)&gt;0</formula>
    </cfRule>
  </conditionalFormatting>
  <conditionalFormatting sqref="AR123">
    <cfRule type="expression" dxfId="6539" priority="1412">
      <formula>SUM($P123:$Q123)&gt;0</formula>
    </cfRule>
  </conditionalFormatting>
  <conditionalFormatting sqref="AS123">
    <cfRule type="expression" dxfId="6538" priority="1413">
      <formula>$Q123=1</formula>
    </cfRule>
  </conditionalFormatting>
  <conditionalFormatting sqref="AP124">
    <cfRule type="expression" dxfId="6537" priority="1404">
      <formula>SUM($AA124:$AC124)&lt;1</formula>
    </cfRule>
    <cfRule type="expression" dxfId="6536" priority="1405">
      <formula>SUM($AA124:$AC124)&gt;0</formula>
    </cfRule>
  </conditionalFormatting>
  <conditionalFormatting sqref="AQ124">
    <cfRule type="expression" dxfId="6535" priority="1406">
      <formula>SUM($AA124:$AC124)&gt;0</formula>
    </cfRule>
  </conditionalFormatting>
  <conditionalFormatting sqref="AR124">
    <cfRule type="expression" dxfId="6534" priority="1407">
      <formula>SUM($AB124:$AC124)&gt;0</formula>
    </cfRule>
  </conditionalFormatting>
  <conditionalFormatting sqref="AS124">
    <cfRule type="expression" dxfId="6533" priority="1408">
      <formula>$AC124=1</formula>
    </cfRule>
  </conditionalFormatting>
  <conditionalFormatting sqref="AP125">
    <cfRule type="expression" dxfId="6532" priority="1399">
      <formula>SUM($AM125:$AO125)&lt;1</formula>
    </cfRule>
    <cfRule type="expression" dxfId="6531" priority="1400">
      <formula>SUM($AM125:$AO125)&gt;0</formula>
    </cfRule>
  </conditionalFormatting>
  <conditionalFormatting sqref="AQ125">
    <cfRule type="expression" dxfId="6530" priority="1401">
      <formula>SUM($AM125:$AO125)&gt;0</formula>
    </cfRule>
  </conditionalFormatting>
  <conditionalFormatting sqref="AR125">
    <cfRule type="expression" dxfId="6529" priority="1402">
      <formula>SUM($AN125:$AO125)&gt;0</formula>
    </cfRule>
  </conditionalFormatting>
  <conditionalFormatting sqref="AS125">
    <cfRule type="expression" dxfId="6528" priority="1403">
      <formula>$AO125=1</formula>
    </cfRule>
  </conditionalFormatting>
  <conditionalFormatting sqref="AJ122">
    <cfRule type="containsText" dxfId="6527" priority="1393" operator="containsText" text="Not assessed">
      <formula>NOT(ISERROR(SEARCH("Not assessed",AJ122)))</formula>
    </cfRule>
    <cfRule type="containsText" dxfId="6526" priority="1394" operator="containsText" text="No visibility">
      <formula>NOT(ISERROR(SEARCH("No visibility",AJ122)))</formula>
    </cfRule>
    <cfRule type="containsText" dxfId="6525" priority="1395" operator="containsText" text="Poor">
      <formula>NOT(ISERROR(SEARCH("Poor",AJ122)))</formula>
    </cfRule>
    <cfRule type="containsText" dxfId="6524" priority="1396" operator="containsText" text="Fail">
      <formula>NOT(ISERROR(SEARCH("Fail",AJ122)))</formula>
    </cfRule>
    <cfRule type="containsText" dxfId="6523" priority="1397" operator="containsText" text="Ineffective">
      <formula>NOT(ISERROR(SEARCH("Ineffective",AJ122)))</formula>
    </cfRule>
    <cfRule type="containsText" dxfId="6522" priority="1398" operator="containsText" text="Not Implemented">
      <formula>NOT(ISERROR(SEARCH("Not Implemented",AJ122)))</formula>
    </cfRule>
  </conditionalFormatting>
  <conditionalFormatting sqref="AK122">
    <cfRule type="containsText" dxfId="6521" priority="1387" operator="containsText" text="Not assessed">
      <formula>NOT(ISERROR(SEARCH("Not assessed",AK122)))</formula>
    </cfRule>
    <cfRule type="containsText" dxfId="6520" priority="1388" operator="containsText" text="No visibility">
      <formula>NOT(ISERROR(SEARCH("No visibility",AK122)))</formula>
    </cfRule>
    <cfRule type="containsText" dxfId="6519" priority="1389" operator="containsText" text="Poor">
      <formula>NOT(ISERROR(SEARCH("Poor",AK122)))</formula>
    </cfRule>
    <cfRule type="containsText" dxfId="6518" priority="1390" operator="containsText" text="Fail">
      <formula>NOT(ISERROR(SEARCH("Fail",AK122)))</formula>
    </cfRule>
    <cfRule type="containsText" dxfId="6517" priority="1391" operator="containsText" text="Ineffective">
      <formula>NOT(ISERROR(SEARCH("Ineffective",AK122)))</formula>
    </cfRule>
    <cfRule type="containsText" dxfId="6516" priority="1392" operator="containsText" text="Not Implemented">
      <formula>NOT(ISERROR(SEARCH("Not Implemented",AK122)))</formula>
    </cfRule>
  </conditionalFormatting>
  <conditionalFormatting sqref="AL122">
    <cfRule type="containsText" dxfId="6515" priority="1381" operator="containsText" text="Not assessed">
      <formula>NOT(ISERROR(SEARCH("Not assessed",AL122)))</formula>
    </cfRule>
    <cfRule type="containsText" dxfId="6514" priority="1382" operator="containsText" text="No visibility">
      <formula>NOT(ISERROR(SEARCH("No visibility",AL122)))</formula>
    </cfRule>
    <cfRule type="containsText" dxfId="6513" priority="1383" operator="containsText" text="Poor">
      <formula>NOT(ISERROR(SEARCH("Poor",AL122)))</formula>
    </cfRule>
    <cfRule type="containsText" dxfId="6512" priority="1384" operator="containsText" text="Fail">
      <formula>NOT(ISERROR(SEARCH("Fail",AL122)))</formula>
    </cfRule>
    <cfRule type="containsText" dxfId="6511" priority="1385" operator="containsText" text="Ineffective">
      <formula>NOT(ISERROR(SEARCH("Ineffective",AL122)))</formula>
    </cfRule>
    <cfRule type="containsText" dxfId="6510" priority="1386" operator="containsText" text="Not Implemented">
      <formula>NOT(ISERROR(SEARCH("Not Implemented",AL122)))</formula>
    </cfRule>
  </conditionalFormatting>
  <conditionalFormatting sqref="AJ7">
    <cfRule type="containsText" dxfId="6509" priority="1375" operator="containsText" text="Not assessed">
      <formula>NOT(ISERROR(SEARCH("Not assessed",AJ7)))</formula>
    </cfRule>
    <cfRule type="containsText" dxfId="6508" priority="1376" operator="containsText" text="No visibility">
      <formula>NOT(ISERROR(SEARCH("No visibility",AJ7)))</formula>
    </cfRule>
    <cfRule type="containsText" dxfId="6507" priority="1377" operator="containsText" text="Poor">
      <formula>NOT(ISERROR(SEARCH("Poor",AJ7)))</formula>
    </cfRule>
    <cfRule type="containsText" dxfId="6506" priority="1378" operator="containsText" text="Fail">
      <formula>NOT(ISERROR(SEARCH("Fail",AJ7)))</formula>
    </cfRule>
    <cfRule type="containsText" dxfId="6505" priority="1379" operator="containsText" text="Ineffective">
      <formula>NOT(ISERROR(SEARCH("Ineffective",AJ7)))</formula>
    </cfRule>
    <cfRule type="containsText" dxfId="6504" priority="1380" operator="containsText" text="Not Implemented">
      <formula>NOT(ISERROR(SEARCH("Not Implemented",AJ7)))</formula>
    </cfRule>
  </conditionalFormatting>
  <conditionalFormatting sqref="AK7">
    <cfRule type="containsText" dxfId="6503" priority="1369" operator="containsText" text="Not assessed">
      <formula>NOT(ISERROR(SEARCH("Not assessed",AK7)))</formula>
    </cfRule>
    <cfRule type="containsText" dxfId="6502" priority="1370" operator="containsText" text="No visibility">
      <formula>NOT(ISERROR(SEARCH("No visibility",AK7)))</formula>
    </cfRule>
    <cfRule type="containsText" dxfId="6501" priority="1371" operator="containsText" text="Poor">
      <formula>NOT(ISERROR(SEARCH("Poor",AK7)))</formula>
    </cfRule>
    <cfRule type="containsText" dxfId="6500" priority="1372" operator="containsText" text="Fail">
      <formula>NOT(ISERROR(SEARCH("Fail",AK7)))</formula>
    </cfRule>
    <cfRule type="containsText" dxfId="6499" priority="1373" operator="containsText" text="Ineffective">
      <formula>NOT(ISERROR(SEARCH("Ineffective",AK7)))</formula>
    </cfRule>
    <cfRule type="containsText" dxfId="6498" priority="1374" operator="containsText" text="Not Implemented">
      <formula>NOT(ISERROR(SEARCH("Not Implemented",AK7)))</formula>
    </cfRule>
  </conditionalFormatting>
  <conditionalFormatting sqref="AL7">
    <cfRule type="containsText" dxfId="6497" priority="1363" operator="containsText" text="Not assessed">
      <formula>NOT(ISERROR(SEARCH("Not assessed",AL7)))</formula>
    </cfRule>
    <cfRule type="containsText" dxfId="6496" priority="1364" operator="containsText" text="No visibility">
      <formula>NOT(ISERROR(SEARCH("No visibility",AL7)))</formula>
    </cfRule>
    <cfRule type="containsText" dxfId="6495" priority="1365" operator="containsText" text="Poor">
      <formula>NOT(ISERROR(SEARCH("Poor",AL7)))</formula>
    </cfRule>
    <cfRule type="containsText" dxfId="6494" priority="1366" operator="containsText" text="Fail">
      <formula>NOT(ISERROR(SEARCH("Fail",AL7)))</formula>
    </cfRule>
    <cfRule type="containsText" dxfId="6493" priority="1367" operator="containsText" text="Ineffective">
      <formula>NOT(ISERROR(SEARCH("Ineffective",AL7)))</formula>
    </cfRule>
    <cfRule type="containsText" dxfId="6492" priority="1368" operator="containsText" text="Not Implemented">
      <formula>NOT(ISERROR(SEARCH("Not Implemented",AL7)))</formula>
    </cfRule>
  </conditionalFormatting>
  <conditionalFormatting sqref="AJ17">
    <cfRule type="containsText" dxfId="6491" priority="1357" operator="containsText" text="Not assessed">
      <formula>NOT(ISERROR(SEARCH("Not assessed",AJ17)))</formula>
    </cfRule>
    <cfRule type="containsText" dxfId="6490" priority="1358" operator="containsText" text="No visibility">
      <formula>NOT(ISERROR(SEARCH("No visibility",AJ17)))</formula>
    </cfRule>
    <cfRule type="containsText" dxfId="6489" priority="1359" operator="containsText" text="Poor">
      <formula>NOT(ISERROR(SEARCH("Poor",AJ17)))</formula>
    </cfRule>
    <cfRule type="containsText" dxfId="6488" priority="1360" operator="containsText" text="Fail">
      <formula>NOT(ISERROR(SEARCH("Fail",AJ17)))</formula>
    </cfRule>
    <cfRule type="containsText" dxfId="6487" priority="1361" operator="containsText" text="Ineffective">
      <formula>NOT(ISERROR(SEARCH("Ineffective",AJ17)))</formula>
    </cfRule>
    <cfRule type="containsText" dxfId="6486" priority="1362" operator="containsText" text="Not Implemented">
      <formula>NOT(ISERROR(SEARCH("Not Implemented",AJ17)))</formula>
    </cfRule>
  </conditionalFormatting>
  <conditionalFormatting sqref="AK17">
    <cfRule type="containsText" dxfId="6485" priority="1351" operator="containsText" text="Not assessed">
      <formula>NOT(ISERROR(SEARCH("Not assessed",AK17)))</formula>
    </cfRule>
    <cfRule type="containsText" dxfId="6484" priority="1352" operator="containsText" text="No visibility">
      <formula>NOT(ISERROR(SEARCH("No visibility",AK17)))</formula>
    </cfRule>
    <cfRule type="containsText" dxfId="6483" priority="1353" operator="containsText" text="Poor">
      <formula>NOT(ISERROR(SEARCH("Poor",AK17)))</formula>
    </cfRule>
    <cfRule type="containsText" dxfId="6482" priority="1354" operator="containsText" text="Fail">
      <formula>NOT(ISERROR(SEARCH("Fail",AK17)))</formula>
    </cfRule>
    <cfRule type="containsText" dxfId="6481" priority="1355" operator="containsText" text="Ineffective">
      <formula>NOT(ISERROR(SEARCH("Ineffective",AK17)))</formula>
    </cfRule>
    <cfRule type="containsText" dxfId="6480" priority="1356" operator="containsText" text="Not Implemented">
      <formula>NOT(ISERROR(SEARCH("Not Implemented",AK17)))</formula>
    </cfRule>
  </conditionalFormatting>
  <conditionalFormatting sqref="AL17">
    <cfRule type="containsText" dxfId="6479" priority="1345" operator="containsText" text="Not assessed">
      <formula>NOT(ISERROR(SEARCH("Not assessed",AL17)))</formula>
    </cfRule>
    <cfRule type="containsText" dxfId="6478" priority="1346" operator="containsText" text="No visibility">
      <formula>NOT(ISERROR(SEARCH("No visibility",AL17)))</formula>
    </cfRule>
    <cfRule type="containsText" dxfId="6477" priority="1347" operator="containsText" text="Poor">
      <formula>NOT(ISERROR(SEARCH("Poor",AL17)))</formula>
    </cfRule>
    <cfRule type="containsText" dxfId="6476" priority="1348" operator="containsText" text="Fail">
      <formula>NOT(ISERROR(SEARCH("Fail",AL17)))</formula>
    </cfRule>
    <cfRule type="containsText" dxfId="6475" priority="1349" operator="containsText" text="Ineffective">
      <formula>NOT(ISERROR(SEARCH("Ineffective",AL17)))</formula>
    </cfRule>
    <cfRule type="containsText" dxfId="6474" priority="1350" operator="containsText" text="Not Implemented">
      <formula>NOT(ISERROR(SEARCH("Not Implemented",AL17)))</formula>
    </cfRule>
  </conditionalFormatting>
  <conditionalFormatting sqref="AJ31">
    <cfRule type="containsText" dxfId="6473" priority="1339" operator="containsText" text="Not assessed">
      <formula>NOT(ISERROR(SEARCH("Not assessed",AJ31)))</formula>
    </cfRule>
    <cfRule type="containsText" dxfId="6472" priority="1340" operator="containsText" text="No visibility">
      <formula>NOT(ISERROR(SEARCH("No visibility",AJ31)))</formula>
    </cfRule>
    <cfRule type="containsText" dxfId="6471" priority="1341" operator="containsText" text="Poor">
      <formula>NOT(ISERROR(SEARCH("Poor",AJ31)))</formula>
    </cfRule>
    <cfRule type="containsText" dxfId="6470" priority="1342" operator="containsText" text="Fail">
      <formula>NOT(ISERROR(SEARCH("Fail",AJ31)))</formula>
    </cfRule>
    <cfRule type="containsText" dxfId="6469" priority="1343" operator="containsText" text="Ineffective">
      <formula>NOT(ISERROR(SEARCH("Ineffective",AJ31)))</formula>
    </cfRule>
    <cfRule type="containsText" dxfId="6468" priority="1344" operator="containsText" text="Not Implemented">
      <formula>NOT(ISERROR(SEARCH("Not Implemented",AJ31)))</formula>
    </cfRule>
  </conditionalFormatting>
  <conditionalFormatting sqref="AK31">
    <cfRule type="containsText" dxfId="6467" priority="1333" operator="containsText" text="Not assessed">
      <formula>NOT(ISERROR(SEARCH("Not assessed",AK31)))</formula>
    </cfRule>
    <cfRule type="containsText" dxfId="6466" priority="1334" operator="containsText" text="No visibility">
      <formula>NOT(ISERROR(SEARCH("No visibility",AK31)))</formula>
    </cfRule>
    <cfRule type="containsText" dxfId="6465" priority="1335" operator="containsText" text="Poor">
      <formula>NOT(ISERROR(SEARCH("Poor",AK31)))</formula>
    </cfRule>
    <cfRule type="containsText" dxfId="6464" priority="1336" operator="containsText" text="Fail">
      <formula>NOT(ISERROR(SEARCH("Fail",AK31)))</formula>
    </cfRule>
    <cfRule type="containsText" dxfId="6463" priority="1337" operator="containsText" text="Ineffective">
      <formula>NOT(ISERROR(SEARCH("Ineffective",AK31)))</formula>
    </cfRule>
    <cfRule type="containsText" dxfId="6462" priority="1338" operator="containsText" text="Not Implemented">
      <formula>NOT(ISERROR(SEARCH("Not Implemented",AK31)))</formula>
    </cfRule>
  </conditionalFormatting>
  <conditionalFormatting sqref="AL31">
    <cfRule type="containsText" dxfId="6461" priority="1327" operator="containsText" text="Not assessed">
      <formula>NOT(ISERROR(SEARCH("Not assessed",AL31)))</formula>
    </cfRule>
    <cfRule type="containsText" dxfId="6460" priority="1328" operator="containsText" text="No visibility">
      <formula>NOT(ISERROR(SEARCH("No visibility",AL31)))</formula>
    </cfRule>
    <cfRule type="containsText" dxfId="6459" priority="1329" operator="containsText" text="Poor">
      <formula>NOT(ISERROR(SEARCH("Poor",AL31)))</formula>
    </cfRule>
    <cfRule type="containsText" dxfId="6458" priority="1330" operator="containsText" text="Fail">
      <formula>NOT(ISERROR(SEARCH("Fail",AL31)))</formula>
    </cfRule>
    <cfRule type="containsText" dxfId="6457" priority="1331" operator="containsText" text="Ineffective">
      <formula>NOT(ISERROR(SEARCH("Ineffective",AL31)))</formula>
    </cfRule>
    <cfRule type="containsText" dxfId="6456" priority="1332" operator="containsText" text="Not Implemented">
      <formula>NOT(ISERROR(SEARCH("Not Implemented",AL31)))</formula>
    </cfRule>
  </conditionalFormatting>
  <conditionalFormatting sqref="AJ70">
    <cfRule type="containsText" dxfId="6455" priority="1321" operator="containsText" text="Not assessed">
      <formula>NOT(ISERROR(SEARCH("Not assessed",AJ70)))</formula>
    </cfRule>
    <cfRule type="containsText" dxfId="6454" priority="1322" operator="containsText" text="No visibility">
      <formula>NOT(ISERROR(SEARCH("No visibility",AJ70)))</formula>
    </cfRule>
    <cfRule type="containsText" dxfId="6453" priority="1323" operator="containsText" text="Poor">
      <formula>NOT(ISERROR(SEARCH("Poor",AJ70)))</formula>
    </cfRule>
    <cfRule type="containsText" dxfId="6452" priority="1324" operator="containsText" text="Fail">
      <formula>NOT(ISERROR(SEARCH("Fail",AJ70)))</formula>
    </cfRule>
    <cfRule type="containsText" dxfId="6451" priority="1325" operator="containsText" text="Ineffective">
      <formula>NOT(ISERROR(SEARCH("Ineffective",AJ70)))</formula>
    </cfRule>
    <cfRule type="containsText" dxfId="6450" priority="1326" operator="containsText" text="Not Implemented">
      <formula>NOT(ISERROR(SEARCH("Not Implemented",AJ70)))</formula>
    </cfRule>
  </conditionalFormatting>
  <conditionalFormatting sqref="AK70">
    <cfRule type="containsText" dxfId="6449" priority="1315" operator="containsText" text="Not assessed">
      <formula>NOT(ISERROR(SEARCH("Not assessed",AK70)))</formula>
    </cfRule>
    <cfRule type="containsText" dxfId="6448" priority="1316" operator="containsText" text="No visibility">
      <formula>NOT(ISERROR(SEARCH("No visibility",AK70)))</formula>
    </cfRule>
    <cfRule type="containsText" dxfId="6447" priority="1317" operator="containsText" text="Poor">
      <formula>NOT(ISERROR(SEARCH("Poor",AK70)))</formula>
    </cfRule>
    <cfRule type="containsText" dxfId="6446" priority="1318" operator="containsText" text="Fail">
      <formula>NOT(ISERROR(SEARCH("Fail",AK70)))</formula>
    </cfRule>
    <cfRule type="containsText" dxfId="6445" priority="1319" operator="containsText" text="Ineffective">
      <formula>NOT(ISERROR(SEARCH("Ineffective",AK70)))</formula>
    </cfRule>
    <cfRule type="containsText" dxfId="6444" priority="1320" operator="containsText" text="Not Implemented">
      <formula>NOT(ISERROR(SEARCH("Not Implemented",AK70)))</formula>
    </cfRule>
  </conditionalFormatting>
  <conditionalFormatting sqref="AL70">
    <cfRule type="containsText" dxfId="6443" priority="1309" operator="containsText" text="Not assessed">
      <formula>NOT(ISERROR(SEARCH("Not assessed",AL70)))</formula>
    </cfRule>
    <cfRule type="containsText" dxfId="6442" priority="1310" operator="containsText" text="No visibility">
      <formula>NOT(ISERROR(SEARCH("No visibility",AL70)))</formula>
    </cfRule>
    <cfRule type="containsText" dxfId="6441" priority="1311" operator="containsText" text="Poor">
      <formula>NOT(ISERROR(SEARCH("Poor",AL70)))</formula>
    </cfRule>
    <cfRule type="containsText" dxfId="6440" priority="1312" operator="containsText" text="Fail">
      <formula>NOT(ISERROR(SEARCH("Fail",AL70)))</formula>
    </cfRule>
    <cfRule type="containsText" dxfId="6439" priority="1313" operator="containsText" text="Ineffective">
      <formula>NOT(ISERROR(SEARCH("Ineffective",AL70)))</formula>
    </cfRule>
    <cfRule type="containsText" dxfId="6438" priority="1314" operator="containsText" text="Not Implemented">
      <formula>NOT(ISERROR(SEARCH("Not Implemented",AL70)))</formula>
    </cfRule>
  </conditionalFormatting>
  <conditionalFormatting sqref="AJ77">
    <cfRule type="containsText" dxfId="6437" priority="1303" operator="containsText" text="Not assessed">
      <formula>NOT(ISERROR(SEARCH("Not assessed",AJ77)))</formula>
    </cfRule>
    <cfRule type="containsText" dxfId="6436" priority="1304" operator="containsText" text="No visibility">
      <formula>NOT(ISERROR(SEARCH("No visibility",AJ77)))</formula>
    </cfRule>
    <cfRule type="containsText" dxfId="6435" priority="1305" operator="containsText" text="Poor">
      <formula>NOT(ISERROR(SEARCH("Poor",AJ77)))</formula>
    </cfRule>
    <cfRule type="containsText" dxfId="6434" priority="1306" operator="containsText" text="Fail">
      <formula>NOT(ISERROR(SEARCH("Fail",AJ77)))</formula>
    </cfRule>
    <cfRule type="containsText" dxfId="6433" priority="1307" operator="containsText" text="Ineffective">
      <formula>NOT(ISERROR(SEARCH("Ineffective",AJ77)))</formula>
    </cfRule>
    <cfRule type="containsText" dxfId="6432" priority="1308" operator="containsText" text="Not Implemented">
      <formula>NOT(ISERROR(SEARCH("Not Implemented",AJ77)))</formula>
    </cfRule>
  </conditionalFormatting>
  <conditionalFormatting sqref="AK77">
    <cfRule type="containsText" dxfId="6431" priority="1297" operator="containsText" text="Not assessed">
      <formula>NOT(ISERROR(SEARCH("Not assessed",AK77)))</formula>
    </cfRule>
    <cfRule type="containsText" dxfId="6430" priority="1298" operator="containsText" text="No visibility">
      <formula>NOT(ISERROR(SEARCH("No visibility",AK77)))</formula>
    </cfRule>
    <cfRule type="containsText" dxfId="6429" priority="1299" operator="containsText" text="Poor">
      <formula>NOT(ISERROR(SEARCH("Poor",AK77)))</formula>
    </cfRule>
    <cfRule type="containsText" dxfId="6428" priority="1300" operator="containsText" text="Fail">
      <formula>NOT(ISERROR(SEARCH("Fail",AK77)))</formula>
    </cfRule>
    <cfRule type="containsText" dxfId="6427" priority="1301" operator="containsText" text="Ineffective">
      <formula>NOT(ISERROR(SEARCH("Ineffective",AK77)))</formula>
    </cfRule>
    <cfRule type="containsText" dxfId="6426" priority="1302" operator="containsText" text="Not Implemented">
      <formula>NOT(ISERROR(SEARCH("Not Implemented",AK77)))</formula>
    </cfRule>
  </conditionalFormatting>
  <conditionalFormatting sqref="AL77">
    <cfRule type="containsText" dxfId="6425" priority="1291" operator="containsText" text="Not assessed">
      <formula>NOT(ISERROR(SEARCH("Not assessed",AL77)))</formula>
    </cfRule>
    <cfRule type="containsText" dxfId="6424" priority="1292" operator="containsText" text="No visibility">
      <formula>NOT(ISERROR(SEARCH("No visibility",AL77)))</formula>
    </cfRule>
    <cfRule type="containsText" dxfId="6423" priority="1293" operator="containsText" text="Poor">
      <formula>NOT(ISERROR(SEARCH("Poor",AL77)))</formula>
    </cfRule>
    <cfRule type="containsText" dxfId="6422" priority="1294" operator="containsText" text="Fail">
      <formula>NOT(ISERROR(SEARCH("Fail",AL77)))</formula>
    </cfRule>
    <cfRule type="containsText" dxfId="6421" priority="1295" operator="containsText" text="Ineffective">
      <formula>NOT(ISERROR(SEARCH("Ineffective",AL77)))</formula>
    </cfRule>
    <cfRule type="containsText" dxfId="6420" priority="1296" operator="containsText" text="Not Implemented">
      <formula>NOT(ISERROR(SEARCH("Not Implemented",AL77)))</formula>
    </cfRule>
  </conditionalFormatting>
  <conditionalFormatting sqref="AJ87">
    <cfRule type="containsText" dxfId="6419" priority="1285" operator="containsText" text="Not assessed">
      <formula>NOT(ISERROR(SEARCH("Not assessed",AJ87)))</formula>
    </cfRule>
    <cfRule type="containsText" dxfId="6418" priority="1286" operator="containsText" text="No visibility">
      <formula>NOT(ISERROR(SEARCH("No visibility",AJ87)))</formula>
    </cfRule>
    <cfRule type="containsText" dxfId="6417" priority="1287" operator="containsText" text="Poor">
      <formula>NOT(ISERROR(SEARCH("Poor",AJ87)))</formula>
    </cfRule>
    <cfRule type="containsText" dxfId="6416" priority="1288" operator="containsText" text="Fail">
      <formula>NOT(ISERROR(SEARCH("Fail",AJ87)))</formula>
    </cfRule>
    <cfRule type="containsText" dxfId="6415" priority="1289" operator="containsText" text="Ineffective">
      <formula>NOT(ISERROR(SEARCH("Ineffective",AJ87)))</formula>
    </cfRule>
    <cfRule type="containsText" dxfId="6414" priority="1290" operator="containsText" text="Not Implemented">
      <formula>NOT(ISERROR(SEARCH("Not Implemented",AJ87)))</formula>
    </cfRule>
  </conditionalFormatting>
  <conditionalFormatting sqref="AK87">
    <cfRule type="containsText" dxfId="6413" priority="1279" operator="containsText" text="Not assessed">
      <formula>NOT(ISERROR(SEARCH("Not assessed",AK87)))</formula>
    </cfRule>
    <cfRule type="containsText" dxfId="6412" priority="1280" operator="containsText" text="No visibility">
      <formula>NOT(ISERROR(SEARCH("No visibility",AK87)))</formula>
    </cfRule>
    <cfRule type="containsText" dxfId="6411" priority="1281" operator="containsText" text="Poor">
      <formula>NOT(ISERROR(SEARCH("Poor",AK87)))</formula>
    </cfRule>
    <cfRule type="containsText" dxfId="6410" priority="1282" operator="containsText" text="Fail">
      <formula>NOT(ISERROR(SEARCH("Fail",AK87)))</formula>
    </cfRule>
    <cfRule type="containsText" dxfId="6409" priority="1283" operator="containsText" text="Ineffective">
      <formula>NOT(ISERROR(SEARCH("Ineffective",AK87)))</formula>
    </cfRule>
    <cfRule type="containsText" dxfId="6408" priority="1284" operator="containsText" text="Not Implemented">
      <formula>NOT(ISERROR(SEARCH("Not Implemented",AK87)))</formula>
    </cfRule>
  </conditionalFormatting>
  <conditionalFormatting sqref="AL87">
    <cfRule type="containsText" dxfId="6407" priority="1273" operator="containsText" text="Not assessed">
      <formula>NOT(ISERROR(SEARCH("Not assessed",AL87)))</formula>
    </cfRule>
    <cfRule type="containsText" dxfId="6406" priority="1274" operator="containsText" text="No visibility">
      <formula>NOT(ISERROR(SEARCH("No visibility",AL87)))</formula>
    </cfRule>
    <cfRule type="containsText" dxfId="6405" priority="1275" operator="containsText" text="Poor">
      <formula>NOT(ISERROR(SEARCH("Poor",AL87)))</formula>
    </cfRule>
    <cfRule type="containsText" dxfId="6404" priority="1276" operator="containsText" text="Fail">
      <formula>NOT(ISERROR(SEARCH("Fail",AL87)))</formula>
    </cfRule>
    <cfRule type="containsText" dxfId="6403" priority="1277" operator="containsText" text="Ineffective">
      <formula>NOT(ISERROR(SEARCH("Ineffective",AL87)))</formula>
    </cfRule>
    <cfRule type="containsText" dxfId="6402" priority="1278" operator="containsText" text="Not Implemented">
      <formula>NOT(ISERROR(SEARCH("Not Implemented",AL87)))</formula>
    </cfRule>
  </conditionalFormatting>
  <conditionalFormatting sqref="AJ93">
    <cfRule type="containsText" dxfId="6401" priority="1267" operator="containsText" text="Not assessed">
      <formula>NOT(ISERROR(SEARCH("Not assessed",AJ93)))</formula>
    </cfRule>
    <cfRule type="containsText" dxfId="6400" priority="1268" operator="containsText" text="No visibility">
      <formula>NOT(ISERROR(SEARCH("No visibility",AJ93)))</formula>
    </cfRule>
    <cfRule type="containsText" dxfId="6399" priority="1269" operator="containsText" text="Poor">
      <formula>NOT(ISERROR(SEARCH("Poor",AJ93)))</formula>
    </cfRule>
    <cfRule type="containsText" dxfId="6398" priority="1270" operator="containsText" text="Fail">
      <formula>NOT(ISERROR(SEARCH("Fail",AJ93)))</formula>
    </cfRule>
    <cfRule type="containsText" dxfId="6397" priority="1271" operator="containsText" text="Ineffective">
      <formula>NOT(ISERROR(SEARCH("Ineffective",AJ93)))</formula>
    </cfRule>
    <cfRule type="containsText" dxfId="6396" priority="1272" operator="containsText" text="Not Implemented">
      <formula>NOT(ISERROR(SEARCH("Not Implemented",AJ93)))</formula>
    </cfRule>
  </conditionalFormatting>
  <conditionalFormatting sqref="AK93">
    <cfRule type="containsText" dxfId="6395" priority="1261" operator="containsText" text="Not assessed">
      <formula>NOT(ISERROR(SEARCH("Not assessed",AK93)))</formula>
    </cfRule>
    <cfRule type="containsText" dxfId="6394" priority="1262" operator="containsText" text="No visibility">
      <formula>NOT(ISERROR(SEARCH("No visibility",AK93)))</formula>
    </cfRule>
    <cfRule type="containsText" dxfId="6393" priority="1263" operator="containsText" text="Poor">
      <formula>NOT(ISERROR(SEARCH("Poor",AK93)))</formula>
    </cfRule>
    <cfRule type="containsText" dxfId="6392" priority="1264" operator="containsText" text="Fail">
      <formula>NOT(ISERROR(SEARCH("Fail",AK93)))</formula>
    </cfRule>
    <cfRule type="containsText" dxfId="6391" priority="1265" operator="containsText" text="Ineffective">
      <formula>NOT(ISERROR(SEARCH("Ineffective",AK93)))</formula>
    </cfRule>
    <cfRule type="containsText" dxfId="6390" priority="1266" operator="containsText" text="Not Implemented">
      <formula>NOT(ISERROR(SEARCH("Not Implemented",AK93)))</formula>
    </cfRule>
  </conditionalFormatting>
  <conditionalFormatting sqref="AL93">
    <cfRule type="containsText" dxfId="6389" priority="1255" operator="containsText" text="Not assessed">
      <formula>NOT(ISERROR(SEARCH("Not assessed",AL93)))</formula>
    </cfRule>
    <cfRule type="containsText" dxfId="6388" priority="1256" operator="containsText" text="No visibility">
      <formula>NOT(ISERROR(SEARCH("No visibility",AL93)))</formula>
    </cfRule>
    <cfRule type="containsText" dxfId="6387" priority="1257" operator="containsText" text="Poor">
      <formula>NOT(ISERROR(SEARCH("Poor",AL93)))</formula>
    </cfRule>
    <cfRule type="containsText" dxfId="6386" priority="1258" operator="containsText" text="Fail">
      <formula>NOT(ISERROR(SEARCH("Fail",AL93)))</formula>
    </cfRule>
    <cfRule type="containsText" dxfId="6385" priority="1259" operator="containsText" text="Ineffective">
      <formula>NOT(ISERROR(SEARCH("Ineffective",AL93)))</formula>
    </cfRule>
    <cfRule type="containsText" dxfId="6384" priority="1260" operator="containsText" text="Not Implemented">
      <formula>NOT(ISERROR(SEARCH("Not Implemented",AL93)))</formula>
    </cfRule>
  </conditionalFormatting>
  <conditionalFormatting sqref="AJ118">
    <cfRule type="containsText" dxfId="6383" priority="1249" operator="containsText" text="Not assessed">
      <formula>NOT(ISERROR(SEARCH("Not assessed",AJ118)))</formula>
    </cfRule>
    <cfRule type="containsText" dxfId="6382" priority="1250" operator="containsText" text="No visibility">
      <formula>NOT(ISERROR(SEARCH("No visibility",AJ118)))</formula>
    </cfRule>
    <cfRule type="containsText" dxfId="6381" priority="1251" operator="containsText" text="Poor">
      <formula>NOT(ISERROR(SEARCH("Poor",AJ118)))</formula>
    </cfRule>
    <cfRule type="containsText" dxfId="6380" priority="1252" operator="containsText" text="Fail">
      <formula>NOT(ISERROR(SEARCH("Fail",AJ118)))</formula>
    </cfRule>
    <cfRule type="containsText" dxfId="6379" priority="1253" operator="containsText" text="Ineffective">
      <formula>NOT(ISERROR(SEARCH("Ineffective",AJ118)))</formula>
    </cfRule>
    <cfRule type="containsText" dxfId="6378" priority="1254" operator="containsText" text="Not Implemented">
      <formula>NOT(ISERROR(SEARCH("Not Implemented",AJ118)))</formula>
    </cfRule>
  </conditionalFormatting>
  <conditionalFormatting sqref="AK118">
    <cfRule type="containsText" dxfId="6377" priority="1243" operator="containsText" text="Not assessed">
      <formula>NOT(ISERROR(SEARCH("Not assessed",AK118)))</formula>
    </cfRule>
    <cfRule type="containsText" dxfId="6376" priority="1244" operator="containsText" text="No visibility">
      <formula>NOT(ISERROR(SEARCH("No visibility",AK118)))</formula>
    </cfRule>
    <cfRule type="containsText" dxfId="6375" priority="1245" operator="containsText" text="Poor">
      <formula>NOT(ISERROR(SEARCH("Poor",AK118)))</formula>
    </cfRule>
    <cfRule type="containsText" dxfId="6374" priority="1246" operator="containsText" text="Fail">
      <formula>NOT(ISERROR(SEARCH("Fail",AK118)))</formula>
    </cfRule>
    <cfRule type="containsText" dxfId="6373" priority="1247" operator="containsText" text="Ineffective">
      <formula>NOT(ISERROR(SEARCH("Ineffective",AK118)))</formula>
    </cfRule>
    <cfRule type="containsText" dxfId="6372" priority="1248" operator="containsText" text="Not Implemented">
      <formula>NOT(ISERROR(SEARCH("Not Implemented",AK118)))</formula>
    </cfRule>
  </conditionalFormatting>
  <conditionalFormatting sqref="AL118">
    <cfRule type="containsText" dxfId="6371" priority="1237" operator="containsText" text="Not assessed">
      <formula>NOT(ISERROR(SEARCH("Not assessed",AL118)))</formula>
    </cfRule>
    <cfRule type="containsText" dxfId="6370" priority="1238" operator="containsText" text="No visibility">
      <formula>NOT(ISERROR(SEARCH("No visibility",AL118)))</formula>
    </cfRule>
    <cfRule type="containsText" dxfId="6369" priority="1239" operator="containsText" text="Poor">
      <formula>NOT(ISERROR(SEARCH("Poor",AL118)))</formula>
    </cfRule>
    <cfRule type="containsText" dxfId="6368" priority="1240" operator="containsText" text="Fail">
      <formula>NOT(ISERROR(SEARCH("Fail",AL118)))</formula>
    </cfRule>
    <cfRule type="containsText" dxfId="6367" priority="1241" operator="containsText" text="Ineffective">
      <formula>NOT(ISERROR(SEARCH("Ineffective",AL118)))</formula>
    </cfRule>
    <cfRule type="containsText" dxfId="6366" priority="1242" operator="containsText" text="Not Implemented">
      <formula>NOT(ISERROR(SEARCH("Not Implemented",AL118)))</formula>
    </cfRule>
  </conditionalFormatting>
  <conditionalFormatting sqref="F5:H5">
    <cfRule type="containsText" dxfId="6365" priority="1223" operator="containsText" text="Not assessed">
      <formula>NOT(ISERROR(SEARCH("Not assessed",F5)))</formula>
    </cfRule>
    <cfRule type="containsText" dxfId="6364" priority="1224" operator="containsText" text="No visibility">
      <formula>NOT(ISERROR(SEARCH("No visibility",F5)))</formula>
    </cfRule>
    <cfRule type="containsText" dxfId="6363" priority="1225" operator="containsText" text="Poor">
      <formula>NOT(ISERROR(SEARCH("Poor",F5)))</formula>
    </cfRule>
    <cfRule type="containsText" dxfId="6362" priority="1226" operator="containsText" text="Fail">
      <formula>NOT(ISERROR(SEARCH("Fail",F5)))</formula>
    </cfRule>
    <cfRule type="containsText" dxfId="6361" priority="1227" operator="containsText" text="Ineffective">
      <formula>NOT(ISERROR(SEARCH("Ineffective",F5)))</formula>
    </cfRule>
    <cfRule type="containsText" dxfId="6360" priority="1228" operator="containsText" text="Not Implemented">
      <formula>NOT(ISERROR(SEARCH("Not Implemented",F5)))</formula>
    </cfRule>
  </conditionalFormatting>
  <conditionalFormatting sqref="F4:H4 L4:N4">
    <cfRule type="containsText" dxfId="6359" priority="1209" operator="containsText" text="Not assessed">
      <formula>NOT(ISERROR(SEARCH("Not assessed",F4)))</formula>
    </cfRule>
    <cfRule type="containsText" dxfId="6358" priority="1210" operator="containsText" text="No visibility">
      <formula>NOT(ISERROR(SEARCH("No visibility",F4)))</formula>
    </cfRule>
    <cfRule type="containsText" dxfId="6357" priority="1211" operator="containsText" text="Poor">
      <formula>NOT(ISERROR(SEARCH("Poor",F4)))</formula>
    </cfRule>
    <cfRule type="containsText" dxfId="6356" priority="1212" operator="containsText" text="Fail">
      <formula>NOT(ISERROR(SEARCH("Fail",F4)))</formula>
    </cfRule>
    <cfRule type="containsText" dxfId="6355" priority="1213" operator="containsText" text="Ineffective">
      <formula>NOT(ISERROR(SEARCH("Ineffective",F4)))</formula>
    </cfRule>
    <cfRule type="containsText" dxfId="6354" priority="1214" operator="containsText" text="Not Implemented">
      <formula>NOT(ISERROR(SEARCH("Not Implemented",F4)))</formula>
    </cfRule>
  </conditionalFormatting>
  <conditionalFormatting sqref="F6:H6">
    <cfRule type="containsText" dxfId="6353" priority="1195" operator="containsText" text="Not assessed">
      <formula>NOT(ISERROR(SEARCH("Not assessed",F6)))</formula>
    </cfRule>
    <cfRule type="containsText" dxfId="6352" priority="1196" operator="containsText" text="No visibility">
      <formula>NOT(ISERROR(SEARCH("No visibility",F6)))</formula>
    </cfRule>
    <cfRule type="containsText" dxfId="6351" priority="1197" operator="containsText" text="Poor">
      <formula>NOT(ISERROR(SEARCH("Poor",F6)))</formula>
    </cfRule>
    <cfRule type="containsText" dxfId="6350" priority="1198" operator="containsText" text="Fail">
      <formula>NOT(ISERROR(SEARCH("Fail",F6)))</formula>
    </cfRule>
    <cfRule type="containsText" dxfId="6349" priority="1199" operator="containsText" text="Ineffective">
      <formula>NOT(ISERROR(SEARCH("Ineffective",F6)))</formula>
    </cfRule>
    <cfRule type="containsText" dxfId="6348" priority="1200" operator="containsText" text="Not Implemented">
      <formula>NOT(ISERROR(SEARCH("Not Implemented",F6)))</formula>
    </cfRule>
  </conditionalFormatting>
  <conditionalFormatting sqref="X4:Z4">
    <cfRule type="containsText" dxfId="6347" priority="1189" operator="containsText" text="Not assessed">
      <formula>NOT(ISERROR(SEARCH("Not assessed",X4)))</formula>
    </cfRule>
    <cfRule type="containsText" dxfId="6346" priority="1190" operator="containsText" text="No visibility">
      <formula>NOT(ISERROR(SEARCH("No visibility",X4)))</formula>
    </cfRule>
    <cfRule type="containsText" dxfId="6345" priority="1191" operator="containsText" text="Poor">
      <formula>NOT(ISERROR(SEARCH("Poor",X4)))</formula>
    </cfRule>
    <cfRule type="containsText" dxfId="6344" priority="1192" operator="containsText" text="Fail">
      <formula>NOT(ISERROR(SEARCH("Fail",X4)))</formula>
    </cfRule>
    <cfRule type="containsText" dxfId="6343" priority="1193" operator="containsText" text="Ineffective">
      <formula>NOT(ISERROR(SEARCH("Ineffective",X4)))</formula>
    </cfRule>
    <cfRule type="containsText" dxfId="6342" priority="1194" operator="containsText" text="Not Implemented">
      <formula>NOT(ISERROR(SEARCH("Not Implemented",X4)))</formula>
    </cfRule>
  </conditionalFormatting>
  <conditionalFormatting sqref="X5">
    <cfRule type="containsText" dxfId="6341" priority="1183" operator="containsText" text="Not assessed">
      <formula>NOT(ISERROR(SEARCH("Not assessed",X5)))</formula>
    </cfRule>
    <cfRule type="containsText" dxfId="6340" priority="1184" operator="containsText" text="No visibility">
      <formula>NOT(ISERROR(SEARCH("No visibility",X5)))</formula>
    </cfRule>
    <cfRule type="containsText" dxfId="6339" priority="1185" operator="containsText" text="Poor">
      <formula>NOT(ISERROR(SEARCH("Poor",X5)))</formula>
    </cfRule>
    <cfRule type="containsText" dxfId="6338" priority="1186" operator="containsText" text="Fail">
      <formula>NOT(ISERROR(SEARCH("Fail",X5)))</formula>
    </cfRule>
    <cfRule type="containsText" dxfId="6337" priority="1187" operator="containsText" text="Ineffective">
      <formula>NOT(ISERROR(SEARCH("Ineffective",X5)))</formula>
    </cfRule>
    <cfRule type="containsText" dxfId="6336" priority="1188" operator="containsText" text="Not Implemented">
      <formula>NOT(ISERROR(SEARCH("Not Implemented",X5)))</formula>
    </cfRule>
  </conditionalFormatting>
  <conditionalFormatting sqref="X6">
    <cfRule type="containsText" dxfId="6335" priority="1177" operator="containsText" text="Not assessed">
      <formula>NOT(ISERROR(SEARCH("Not assessed",X6)))</formula>
    </cfRule>
    <cfRule type="containsText" dxfId="6334" priority="1178" operator="containsText" text="No visibility">
      <formula>NOT(ISERROR(SEARCH("No visibility",X6)))</formula>
    </cfRule>
    <cfRule type="containsText" dxfId="6333" priority="1179" operator="containsText" text="Poor">
      <formula>NOT(ISERROR(SEARCH("Poor",X6)))</formula>
    </cfRule>
    <cfRule type="containsText" dxfId="6332" priority="1180" operator="containsText" text="Fail">
      <formula>NOT(ISERROR(SEARCH("Fail",X6)))</formula>
    </cfRule>
    <cfRule type="containsText" dxfId="6331" priority="1181" operator="containsText" text="Ineffective">
      <formula>NOT(ISERROR(SEARCH("Ineffective",X6)))</formula>
    </cfRule>
    <cfRule type="containsText" dxfId="6330" priority="1182" operator="containsText" text="Not Implemented">
      <formula>NOT(ISERROR(SEARCH("Not Implemented",X6)))</formula>
    </cfRule>
  </conditionalFormatting>
  <conditionalFormatting sqref="AJ4:AL4">
    <cfRule type="containsText" dxfId="6329" priority="1171" operator="containsText" text="Not assessed">
      <formula>NOT(ISERROR(SEARCH("Not assessed",AJ4)))</formula>
    </cfRule>
    <cfRule type="containsText" dxfId="6328" priority="1172" operator="containsText" text="No visibility">
      <formula>NOT(ISERROR(SEARCH("No visibility",AJ4)))</formula>
    </cfRule>
    <cfRule type="containsText" dxfId="6327" priority="1173" operator="containsText" text="Poor">
      <formula>NOT(ISERROR(SEARCH("Poor",AJ4)))</formula>
    </cfRule>
    <cfRule type="containsText" dxfId="6326" priority="1174" operator="containsText" text="Fail">
      <formula>NOT(ISERROR(SEARCH("Fail",AJ4)))</formula>
    </cfRule>
    <cfRule type="containsText" dxfId="6325" priority="1175" operator="containsText" text="Ineffective">
      <formula>NOT(ISERROR(SEARCH("Ineffective",AJ4)))</formula>
    </cfRule>
    <cfRule type="containsText" dxfId="6324" priority="1176" operator="containsText" text="Not Implemented">
      <formula>NOT(ISERROR(SEARCH("Not Implemented",AJ4)))</formula>
    </cfRule>
  </conditionalFormatting>
  <conditionalFormatting sqref="AJ5">
    <cfRule type="containsText" dxfId="6323" priority="1165" operator="containsText" text="Not assessed">
      <formula>NOT(ISERROR(SEARCH("Not assessed",AJ5)))</formula>
    </cfRule>
    <cfRule type="containsText" dxfId="6322" priority="1166" operator="containsText" text="No visibility">
      <formula>NOT(ISERROR(SEARCH("No visibility",AJ5)))</formula>
    </cfRule>
    <cfRule type="containsText" dxfId="6321" priority="1167" operator="containsText" text="Poor">
      <formula>NOT(ISERROR(SEARCH("Poor",AJ5)))</formula>
    </cfRule>
    <cfRule type="containsText" dxfId="6320" priority="1168" operator="containsText" text="Fail">
      <formula>NOT(ISERROR(SEARCH("Fail",AJ5)))</formula>
    </cfRule>
    <cfRule type="containsText" dxfId="6319" priority="1169" operator="containsText" text="Ineffective">
      <formula>NOT(ISERROR(SEARCH("Ineffective",AJ5)))</formula>
    </cfRule>
    <cfRule type="containsText" dxfId="6318" priority="1170" operator="containsText" text="Not Implemented">
      <formula>NOT(ISERROR(SEARCH("Not Implemented",AJ5)))</formula>
    </cfRule>
  </conditionalFormatting>
  <conditionalFormatting sqref="AJ6">
    <cfRule type="containsText" dxfId="6317" priority="1159" operator="containsText" text="Not assessed">
      <formula>NOT(ISERROR(SEARCH("Not assessed",AJ6)))</formula>
    </cfRule>
    <cfRule type="containsText" dxfId="6316" priority="1160" operator="containsText" text="No visibility">
      <formula>NOT(ISERROR(SEARCH("No visibility",AJ6)))</formula>
    </cfRule>
    <cfRule type="containsText" dxfId="6315" priority="1161" operator="containsText" text="Poor">
      <formula>NOT(ISERROR(SEARCH("Poor",AJ6)))</formula>
    </cfRule>
    <cfRule type="containsText" dxfId="6314" priority="1162" operator="containsText" text="Fail">
      <formula>NOT(ISERROR(SEARCH("Fail",AJ6)))</formula>
    </cfRule>
    <cfRule type="containsText" dxfId="6313" priority="1163" operator="containsText" text="Ineffective">
      <formula>NOT(ISERROR(SEARCH("Ineffective",AJ6)))</formula>
    </cfRule>
    <cfRule type="containsText" dxfId="6312" priority="1164" operator="containsText" text="Not Implemented">
      <formula>NOT(ISERROR(SEARCH("Not Implemented",AJ6)))</formula>
    </cfRule>
  </conditionalFormatting>
  <conditionalFormatting sqref="O5:Q5">
    <cfRule type="containsText" dxfId="6311" priority="1153" operator="containsText" text="Not assessed">
      <formula>NOT(ISERROR(SEARCH("Not assessed",O5)))</formula>
    </cfRule>
    <cfRule type="containsText" dxfId="6310" priority="1154" operator="containsText" text="No visibility">
      <formula>NOT(ISERROR(SEARCH("No visibility",O5)))</formula>
    </cfRule>
    <cfRule type="containsText" dxfId="6309" priority="1155" operator="containsText" text="Poor">
      <formula>NOT(ISERROR(SEARCH("Poor",O5)))</formula>
    </cfRule>
    <cfRule type="containsText" dxfId="6308" priority="1156" operator="containsText" text="Fail">
      <formula>NOT(ISERROR(SEARCH("Fail",O5)))</formula>
    </cfRule>
    <cfRule type="containsText" dxfId="6307" priority="1157" operator="containsText" text="Ineffective">
      <formula>NOT(ISERROR(SEARCH("Ineffective",O5)))</formula>
    </cfRule>
    <cfRule type="containsText" dxfId="6306" priority="1158" operator="containsText" text="Not Implemented">
      <formula>NOT(ISERROR(SEARCH("Not Implemented",O5)))</formula>
    </cfRule>
  </conditionalFormatting>
  <conditionalFormatting sqref="O4:Q4">
    <cfRule type="containsText" dxfId="6305" priority="1147" operator="containsText" text="Not assessed">
      <formula>NOT(ISERROR(SEARCH("Not assessed",O4)))</formula>
    </cfRule>
    <cfRule type="containsText" dxfId="6304" priority="1148" operator="containsText" text="No visibility">
      <formula>NOT(ISERROR(SEARCH("No visibility",O4)))</formula>
    </cfRule>
    <cfRule type="containsText" dxfId="6303" priority="1149" operator="containsText" text="Poor">
      <formula>NOT(ISERROR(SEARCH("Poor",O4)))</formula>
    </cfRule>
    <cfRule type="containsText" dxfId="6302" priority="1150" operator="containsText" text="Fail">
      <formula>NOT(ISERROR(SEARCH("Fail",O4)))</formula>
    </cfRule>
    <cfRule type="containsText" dxfId="6301" priority="1151" operator="containsText" text="Ineffective">
      <formula>NOT(ISERROR(SEARCH("Ineffective",O4)))</formula>
    </cfRule>
    <cfRule type="containsText" dxfId="6300" priority="1152" operator="containsText" text="Not Implemented">
      <formula>NOT(ISERROR(SEARCH("Not Implemented",O4)))</formula>
    </cfRule>
  </conditionalFormatting>
  <conditionalFormatting sqref="O6:Q6">
    <cfRule type="containsText" dxfId="6299" priority="1141" operator="containsText" text="Not assessed">
      <formula>NOT(ISERROR(SEARCH("Not assessed",O6)))</formula>
    </cfRule>
    <cfRule type="containsText" dxfId="6298" priority="1142" operator="containsText" text="No visibility">
      <formula>NOT(ISERROR(SEARCH("No visibility",O6)))</formula>
    </cfRule>
    <cfRule type="containsText" dxfId="6297" priority="1143" operator="containsText" text="Poor">
      <formula>NOT(ISERROR(SEARCH("Poor",O6)))</formula>
    </cfRule>
    <cfRule type="containsText" dxfId="6296" priority="1144" operator="containsText" text="Fail">
      <formula>NOT(ISERROR(SEARCH("Fail",O6)))</formula>
    </cfRule>
    <cfRule type="containsText" dxfId="6295" priority="1145" operator="containsText" text="Ineffective">
      <formula>NOT(ISERROR(SEARCH("Ineffective",O6)))</formula>
    </cfRule>
    <cfRule type="containsText" dxfId="6294" priority="1146" operator="containsText" text="Not Implemented">
      <formula>NOT(ISERROR(SEARCH("Not Implemented",O6)))</formula>
    </cfRule>
  </conditionalFormatting>
  <conditionalFormatting sqref="AM5:AO5">
    <cfRule type="containsText" dxfId="6293" priority="1135" operator="containsText" text="Not assessed">
      <formula>NOT(ISERROR(SEARCH("Not assessed",AM5)))</formula>
    </cfRule>
    <cfRule type="containsText" dxfId="6292" priority="1136" operator="containsText" text="No visibility">
      <formula>NOT(ISERROR(SEARCH("No visibility",AM5)))</formula>
    </cfRule>
    <cfRule type="containsText" dxfId="6291" priority="1137" operator="containsText" text="Poor">
      <formula>NOT(ISERROR(SEARCH("Poor",AM5)))</formula>
    </cfRule>
    <cfRule type="containsText" dxfId="6290" priority="1138" operator="containsText" text="Fail">
      <formula>NOT(ISERROR(SEARCH("Fail",AM5)))</formula>
    </cfRule>
    <cfRule type="containsText" dxfId="6289" priority="1139" operator="containsText" text="Ineffective">
      <formula>NOT(ISERROR(SEARCH("Ineffective",AM5)))</formula>
    </cfRule>
    <cfRule type="containsText" dxfId="6288" priority="1140" operator="containsText" text="Not Implemented">
      <formula>NOT(ISERROR(SEARCH("Not Implemented",AM5)))</formula>
    </cfRule>
  </conditionalFormatting>
  <conditionalFormatting sqref="AM4:AO4">
    <cfRule type="containsText" dxfId="6287" priority="1129" operator="containsText" text="Not assessed">
      <formula>NOT(ISERROR(SEARCH("Not assessed",AM4)))</formula>
    </cfRule>
    <cfRule type="containsText" dxfId="6286" priority="1130" operator="containsText" text="No visibility">
      <formula>NOT(ISERROR(SEARCH("No visibility",AM4)))</formula>
    </cfRule>
    <cfRule type="containsText" dxfId="6285" priority="1131" operator="containsText" text="Poor">
      <formula>NOT(ISERROR(SEARCH("Poor",AM4)))</formula>
    </cfRule>
    <cfRule type="containsText" dxfId="6284" priority="1132" operator="containsText" text="Fail">
      <formula>NOT(ISERROR(SEARCH("Fail",AM4)))</formula>
    </cfRule>
    <cfRule type="containsText" dxfId="6283" priority="1133" operator="containsText" text="Ineffective">
      <formula>NOT(ISERROR(SEARCH("Ineffective",AM4)))</formula>
    </cfRule>
    <cfRule type="containsText" dxfId="6282" priority="1134" operator="containsText" text="Not Implemented">
      <formula>NOT(ISERROR(SEARCH("Not Implemented",AM4)))</formula>
    </cfRule>
  </conditionalFormatting>
  <conditionalFormatting sqref="AM6:AO6">
    <cfRule type="containsText" dxfId="6281" priority="1123" operator="containsText" text="Not assessed">
      <formula>NOT(ISERROR(SEARCH("Not assessed",AM6)))</formula>
    </cfRule>
    <cfRule type="containsText" dxfId="6280" priority="1124" operator="containsText" text="No visibility">
      <formula>NOT(ISERROR(SEARCH("No visibility",AM6)))</formula>
    </cfRule>
    <cfRule type="containsText" dxfId="6279" priority="1125" operator="containsText" text="Poor">
      <formula>NOT(ISERROR(SEARCH("Poor",AM6)))</formula>
    </cfRule>
    <cfRule type="containsText" dxfId="6278" priority="1126" operator="containsText" text="Fail">
      <formula>NOT(ISERROR(SEARCH("Fail",AM6)))</formula>
    </cfRule>
    <cfRule type="containsText" dxfId="6277" priority="1127" operator="containsText" text="Ineffective">
      <formula>NOT(ISERROR(SEARCH("Ineffective",AM6)))</formula>
    </cfRule>
    <cfRule type="containsText" dxfId="6276" priority="1128" operator="containsText" text="Not Implemented">
      <formula>NOT(ISERROR(SEARCH("Not Implemented",AM6)))</formula>
    </cfRule>
  </conditionalFormatting>
  <conditionalFormatting sqref="L5">
    <cfRule type="containsText" dxfId="6275" priority="1117" operator="containsText" text="Not assessed">
      <formula>NOT(ISERROR(SEARCH("Not assessed",L5)))</formula>
    </cfRule>
    <cfRule type="containsText" dxfId="6274" priority="1118" operator="containsText" text="No visibility">
      <formula>NOT(ISERROR(SEARCH("No visibility",L5)))</formula>
    </cfRule>
    <cfRule type="containsText" dxfId="6273" priority="1119" operator="containsText" text="Poor">
      <formula>NOT(ISERROR(SEARCH("Poor",L5)))</formula>
    </cfRule>
    <cfRule type="containsText" dxfId="6272" priority="1120" operator="containsText" text="Fail">
      <formula>NOT(ISERROR(SEARCH("Fail",L5)))</formula>
    </cfRule>
    <cfRule type="containsText" dxfId="6271" priority="1121" operator="containsText" text="Ineffective">
      <formula>NOT(ISERROR(SEARCH("Ineffective",L5)))</formula>
    </cfRule>
    <cfRule type="containsText" dxfId="6270" priority="1122" operator="containsText" text="Not Implemented">
      <formula>NOT(ISERROR(SEARCH("Not Implemented",L5)))</formula>
    </cfRule>
  </conditionalFormatting>
  <conditionalFormatting sqref="L6">
    <cfRule type="containsText" dxfId="6269" priority="1111" operator="containsText" text="Not assessed">
      <formula>NOT(ISERROR(SEARCH("Not assessed",L6)))</formula>
    </cfRule>
    <cfRule type="containsText" dxfId="6268" priority="1112" operator="containsText" text="No visibility">
      <formula>NOT(ISERROR(SEARCH("No visibility",L6)))</formula>
    </cfRule>
    <cfRule type="containsText" dxfId="6267" priority="1113" operator="containsText" text="Poor">
      <formula>NOT(ISERROR(SEARCH("Poor",L6)))</formula>
    </cfRule>
    <cfRule type="containsText" dxfId="6266" priority="1114" operator="containsText" text="Fail">
      <formula>NOT(ISERROR(SEARCH("Fail",L6)))</formula>
    </cfRule>
    <cfRule type="containsText" dxfId="6265" priority="1115" operator="containsText" text="Ineffective">
      <formula>NOT(ISERROR(SEARCH("Ineffective",L6)))</formula>
    </cfRule>
    <cfRule type="containsText" dxfId="6264" priority="1116" operator="containsText" text="Not Implemented">
      <formula>NOT(ISERROR(SEARCH("Not Implemented",L6)))</formula>
    </cfRule>
  </conditionalFormatting>
  <conditionalFormatting sqref="M5">
    <cfRule type="containsText" dxfId="6263" priority="1033" operator="containsText" text="Not assessed">
      <formula>NOT(ISERROR(SEARCH("Not assessed",M5)))</formula>
    </cfRule>
    <cfRule type="containsText" dxfId="6262" priority="1034" operator="containsText" text="No visibility">
      <formula>NOT(ISERROR(SEARCH("No visibility",M5)))</formula>
    </cfRule>
    <cfRule type="containsText" dxfId="6261" priority="1035" operator="containsText" text="Poor">
      <formula>NOT(ISERROR(SEARCH("Poor",M5)))</formula>
    </cfRule>
    <cfRule type="containsText" dxfId="6260" priority="1036" operator="containsText" text="Fail">
      <formula>NOT(ISERROR(SEARCH("Fail",M5)))</formula>
    </cfRule>
    <cfRule type="containsText" dxfId="6259" priority="1037" operator="containsText" text="Ineffective">
      <formula>NOT(ISERROR(SEARCH("Ineffective",M5)))</formula>
    </cfRule>
    <cfRule type="containsText" dxfId="6258" priority="1038" operator="containsText" text="Not Implemented">
      <formula>NOT(ISERROR(SEARCH("Not Implemented",M5)))</formula>
    </cfRule>
  </conditionalFormatting>
  <conditionalFormatting sqref="N5">
    <cfRule type="containsText" dxfId="6257" priority="1027" operator="containsText" text="Not assessed">
      <formula>NOT(ISERROR(SEARCH("Not assessed",N5)))</formula>
    </cfRule>
    <cfRule type="containsText" dxfId="6256" priority="1028" operator="containsText" text="No visibility">
      <formula>NOT(ISERROR(SEARCH("No visibility",N5)))</formula>
    </cfRule>
    <cfRule type="containsText" dxfId="6255" priority="1029" operator="containsText" text="Poor">
      <formula>NOT(ISERROR(SEARCH("Poor",N5)))</formula>
    </cfRule>
    <cfRule type="containsText" dxfId="6254" priority="1030" operator="containsText" text="Fail">
      <formula>NOT(ISERROR(SEARCH("Fail",N5)))</formula>
    </cfRule>
    <cfRule type="containsText" dxfId="6253" priority="1031" operator="containsText" text="Ineffective">
      <formula>NOT(ISERROR(SEARCH("Ineffective",N5)))</formula>
    </cfRule>
    <cfRule type="containsText" dxfId="6252" priority="1032" operator="containsText" text="Not Implemented">
      <formula>NOT(ISERROR(SEARCH("Not Implemented",N5)))</formula>
    </cfRule>
  </conditionalFormatting>
  <conditionalFormatting sqref="M6">
    <cfRule type="containsText" dxfId="6251" priority="1021" operator="containsText" text="Not assessed">
      <formula>NOT(ISERROR(SEARCH("Not assessed",M6)))</formula>
    </cfRule>
    <cfRule type="containsText" dxfId="6250" priority="1022" operator="containsText" text="No visibility">
      <formula>NOT(ISERROR(SEARCH("No visibility",M6)))</formula>
    </cfRule>
    <cfRule type="containsText" dxfId="6249" priority="1023" operator="containsText" text="Poor">
      <formula>NOT(ISERROR(SEARCH("Poor",M6)))</formula>
    </cfRule>
    <cfRule type="containsText" dxfId="6248" priority="1024" operator="containsText" text="Fail">
      <formula>NOT(ISERROR(SEARCH("Fail",M6)))</formula>
    </cfRule>
    <cfRule type="containsText" dxfId="6247" priority="1025" operator="containsText" text="Ineffective">
      <formula>NOT(ISERROR(SEARCH("Ineffective",M6)))</formula>
    </cfRule>
    <cfRule type="containsText" dxfId="6246" priority="1026" operator="containsText" text="Not Implemented">
      <formula>NOT(ISERROR(SEARCH("Not Implemented",M6)))</formula>
    </cfRule>
  </conditionalFormatting>
  <conditionalFormatting sqref="N6">
    <cfRule type="containsText" dxfId="6245" priority="1015" operator="containsText" text="Not assessed">
      <formula>NOT(ISERROR(SEARCH("Not assessed",N6)))</formula>
    </cfRule>
    <cfRule type="containsText" dxfId="6244" priority="1016" operator="containsText" text="No visibility">
      <formula>NOT(ISERROR(SEARCH("No visibility",N6)))</formula>
    </cfRule>
    <cfRule type="containsText" dxfId="6243" priority="1017" operator="containsText" text="Poor">
      <formula>NOT(ISERROR(SEARCH("Poor",N6)))</formula>
    </cfRule>
    <cfRule type="containsText" dxfId="6242" priority="1018" operator="containsText" text="Fail">
      <formula>NOT(ISERROR(SEARCH("Fail",N6)))</formula>
    </cfRule>
    <cfRule type="containsText" dxfId="6241" priority="1019" operator="containsText" text="Ineffective">
      <formula>NOT(ISERROR(SEARCH("Ineffective",N6)))</formula>
    </cfRule>
    <cfRule type="containsText" dxfId="6240" priority="1020" operator="containsText" text="Not Implemented">
      <formula>NOT(ISERROR(SEARCH("Not Implemented",N6)))</formula>
    </cfRule>
  </conditionalFormatting>
  <conditionalFormatting sqref="Y5">
    <cfRule type="containsText" dxfId="6239" priority="1009" operator="containsText" text="Not assessed">
      <formula>NOT(ISERROR(SEARCH("Not assessed",Y5)))</formula>
    </cfRule>
    <cfRule type="containsText" dxfId="6238" priority="1010" operator="containsText" text="No visibility">
      <formula>NOT(ISERROR(SEARCH("No visibility",Y5)))</formula>
    </cfRule>
    <cfRule type="containsText" dxfId="6237" priority="1011" operator="containsText" text="Poor">
      <formula>NOT(ISERROR(SEARCH("Poor",Y5)))</formula>
    </cfRule>
    <cfRule type="containsText" dxfId="6236" priority="1012" operator="containsText" text="Fail">
      <formula>NOT(ISERROR(SEARCH("Fail",Y5)))</formula>
    </cfRule>
    <cfRule type="containsText" dxfId="6235" priority="1013" operator="containsText" text="Ineffective">
      <formula>NOT(ISERROR(SEARCH("Ineffective",Y5)))</formula>
    </cfRule>
    <cfRule type="containsText" dxfId="6234" priority="1014" operator="containsText" text="Not Implemented">
      <formula>NOT(ISERROR(SEARCH("Not Implemented",Y5)))</formula>
    </cfRule>
  </conditionalFormatting>
  <conditionalFormatting sqref="Z5">
    <cfRule type="containsText" dxfId="6233" priority="1003" operator="containsText" text="Not assessed">
      <formula>NOT(ISERROR(SEARCH("Not assessed",Z5)))</formula>
    </cfRule>
    <cfRule type="containsText" dxfId="6232" priority="1004" operator="containsText" text="No visibility">
      <formula>NOT(ISERROR(SEARCH("No visibility",Z5)))</formula>
    </cfRule>
    <cfRule type="containsText" dxfId="6231" priority="1005" operator="containsText" text="Poor">
      <formula>NOT(ISERROR(SEARCH("Poor",Z5)))</formula>
    </cfRule>
    <cfRule type="containsText" dxfId="6230" priority="1006" operator="containsText" text="Fail">
      <formula>NOT(ISERROR(SEARCH("Fail",Z5)))</formula>
    </cfRule>
    <cfRule type="containsText" dxfId="6229" priority="1007" operator="containsText" text="Ineffective">
      <formula>NOT(ISERROR(SEARCH("Ineffective",Z5)))</formula>
    </cfRule>
    <cfRule type="containsText" dxfId="6228" priority="1008" operator="containsText" text="Not Implemented">
      <formula>NOT(ISERROR(SEARCH("Not Implemented",Z5)))</formula>
    </cfRule>
  </conditionalFormatting>
  <conditionalFormatting sqref="Y6">
    <cfRule type="containsText" dxfId="6227" priority="997" operator="containsText" text="Not assessed">
      <formula>NOT(ISERROR(SEARCH("Not assessed",Y6)))</formula>
    </cfRule>
    <cfRule type="containsText" dxfId="6226" priority="998" operator="containsText" text="No visibility">
      <formula>NOT(ISERROR(SEARCH("No visibility",Y6)))</formula>
    </cfRule>
    <cfRule type="containsText" dxfId="6225" priority="999" operator="containsText" text="Poor">
      <formula>NOT(ISERROR(SEARCH("Poor",Y6)))</formula>
    </cfRule>
    <cfRule type="containsText" dxfId="6224" priority="1000" operator="containsText" text="Fail">
      <formula>NOT(ISERROR(SEARCH("Fail",Y6)))</formula>
    </cfRule>
    <cfRule type="containsText" dxfId="6223" priority="1001" operator="containsText" text="Ineffective">
      <formula>NOT(ISERROR(SEARCH("Ineffective",Y6)))</formula>
    </cfRule>
    <cfRule type="containsText" dxfId="6222" priority="1002" operator="containsText" text="Not Implemented">
      <formula>NOT(ISERROR(SEARCH("Not Implemented",Y6)))</formula>
    </cfRule>
  </conditionalFormatting>
  <conditionalFormatting sqref="Z6">
    <cfRule type="containsText" dxfId="6221" priority="991" operator="containsText" text="Not assessed">
      <formula>NOT(ISERROR(SEARCH("Not assessed",Z6)))</formula>
    </cfRule>
    <cfRule type="containsText" dxfId="6220" priority="992" operator="containsText" text="No visibility">
      <formula>NOT(ISERROR(SEARCH("No visibility",Z6)))</formula>
    </cfRule>
    <cfRule type="containsText" dxfId="6219" priority="993" operator="containsText" text="Poor">
      <formula>NOT(ISERROR(SEARCH("Poor",Z6)))</formula>
    </cfRule>
    <cfRule type="containsText" dxfId="6218" priority="994" operator="containsText" text="Fail">
      <formula>NOT(ISERROR(SEARCH("Fail",Z6)))</formula>
    </cfRule>
    <cfRule type="containsText" dxfId="6217" priority="995" operator="containsText" text="Ineffective">
      <formula>NOT(ISERROR(SEARCH("Ineffective",Z6)))</formula>
    </cfRule>
    <cfRule type="containsText" dxfId="6216" priority="996" operator="containsText" text="Not Implemented">
      <formula>NOT(ISERROR(SEARCH("Not Implemented",Z6)))</formula>
    </cfRule>
  </conditionalFormatting>
  <conditionalFormatting sqref="AK5">
    <cfRule type="containsText" dxfId="6215" priority="985" operator="containsText" text="Not assessed">
      <formula>NOT(ISERROR(SEARCH("Not assessed",AK5)))</formula>
    </cfRule>
    <cfRule type="containsText" dxfId="6214" priority="986" operator="containsText" text="No visibility">
      <formula>NOT(ISERROR(SEARCH("No visibility",AK5)))</formula>
    </cfRule>
    <cfRule type="containsText" dxfId="6213" priority="987" operator="containsText" text="Poor">
      <formula>NOT(ISERROR(SEARCH("Poor",AK5)))</formula>
    </cfRule>
    <cfRule type="containsText" dxfId="6212" priority="988" operator="containsText" text="Fail">
      <formula>NOT(ISERROR(SEARCH("Fail",AK5)))</formula>
    </cfRule>
    <cfRule type="containsText" dxfId="6211" priority="989" operator="containsText" text="Ineffective">
      <formula>NOT(ISERROR(SEARCH("Ineffective",AK5)))</formula>
    </cfRule>
    <cfRule type="containsText" dxfId="6210" priority="990" operator="containsText" text="Not Implemented">
      <formula>NOT(ISERROR(SEARCH("Not Implemented",AK5)))</formula>
    </cfRule>
  </conditionalFormatting>
  <conditionalFormatting sqref="AL5">
    <cfRule type="containsText" dxfId="6209" priority="979" operator="containsText" text="Not assessed">
      <formula>NOT(ISERROR(SEARCH("Not assessed",AL5)))</formula>
    </cfRule>
    <cfRule type="containsText" dxfId="6208" priority="980" operator="containsText" text="No visibility">
      <formula>NOT(ISERROR(SEARCH("No visibility",AL5)))</formula>
    </cfRule>
    <cfRule type="containsText" dxfId="6207" priority="981" operator="containsText" text="Poor">
      <formula>NOT(ISERROR(SEARCH("Poor",AL5)))</formula>
    </cfRule>
    <cfRule type="containsText" dxfId="6206" priority="982" operator="containsText" text="Fail">
      <formula>NOT(ISERROR(SEARCH("Fail",AL5)))</formula>
    </cfRule>
    <cfRule type="containsText" dxfId="6205" priority="983" operator="containsText" text="Ineffective">
      <formula>NOT(ISERROR(SEARCH("Ineffective",AL5)))</formula>
    </cfRule>
    <cfRule type="containsText" dxfId="6204" priority="984" operator="containsText" text="Not Implemented">
      <formula>NOT(ISERROR(SEARCH("Not Implemented",AL5)))</formula>
    </cfRule>
  </conditionalFormatting>
  <conditionalFormatting sqref="AK6">
    <cfRule type="containsText" dxfId="6203" priority="973" operator="containsText" text="Not assessed">
      <formula>NOT(ISERROR(SEARCH("Not assessed",AK6)))</formula>
    </cfRule>
    <cfRule type="containsText" dxfId="6202" priority="974" operator="containsText" text="No visibility">
      <formula>NOT(ISERROR(SEARCH("No visibility",AK6)))</formula>
    </cfRule>
    <cfRule type="containsText" dxfId="6201" priority="975" operator="containsText" text="Poor">
      <formula>NOT(ISERROR(SEARCH("Poor",AK6)))</formula>
    </cfRule>
    <cfRule type="containsText" dxfId="6200" priority="976" operator="containsText" text="Fail">
      <formula>NOT(ISERROR(SEARCH("Fail",AK6)))</formula>
    </cfRule>
    <cfRule type="containsText" dxfId="6199" priority="977" operator="containsText" text="Ineffective">
      <formula>NOT(ISERROR(SEARCH("Ineffective",AK6)))</formula>
    </cfRule>
    <cfRule type="containsText" dxfId="6198" priority="978" operator="containsText" text="Not Implemented">
      <formula>NOT(ISERROR(SEARCH("Not Implemented",AK6)))</formula>
    </cfRule>
  </conditionalFormatting>
  <conditionalFormatting sqref="AL6">
    <cfRule type="containsText" dxfId="6197" priority="967" operator="containsText" text="Not assessed">
      <formula>NOT(ISERROR(SEARCH("Not assessed",AL6)))</formula>
    </cfRule>
    <cfRule type="containsText" dxfId="6196" priority="968" operator="containsText" text="No visibility">
      <formula>NOT(ISERROR(SEARCH("No visibility",AL6)))</formula>
    </cfRule>
    <cfRule type="containsText" dxfId="6195" priority="969" operator="containsText" text="Poor">
      <formula>NOT(ISERROR(SEARCH("Poor",AL6)))</formula>
    </cfRule>
    <cfRule type="containsText" dxfId="6194" priority="970" operator="containsText" text="Fail">
      <formula>NOT(ISERROR(SEARCH("Fail",AL6)))</formula>
    </cfRule>
    <cfRule type="containsText" dxfId="6193" priority="971" operator="containsText" text="Ineffective">
      <formula>NOT(ISERROR(SEARCH("Ineffective",AL6)))</formula>
    </cfRule>
    <cfRule type="containsText" dxfId="6192" priority="972" operator="containsText" text="Not Implemented">
      <formula>NOT(ISERROR(SEARCH("Not Implemented",AL6)))</formula>
    </cfRule>
  </conditionalFormatting>
  <conditionalFormatting sqref="F11:H13">
    <cfRule type="containsText" dxfId="6191" priority="961" operator="containsText" text="Not assessed">
      <formula>NOT(ISERROR(SEARCH("Not assessed",F11)))</formula>
    </cfRule>
    <cfRule type="containsText" dxfId="6190" priority="962" operator="containsText" text="No visibility">
      <formula>NOT(ISERROR(SEARCH("No visibility",F11)))</formula>
    </cfRule>
    <cfRule type="containsText" dxfId="6189" priority="963" operator="containsText" text="Poor">
      <formula>NOT(ISERROR(SEARCH("Poor",F11)))</formula>
    </cfRule>
    <cfRule type="containsText" dxfId="6188" priority="964" operator="containsText" text="Fail">
      <formula>NOT(ISERROR(SEARCH("Fail",F11)))</formula>
    </cfRule>
    <cfRule type="containsText" dxfId="6187" priority="965" operator="containsText" text="Ineffective">
      <formula>NOT(ISERROR(SEARCH("Ineffective",F11)))</formula>
    </cfRule>
    <cfRule type="containsText" dxfId="6186" priority="966" operator="containsText" text="Not Implemented">
      <formula>NOT(ISERROR(SEARCH("Not Implemented",F11)))</formula>
    </cfRule>
  </conditionalFormatting>
  <conditionalFormatting sqref="F14:H16">
    <cfRule type="containsText" dxfId="6185" priority="955" operator="containsText" text="Not assessed">
      <formula>NOT(ISERROR(SEARCH("Not assessed",F14)))</formula>
    </cfRule>
    <cfRule type="containsText" dxfId="6184" priority="956" operator="containsText" text="No visibility">
      <formula>NOT(ISERROR(SEARCH("No visibility",F14)))</formula>
    </cfRule>
    <cfRule type="containsText" dxfId="6183" priority="957" operator="containsText" text="Poor">
      <formula>NOT(ISERROR(SEARCH("Poor",F14)))</formula>
    </cfRule>
    <cfRule type="containsText" dxfId="6182" priority="958" operator="containsText" text="Fail">
      <formula>NOT(ISERROR(SEARCH("Fail",F14)))</formula>
    </cfRule>
    <cfRule type="containsText" dxfId="6181" priority="959" operator="containsText" text="Ineffective">
      <formula>NOT(ISERROR(SEARCH("Ineffective",F14)))</formula>
    </cfRule>
    <cfRule type="containsText" dxfId="6180" priority="960" operator="containsText" text="Not Implemented">
      <formula>NOT(ISERROR(SEARCH("Not Implemented",F14)))</formula>
    </cfRule>
  </conditionalFormatting>
  <conditionalFormatting sqref="F21:H23">
    <cfRule type="containsText" dxfId="6179" priority="949" operator="containsText" text="Not assessed">
      <formula>NOT(ISERROR(SEARCH("Not assessed",F21)))</formula>
    </cfRule>
    <cfRule type="containsText" dxfId="6178" priority="950" operator="containsText" text="No visibility">
      <formula>NOT(ISERROR(SEARCH("No visibility",F21)))</formula>
    </cfRule>
    <cfRule type="containsText" dxfId="6177" priority="951" operator="containsText" text="Poor">
      <formula>NOT(ISERROR(SEARCH("Poor",F21)))</formula>
    </cfRule>
    <cfRule type="containsText" dxfId="6176" priority="952" operator="containsText" text="Fail">
      <formula>NOT(ISERROR(SEARCH("Fail",F21)))</formula>
    </cfRule>
    <cfRule type="containsText" dxfId="6175" priority="953" operator="containsText" text="Ineffective">
      <formula>NOT(ISERROR(SEARCH("Ineffective",F21)))</formula>
    </cfRule>
    <cfRule type="containsText" dxfId="6174" priority="954" operator="containsText" text="Not Implemented">
      <formula>NOT(ISERROR(SEARCH("Not Implemented",F21)))</formula>
    </cfRule>
  </conditionalFormatting>
  <conditionalFormatting sqref="F24:H26">
    <cfRule type="containsText" dxfId="6173" priority="943" operator="containsText" text="Not assessed">
      <formula>NOT(ISERROR(SEARCH("Not assessed",F24)))</formula>
    </cfRule>
    <cfRule type="containsText" dxfId="6172" priority="944" operator="containsText" text="No visibility">
      <formula>NOT(ISERROR(SEARCH("No visibility",F24)))</formula>
    </cfRule>
    <cfRule type="containsText" dxfId="6171" priority="945" operator="containsText" text="Poor">
      <formula>NOT(ISERROR(SEARCH("Poor",F24)))</formula>
    </cfRule>
    <cfRule type="containsText" dxfId="6170" priority="946" operator="containsText" text="Fail">
      <formula>NOT(ISERROR(SEARCH("Fail",F24)))</formula>
    </cfRule>
    <cfRule type="containsText" dxfId="6169" priority="947" operator="containsText" text="Ineffective">
      <formula>NOT(ISERROR(SEARCH("Ineffective",F24)))</formula>
    </cfRule>
    <cfRule type="containsText" dxfId="6168" priority="948" operator="containsText" text="Not Implemented">
      <formula>NOT(ISERROR(SEARCH("Not Implemented",F24)))</formula>
    </cfRule>
  </conditionalFormatting>
  <conditionalFormatting sqref="R24:T26">
    <cfRule type="containsText" dxfId="6167" priority="937" operator="containsText" text="Not assessed">
      <formula>NOT(ISERROR(SEARCH("Not assessed",R24)))</formula>
    </cfRule>
    <cfRule type="containsText" dxfId="6166" priority="938" operator="containsText" text="No visibility">
      <formula>NOT(ISERROR(SEARCH("No visibility",R24)))</formula>
    </cfRule>
    <cfRule type="containsText" dxfId="6165" priority="939" operator="containsText" text="Poor">
      <formula>NOT(ISERROR(SEARCH("Poor",R24)))</formula>
    </cfRule>
    <cfRule type="containsText" dxfId="6164" priority="940" operator="containsText" text="Fail">
      <formula>NOT(ISERROR(SEARCH("Fail",R24)))</formula>
    </cfRule>
    <cfRule type="containsText" dxfId="6163" priority="941" operator="containsText" text="Ineffective">
      <formula>NOT(ISERROR(SEARCH("Ineffective",R24)))</formula>
    </cfRule>
    <cfRule type="containsText" dxfId="6162" priority="942" operator="containsText" text="Not Implemented">
      <formula>NOT(ISERROR(SEARCH("Not Implemented",R24)))</formula>
    </cfRule>
  </conditionalFormatting>
  <conditionalFormatting sqref="R21:T23">
    <cfRule type="containsText" dxfId="6161" priority="931" operator="containsText" text="Not assessed">
      <formula>NOT(ISERROR(SEARCH("Not assessed",R21)))</formula>
    </cfRule>
    <cfRule type="containsText" dxfId="6160" priority="932" operator="containsText" text="No visibility">
      <formula>NOT(ISERROR(SEARCH("No visibility",R21)))</formula>
    </cfRule>
    <cfRule type="containsText" dxfId="6159" priority="933" operator="containsText" text="Poor">
      <formula>NOT(ISERROR(SEARCH("Poor",R21)))</formula>
    </cfRule>
    <cfRule type="containsText" dxfId="6158" priority="934" operator="containsText" text="Fail">
      <formula>NOT(ISERROR(SEARCH("Fail",R21)))</formula>
    </cfRule>
    <cfRule type="containsText" dxfId="6157" priority="935" operator="containsText" text="Ineffective">
      <formula>NOT(ISERROR(SEARCH("Ineffective",R21)))</formula>
    </cfRule>
    <cfRule type="containsText" dxfId="6156" priority="936" operator="containsText" text="Not Implemented">
      <formula>NOT(ISERROR(SEARCH("Not Implemented",R21)))</formula>
    </cfRule>
  </conditionalFormatting>
  <conditionalFormatting sqref="R14:T16">
    <cfRule type="containsText" dxfId="6155" priority="925" operator="containsText" text="Not assessed">
      <formula>NOT(ISERROR(SEARCH("Not assessed",R14)))</formula>
    </cfRule>
    <cfRule type="containsText" dxfId="6154" priority="926" operator="containsText" text="No visibility">
      <formula>NOT(ISERROR(SEARCH("No visibility",R14)))</formula>
    </cfRule>
    <cfRule type="containsText" dxfId="6153" priority="927" operator="containsText" text="Poor">
      <formula>NOT(ISERROR(SEARCH("Poor",R14)))</formula>
    </cfRule>
    <cfRule type="containsText" dxfId="6152" priority="928" operator="containsText" text="Fail">
      <formula>NOT(ISERROR(SEARCH("Fail",R14)))</formula>
    </cfRule>
    <cfRule type="containsText" dxfId="6151" priority="929" operator="containsText" text="Ineffective">
      <formula>NOT(ISERROR(SEARCH("Ineffective",R14)))</formula>
    </cfRule>
    <cfRule type="containsText" dxfId="6150" priority="930" operator="containsText" text="Not Implemented">
      <formula>NOT(ISERROR(SEARCH("Not Implemented",R14)))</formula>
    </cfRule>
  </conditionalFormatting>
  <conditionalFormatting sqref="R11:T13">
    <cfRule type="containsText" dxfId="6149" priority="919" operator="containsText" text="Not assessed">
      <formula>NOT(ISERROR(SEARCH("Not assessed",R11)))</formula>
    </cfRule>
    <cfRule type="containsText" dxfId="6148" priority="920" operator="containsText" text="No visibility">
      <formula>NOT(ISERROR(SEARCH("No visibility",R11)))</formula>
    </cfRule>
    <cfRule type="containsText" dxfId="6147" priority="921" operator="containsText" text="Poor">
      <formula>NOT(ISERROR(SEARCH("Poor",R11)))</formula>
    </cfRule>
    <cfRule type="containsText" dxfId="6146" priority="922" operator="containsText" text="Fail">
      <formula>NOT(ISERROR(SEARCH("Fail",R11)))</formula>
    </cfRule>
    <cfRule type="containsText" dxfId="6145" priority="923" operator="containsText" text="Ineffective">
      <formula>NOT(ISERROR(SEARCH("Ineffective",R11)))</formula>
    </cfRule>
    <cfRule type="containsText" dxfId="6144" priority="924" operator="containsText" text="Not Implemented">
      <formula>NOT(ISERROR(SEARCH("Not Implemented",R11)))</formula>
    </cfRule>
  </conditionalFormatting>
  <conditionalFormatting sqref="AD11:AF13">
    <cfRule type="containsText" dxfId="6143" priority="913" operator="containsText" text="Not assessed">
      <formula>NOT(ISERROR(SEARCH("Not assessed",AD11)))</formula>
    </cfRule>
    <cfRule type="containsText" dxfId="6142" priority="914" operator="containsText" text="No visibility">
      <formula>NOT(ISERROR(SEARCH("No visibility",AD11)))</formula>
    </cfRule>
    <cfRule type="containsText" dxfId="6141" priority="915" operator="containsText" text="Poor">
      <formula>NOT(ISERROR(SEARCH("Poor",AD11)))</formula>
    </cfRule>
    <cfRule type="containsText" dxfId="6140" priority="916" operator="containsText" text="Fail">
      <formula>NOT(ISERROR(SEARCH("Fail",AD11)))</formula>
    </cfRule>
    <cfRule type="containsText" dxfId="6139" priority="917" operator="containsText" text="Ineffective">
      <formula>NOT(ISERROR(SEARCH("Ineffective",AD11)))</formula>
    </cfRule>
    <cfRule type="containsText" dxfId="6138" priority="918" operator="containsText" text="Not Implemented">
      <formula>NOT(ISERROR(SEARCH("Not Implemented",AD11)))</formula>
    </cfRule>
  </conditionalFormatting>
  <conditionalFormatting sqref="AD14:AF16">
    <cfRule type="containsText" dxfId="6137" priority="907" operator="containsText" text="Not assessed">
      <formula>NOT(ISERROR(SEARCH("Not assessed",AD14)))</formula>
    </cfRule>
    <cfRule type="containsText" dxfId="6136" priority="908" operator="containsText" text="No visibility">
      <formula>NOT(ISERROR(SEARCH("No visibility",AD14)))</formula>
    </cfRule>
    <cfRule type="containsText" dxfId="6135" priority="909" operator="containsText" text="Poor">
      <formula>NOT(ISERROR(SEARCH("Poor",AD14)))</formula>
    </cfRule>
    <cfRule type="containsText" dxfId="6134" priority="910" operator="containsText" text="Fail">
      <formula>NOT(ISERROR(SEARCH("Fail",AD14)))</formula>
    </cfRule>
    <cfRule type="containsText" dxfId="6133" priority="911" operator="containsText" text="Ineffective">
      <formula>NOT(ISERROR(SEARCH("Ineffective",AD14)))</formula>
    </cfRule>
    <cfRule type="containsText" dxfId="6132" priority="912" operator="containsText" text="Not Implemented">
      <formula>NOT(ISERROR(SEARCH("Not Implemented",AD14)))</formula>
    </cfRule>
  </conditionalFormatting>
  <conditionalFormatting sqref="AD21:AF23">
    <cfRule type="containsText" dxfId="6131" priority="901" operator="containsText" text="Not assessed">
      <formula>NOT(ISERROR(SEARCH("Not assessed",AD21)))</formula>
    </cfRule>
    <cfRule type="containsText" dxfId="6130" priority="902" operator="containsText" text="No visibility">
      <formula>NOT(ISERROR(SEARCH("No visibility",AD21)))</formula>
    </cfRule>
    <cfRule type="containsText" dxfId="6129" priority="903" operator="containsText" text="Poor">
      <formula>NOT(ISERROR(SEARCH("Poor",AD21)))</formula>
    </cfRule>
    <cfRule type="containsText" dxfId="6128" priority="904" operator="containsText" text="Fail">
      <formula>NOT(ISERROR(SEARCH("Fail",AD21)))</formula>
    </cfRule>
    <cfRule type="containsText" dxfId="6127" priority="905" operator="containsText" text="Ineffective">
      <formula>NOT(ISERROR(SEARCH("Ineffective",AD21)))</formula>
    </cfRule>
    <cfRule type="containsText" dxfId="6126" priority="906" operator="containsText" text="Not Implemented">
      <formula>NOT(ISERROR(SEARCH("Not Implemented",AD21)))</formula>
    </cfRule>
  </conditionalFormatting>
  <conditionalFormatting sqref="AD24:AF26">
    <cfRule type="containsText" dxfId="6125" priority="895" operator="containsText" text="Not assessed">
      <formula>NOT(ISERROR(SEARCH("Not assessed",AD24)))</formula>
    </cfRule>
    <cfRule type="containsText" dxfId="6124" priority="896" operator="containsText" text="No visibility">
      <formula>NOT(ISERROR(SEARCH("No visibility",AD24)))</formula>
    </cfRule>
    <cfRule type="containsText" dxfId="6123" priority="897" operator="containsText" text="Poor">
      <formula>NOT(ISERROR(SEARCH("Poor",AD24)))</formula>
    </cfRule>
    <cfRule type="containsText" dxfId="6122" priority="898" operator="containsText" text="Fail">
      <formula>NOT(ISERROR(SEARCH("Fail",AD24)))</formula>
    </cfRule>
    <cfRule type="containsText" dxfId="6121" priority="899" operator="containsText" text="Ineffective">
      <formula>NOT(ISERROR(SEARCH("Ineffective",AD24)))</formula>
    </cfRule>
    <cfRule type="containsText" dxfId="6120" priority="900" operator="containsText" text="Not Implemented">
      <formula>NOT(ISERROR(SEARCH("Not Implemented",AD24)))</formula>
    </cfRule>
  </conditionalFormatting>
  <conditionalFormatting sqref="F35:H37">
    <cfRule type="containsText" dxfId="6119" priority="889" operator="containsText" text="Not assessed">
      <formula>NOT(ISERROR(SEARCH("Not assessed",F35)))</formula>
    </cfRule>
    <cfRule type="containsText" dxfId="6118" priority="890" operator="containsText" text="No visibility">
      <formula>NOT(ISERROR(SEARCH("No visibility",F35)))</formula>
    </cfRule>
    <cfRule type="containsText" dxfId="6117" priority="891" operator="containsText" text="Poor">
      <formula>NOT(ISERROR(SEARCH("Poor",F35)))</formula>
    </cfRule>
    <cfRule type="containsText" dxfId="6116" priority="892" operator="containsText" text="Fail">
      <formula>NOT(ISERROR(SEARCH("Fail",F35)))</formula>
    </cfRule>
    <cfRule type="containsText" dxfId="6115" priority="893" operator="containsText" text="Ineffective">
      <formula>NOT(ISERROR(SEARCH("Ineffective",F35)))</formula>
    </cfRule>
    <cfRule type="containsText" dxfId="6114" priority="894" operator="containsText" text="Not Implemented">
      <formula>NOT(ISERROR(SEARCH("Not Implemented",F35)))</formula>
    </cfRule>
  </conditionalFormatting>
  <conditionalFormatting sqref="F38:H40">
    <cfRule type="containsText" dxfId="6113" priority="883" operator="containsText" text="Not assessed">
      <formula>NOT(ISERROR(SEARCH("Not assessed",F38)))</formula>
    </cfRule>
    <cfRule type="containsText" dxfId="6112" priority="884" operator="containsText" text="No visibility">
      <formula>NOT(ISERROR(SEARCH("No visibility",F38)))</formula>
    </cfRule>
    <cfRule type="containsText" dxfId="6111" priority="885" operator="containsText" text="Poor">
      <formula>NOT(ISERROR(SEARCH("Poor",F38)))</formula>
    </cfRule>
    <cfRule type="containsText" dxfId="6110" priority="886" operator="containsText" text="Fail">
      <formula>NOT(ISERROR(SEARCH("Fail",F38)))</formula>
    </cfRule>
    <cfRule type="containsText" dxfId="6109" priority="887" operator="containsText" text="Ineffective">
      <formula>NOT(ISERROR(SEARCH("Ineffective",F38)))</formula>
    </cfRule>
    <cfRule type="containsText" dxfId="6108" priority="888" operator="containsText" text="Not Implemented">
      <formula>NOT(ISERROR(SEARCH("Not Implemented",F38)))</formula>
    </cfRule>
  </conditionalFormatting>
  <conditionalFormatting sqref="F41:H43">
    <cfRule type="containsText" dxfId="6107" priority="877" operator="containsText" text="Not assessed">
      <formula>NOT(ISERROR(SEARCH("Not assessed",F41)))</formula>
    </cfRule>
    <cfRule type="containsText" dxfId="6106" priority="878" operator="containsText" text="No visibility">
      <formula>NOT(ISERROR(SEARCH("No visibility",F41)))</formula>
    </cfRule>
    <cfRule type="containsText" dxfId="6105" priority="879" operator="containsText" text="Poor">
      <formula>NOT(ISERROR(SEARCH("Poor",F41)))</formula>
    </cfRule>
    <cfRule type="containsText" dxfId="6104" priority="880" operator="containsText" text="Fail">
      <formula>NOT(ISERROR(SEARCH("Fail",F41)))</formula>
    </cfRule>
    <cfRule type="containsText" dxfId="6103" priority="881" operator="containsText" text="Ineffective">
      <formula>NOT(ISERROR(SEARCH("Ineffective",F41)))</formula>
    </cfRule>
    <cfRule type="containsText" dxfId="6102" priority="882" operator="containsText" text="Not Implemented">
      <formula>NOT(ISERROR(SEARCH("Not Implemented",F41)))</formula>
    </cfRule>
  </conditionalFormatting>
  <conditionalFormatting sqref="R41:T43">
    <cfRule type="containsText" dxfId="6101" priority="871" operator="containsText" text="Not assessed">
      <formula>NOT(ISERROR(SEARCH("Not assessed",R41)))</formula>
    </cfRule>
    <cfRule type="containsText" dxfId="6100" priority="872" operator="containsText" text="No visibility">
      <formula>NOT(ISERROR(SEARCH("No visibility",R41)))</formula>
    </cfRule>
    <cfRule type="containsText" dxfId="6099" priority="873" operator="containsText" text="Poor">
      <formula>NOT(ISERROR(SEARCH("Poor",R41)))</formula>
    </cfRule>
    <cfRule type="containsText" dxfId="6098" priority="874" operator="containsText" text="Fail">
      <formula>NOT(ISERROR(SEARCH("Fail",R41)))</formula>
    </cfRule>
    <cfRule type="containsText" dxfId="6097" priority="875" operator="containsText" text="Ineffective">
      <formula>NOT(ISERROR(SEARCH("Ineffective",R41)))</formula>
    </cfRule>
    <cfRule type="containsText" dxfId="6096" priority="876" operator="containsText" text="Not Implemented">
      <formula>NOT(ISERROR(SEARCH("Not Implemented",R41)))</formula>
    </cfRule>
  </conditionalFormatting>
  <conditionalFormatting sqref="R38:T40">
    <cfRule type="containsText" dxfId="6095" priority="865" operator="containsText" text="Not assessed">
      <formula>NOT(ISERROR(SEARCH("Not assessed",R38)))</formula>
    </cfRule>
    <cfRule type="containsText" dxfId="6094" priority="866" operator="containsText" text="No visibility">
      <formula>NOT(ISERROR(SEARCH("No visibility",R38)))</formula>
    </cfRule>
    <cfRule type="containsText" dxfId="6093" priority="867" operator="containsText" text="Poor">
      <formula>NOT(ISERROR(SEARCH("Poor",R38)))</formula>
    </cfRule>
    <cfRule type="containsText" dxfId="6092" priority="868" operator="containsText" text="Fail">
      <formula>NOT(ISERROR(SEARCH("Fail",R38)))</formula>
    </cfRule>
    <cfRule type="containsText" dxfId="6091" priority="869" operator="containsText" text="Ineffective">
      <formula>NOT(ISERROR(SEARCH("Ineffective",R38)))</formula>
    </cfRule>
    <cfRule type="containsText" dxfId="6090" priority="870" operator="containsText" text="Not Implemented">
      <formula>NOT(ISERROR(SEARCH("Not Implemented",R38)))</formula>
    </cfRule>
  </conditionalFormatting>
  <conditionalFormatting sqref="R35:T37">
    <cfRule type="containsText" dxfId="6089" priority="859" operator="containsText" text="Not assessed">
      <formula>NOT(ISERROR(SEARCH("Not assessed",R35)))</formula>
    </cfRule>
    <cfRule type="containsText" dxfId="6088" priority="860" operator="containsText" text="No visibility">
      <formula>NOT(ISERROR(SEARCH("No visibility",R35)))</formula>
    </cfRule>
    <cfRule type="containsText" dxfId="6087" priority="861" operator="containsText" text="Poor">
      <formula>NOT(ISERROR(SEARCH("Poor",R35)))</formula>
    </cfRule>
    <cfRule type="containsText" dxfId="6086" priority="862" operator="containsText" text="Fail">
      <formula>NOT(ISERROR(SEARCH("Fail",R35)))</formula>
    </cfRule>
    <cfRule type="containsText" dxfId="6085" priority="863" operator="containsText" text="Ineffective">
      <formula>NOT(ISERROR(SEARCH("Ineffective",R35)))</formula>
    </cfRule>
    <cfRule type="containsText" dxfId="6084" priority="864" operator="containsText" text="Not Implemented">
      <formula>NOT(ISERROR(SEARCH("Not Implemented",R35)))</formula>
    </cfRule>
  </conditionalFormatting>
  <conditionalFormatting sqref="AD35:AF37">
    <cfRule type="containsText" dxfId="6083" priority="853" operator="containsText" text="Not assessed">
      <formula>NOT(ISERROR(SEARCH("Not assessed",AD35)))</formula>
    </cfRule>
    <cfRule type="containsText" dxfId="6082" priority="854" operator="containsText" text="No visibility">
      <formula>NOT(ISERROR(SEARCH("No visibility",AD35)))</formula>
    </cfRule>
    <cfRule type="containsText" dxfId="6081" priority="855" operator="containsText" text="Poor">
      <formula>NOT(ISERROR(SEARCH("Poor",AD35)))</formula>
    </cfRule>
    <cfRule type="containsText" dxfId="6080" priority="856" operator="containsText" text="Fail">
      <formula>NOT(ISERROR(SEARCH("Fail",AD35)))</formula>
    </cfRule>
    <cfRule type="containsText" dxfId="6079" priority="857" operator="containsText" text="Ineffective">
      <formula>NOT(ISERROR(SEARCH("Ineffective",AD35)))</formula>
    </cfRule>
    <cfRule type="containsText" dxfId="6078" priority="858" operator="containsText" text="Not Implemented">
      <formula>NOT(ISERROR(SEARCH("Not Implemented",AD35)))</formula>
    </cfRule>
  </conditionalFormatting>
  <conditionalFormatting sqref="AD38:AF40">
    <cfRule type="containsText" dxfId="6077" priority="847" operator="containsText" text="Not assessed">
      <formula>NOT(ISERROR(SEARCH("Not assessed",AD38)))</formula>
    </cfRule>
    <cfRule type="containsText" dxfId="6076" priority="848" operator="containsText" text="No visibility">
      <formula>NOT(ISERROR(SEARCH("No visibility",AD38)))</formula>
    </cfRule>
    <cfRule type="containsText" dxfId="6075" priority="849" operator="containsText" text="Poor">
      <formula>NOT(ISERROR(SEARCH("Poor",AD38)))</formula>
    </cfRule>
    <cfRule type="containsText" dxfId="6074" priority="850" operator="containsText" text="Fail">
      <formula>NOT(ISERROR(SEARCH("Fail",AD38)))</formula>
    </cfRule>
    <cfRule type="containsText" dxfId="6073" priority="851" operator="containsText" text="Ineffective">
      <formula>NOT(ISERROR(SEARCH("Ineffective",AD38)))</formula>
    </cfRule>
    <cfRule type="containsText" dxfId="6072" priority="852" operator="containsText" text="Not Implemented">
      <formula>NOT(ISERROR(SEARCH("Not Implemented",AD38)))</formula>
    </cfRule>
  </conditionalFormatting>
  <conditionalFormatting sqref="AD41:AF43">
    <cfRule type="containsText" dxfId="6071" priority="841" operator="containsText" text="Not assessed">
      <formula>NOT(ISERROR(SEARCH("Not assessed",AD41)))</formula>
    </cfRule>
    <cfRule type="containsText" dxfId="6070" priority="842" operator="containsText" text="No visibility">
      <formula>NOT(ISERROR(SEARCH("No visibility",AD41)))</formula>
    </cfRule>
    <cfRule type="containsText" dxfId="6069" priority="843" operator="containsText" text="Poor">
      <formula>NOT(ISERROR(SEARCH("Poor",AD41)))</formula>
    </cfRule>
    <cfRule type="containsText" dxfId="6068" priority="844" operator="containsText" text="Fail">
      <formula>NOT(ISERROR(SEARCH("Fail",AD41)))</formula>
    </cfRule>
    <cfRule type="containsText" dxfId="6067" priority="845" operator="containsText" text="Ineffective">
      <formula>NOT(ISERROR(SEARCH("Ineffective",AD41)))</formula>
    </cfRule>
    <cfRule type="containsText" dxfId="6066" priority="846" operator="containsText" text="Not Implemented">
      <formula>NOT(ISERROR(SEARCH("Not Implemented",AD41)))</formula>
    </cfRule>
  </conditionalFormatting>
  <conditionalFormatting sqref="F74:H76">
    <cfRule type="containsText" dxfId="6065" priority="835" operator="containsText" text="Not assessed">
      <formula>NOT(ISERROR(SEARCH("Not assessed",F74)))</formula>
    </cfRule>
    <cfRule type="containsText" dxfId="6064" priority="836" operator="containsText" text="No visibility">
      <formula>NOT(ISERROR(SEARCH("No visibility",F74)))</formula>
    </cfRule>
    <cfRule type="containsText" dxfId="6063" priority="837" operator="containsText" text="Poor">
      <formula>NOT(ISERROR(SEARCH("Poor",F74)))</formula>
    </cfRule>
    <cfRule type="containsText" dxfId="6062" priority="838" operator="containsText" text="Fail">
      <formula>NOT(ISERROR(SEARCH("Fail",F74)))</formula>
    </cfRule>
    <cfRule type="containsText" dxfId="6061" priority="839" operator="containsText" text="Ineffective">
      <formula>NOT(ISERROR(SEARCH("Ineffective",F74)))</formula>
    </cfRule>
    <cfRule type="containsText" dxfId="6060" priority="840" operator="containsText" text="Not Implemented">
      <formula>NOT(ISERROR(SEARCH("Not Implemented",F74)))</formula>
    </cfRule>
  </conditionalFormatting>
  <conditionalFormatting sqref="F78:H80">
    <cfRule type="containsText" dxfId="6059" priority="829" operator="containsText" text="Not assessed">
      <formula>NOT(ISERROR(SEARCH("Not assessed",F78)))</formula>
    </cfRule>
    <cfRule type="containsText" dxfId="6058" priority="830" operator="containsText" text="No visibility">
      <formula>NOT(ISERROR(SEARCH("No visibility",F78)))</formula>
    </cfRule>
    <cfRule type="containsText" dxfId="6057" priority="831" operator="containsText" text="Poor">
      <formula>NOT(ISERROR(SEARCH("Poor",F78)))</formula>
    </cfRule>
    <cfRule type="containsText" dxfId="6056" priority="832" operator="containsText" text="Fail">
      <formula>NOT(ISERROR(SEARCH("Fail",F78)))</formula>
    </cfRule>
    <cfRule type="containsText" dxfId="6055" priority="833" operator="containsText" text="Ineffective">
      <formula>NOT(ISERROR(SEARCH("Ineffective",F78)))</formula>
    </cfRule>
    <cfRule type="containsText" dxfId="6054" priority="834" operator="containsText" text="Not Implemented">
      <formula>NOT(ISERROR(SEARCH("Not Implemented",F78)))</formula>
    </cfRule>
  </conditionalFormatting>
  <conditionalFormatting sqref="F81:H83">
    <cfRule type="containsText" dxfId="6053" priority="823" operator="containsText" text="Not assessed">
      <formula>NOT(ISERROR(SEARCH("Not assessed",F81)))</formula>
    </cfRule>
    <cfRule type="containsText" dxfId="6052" priority="824" operator="containsText" text="No visibility">
      <formula>NOT(ISERROR(SEARCH("No visibility",F81)))</formula>
    </cfRule>
    <cfRule type="containsText" dxfId="6051" priority="825" operator="containsText" text="Poor">
      <formula>NOT(ISERROR(SEARCH("Poor",F81)))</formula>
    </cfRule>
    <cfRule type="containsText" dxfId="6050" priority="826" operator="containsText" text="Fail">
      <formula>NOT(ISERROR(SEARCH("Fail",F81)))</formula>
    </cfRule>
    <cfRule type="containsText" dxfId="6049" priority="827" operator="containsText" text="Ineffective">
      <formula>NOT(ISERROR(SEARCH("Ineffective",F81)))</formula>
    </cfRule>
    <cfRule type="containsText" dxfId="6048" priority="828" operator="containsText" text="Not Implemented">
      <formula>NOT(ISERROR(SEARCH("Not Implemented",F81)))</formula>
    </cfRule>
  </conditionalFormatting>
  <conditionalFormatting sqref="R81:T83">
    <cfRule type="containsText" dxfId="6047" priority="817" operator="containsText" text="Not assessed">
      <formula>NOT(ISERROR(SEARCH("Not assessed",R81)))</formula>
    </cfRule>
    <cfRule type="containsText" dxfId="6046" priority="818" operator="containsText" text="No visibility">
      <formula>NOT(ISERROR(SEARCH("No visibility",R81)))</formula>
    </cfRule>
    <cfRule type="containsText" dxfId="6045" priority="819" operator="containsText" text="Poor">
      <formula>NOT(ISERROR(SEARCH("Poor",R81)))</formula>
    </cfRule>
    <cfRule type="containsText" dxfId="6044" priority="820" operator="containsText" text="Fail">
      <formula>NOT(ISERROR(SEARCH("Fail",R81)))</formula>
    </cfRule>
    <cfRule type="containsText" dxfId="6043" priority="821" operator="containsText" text="Ineffective">
      <formula>NOT(ISERROR(SEARCH("Ineffective",R81)))</formula>
    </cfRule>
    <cfRule type="containsText" dxfId="6042" priority="822" operator="containsText" text="Not Implemented">
      <formula>NOT(ISERROR(SEARCH("Not Implemented",R81)))</formula>
    </cfRule>
  </conditionalFormatting>
  <conditionalFormatting sqref="R78:T80">
    <cfRule type="containsText" dxfId="6041" priority="811" operator="containsText" text="Not assessed">
      <formula>NOT(ISERROR(SEARCH("Not assessed",R78)))</formula>
    </cfRule>
    <cfRule type="containsText" dxfId="6040" priority="812" operator="containsText" text="No visibility">
      <formula>NOT(ISERROR(SEARCH("No visibility",R78)))</formula>
    </cfRule>
    <cfRule type="containsText" dxfId="6039" priority="813" operator="containsText" text="Poor">
      <formula>NOT(ISERROR(SEARCH("Poor",R78)))</formula>
    </cfRule>
    <cfRule type="containsText" dxfId="6038" priority="814" operator="containsText" text="Fail">
      <formula>NOT(ISERROR(SEARCH("Fail",R78)))</formula>
    </cfRule>
    <cfRule type="containsText" dxfId="6037" priority="815" operator="containsText" text="Ineffective">
      <formula>NOT(ISERROR(SEARCH("Ineffective",R78)))</formula>
    </cfRule>
    <cfRule type="containsText" dxfId="6036" priority="816" operator="containsText" text="Not Implemented">
      <formula>NOT(ISERROR(SEARCH("Not Implemented",R78)))</formula>
    </cfRule>
  </conditionalFormatting>
  <conditionalFormatting sqref="R74:T76">
    <cfRule type="containsText" dxfId="6035" priority="805" operator="containsText" text="Not assessed">
      <formula>NOT(ISERROR(SEARCH("Not assessed",R74)))</formula>
    </cfRule>
    <cfRule type="containsText" dxfId="6034" priority="806" operator="containsText" text="No visibility">
      <formula>NOT(ISERROR(SEARCH("No visibility",R74)))</formula>
    </cfRule>
    <cfRule type="containsText" dxfId="6033" priority="807" operator="containsText" text="Poor">
      <formula>NOT(ISERROR(SEARCH("Poor",R74)))</formula>
    </cfRule>
    <cfRule type="containsText" dxfId="6032" priority="808" operator="containsText" text="Fail">
      <formula>NOT(ISERROR(SEARCH("Fail",R74)))</formula>
    </cfRule>
    <cfRule type="containsText" dxfId="6031" priority="809" operator="containsText" text="Ineffective">
      <formula>NOT(ISERROR(SEARCH("Ineffective",R74)))</formula>
    </cfRule>
    <cfRule type="containsText" dxfId="6030" priority="810" operator="containsText" text="Not Implemented">
      <formula>NOT(ISERROR(SEARCH("Not Implemented",R74)))</formula>
    </cfRule>
  </conditionalFormatting>
  <conditionalFormatting sqref="AD74:AF76">
    <cfRule type="containsText" dxfId="6029" priority="799" operator="containsText" text="Not assessed">
      <formula>NOT(ISERROR(SEARCH("Not assessed",AD74)))</formula>
    </cfRule>
    <cfRule type="containsText" dxfId="6028" priority="800" operator="containsText" text="No visibility">
      <formula>NOT(ISERROR(SEARCH("No visibility",AD74)))</formula>
    </cfRule>
    <cfRule type="containsText" dxfId="6027" priority="801" operator="containsText" text="Poor">
      <formula>NOT(ISERROR(SEARCH("Poor",AD74)))</formula>
    </cfRule>
    <cfRule type="containsText" dxfId="6026" priority="802" operator="containsText" text="Fail">
      <formula>NOT(ISERROR(SEARCH("Fail",AD74)))</formula>
    </cfRule>
    <cfRule type="containsText" dxfId="6025" priority="803" operator="containsText" text="Ineffective">
      <formula>NOT(ISERROR(SEARCH("Ineffective",AD74)))</formula>
    </cfRule>
    <cfRule type="containsText" dxfId="6024" priority="804" operator="containsText" text="Not Implemented">
      <formula>NOT(ISERROR(SEARCH("Not Implemented",AD74)))</formula>
    </cfRule>
  </conditionalFormatting>
  <conditionalFormatting sqref="AD78:AF80">
    <cfRule type="containsText" dxfId="6023" priority="793" operator="containsText" text="Not assessed">
      <formula>NOT(ISERROR(SEARCH("Not assessed",AD78)))</formula>
    </cfRule>
    <cfRule type="containsText" dxfId="6022" priority="794" operator="containsText" text="No visibility">
      <formula>NOT(ISERROR(SEARCH("No visibility",AD78)))</formula>
    </cfRule>
    <cfRule type="containsText" dxfId="6021" priority="795" operator="containsText" text="Poor">
      <formula>NOT(ISERROR(SEARCH("Poor",AD78)))</formula>
    </cfRule>
    <cfRule type="containsText" dxfId="6020" priority="796" operator="containsText" text="Fail">
      <formula>NOT(ISERROR(SEARCH("Fail",AD78)))</formula>
    </cfRule>
    <cfRule type="containsText" dxfId="6019" priority="797" operator="containsText" text="Ineffective">
      <formula>NOT(ISERROR(SEARCH("Ineffective",AD78)))</formula>
    </cfRule>
    <cfRule type="containsText" dxfId="6018" priority="798" operator="containsText" text="Not Implemented">
      <formula>NOT(ISERROR(SEARCH("Not Implemented",AD78)))</formula>
    </cfRule>
  </conditionalFormatting>
  <conditionalFormatting sqref="AD81:AF83">
    <cfRule type="containsText" dxfId="6017" priority="787" operator="containsText" text="Not assessed">
      <formula>NOT(ISERROR(SEARCH("Not assessed",AD81)))</formula>
    </cfRule>
    <cfRule type="containsText" dxfId="6016" priority="788" operator="containsText" text="No visibility">
      <formula>NOT(ISERROR(SEARCH("No visibility",AD81)))</formula>
    </cfRule>
    <cfRule type="containsText" dxfId="6015" priority="789" operator="containsText" text="Poor">
      <formula>NOT(ISERROR(SEARCH("Poor",AD81)))</formula>
    </cfRule>
    <cfRule type="containsText" dxfId="6014" priority="790" operator="containsText" text="Fail">
      <formula>NOT(ISERROR(SEARCH("Fail",AD81)))</formula>
    </cfRule>
    <cfRule type="containsText" dxfId="6013" priority="791" operator="containsText" text="Ineffective">
      <formula>NOT(ISERROR(SEARCH("Ineffective",AD81)))</formula>
    </cfRule>
    <cfRule type="containsText" dxfId="6012" priority="792" operator="containsText" text="Not Implemented">
      <formula>NOT(ISERROR(SEARCH("Not Implemented",AD81)))</formula>
    </cfRule>
  </conditionalFormatting>
  <conditionalFormatting sqref="F84:H86">
    <cfRule type="containsText" dxfId="6011" priority="781" operator="containsText" text="Not assessed">
      <formula>NOT(ISERROR(SEARCH("Not assessed",F84)))</formula>
    </cfRule>
    <cfRule type="containsText" dxfId="6010" priority="782" operator="containsText" text="No visibility">
      <formula>NOT(ISERROR(SEARCH("No visibility",F84)))</formula>
    </cfRule>
    <cfRule type="containsText" dxfId="6009" priority="783" operator="containsText" text="Poor">
      <formula>NOT(ISERROR(SEARCH("Poor",F84)))</formula>
    </cfRule>
    <cfRule type="containsText" dxfId="6008" priority="784" operator="containsText" text="Fail">
      <formula>NOT(ISERROR(SEARCH("Fail",F84)))</formula>
    </cfRule>
    <cfRule type="containsText" dxfId="6007" priority="785" operator="containsText" text="Ineffective">
      <formula>NOT(ISERROR(SEARCH("Ineffective",F84)))</formula>
    </cfRule>
    <cfRule type="containsText" dxfId="6006" priority="786" operator="containsText" text="Not Implemented">
      <formula>NOT(ISERROR(SEARCH("Not Implemented",F84)))</formula>
    </cfRule>
  </conditionalFormatting>
  <conditionalFormatting sqref="F88:H90">
    <cfRule type="containsText" dxfId="6005" priority="775" operator="containsText" text="Not assessed">
      <formula>NOT(ISERROR(SEARCH("Not assessed",F88)))</formula>
    </cfRule>
    <cfRule type="containsText" dxfId="6004" priority="776" operator="containsText" text="No visibility">
      <formula>NOT(ISERROR(SEARCH("No visibility",F88)))</formula>
    </cfRule>
    <cfRule type="containsText" dxfId="6003" priority="777" operator="containsText" text="Poor">
      <formula>NOT(ISERROR(SEARCH("Poor",F88)))</formula>
    </cfRule>
    <cfRule type="containsText" dxfId="6002" priority="778" operator="containsText" text="Fail">
      <formula>NOT(ISERROR(SEARCH("Fail",F88)))</formula>
    </cfRule>
    <cfRule type="containsText" dxfId="6001" priority="779" operator="containsText" text="Ineffective">
      <formula>NOT(ISERROR(SEARCH("Ineffective",F88)))</formula>
    </cfRule>
    <cfRule type="containsText" dxfId="6000" priority="780" operator="containsText" text="Not Implemented">
      <formula>NOT(ISERROR(SEARCH("Not Implemented",F88)))</formula>
    </cfRule>
  </conditionalFormatting>
  <conditionalFormatting sqref="F94:H96">
    <cfRule type="containsText" dxfId="5999" priority="769" operator="containsText" text="Not assessed">
      <formula>NOT(ISERROR(SEARCH("Not assessed",F94)))</formula>
    </cfRule>
    <cfRule type="containsText" dxfId="5998" priority="770" operator="containsText" text="No visibility">
      <formula>NOT(ISERROR(SEARCH("No visibility",F94)))</formula>
    </cfRule>
    <cfRule type="containsText" dxfId="5997" priority="771" operator="containsText" text="Poor">
      <formula>NOT(ISERROR(SEARCH("Poor",F94)))</formula>
    </cfRule>
    <cfRule type="containsText" dxfId="5996" priority="772" operator="containsText" text="Fail">
      <formula>NOT(ISERROR(SEARCH("Fail",F94)))</formula>
    </cfRule>
    <cfRule type="containsText" dxfId="5995" priority="773" operator="containsText" text="Ineffective">
      <formula>NOT(ISERROR(SEARCH("Ineffective",F94)))</formula>
    </cfRule>
    <cfRule type="containsText" dxfId="5994" priority="774" operator="containsText" text="Not Implemented">
      <formula>NOT(ISERROR(SEARCH("Not Implemented",F94)))</formula>
    </cfRule>
  </conditionalFormatting>
  <conditionalFormatting sqref="F98:H100">
    <cfRule type="containsText" dxfId="5993" priority="763" operator="containsText" text="Not assessed">
      <formula>NOT(ISERROR(SEARCH("Not assessed",F98)))</formula>
    </cfRule>
    <cfRule type="containsText" dxfId="5992" priority="764" operator="containsText" text="No visibility">
      <formula>NOT(ISERROR(SEARCH("No visibility",F98)))</formula>
    </cfRule>
    <cfRule type="containsText" dxfId="5991" priority="765" operator="containsText" text="Poor">
      <formula>NOT(ISERROR(SEARCH("Poor",F98)))</formula>
    </cfRule>
    <cfRule type="containsText" dxfId="5990" priority="766" operator="containsText" text="Fail">
      <formula>NOT(ISERROR(SEARCH("Fail",F98)))</formula>
    </cfRule>
    <cfRule type="containsText" dxfId="5989" priority="767" operator="containsText" text="Ineffective">
      <formula>NOT(ISERROR(SEARCH("Ineffective",F98)))</formula>
    </cfRule>
    <cfRule type="containsText" dxfId="5988" priority="768" operator="containsText" text="Not Implemented">
      <formula>NOT(ISERROR(SEARCH("Not Implemented",F98)))</formula>
    </cfRule>
  </conditionalFormatting>
  <conditionalFormatting sqref="F101:H103">
    <cfRule type="containsText" dxfId="5987" priority="757" operator="containsText" text="Not assessed">
      <formula>NOT(ISERROR(SEARCH("Not assessed",F101)))</formula>
    </cfRule>
    <cfRule type="containsText" dxfId="5986" priority="758" operator="containsText" text="No visibility">
      <formula>NOT(ISERROR(SEARCH("No visibility",F101)))</formula>
    </cfRule>
    <cfRule type="containsText" dxfId="5985" priority="759" operator="containsText" text="Poor">
      <formula>NOT(ISERROR(SEARCH("Poor",F101)))</formula>
    </cfRule>
    <cfRule type="containsText" dxfId="5984" priority="760" operator="containsText" text="Fail">
      <formula>NOT(ISERROR(SEARCH("Fail",F101)))</formula>
    </cfRule>
    <cfRule type="containsText" dxfId="5983" priority="761" operator="containsText" text="Ineffective">
      <formula>NOT(ISERROR(SEARCH("Ineffective",F101)))</formula>
    </cfRule>
    <cfRule type="containsText" dxfId="5982" priority="762" operator="containsText" text="Not Implemented">
      <formula>NOT(ISERROR(SEARCH("Not Implemented",F101)))</formula>
    </cfRule>
  </conditionalFormatting>
  <conditionalFormatting sqref="F105:H107">
    <cfRule type="containsText" dxfId="5981" priority="751" operator="containsText" text="Not assessed">
      <formula>NOT(ISERROR(SEARCH("Not assessed",F105)))</formula>
    </cfRule>
    <cfRule type="containsText" dxfId="5980" priority="752" operator="containsText" text="No visibility">
      <formula>NOT(ISERROR(SEARCH("No visibility",F105)))</formula>
    </cfRule>
    <cfRule type="containsText" dxfId="5979" priority="753" operator="containsText" text="Poor">
      <formula>NOT(ISERROR(SEARCH("Poor",F105)))</formula>
    </cfRule>
    <cfRule type="containsText" dxfId="5978" priority="754" operator="containsText" text="Fail">
      <formula>NOT(ISERROR(SEARCH("Fail",F105)))</formula>
    </cfRule>
    <cfRule type="containsText" dxfId="5977" priority="755" operator="containsText" text="Ineffective">
      <formula>NOT(ISERROR(SEARCH("Ineffective",F105)))</formula>
    </cfRule>
    <cfRule type="containsText" dxfId="5976" priority="756" operator="containsText" text="Not Implemented">
      <formula>NOT(ISERROR(SEARCH("Not Implemented",F105)))</formula>
    </cfRule>
  </conditionalFormatting>
  <conditionalFormatting sqref="F108:H110">
    <cfRule type="containsText" dxfId="5975" priority="745" operator="containsText" text="Not assessed">
      <formula>NOT(ISERROR(SEARCH("Not assessed",F108)))</formula>
    </cfRule>
    <cfRule type="containsText" dxfId="5974" priority="746" operator="containsText" text="No visibility">
      <formula>NOT(ISERROR(SEARCH("No visibility",F108)))</formula>
    </cfRule>
    <cfRule type="containsText" dxfId="5973" priority="747" operator="containsText" text="Poor">
      <formula>NOT(ISERROR(SEARCH("Poor",F108)))</formula>
    </cfRule>
    <cfRule type="containsText" dxfId="5972" priority="748" operator="containsText" text="Fail">
      <formula>NOT(ISERROR(SEARCH("Fail",F108)))</formula>
    </cfRule>
    <cfRule type="containsText" dxfId="5971" priority="749" operator="containsText" text="Ineffective">
      <formula>NOT(ISERROR(SEARCH("Ineffective",F108)))</formula>
    </cfRule>
    <cfRule type="containsText" dxfId="5970" priority="750" operator="containsText" text="Not Implemented">
      <formula>NOT(ISERROR(SEARCH("Not Implemented",F108)))</formula>
    </cfRule>
  </conditionalFormatting>
  <conditionalFormatting sqref="F112:H114">
    <cfRule type="containsText" dxfId="5969" priority="739" operator="containsText" text="Not assessed">
      <formula>NOT(ISERROR(SEARCH("Not assessed",F112)))</formula>
    </cfRule>
    <cfRule type="containsText" dxfId="5968" priority="740" operator="containsText" text="No visibility">
      <formula>NOT(ISERROR(SEARCH("No visibility",F112)))</formula>
    </cfRule>
    <cfRule type="containsText" dxfId="5967" priority="741" operator="containsText" text="Poor">
      <formula>NOT(ISERROR(SEARCH("Poor",F112)))</formula>
    </cfRule>
    <cfRule type="containsText" dxfId="5966" priority="742" operator="containsText" text="Fail">
      <formula>NOT(ISERROR(SEARCH("Fail",F112)))</formula>
    </cfRule>
    <cfRule type="containsText" dxfId="5965" priority="743" operator="containsText" text="Ineffective">
      <formula>NOT(ISERROR(SEARCH("Ineffective",F112)))</formula>
    </cfRule>
    <cfRule type="containsText" dxfId="5964" priority="744" operator="containsText" text="Not Implemented">
      <formula>NOT(ISERROR(SEARCH("Not Implemented",F112)))</formula>
    </cfRule>
  </conditionalFormatting>
  <conditionalFormatting sqref="F115:H117">
    <cfRule type="containsText" dxfId="5963" priority="733" operator="containsText" text="Not assessed">
      <formula>NOT(ISERROR(SEARCH("Not assessed",F115)))</formula>
    </cfRule>
    <cfRule type="containsText" dxfId="5962" priority="734" operator="containsText" text="No visibility">
      <formula>NOT(ISERROR(SEARCH("No visibility",F115)))</formula>
    </cfRule>
    <cfRule type="containsText" dxfId="5961" priority="735" operator="containsText" text="Poor">
      <formula>NOT(ISERROR(SEARCH("Poor",F115)))</formula>
    </cfRule>
    <cfRule type="containsText" dxfId="5960" priority="736" operator="containsText" text="Fail">
      <formula>NOT(ISERROR(SEARCH("Fail",F115)))</formula>
    </cfRule>
    <cfRule type="containsText" dxfId="5959" priority="737" operator="containsText" text="Ineffective">
      <formula>NOT(ISERROR(SEARCH("Ineffective",F115)))</formula>
    </cfRule>
    <cfRule type="containsText" dxfId="5958" priority="738" operator="containsText" text="Not Implemented">
      <formula>NOT(ISERROR(SEARCH("Not Implemented",F115)))</formula>
    </cfRule>
  </conditionalFormatting>
  <conditionalFormatting sqref="R115:T117">
    <cfRule type="containsText" dxfId="5957" priority="727" operator="containsText" text="Not assessed">
      <formula>NOT(ISERROR(SEARCH("Not assessed",R115)))</formula>
    </cfRule>
    <cfRule type="containsText" dxfId="5956" priority="728" operator="containsText" text="No visibility">
      <formula>NOT(ISERROR(SEARCH("No visibility",R115)))</formula>
    </cfRule>
    <cfRule type="containsText" dxfId="5955" priority="729" operator="containsText" text="Poor">
      <formula>NOT(ISERROR(SEARCH("Poor",R115)))</formula>
    </cfRule>
    <cfRule type="containsText" dxfId="5954" priority="730" operator="containsText" text="Fail">
      <formula>NOT(ISERROR(SEARCH("Fail",R115)))</formula>
    </cfRule>
    <cfRule type="containsText" dxfId="5953" priority="731" operator="containsText" text="Ineffective">
      <formula>NOT(ISERROR(SEARCH("Ineffective",R115)))</formula>
    </cfRule>
    <cfRule type="containsText" dxfId="5952" priority="732" operator="containsText" text="Not Implemented">
      <formula>NOT(ISERROR(SEARCH("Not Implemented",R115)))</formula>
    </cfRule>
  </conditionalFormatting>
  <conditionalFormatting sqref="R112:T114">
    <cfRule type="containsText" dxfId="5951" priority="721" operator="containsText" text="Not assessed">
      <formula>NOT(ISERROR(SEARCH("Not assessed",R112)))</formula>
    </cfRule>
    <cfRule type="containsText" dxfId="5950" priority="722" operator="containsText" text="No visibility">
      <formula>NOT(ISERROR(SEARCH("No visibility",R112)))</formula>
    </cfRule>
    <cfRule type="containsText" dxfId="5949" priority="723" operator="containsText" text="Poor">
      <formula>NOT(ISERROR(SEARCH("Poor",R112)))</formula>
    </cfRule>
    <cfRule type="containsText" dxfId="5948" priority="724" operator="containsText" text="Fail">
      <formula>NOT(ISERROR(SEARCH("Fail",R112)))</formula>
    </cfRule>
    <cfRule type="containsText" dxfId="5947" priority="725" operator="containsText" text="Ineffective">
      <formula>NOT(ISERROR(SEARCH("Ineffective",R112)))</formula>
    </cfRule>
    <cfRule type="containsText" dxfId="5946" priority="726" operator="containsText" text="Not Implemented">
      <formula>NOT(ISERROR(SEARCH("Not Implemented",R112)))</formula>
    </cfRule>
  </conditionalFormatting>
  <conditionalFormatting sqref="R108:T110">
    <cfRule type="containsText" dxfId="5945" priority="715" operator="containsText" text="Not assessed">
      <formula>NOT(ISERROR(SEARCH("Not assessed",R108)))</formula>
    </cfRule>
    <cfRule type="containsText" dxfId="5944" priority="716" operator="containsText" text="No visibility">
      <formula>NOT(ISERROR(SEARCH("No visibility",R108)))</formula>
    </cfRule>
    <cfRule type="containsText" dxfId="5943" priority="717" operator="containsText" text="Poor">
      <formula>NOT(ISERROR(SEARCH("Poor",R108)))</formula>
    </cfRule>
    <cfRule type="containsText" dxfId="5942" priority="718" operator="containsText" text="Fail">
      <formula>NOT(ISERROR(SEARCH("Fail",R108)))</formula>
    </cfRule>
    <cfRule type="containsText" dxfId="5941" priority="719" operator="containsText" text="Ineffective">
      <formula>NOT(ISERROR(SEARCH("Ineffective",R108)))</formula>
    </cfRule>
    <cfRule type="containsText" dxfId="5940" priority="720" operator="containsText" text="Not Implemented">
      <formula>NOT(ISERROR(SEARCH("Not Implemented",R108)))</formula>
    </cfRule>
  </conditionalFormatting>
  <conditionalFormatting sqref="R105:T107">
    <cfRule type="containsText" dxfId="5939" priority="709" operator="containsText" text="Not assessed">
      <formula>NOT(ISERROR(SEARCH("Not assessed",R105)))</formula>
    </cfRule>
    <cfRule type="containsText" dxfId="5938" priority="710" operator="containsText" text="No visibility">
      <formula>NOT(ISERROR(SEARCH("No visibility",R105)))</formula>
    </cfRule>
    <cfRule type="containsText" dxfId="5937" priority="711" operator="containsText" text="Poor">
      <formula>NOT(ISERROR(SEARCH("Poor",R105)))</formula>
    </cfRule>
    <cfRule type="containsText" dxfId="5936" priority="712" operator="containsText" text="Fail">
      <formula>NOT(ISERROR(SEARCH("Fail",R105)))</formula>
    </cfRule>
    <cfRule type="containsText" dxfId="5935" priority="713" operator="containsText" text="Ineffective">
      <formula>NOT(ISERROR(SEARCH("Ineffective",R105)))</formula>
    </cfRule>
    <cfRule type="containsText" dxfId="5934" priority="714" operator="containsText" text="Not Implemented">
      <formula>NOT(ISERROR(SEARCH("Not Implemented",R105)))</formula>
    </cfRule>
  </conditionalFormatting>
  <conditionalFormatting sqref="R101:T103">
    <cfRule type="containsText" dxfId="5933" priority="703" operator="containsText" text="Not assessed">
      <formula>NOT(ISERROR(SEARCH("Not assessed",R101)))</formula>
    </cfRule>
    <cfRule type="containsText" dxfId="5932" priority="704" operator="containsText" text="No visibility">
      <formula>NOT(ISERROR(SEARCH("No visibility",R101)))</formula>
    </cfRule>
    <cfRule type="containsText" dxfId="5931" priority="705" operator="containsText" text="Poor">
      <formula>NOT(ISERROR(SEARCH("Poor",R101)))</formula>
    </cfRule>
    <cfRule type="containsText" dxfId="5930" priority="706" operator="containsText" text="Fail">
      <formula>NOT(ISERROR(SEARCH("Fail",R101)))</formula>
    </cfRule>
    <cfRule type="containsText" dxfId="5929" priority="707" operator="containsText" text="Ineffective">
      <formula>NOT(ISERROR(SEARCH("Ineffective",R101)))</formula>
    </cfRule>
    <cfRule type="containsText" dxfId="5928" priority="708" operator="containsText" text="Not Implemented">
      <formula>NOT(ISERROR(SEARCH("Not Implemented",R101)))</formula>
    </cfRule>
  </conditionalFormatting>
  <conditionalFormatting sqref="R98:T100">
    <cfRule type="containsText" dxfId="5927" priority="697" operator="containsText" text="Not assessed">
      <formula>NOT(ISERROR(SEARCH("Not assessed",R98)))</formula>
    </cfRule>
    <cfRule type="containsText" dxfId="5926" priority="698" operator="containsText" text="No visibility">
      <formula>NOT(ISERROR(SEARCH("No visibility",R98)))</formula>
    </cfRule>
    <cfRule type="containsText" dxfId="5925" priority="699" operator="containsText" text="Poor">
      <formula>NOT(ISERROR(SEARCH("Poor",R98)))</formula>
    </cfRule>
    <cfRule type="containsText" dxfId="5924" priority="700" operator="containsText" text="Fail">
      <formula>NOT(ISERROR(SEARCH("Fail",R98)))</formula>
    </cfRule>
    <cfRule type="containsText" dxfId="5923" priority="701" operator="containsText" text="Ineffective">
      <formula>NOT(ISERROR(SEARCH("Ineffective",R98)))</formula>
    </cfRule>
    <cfRule type="containsText" dxfId="5922" priority="702" operator="containsText" text="Not Implemented">
      <formula>NOT(ISERROR(SEARCH("Not Implemented",R98)))</formula>
    </cfRule>
  </conditionalFormatting>
  <conditionalFormatting sqref="R94:T96">
    <cfRule type="containsText" dxfId="5921" priority="691" operator="containsText" text="Not assessed">
      <formula>NOT(ISERROR(SEARCH("Not assessed",R94)))</formula>
    </cfRule>
    <cfRule type="containsText" dxfId="5920" priority="692" operator="containsText" text="No visibility">
      <formula>NOT(ISERROR(SEARCH("No visibility",R94)))</formula>
    </cfRule>
    <cfRule type="containsText" dxfId="5919" priority="693" operator="containsText" text="Poor">
      <formula>NOT(ISERROR(SEARCH("Poor",R94)))</formula>
    </cfRule>
    <cfRule type="containsText" dxfId="5918" priority="694" operator="containsText" text="Fail">
      <formula>NOT(ISERROR(SEARCH("Fail",R94)))</formula>
    </cfRule>
    <cfRule type="containsText" dxfId="5917" priority="695" operator="containsText" text="Ineffective">
      <formula>NOT(ISERROR(SEARCH("Ineffective",R94)))</formula>
    </cfRule>
    <cfRule type="containsText" dxfId="5916" priority="696" operator="containsText" text="Not Implemented">
      <formula>NOT(ISERROR(SEARCH("Not Implemented",R94)))</formula>
    </cfRule>
  </conditionalFormatting>
  <conditionalFormatting sqref="R88:T90">
    <cfRule type="containsText" dxfId="5915" priority="685" operator="containsText" text="Not assessed">
      <formula>NOT(ISERROR(SEARCH("Not assessed",R88)))</formula>
    </cfRule>
    <cfRule type="containsText" dxfId="5914" priority="686" operator="containsText" text="No visibility">
      <formula>NOT(ISERROR(SEARCH("No visibility",R88)))</formula>
    </cfRule>
    <cfRule type="containsText" dxfId="5913" priority="687" operator="containsText" text="Poor">
      <formula>NOT(ISERROR(SEARCH("Poor",R88)))</formula>
    </cfRule>
    <cfRule type="containsText" dxfId="5912" priority="688" operator="containsText" text="Fail">
      <formula>NOT(ISERROR(SEARCH("Fail",R88)))</formula>
    </cfRule>
    <cfRule type="containsText" dxfId="5911" priority="689" operator="containsText" text="Ineffective">
      <formula>NOT(ISERROR(SEARCH("Ineffective",R88)))</formula>
    </cfRule>
    <cfRule type="containsText" dxfId="5910" priority="690" operator="containsText" text="Not Implemented">
      <formula>NOT(ISERROR(SEARCH("Not Implemented",R88)))</formula>
    </cfRule>
  </conditionalFormatting>
  <conditionalFormatting sqref="R84:T86">
    <cfRule type="containsText" dxfId="5909" priority="679" operator="containsText" text="Not assessed">
      <formula>NOT(ISERROR(SEARCH("Not assessed",R84)))</formula>
    </cfRule>
    <cfRule type="containsText" dxfId="5908" priority="680" operator="containsText" text="No visibility">
      <formula>NOT(ISERROR(SEARCH("No visibility",R84)))</formula>
    </cfRule>
    <cfRule type="containsText" dxfId="5907" priority="681" operator="containsText" text="Poor">
      <formula>NOT(ISERROR(SEARCH("Poor",R84)))</formula>
    </cfRule>
    <cfRule type="containsText" dxfId="5906" priority="682" operator="containsText" text="Fail">
      <formula>NOT(ISERROR(SEARCH("Fail",R84)))</formula>
    </cfRule>
    <cfRule type="containsText" dxfId="5905" priority="683" operator="containsText" text="Ineffective">
      <formula>NOT(ISERROR(SEARCH("Ineffective",R84)))</formula>
    </cfRule>
    <cfRule type="containsText" dxfId="5904" priority="684" operator="containsText" text="Not Implemented">
      <formula>NOT(ISERROR(SEARCH("Not Implemented",R84)))</formula>
    </cfRule>
  </conditionalFormatting>
  <conditionalFormatting sqref="AD84:AF86">
    <cfRule type="containsText" dxfId="5903" priority="673" operator="containsText" text="Not assessed">
      <formula>NOT(ISERROR(SEARCH("Not assessed",AD84)))</formula>
    </cfRule>
    <cfRule type="containsText" dxfId="5902" priority="674" operator="containsText" text="No visibility">
      <formula>NOT(ISERROR(SEARCH("No visibility",AD84)))</formula>
    </cfRule>
    <cfRule type="containsText" dxfId="5901" priority="675" operator="containsText" text="Poor">
      <formula>NOT(ISERROR(SEARCH("Poor",AD84)))</formula>
    </cfRule>
    <cfRule type="containsText" dxfId="5900" priority="676" operator="containsText" text="Fail">
      <formula>NOT(ISERROR(SEARCH("Fail",AD84)))</formula>
    </cfRule>
    <cfRule type="containsText" dxfId="5899" priority="677" operator="containsText" text="Ineffective">
      <formula>NOT(ISERROR(SEARCH("Ineffective",AD84)))</formula>
    </cfRule>
    <cfRule type="containsText" dxfId="5898" priority="678" operator="containsText" text="Not Implemented">
      <formula>NOT(ISERROR(SEARCH("Not Implemented",AD84)))</formula>
    </cfRule>
  </conditionalFormatting>
  <conditionalFormatting sqref="AD88:AF90">
    <cfRule type="containsText" dxfId="5897" priority="667" operator="containsText" text="Not assessed">
      <formula>NOT(ISERROR(SEARCH("Not assessed",AD88)))</formula>
    </cfRule>
    <cfRule type="containsText" dxfId="5896" priority="668" operator="containsText" text="No visibility">
      <formula>NOT(ISERROR(SEARCH("No visibility",AD88)))</formula>
    </cfRule>
    <cfRule type="containsText" dxfId="5895" priority="669" operator="containsText" text="Poor">
      <formula>NOT(ISERROR(SEARCH("Poor",AD88)))</formula>
    </cfRule>
    <cfRule type="containsText" dxfId="5894" priority="670" operator="containsText" text="Fail">
      <formula>NOT(ISERROR(SEARCH("Fail",AD88)))</formula>
    </cfRule>
    <cfRule type="containsText" dxfId="5893" priority="671" operator="containsText" text="Ineffective">
      <formula>NOT(ISERROR(SEARCH("Ineffective",AD88)))</formula>
    </cfRule>
    <cfRule type="containsText" dxfId="5892" priority="672" operator="containsText" text="Not Implemented">
      <formula>NOT(ISERROR(SEARCH("Not Implemented",AD88)))</formula>
    </cfRule>
  </conditionalFormatting>
  <conditionalFormatting sqref="AD94:AF96">
    <cfRule type="containsText" dxfId="5891" priority="661" operator="containsText" text="Not assessed">
      <formula>NOT(ISERROR(SEARCH("Not assessed",AD94)))</formula>
    </cfRule>
    <cfRule type="containsText" dxfId="5890" priority="662" operator="containsText" text="No visibility">
      <formula>NOT(ISERROR(SEARCH("No visibility",AD94)))</formula>
    </cfRule>
    <cfRule type="containsText" dxfId="5889" priority="663" operator="containsText" text="Poor">
      <formula>NOT(ISERROR(SEARCH("Poor",AD94)))</formula>
    </cfRule>
    <cfRule type="containsText" dxfId="5888" priority="664" operator="containsText" text="Fail">
      <formula>NOT(ISERROR(SEARCH("Fail",AD94)))</formula>
    </cfRule>
    <cfRule type="containsText" dxfId="5887" priority="665" operator="containsText" text="Ineffective">
      <formula>NOT(ISERROR(SEARCH("Ineffective",AD94)))</formula>
    </cfRule>
    <cfRule type="containsText" dxfId="5886" priority="666" operator="containsText" text="Not Implemented">
      <formula>NOT(ISERROR(SEARCH("Not Implemented",AD94)))</formula>
    </cfRule>
  </conditionalFormatting>
  <conditionalFormatting sqref="AD98:AF100">
    <cfRule type="containsText" dxfId="5885" priority="655" operator="containsText" text="Not assessed">
      <formula>NOT(ISERROR(SEARCH("Not assessed",AD98)))</formula>
    </cfRule>
    <cfRule type="containsText" dxfId="5884" priority="656" operator="containsText" text="No visibility">
      <formula>NOT(ISERROR(SEARCH("No visibility",AD98)))</formula>
    </cfRule>
    <cfRule type="containsText" dxfId="5883" priority="657" operator="containsText" text="Poor">
      <formula>NOT(ISERROR(SEARCH("Poor",AD98)))</formula>
    </cfRule>
    <cfRule type="containsText" dxfId="5882" priority="658" operator="containsText" text="Fail">
      <formula>NOT(ISERROR(SEARCH("Fail",AD98)))</formula>
    </cfRule>
    <cfRule type="containsText" dxfId="5881" priority="659" operator="containsText" text="Ineffective">
      <formula>NOT(ISERROR(SEARCH("Ineffective",AD98)))</formula>
    </cfRule>
    <cfRule type="containsText" dxfId="5880" priority="660" operator="containsText" text="Not Implemented">
      <formula>NOT(ISERROR(SEARCH("Not Implemented",AD98)))</formula>
    </cfRule>
  </conditionalFormatting>
  <conditionalFormatting sqref="AD101:AF103">
    <cfRule type="containsText" dxfId="5879" priority="649" operator="containsText" text="Not assessed">
      <formula>NOT(ISERROR(SEARCH("Not assessed",AD101)))</formula>
    </cfRule>
    <cfRule type="containsText" dxfId="5878" priority="650" operator="containsText" text="No visibility">
      <formula>NOT(ISERROR(SEARCH("No visibility",AD101)))</formula>
    </cfRule>
    <cfRule type="containsText" dxfId="5877" priority="651" operator="containsText" text="Poor">
      <formula>NOT(ISERROR(SEARCH("Poor",AD101)))</formula>
    </cfRule>
    <cfRule type="containsText" dxfId="5876" priority="652" operator="containsText" text="Fail">
      <formula>NOT(ISERROR(SEARCH("Fail",AD101)))</formula>
    </cfRule>
    <cfRule type="containsText" dxfId="5875" priority="653" operator="containsText" text="Ineffective">
      <formula>NOT(ISERROR(SEARCH("Ineffective",AD101)))</formula>
    </cfRule>
    <cfRule type="containsText" dxfId="5874" priority="654" operator="containsText" text="Not Implemented">
      <formula>NOT(ISERROR(SEARCH("Not Implemented",AD101)))</formula>
    </cfRule>
  </conditionalFormatting>
  <conditionalFormatting sqref="AD105:AF107">
    <cfRule type="containsText" dxfId="5873" priority="643" operator="containsText" text="Not assessed">
      <formula>NOT(ISERROR(SEARCH("Not assessed",AD105)))</formula>
    </cfRule>
    <cfRule type="containsText" dxfId="5872" priority="644" operator="containsText" text="No visibility">
      <formula>NOT(ISERROR(SEARCH("No visibility",AD105)))</formula>
    </cfRule>
    <cfRule type="containsText" dxfId="5871" priority="645" operator="containsText" text="Poor">
      <formula>NOT(ISERROR(SEARCH("Poor",AD105)))</formula>
    </cfRule>
    <cfRule type="containsText" dxfId="5870" priority="646" operator="containsText" text="Fail">
      <formula>NOT(ISERROR(SEARCH("Fail",AD105)))</formula>
    </cfRule>
    <cfRule type="containsText" dxfId="5869" priority="647" operator="containsText" text="Ineffective">
      <formula>NOT(ISERROR(SEARCH("Ineffective",AD105)))</formula>
    </cfRule>
    <cfRule type="containsText" dxfId="5868" priority="648" operator="containsText" text="Not Implemented">
      <formula>NOT(ISERROR(SEARCH("Not Implemented",AD105)))</formula>
    </cfRule>
  </conditionalFormatting>
  <conditionalFormatting sqref="AD108:AF110">
    <cfRule type="containsText" dxfId="5867" priority="637" operator="containsText" text="Not assessed">
      <formula>NOT(ISERROR(SEARCH("Not assessed",AD108)))</formula>
    </cfRule>
    <cfRule type="containsText" dxfId="5866" priority="638" operator="containsText" text="No visibility">
      <formula>NOT(ISERROR(SEARCH("No visibility",AD108)))</formula>
    </cfRule>
    <cfRule type="containsText" dxfId="5865" priority="639" operator="containsText" text="Poor">
      <formula>NOT(ISERROR(SEARCH("Poor",AD108)))</formula>
    </cfRule>
    <cfRule type="containsText" dxfId="5864" priority="640" operator="containsText" text="Fail">
      <formula>NOT(ISERROR(SEARCH("Fail",AD108)))</formula>
    </cfRule>
    <cfRule type="containsText" dxfId="5863" priority="641" operator="containsText" text="Ineffective">
      <formula>NOT(ISERROR(SEARCH("Ineffective",AD108)))</formula>
    </cfRule>
    <cfRule type="containsText" dxfId="5862" priority="642" operator="containsText" text="Not Implemented">
      <formula>NOT(ISERROR(SEARCH("Not Implemented",AD108)))</formula>
    </cfRule>
  </conditionalFormatting>
  <conditionalFormatting sqref="AD112:AF114">
    <cfRule type="containsText" dxfId="5861" priority="631" operator="containsText" text="Not assessed">
      <formula>NOT(ISERROR(SEARCH("Not assessed",AD112)))</formula>
    </cfRule>
    <cfRule type="containsText" dxfId="5860" priority="632" operator="containsText" text="No visibility">
      <formula>NOT(ISERROR(SEARCH("No visibility",AD112)))</formula>
    </cfRule>
    <cfRule type="containsText" dxfId="5859" priority="633" operator="containsText" text="Poor">
      <formula>NOT(ISERROR(SEARCH("Poor",AD112)))</formula>
    </cfRule>
    <cfRule type="containsText" dxfId="5858" priority="634" operator="containsText" text="Fail">
      <formula>NOT(ISERROR(SEARCH("Fail",AD112)))</formula>
    </cfRule>
    <cfRule type="containsText" dxfId="5857" priority="635" operator="containsText" text="Ineffective">
      <formula>NOT(ISERROR(SEARCH("Ineffective",AD112)))</formula>
    </cfRule>
    <cfRule type="containsText" dxfId="5856" priority="636" operator="containsText" text="Not Implemented">
      <formula>NOT(ISERROR(SEARCH("Not Implemented",AD112)))</formula>
    </cfRule>
  </conditionalFormatting>
  <conditionalFormatting sqref="AD115:AF117">
    <cfRule type="containsText" dxfId="5855" priority="625" operator="containsText" text="Not assessed">
      <formula>NOT(ISERROR(SEARCH("Not assessed",AD115)))</formula>
    </cfRule>
    <cfRule type="containsText" dxfId="5854" priority="626" operator="containsText" text="No visibility">
      <formula>NOT(ISERROR(SEARCH("No visibility",AD115)))</formula>
    </cfRule>
    <cfRule type="containsText" dxfId="5853" priority="627" operator="containsText" text="Poor">
      <formula>NOT(ISERROR(SEARCH("Poor",AD115)))</formula>
    </cfRule>
    <cfRule type="containsText" dxfId="5852" priority="628" operator="containsText" text="Fail">
      <formula>NOT(ISERROR(SEARCH("Fail",AD115)))</formula>
    </cfRule>
    <cfRule type="containsText" dxfId="5851" priority="629" operator="containsText" text="Ineffective">
      <formula>NOT(ISERROR(SEARCH("Ineffective",AD115)))</formula>
    </cfRule>
    <cfRule type="containsText" dxfId="5850" priority="630" operator="containsText" text="Not Implemented">
      <formula>NOT(ISERROR(SEARCH("Not Implemented",AD115)))</formula>
    </cfRule>
  </conditionalFormatting>
  <conditionalFormatting sqref="F119:H121">
    <cfRule type="containsText" dxfId="5849" priority="619" operator="containsText" text="Not assessed">
      <formula>NOT(ISERROR(SEARCH("Not assessed",F119)))</formula>
    </cfRule>
    <cfRule type="containsText" dxfId="5848" priority="620" operator="containsText" text="No visibility">
      <formula>NOT(ISERROR(SEARCH("No visibility",F119)))</formula>
    </cfRule>
    <cfRule type="containsText" dxfId="5847" priority="621" operator="containsText" text="Poor">
      <formula>NOT(ISERROR(SEARCH("Poor",F119)))</formula>
    </cfRule>
    <cfRule type="containsText" dxfId="5846" priority="622" operator="containsText" text="Fail">
      <formula>NOT(ISERROR(SEARCH("Fail",F119)))</formula>
    </cfRule>
    <cfRule type="containsText" dxfId="5845" priority="623" operator="containsText" text="Ineffective">
      <formula>NOT(ISERROR(SEARCH("Ineffective",F119)))</formula>
    </cfRule>
    <cfRule type="containsText" dxfId="5844" priority="624" operator="containsText" text="Not Implemented">
      <formula>NOT(ISERROR(SEARCH("Not Implemented",F119)))</formula>
    </cfRule>
  </conditionalFormatting>
  <conditionalFormatting sqref="F123:H125">
    <cfRule type="containsText" dxfId="5843" priority="613" operator="containsText" text="Not assessed">
      <formula>NOT(ISERROR(SEARCH("Not assessed",F123)))</formula>
    </cfRule>
    <cfRule type="containsText" dxfId="5842" priority="614" operator="containsText" text="No visibility">
      <formula>NOT(ISERROR(SEARCH("No visibility",F123)))</formula>
    </cfRule>
    <cfRule type="containsText" dxfId="5841" priority="615" operator="containsText" text="Poor">
      <formula>NOT(ISERROR(SEARCH("Poor",F123)))</formula>
    </cfRule>
    <cfRule type="containsText" dxfId="5840" priority="616" operator="containsText" text="Fail">
      <formula>NOT(ISERROR(SEARCH("Fail",F123)))</formula>
    </cfRule>
    <cfRule type="containsText" dxfId="5839" priority="617" operator="containsText" text="Ineffective">
      <formula>NOT(ISERROR(SEARCH("Ineffective",F123)))</formula>
    </cfRule>
    <cfRule type="containsText" dxfId="5838" priority="618" operator="containsText" text="Not Implemented">
      <formula>NOT(ISERROR(SEARCH("Not Implemented",F123)))</formula>
    </cfRule>
  </conditionalFormatting>
  <conditionalFormatting sqref="F127:H129">
    <cfRule type="containsText" dxfId="5837" priority="607" operator="containsText" text="Not assessed">
      <formula>NOT(ISERROR(SEARCH("Not assessed",F127)))</formula>
    </cfRule>
    <cfRule type="containsText" dxfId="5836" priority="608" operator="containsText" text="No visibility">
      <formula>NOT(ISERROR(SEARCH("No visibility",F127)))</formula>
    </cfRule>
    <cfRule type="containsText" dxfId="5835" priority="609" operator="containsText" text="Poor">
      <formula>NOT(ISERROR(SEARCH("Poor",F127)))</formula>
    </cfRule>
    <cfRule type="containsText" dxfId="5834" priority="610" operator="containsText" text="Fail">
      <formula>NOT(ISERROR(SEARCH("Fail",F127)))</formula>
    </cfRule>
    <cfRule type="containsText" dxfId="5833" priority="611" operator="containsText" text="Ineffective">
      <formula>NOT(ISERROR(SEARCH("Ineffective",F127)))</formula>
    </cfRule>
    <cfRule type="containsText" dxfId="5832" priority="612" operator="containsText" text="Not Implemented">
      <formula>NOT(ISERROR(SEARCH("Not Implemented",F127)))</formula>
    </cfRule>
  </conditionalFormatting>
  <conditionalFormatting sqref="F130:H132">
    <cfRule type="containsText" dxfId="5831" priority="601" operator="containsText" text="Not assessed">
      <formula>NOT(ISERROR(SEARCH("Not assessed",F130)))</formula>
    </cfRule>
    <cfRule type="containsText" dxfId="5830" priority="602" operator="containsText" text="No visibility">
      <formula>NOT(ISERROR(SEARCH("No visibility",F130)))</formula>
    </cfRule>
    <cfRule type="containsText" dxfId="5829" priority="603" operator="containsText" text="Poor">
      <formula>NOT(ISERROR(SEARCH("Poor",F130)))</formula>
    </cfRule>
    <cfRule type="containsText" dxfId="5828" priority="604" operator="containsText" text="Fail">
      <formula>NOT(ISERROR(SEARCH("Fail",F130)))</formula>
    </cfRule>
    <cfRule type="containsText" dxfId="5827" priority="605" operator="containsText" text="Ineffective">
      <formula>NOT(ISERROR(SEARCH("Ineffective",F130)))</formula>
    </cfRule>
    <cfRule type="containsText" dxfId="5826" priority="606" operator="containsText" text="Not Implemented">
      <formula>NOT(ISERROR(SEARCH("Not Implemented",F130)))</formula>
    </cfRule>
  </conditionalFormatting>
  <conditionalFormatting sqref="R130:T132">
    <cfRule type="containsText" dxfId="5825" priority="595" operator="containsText" text="Not assessed">
      <formula>NOT(ISERROR(SEARCH("Not assessed",R130)))</formula>
    </cfRule>
    <cfRule type="containsText" dxfId="5824" priority="596" operator="containsText" text="No visibility">
      <formula>NOT(ISERROR(SEARCH("No visibility",R130)))</formula>
    </cfRule>
    <cfRule type="containsText" dxfId="5823" priority="597" operator="containsText" text="Poor">
      <formula>NOT(ISERROR(SEARCH("Poor",R130)))</formula>
    </cfRule>
    <cfRule type="containsText" dxfId="5822" priority="598" operator="containsText" text="Fail">
      <formula>NOT(ISERROR(SEARCH("Fail",R130)))</formula>
    </cfRule>
    <cfRule type="containsText" dxfId="5821" priority="599" operator="containsText" text="Ineffective">
      <formula>NOT(ISERROR(SEARCH("Ineffective",R130)))</formula>
    </cfRule>
    <cfRule type="containsText" dxfId="5820" priority="600" operator="containsText" text="Not Implemented">
      <formula>NOT(ISERROR(SEARCH("Not Implemented",R130)))</formula>
    </cfRule>
  </conditionalFormatting>
  <conditionalFormatting sqref="R127:T129">
    <cfRule type="containsText" dxfId="5819" priority="589" operator="containsText" text="Not assessed">
      <formula>NOT(ISERROR(SEARCH("Not assessed",R127)))</formula>
    </cfRule>
    <cfRule type="containsText" dxfId="5818" priority="590" operator="containsText" text="No visibility">
      <formula>NOT(ISERROR(SEARCH("No visibility",R127)))</formula>
    </cfRule>
    <cfRule type="containsText" dxfId="5817" priority="591" operator="containsText" text="Poor">
      <formula>NOT(ISERROR(SEARCH("Poor",R127)))</formula>
    </cfRule>
    <cfRule type="containsText" dxfId="5816" priority="592" operator="containsText" text="Fail">
      <formula>NOT(ISERROR(SEARCH("Fail",R127)))</formula>
    </cfRule>
    <cfRule type="containsText" dxfId="5815" priority="593" operator="containsText" text="Ineffective">
      <formula>NOT(ISERROR(SEARCH("Ineffective",R127)))</formula>
    </cfRule>
    <cfRule type="containsText" dxfId="5814" priority="594" operator="containsText" text="Not Implemented">
      <formula>NOT(ISERROR(SEARCH("Not Implemented",R127)))</formula>
    </cfRule>
  </conditionalFormatting>
  <conditionalFormatting sqref="R123:T125">
    <cfRule type="containsText" dxfId="5813" priority="583" operator="containsText" text="Not assessed">
      <formula>NOT(ISERROR(SEARCH("Not assessed",R123)))</formula>
    </cfRule>
    <cfRule type="containsText" dxfId="5812" priority="584" operator="containsText" text="No visibility">
      <formula>NOT(ISERROR(SEARCH("No visibility",R123)))</formula>
    </cfRule>
    <cfRule type="containsText" dxfId="5811" priority="585" operator="containsText" text="Poor">
      <formula>NOT(ISERROR(SEARCH("Poor",R123)))</formula>
    </cfRule>
    <cfRule type="containsText" dxfId="5810" priority="586" operator="containsText" text="Fail">
      <formula>NOT(ISERROR(SEARCH("Fail",R123)))</formula>
    </cfRule>
    <cfRule type="containsText" dxfId="5809" priority="587" operator="containsText" text="Ineffective">
      <formula>NOT(ISERROR(SEARCH("Ineffective",R123)))</formula>
    </cfRule>
    <cfRule type="containsText" dxfId="5808" priority="588" operator="containsText" text="Not Implemented">
      <formula>NOT(ISERROR(SEARCH("Not Implemented",R123)))</formula>
    </cfRule>
  </conditionalFormatting>
  <conditionalFormatting sqref="R119:T121">
    <cfRule type="containsText" dxfId="5807" priority="577" operator="containsText" text="Not assessed">
      <formula>NOT(ISERROR(SEARCH("Not assessed",R119)))</formula>
    </cfRule>
    <cfRule type="containsText" dxfId="5806" priority="578" operator="containsText" text="No visibility">
      <formula>NOT(ISERROR(SEARCH("No visibility",R119)))</formula>
    </cfRule>
    <cfRule type="containsText" dxfId="5805" priority="579" operator="containsText" text="Poor">
      <formula>NOT(ISERROR(SEARCH("Poor",R119)))</formula>
    </cfRule>
    <cfRule type="containsText" dxfId="5804" priority="580" operator="containsText" text="Fail">
      <formula>NOT(ISERROR(SEARCH("Fail",R119)))</formula>
    </cfRule>
    <cfRule type="containsText" dxfId="5803" priority="581" operator="containsText" text="Ineffective">
      <formula>NOT(ISERROR(SEARCH("Ineffective",R119)))</formula>
    </cfRule>
    <cfRule type="containsText" dxfId="5802" priority="582" operator="containsText" text="Not Implemented">
      <formula>NOT(ISERROR(SEARCH("Not Implemented",R119)))</formula>
    </cfRule>
  </conditionalFormatting>
  <conditionalFormatting sqref="AD119:AF121">
    <cfRule type="containsText" dxfId="5801" priority="571" operator="containsText" text="Not assessed">
      <formula>NOT(ISERROR(SEARCH("Not assessed",AD119)))</formula>
    </cfRule>
    <cfRule type="containsText" dxfId="5800" priority="572" operator="containsText" text="No visibility">
      <formula>NOT(ISERROR(SEARCH("No visibility",AD119)))</formula>
    </cfRule>
    <cfRule type="containsText" dxfId="5799" priority="573" operator="containsText" text="Poor">
      <formula>NOT(ISERROR(SEARCH("Poor",AD119)))</formula>
    </cfRule>
    <cfRule type="containsText" dxfId="5798" priority="574" operator="containsText" text="Fail">
      <formula>NOT(ISERROR(SEARCH("Fail",AD119)))</formula>
    </cfRule>
    <cfRule type="containsText" dxfId="5797" priority="575" operator="containsText" text="Ineffective">
      <formula>NOT(ISERROR(SEARCH("Ineffective",AD119)))</formula>
    </cfRule>
    <cfRule type="containsText" dxfId="5796" priority="576" operator="containsText" text="Not Implemented">
      <formula>NOT(ISERROR(SEARCH("Not Implemented",AD119)))</formula>
    </cfRule>
  </conditionalFormatting>
  <conditionalFormatting sqref="AD123:AF125">
    <cfRule type="containsText" dxfId="5795" priority="565" operator="containsText" text="Not assessed">
      <formula>NOT(ISERROR(SEARCH("Not assessed",AD123)))</formula>
    </cfRule>
    <cfRule type="containsText" dxfId="5794" priority="566" operator="containsText" text="No visibility">
      <formula>NOT(ISERROR(SEARCH("No visibility",AD123)))</formula>
    </cfRule>
    <cfRule type="containsText" dxfId="5793" priority="567" operator="containsText" text="Poor">
      <formula>NOT(ISERROR(SEARCH("Poor",AD123)))</formula>
    </cfRule>
    <cfRule type="containsText" dxfId="5792" priority="568" operator="containsText" text="Fail">
      <formula>NOT(ISERROR(SEARCH("Fail",AD123)))</formula>
    </cfRule>
    <cfRule type="containsText" dxfId="5791" priority="569" operator="containsText" text="Ineffective">
      <formula>NOT(ISERROR(SEARCH("Ineffective",AD123)))</formula>
    </cfRule>
    <cfRule type="containsText" dxfId="5790" priority="570" operator="containsText" text="Not Implemented">
      <formula>NOT(ISERROR(SEARCH("Not Implemented",AD123)))</formula>
    </cfRule>
  </conditionalFormatting>
  <conditionalFormatting sqref="AD127:AF129">
    <cfRule type="containsText" dxfId="5789" priority="559" operator="containsText" text="Not assessed">
      <formula>NOT(ISERROR(SEARCH("Not assessed",AD127)))</formula>
    </cfRule>
    <cfRule type="containsText" dxfId="5788" priority="560" operator="containsText" text="No visibility">
      <formula>NOT(ISERROR(SEARCH("No visibility",AD127)))</formula>
    </cfRule>
    <cfRule type="containsText" dxfId="5787" priority="561" operator="containsText" text="Poor">
      <formula>NOT(ISERROR(SEARCH("Poor",AD127)))</formula>
    </cfRule>
    <cfRule type="containsText" dxfId="5786" priority="562" operator="containsText" text="Fail">
      <formula>NOT(ISERROR(SEARCH("Fail",AD127)))</formula>
    </cfRule>
    <cfRule type="containsText" dxfId="5785" priority="563" operator="containsText" text="Ineffective">
      <formula>NOT(ISERROR(SEARCH("Ineffective",AD127)))</formula>
    </cfRule>
    <cfRule type="containsText" dxfId="5784" priority="564" operator="containsText" text="Not Implemented">
      <formula>NOT(ISERROR(SEARCH("Not Implemented",AD127)))</formula>
    </cfRule>
  </conditionalFormatting>
  <conditionalFormatting sqref="AD130:AF132">
    <cfRule type="containsText" dxfId="5783" priority="553" operator="containsText" text="Not assessed">
      <formula>NOT(ISERROR(SEARCH("Not assessed",AD130)))</formula>
    </cfRule>
    <cfRule type="containsText" dxfId="5782" priority="554" operator="containsText" text="No visibility">
      <formula>NOT(ISERROR(SEARCH("No visibility",AD130)))</formula>
    </cfRule>
    <cfRule type="containsText" dxfId="5781" priority="555" operator="containsText" text="Poor">
      <formula>NOT(ISERROR(SEARCH("Poor",AD130)))</formula>
    </cfRule>
    <cfRule type="containsText" dxfId="5780" priority="556" operator="containsText" text="Fail">
      <formula>NOT(ISERROR(SEARCH("Fail",AD130)))</formula>
    </cfRule>
    <cfRule type="containsText" dxfId="5779" priority="557" operator="containsText" text="Ineffective">
      <formula>NOT(ISERROR(SEARCH("Ineffective",AD130)))</formula>
    </cfRule>
    <cfRule type="containsText" dxfId="5778" priority="558" operator="containsText" text="Not Implemented">
      <formula>NOT(ISERROR(SEARCH("Not Implemented",AD130)))</formula>
    </cfRule>
  </conditionalFormatting>
  <conditionalFormatting sqref="J126 J7:J10 J17:J20 J27:J34 J46:J73">
    <cfRule type="containsText" dxfId="5777" priority="547" operator="containsText" text="Not assessed">
      <formula>NOT(ISERROR(SEARCH("Not assessed",J7)))</formula>
    </cfRule>
    <cfRule type="containsText" dxfId="5776" priority="548" operator="containsText" text="No visibility">
      <formula>NOT(ISERROR(SEARCH("No visibility",J7)))</formula>
    </cfRule>
    <cfRule type="containsText" dxfId="5775" priority="549" operator="containsText" text="Poor">
      <formula>NOT(ISERROR(SEARCH("Poor",J7)))</formula>
    </cfRule>
    <cfRule type="containsText" dxfId="5774" priority="550" operator="containsText" text="Fail">
      <formula>NOT(ISERROR(SEARCH("Fail",J7)))</formula>
    </cfRule>
    <cfRule type="containsText" dxfId="5773" priority="551" operator="containsText" text="Ineffective">
      <formula>NOT(ISERROR(SEARCH("Ineffective",J7)))</formula>
    </cfRule>
    <cfRule type="containsText" dxfId="5772" priority="552" operator="containsText" text="Not Implemented">
      <formula>NOT(ISERROR(SEARCH("Not Implemented",J7)))</formula>
    </cfRule>
  </conditionalFormatting>
  <conditionalFormatting sqref="J77">
    <cfRule type="containsText" dxfId="5771" priority="541" operator="containsText" text="Not assessed">
      <formula>NOT(ISERROR(SEARCH("Not assessed",J77)))</formula>
    </cfRule>
    <cfRule type="containsText" dxfId="5770" priority="542" operator="containsText" text="No visibility">
      <formula>NOT(ISERROR(SEARCH("No visibility",J77)))</formula>
    </cfRule>
    <cfRule type="containsText" dxfId="5769" priority="543" operator="containsText" text="Poor">
      <formula>NOT(ISERROR(SEARCH("Poor",J77)))</formula>
    </cfRule>
    <cfRule type="containsText" dxfId="5768" priority="544" operator="containsText" text="Fail">
      <formula>NOT(ISERROR(SEARCH("Fail",J77)))</formula>
    </cfRule>
    <cfRule type="containsText" dxfId="5767" priority="545" operator="containsText" text="Ineffective">
      <formula>NOT(ISERROR(SEARCH("Ineffective",J77)))</formula>
    </cfRule>
    <cfRule type="containsText" dxfId="5766" priority="546" operator="containsText" text="Not Implemented">
      <formula>NOT(ISERROR(SEARCH("Not Implemented",J77)))</formula>
    </cfRule>
  </conditionalFormatting>
  <conditionalFormatting sqref="J11:J13">
    <cfRule type="containsText" dxfId="5765" priority="535" operator="containsText" text="Not assessed">
      <formula>NOT(ISERROR(SEARCH("Not assessed",J11)))</formula>
    </cfRule>
    <cfRule type="containsText" dxfId="5764" priority="536" operator="containsText" text="No visibility">
      <formula>NOT(ISERROR(SEARCH("No visibility",J11)))</formula>
    </cfRule>
    <cfRule type="containsText" dxfId="5763" priority="537" operator="containsText" text="Poor">
      <formula>NOT(ISERROR(SEARCH("Poor",J11)))</formula>
    </cfRule>
    <cfRule type="containsText" dxfId="5762" priority="538" operator="containsText" text="Fail">
      <formula>NOT(ISERROR(SEARCH("Fail",J11)))</formula>
    </cfRule>
    <cfRule type="containsText" dxfId="5761" priority="539" operator="containsText" text="Ineffective">
      <formula>NOT(ISERROR(SEARCH("Ineffective",J11)))</formula>
    </cfRule>
    <cfRule type="containsText" dxfId="5760" priority="540" operator="containsText" text="Not Implemented">
      <formula>NOT(ISERROR(SEARCH("Not Implemented",J11)))</formula>
    </cfRule>
  </conditionalFormatting>
  <conditionalFormatting sqref="J21:J23">
    <cfRule type="containsText" dxfId="5759" priority="529" operator="containsText" text="Not assessed">
      <formula>NOT(ISERROR(SEARCH("Not assessed",J21)))</formula>
    </cfRule>
    <cfRule type="containsText" dxfId="5758" priority="530" operator="containsText" text="No visibility">
      <formula>NOT(ISERROR(SEARCH("No visibility",J21)))</formula>
    </cfRule>
    <cfRule type="containsText" dxfId="5757" priority="531" operator="containsText" text="Poor">
      <formula>NOT(ISERROR(SEARCH("Poor",J21)))</formula>
    </cfRule>
    <cfRule type="containsText" dxfId="5756" priority="532" operator="containsText" text="Fail">
      <formula>NOT(ISERROR(SEARCH("Fail",J21)))</formula>
    </cfRule>
    <cfRule type="containsText" dxfId="5755" priority="533" operator="containsText" text="Ineffective">
      <formula>NOT(ISERROR(SEARCH("Ineffective",J21)))</formula>
    </cfRule>
    <cfRule type="containsText" dxfId="5754" priority="534" operator="containsText" text="Not Implemented">
      <formula>NOT(ISERROR(SEARCH("Not Implemented",J21)))</formula>
    </cfRule>
  </conditionalFormatting>
  <conditionalFormatting sqref="J14:J16">
    <cfRule type="containsText" dxfId="5753" priority="523" operator="containsText" text="Not assessed">
      <formula>NOT(ISERROR(SEARCH("Not assessed",J14)))</formula>
    </cfRule>
    <cfRule type="containsText" dxfId="5752" priority="524" operator="containsText" text="No visibility">
      <formula>NOT(ISERROR(SEARCH("No visibility",J14)))</formula>
    </cfRule>
    <cfRule type="containsText" dxfId="5751" priority="525" operator="containsText" text="Poor">
      <formula>NOT(ISERROR(SEARCH("Poor",J14)))</formula>
    </cfRule>
    <cfRule type="containsText" dxfId="5750" priority="526" operator="containsText" text="Fail">
      <formula>NOT(ISERROR(SEARCH("Fail",J14)))</formula>
    </cfRule>
    <cfRule type="containsText" dxfId="5749" priority="527" operator="containsText" text="Ineffective">
      <formula>NOT(ISERROR(SEARCH("Ineffective",J14)))</formula>
    </cfRule>
    <cfRule type="containsText" dxfId="5748" priority="528" operator="containsText" text="Not Implemented">
      <formula>NOT(ISERROR(SEARCH("Not Implemented",J14)))</formula>
    </cfRule>
  </conditionalFormatting>
  <conditionalFormatting sqref="J24:J26">
    <cfRule type="containsText" dxfId="5747" priority="517" operator="containsText" text="Not assessed">
      <formula>NOT(ISERROR(SEARCH("Not assessed",J24)))</formula>
    </cfRule>
    <cfRule type="containsText" dxfId="5746" priority="518" operator="containsText" text="No visibility">
      <formula>NOT(ISERROR(SEARCH("No visibility",J24)))</formula>
    </cfRule>
    <cfRule type="containsText" dxfId="5745" priority="519" operator="containsText" text="Poor">
      <formula>NOT(ISERROR(SEARCH("Poor",J24)))</formula>
    </cfRule>
    <cfRule type="containsText" dxfId="5744" priority="520" operator="containsText" text="Fail">
      <formula>NOT(ISERROR(SEARCH("Fail",J24)))</formula>
    </cfRule>
    <cfRule type="containsText" dxfId="5743" priority="521" operator="containsText" text="Ineffective">
      <formula>NOT(ISERROR(SEARCH("Ineffective",J24)))</formula>
    </cfRule>
    <cfRule type="containsText" dxfId="5742" priority="522" operator="containsText" text="Not Implemented">
      <formula>NOT(ISERROR(SEARCH("Not Implemented",J24)))</formula>
    </cfRule>
  </conditionalFormatting>
  <conditionalFormatting sqref="J35:J37">
    <cfRule type="containsText" dxfId="5741" priority="511" operator="containsText" text="Not assessed">
      <formula>NOT(ISERROR(SEARCH("Not assessed",J35)))</formula>
    </cfRule>
    <cfRule type="containsText" dxfId="5740" priority="512" operator="containsText" text="No visibility">
      <formula>NOT(ISERROR(SEARCH("No visibility",J35)))</formula>
    </cfRule>
    <cfRule type="containsText" dxfId="5739" priority="513" operator="containsText" text="Poor">
      <formula>NOT(ISERROR(SEARCH("Poor",J35)))</formula>
    </cfRule>
    <cfRule type="containsText" dxfId="5738" priority="514" operator="containsText" text="Fail">
      <formula>NOT(ISERROR(SEARCH("Fail",J35)))</formula>
    </cfRule>
    <cfRule type="containsText" dxfId="5737" priority="515" operator="containsText" text="Ineffective">
      <formula>NOT(ISERROR(SEARCH("Ineffective",J35)))</formula>
    </cfRule>
    <cfRule type="containsText" dxfId="5736" priority="516" operator="containsText" text="Not Implemented">
      <formula>NOT(ISERROR(SEARCH("Not Implemented",J35)))</formula>
    </cfRule>
  </conditionalFormatting>
  <conditionalFormatting sqref="J38:J40">
    <cfRule type="containsText" dxfId="5735" priority="505" operator="containsText" text="Not assessed">
      <formula>NOT(ISERROR(SEARCH("Not assessed",J38)))</formula>
    </cfRule>
    <cfRule type="containsText" dxfId="5734" priority="506" operator="containsText" text="No visibility">
      <formula>NOT(ISERROR(SEARCH("No visibility",J38)))</formula>
    </cfRule>
    <cfRule type="containsText" dxfId="5733" priority="507" operator="containsText" text="Poor">
      <formula>NOT(ISERROR(SEARCH("Poor",J38)))</formula>
    </cfRule>
    <cfRule type="containsText" dxfId="5732" priority="508" operator="containsText" text="Fail">
      <formula>NOT(ISERROR(SEARCH("Fail",J38)))</formula>
    </cfRule>
    <cfRule type="containsText" dxfId="5731" priority="509" operator="containsText" text="Ineffective">
      <formula>NOT(ISERROR(SEARCH("Ineffective",J38)))</formula>
    </cfRule>
    <cfRule type="containsText" dxfId="5730" priority="510" operator="containsText" text="Not Implemented">
      <formula>NOT(ISERROR(SEARCH("Not Implemented",J38)))</formula>
    </cfRule>
  </conditionalFormatting>
  <conditionalFormatting sqref="J41:J43">
    <cfRule type="containsText" dxfId="5729" priority="499" operator="containsText" text="Not assessed">
      <formula>NOT(ISERROR(SEARCH("Not assessed",J41)))</formula>
    </cfRule>
    <cfRule type="containsText" dxfId="5728" priority="500" operator="containsText" text="No visibility">
      <formula>NOT(ISERROR(SEARCH("No visibility",J41)))</formula>
    </cfRule>
    <cfRule type="containsText" dxfId="5727" priority="501" operator="containsText" text="Poor">
      <formula>NOT(ISERROR(SEARCH("Poor",J41)))</formula>
    </cfRule>
    <cfRule type="containsText" dxfId="5726" priority="502" operator="containsText" text="Fail">
      <formula>NOT(ISERROR(SEARCH("Fail",J41)))</formula>
    </cfRule>
    <cfRule type="containsText" dxfId="5725" priority="503" operator="containsText" text="Ineffective">
      <formula>NOT(ISERROR(SEARCH("Ineffective",J41)))</formula>
    </cfRule>
    <cfRule type="containsText" dxfId="5724" priority="504" operator="containsText" text="Not Implemented">
      <formula>NOT(ISERROR(SEARCH("Not Implemented",J41)))</formula>
    </cfRule>
  </conditionalFormatting>
  <conditionalFormatting sqref="J74:J76">
    <cfRule type="containsText" dxfId="5723" priority="493" operator="containsText" text="Not assessed">
      <formula>NOT(ISERROR(SEARCH("Not assessed",J74)))</formula>
    </cfRule>
    <cfRule type="containsText" dxfId="5722" priority="494" operator="containsText" text="No visibility">
      <formula>NOT(ISERROR(SEARCH("No visibility",J74)))</formula>
    </cfRule>
    <cfRule type="containsText" dxfId="5721" priority="495" operator="containsText" text="Poor">
      <formula>NOT(ISERROR(SEARCH("Poor",J74)))</formula>
    </cfRule>
    <cfRule type="containsText" dxfId="5720" priority="496" operator="containsText" text="Fail">
      <formula>NOT(ISERROR(SEARCH("Fail",J74)))</formula>
    </cfRule>
    <cfRule type="containsText" dxfId="5719" priority="497" operator="containsText" text="Ineffective">
      <formula>NOT(ISERROR(SEARCH("Ineffective",J74)))</formula>
    </cfRule>
    <cfRule type="containsText" dxfId="5718" priority="498" operator="containsText" text="Not Implemented">
      <formula>NOT(ISERROR(SEARCH("Not Implemented",J74)))</formula>
    </cfRule>
  </conditionalFormatting>
  <conditionalFormatting sqref="J87">
    <cfRule type="containsText" dxfId="5717" priority="487" operator="containsText" text="Not assessed">
      <formula>NOT(ISERROR(SEARCH("Not assessed",J87)))</formula>
    </cfRule>
    <cfRule type="containsText" dxfId="5716" priority="488" operator="containsText" text="No visibility">
      <formula>NOT(ISERROR(SEARCH("No visibility",J87)))</formula>
    </cfRule>
    <cfRule type="containsText" dxfId="5715" priority="489" operator="containsText" text="Poor">
      <formula>NOT(ISERROR(SEARCH("Poor",J87)))</formula>
    </cfRule>
    <cfRule type="containsText" dxfId="5714" priority="490" operator="containsText" text="Fail">
      <formula>NOT(ISERROR(SEARCH("Fail",J87)))</formula>
    </cfRule>
    <cfRule type="containsText" dxfId="5713" priority="491" operator="containsText" text="Ineffective">
      <formula>NOT(ISERROR(SEARCH("Ineffective",J87)))</formula>
    </cfRule>
    <cfRule type="containsText" dxfId="5712" priority="492" operator="containsText" text="Not Implemented">
      <formula>NOT(ISERROR(SEARCH("Not Implemented",J87)))</formula>
    </cfRule>
  </conditionalFormatting>
  <conditionalFormatting sqref="J93">
    <cfRule type="containsText" dxfId="5711" priority="481" operator="containsText" text="Not assessed">
      <formula>NOT(ISERROR(SEARCH("Not assessed",J93)))</formula>
    </cfRule>
    <cfRule type="containsText" dxfId="5710" priority="482" operator="containsText" text="No visibility">
      <formula>NOT(ISERROR(SEARCH("No visibility",J93)))</formula>
    </cfRule>
    <cfRule type="containsText" dxfId="5709" priority="483" operator="containsText" text="Poor">
      <formula>NOT(ISERROR(SEARCH("Poor",J93)))</formula>
    </cfRule>
    <cfRule type="containsText" dxfId="5708" priority="484" operator="containsText" text="Fail">
      <formula>NOT(ISERROR(SEARCH("Fail",J93)))</formula>
    </cfRule>
    <cfRule type="containsText" dxfId="5707" priority="485" operator="containsText" text="Ineffective">
      <formula>NOT(ISERROR(SEARCH("Ineffective",J93)))</formula>
    </cfRule>
    <cfRule type="containsText" dxfId="5706" priority="486" operator="containsText" text="Not Implemented">
      <formula>NOT(ISERROR(SEARCH("Not Implemented",J93)))</formula>
    </cfRule>
  </conditionalFormatting>
  <conditionalFormatting sqref="J97">
    <cfRule type="containsText" dxfId="5705" priority="475" operator="containsText" text="Not assessed">
      <formula>NOT(ISERROR(SEARCH("Not assessed",J97)))</formula>
    </cfRule>
    <cfRule type="containsText" dxfId="5704" priority="476" operator="containsText" text="No visibility">
      <formula>NOT(ISERROR(SEARCH("No visibility",J97)))</formula>
    </cfRule>
    <cfRule type="containsText" dxfId="5703" priority="477" operator="containsText" text="Poor">
      <formula>NOT(ISERROR(SEARCH("Poor",J97)))</formula>
    </cfRule>
    <cfRule type="containsText" dxfId="5702" priority="478" operator="containsText" text="Fail">
      <formula>NOT(ISERROR(SEARCH("Fail",J97)))</formula>
    </cfRule>
    <cfRule type="containsText" dxfId="5701" priority="479" operator="containsText" text="Ineffective">
      <formula>NOT(ISERROR(SEARCH("Ineffective",J97)))</formula>
    </cfRule>
    <cfRule type="containsText" dxfId="5700" priority="480" operator="containsText" text="Not Implemented">
      <formula>NOT(ISERROR(SEARCH("Not Implemented",J97)))</formula>
    </cfRule>
  </conditionalFormatting>
  <conditionalFormatting sqref="J104">
    <cfRule type="containsText" dxfId="5699" priority="469" operator="containsText" text="Not assessed">
      <formula>NOT(ISERROR(SEARCH("Not assessed",J104)))</formula>
    </cfRule>
    <cfRule type="containsText" dxfId="5698" priority="470" operator="containsText" text="No visibility">
      <formula>NOT(ISERROR(SEARCH("No visibility",J104)))</formula>
    </cfRule>
    <cfRule type="containsText" dxfId="5697" priority="471" operator="containsText" text="Poor">
      <formula>NOT(ISERROR(SEARCH("Poor",J104)))</formula>
    </cfRule>
    <cfRule type="containsText" dxfId="5696" priority="472" operator="containsText" text="Fail">
      <formula>NOT(ISERROR(SEARCH("Fail",J104)))</formula>
    </cfRule>
    <cfRule type="containsText" dxfId="5695" priority="473" operator="containsText" text="Ineffective">
      <formula>NOT(ISERROR(SEARCH("Ineffective",J104)))</formula>
    </cfRule>
    <cfRule type="containsText" dxfId="5694" priority="474" operator="containsText" text="Not Implemented">
      <formula>NOT(ISERROR(SEARCH("Not Implemented",J104)))</formula>
    </cfRule>
  </conditionalFormatting>
  <conditionalFormatting sqref="J111">
    <cfRule type="containsText" dxfId="5693" priority="463" operator="containsText" text="Not assessed">
      <formula>NOT(ISERROR(SEARCH("Not assessed",J111)))</formula>
    </cfRule>
    <cfRule type="containsText" dxfId="5692" priority="464" operator="containsText" text="No visibility">
      <formula>NOT(ISERROR(SEARCH("No visibility",J111)))</formula>
    </cfRule>
    <cfRule type="containsText" dxfId="5691" priority="465" operator="containsText" text="Poor">
      <formula>NOT(ISERROR(SEARCH("Poor",J111)))</formula>
    </cfRule>
    <cfRule type="containsText" dxfId="5690" priority="466" operator="containsText" text="Fail">
      <formula>NOT(ISERROR(SEARCH("Fail",J111)))</formula>
    </cfRule>
    <cfRule type="containsText" dxfId="5689" priority="467" operator="containsText" text="Ineffective">
      <formula>NOT(ISERROR(SEARCH("Ineffective",J111)))</formula>
    </cfRule>
    <cfRule type="containsText" dxfId="5688" priority="468" operator="containsText" text="Not Implemented">
      <formula>NOT(ISERROR(SEARCH("Not Implemented",J111)))</formula>
    </cfRule>
  </conditionalFormatting>
  <conditionalFormatting sqref="J118">
    <cfRule type="containsText" dxfId="5687" priority="457" operator="containsText" text="Not assessed">
      <formula>NOT(ISERROR(SEARCH("Not assessed",J118)))</formula>
    </cfRule>
    <cfRule type="containsText" dxfId="5686" priority="458" operator="containsText" text="No visibility">
      <formula>NOT(ISERROR(SEARCH("No visibility",J118)))</formula>
    </cfRule>
    <cfRule type="containsText" dxfId="5685" priority="459" operator="containsText" text="Poor">
      <formula>NOT(ISERROR(SEARCH("Poor",J118)))</formula>
    </cfRule>
    <cfRule type="containsText" dxfId="5684" priority="460" operator="containsText" text="Fail">
      <formula>NOT(ISERROR(SEARCH("Fail",J118)))</formula>
    </cfRule>
    <cfRule type="containsText" dxfId="5683" priority="461" operator="containsText" text="Ineffective">
      <formula>NOT(ISERROR(SEARCH("Ineffective",J118)))</formula>
    </cfRule>
    <cfRule type="containsText" dxfId="5682" priority="462" operator="containsText" text="Not Implemented">
      <formula>NOT(ISERROR(SEARCH("Not Implemented",J118)))</formula>
    </cfRule>
  </conditionalFormatting>
  <conditionalFormatting sqref="J122">
    <cfRule type="containsText" dxfId="5681" priority="451" operator="containsText" text="Not assessed">
      <formula>NOT(ISERROR(SEARCH("Not assessed",J122)))</formula>
    </cfRule>
    <cfRule type="containsText" dxfId="5680" priority="452" operator="containsText" text="No visibility">
      <formula>NOT(ISERROR(SEARCH("No visibility",J122)))</formula>
    </cfRule>
    <cfRule type="containsText" dxfId="5679" priority="453" operator="containsText" text="Poor">
      <formula>NOT(ISERROR(SEARCH("Poor",J122)))</formula>
    </cfRule>
    <cfRule type="containsText" dxfId="5678" priority="454" operator="containsText" text="Fail">
      <formula>NOT(ISERROR(SEARCH("Fail",J122)))</formula>
    </cfRule>
    <cfRule type="containsText" dxfId="5677" priority="455" operator="containsText" text="Ineffective">
      <formula>NOT(ISERROR(SEARCH("Ineffective",J122)))</formula>
    </cfRule>
    <cfRule type="containsText" dxfId="5676" priority="456" operator="containsText" text="Not Implemented">
      <formula>NOT(ISERROR(SEARCH("Not Implemented",J122)))</formula>
    </cfRule>
  </conditionalFormatting>
  <conditionalFormatting sqref="J5">
    <cfRule type="containsText" dxfId="5675" priority="445" operator="containsText" text="Not assessed">
      <formula>NOT(ISERROR(SEARCH("Not assessed",J5)))</formula>
    </cfRule>
    <cfRule type="containsText" dxfId="5674" priority="446" operator="containsText" text="No visibility">
      <formula>NOT(ISERROR(SEARCH("No visibility",J5)))</formula>
    </cfRule>
    <cfRule type="containsText" dxfId="5673" priority="447" operator="containsText" text="Poor">
      <formula>NOT(ISERROR(SEARCH("Poor",J5)))</formula>
    </cfRule>
    <cfRule type="containsText" dxfId="5672" priority="448" operator="containsText" text="Fail">
      <formula>NOT(ISERROR(SEARCH("Fail",J5)))</formula>
    </cfRule>
    <cfRule type="containsText" dxfId="5671" priority="449" operator="containsText" text="Ineffective">
      <formula>NOT(ISERROR(SEARCH("Ineffective",J5)))</formula>
    </cfRule>
    <cfRule type="containsText" dxfId="5670" priority="450" operator="containsText" text="Not Implemented">
      <formula>NOT(ISERROR(SEARCH("Not Implemented",J5)))</formula>
    </cfRule>
  </conditionalFormatting>
  <conditionalFormatting sqref="J4">
    <cfRule type="containsText" dxfId="5669" priority="439" operator="containsText" text="Not assessed">
      <formula>NOT(ISERROR(SEARCH("Not assessed",J4)))</formula>
    </cfRule>
    <cfRule type="containsText" dxfId="5668" priority="440" operator="containsText" text="No visibility">
      <formula>NOT(ISERROR(SEARCH("No visibility",J4)))</formula>
    </cfRule>
    <cfRule type="containsText" dxfId="5667" priority="441" operator="containsText" text="Poor">
      <formula>NOT(ISERROR(SEARCH("Poor",J4)))</formula>
    </cfRule>
    <cfRule type="containsText" dxfId="5666" priority="442" operator="containsText" text="Fail">
      <formula>NOT(ISERROR(SEARCH("Fail",J4)))</formula>
    </cfRule>
    <cfRule type="containsText" dxfId="5665" priority="443" operator="containsText" text="Ineffective">
      <formula>NOT(ISERROR(SEARCH("Ineffective",J4)))</formula>
    </cfRule>
    <cfRule type="containsText" dxfId="5664" priority="444" operator="containsText" text="Not Implemented">
      <formula>NOT(ISERROR(SEARCH("Not Implemented",J4)))</formula>
    </cfRule>
  </conditionalFormatting>
  <conditionalFormatting sqref="J6">
    <cfRule type="containsText" dxfId="5663" priority="433" operator="containsText" text="Not assessed">
      <formula>NOT(ISERROR(SEARCH("Not assessed",J6)))</formula>
    </cfRule>
    <cfRule type="containsText" dxfId="5662" priority="434" operator="containsText" text="No visibility">
      <formula>NOT(ISERROR(SEARCH("No visibility",J6)))</formula>
    </cfRule>
    <cfRule type="containsText" dxfId="5661" priority="435" operator="containsText" text="Poor">
      <formula>NOT(ISERROR(SEARCH("Poor",J6)))</formula>
    </cfRule>
    <cfRule type="containsText" dxfId="5660" priority="436" operator="containsText" text="Fail">
      <formula>NOT(ISERROR(SEARCH("Fail",J6)))</formula>
    </cfRule>
    <cfRule type="containsText" dxfId="5659" priority="437" operator="containsText" text="Ineffective">
      <formula>NOT(ISERROR(SEARCH("Ineffective",J6)))</formula>
    </cfRule>
    <cfRule type="containsText" dxfId="5658" priority="438" operator="containsText" text="Not Implemented">
      <formula>NOT(ISERROR(SEARCH("Not Implemented",J6)))</formula>
    </cfRule>
  </conditionalFormatting>
  <conditionalFormatting sqref="V46:V73 V27:V34 V17:V20 V7:V10 V126 V77 V87 V93 V97 V104 V111 V118 V122">
    <cfRule type="containsText" dxfId="5657" priority="427" operator="containsText" text="Not assessed">
      <formula>NOT(ISERROR(SEARCH("Not assessed",V7)))</formula>
    </cfRule>
    <cfRule type="containsText" dxfId="5656" priority="428" operator="containsText" text="No visibility">
      <formula>NOT(ISERROR(SEARCH("No visibility",V7)))</formula>
    </cfRule>
    <cfRule type="containsText" dxfId="5655" priority="429" operator="containsText" text="Poor">
      <formula>NOT(ISERROR(SEARCH("Poor",V7)))</formula>
    </cfRule>
    <cfRule type="containsText" dxfId="5654" priority="430" operator="containsText" text="Fail">
      <formula>NOT(ISERROR(SEARCH("Fail",V7)))</formula>
    </cfRule>
    <cfRule type="containsText" dxfId="5653" priority="431" operator="containsText" text="Ineffective">
      <formula>NOT(ISERROR(SEARCH("Ineffective",V7)))</formula>
    </cfRule>
    <cfRule type="containsText" dxfId="5652" priority="432" operator="containsText" text="Not Implemented">
      <formula>NOT(ISERROR(SEARCH("Not Implemented",V7)))</formula>
    </cfRule>
  </conditionalFormatting>
  <conditionalFormatting sqref="V11:V13">
    <cfRule type="containsText" dxfId="5651" priority="421" operator="containsText" text="Not assessed">
      <formula>NOT(ISERROR(SEARCH("Not assessed",V11)))</formula>
    </cfRule>
    <cfRule type="containsText" dxfId="5650" priority="422" operator="containsText" text="No visibility">
      <formula>NOT(ISERROR(SEARCH("No visibility",V11)))</formula>
    </cfRule>
    <cfRule type="containsText" dxfId="5649" priority="423" operator="containsText" text="Poor">
      <formula>NOT(ISERROR(SEARCH("Poor",V11)))</formula>
    </cfRule>
    <cfRule type="containsText" dxfId="5648" priority="424" operator="containsText" text="Fail">
      <formula>NOT(ISERROR(SEARCH("Fail",V11)))</formula>
    </cfRule>
    <cfRule type="containsText" dxfId="5647" priority="425" operator="containsText" text="Ineffective">
      <formula>NOT(ISERROR(SEARCH("Ineffective",V11)))</formula>
    </cfRule>
    <cfRule type="containsText" dxfId="5646" priority="426" operator="containsText" text="Not Implemented">
      <formula>NOT(ISERROR(SEARCH("Not Implemented",V11)))</formula>
    </cfRule>
  </conditionalFormatting>
  <conditionalFormatting sqref="V21:V23">
    <cfRule type="containsText" dxfId="5645" priority="415" operator="containsText" text="Not assessed">
      <formula>NOT(ISERROR(SEARCH("Not assessed",V21)))</formula>
    </cfRule>
    <cfRule type="containsText" dxfId="5644" priority="416" operator="containsText" text="No visibility">
      <formula>NOT(ISERROR(SEARCH("No visibility",V21)))</formula>
    </cfRule>
    <cfRule type="containsText" dxfId="5643" priority="417" operator="containsText" text="Poor">
      <formula>NOT(ISERROR(SEARCH("Poor",V21)))</formula>
    </cfRule>
    <cfRule type="containsText" dxfId="5642" priority="418" operator="containsText" text="Fail">
      <formula>NOT(ISERROR(SEARCH("Fail",V21)))</formula>
    </cfRule>
    <cfRule type="containsText" dxfId="5641" priority="419" operator="containsText" text="Ineffective">
      <formula>NOT(ISERROR(SEARCH("Ineffective",V21)))</formula>
    </cfRule>
    <cfRule type="containsText" dxfId="5640" priority="420" operator="containsText" text="Not Implemented">
      <formula>NOT(ISERROR(SEARCH("Not Implemented",V21)))</formula>
    </cfRule>
  </conditionalFormatting>
  <conditionalFormatting sqref="V14:V16">
    <cfRule type="containsText" dxfId="5639" priority="409" operator="containsText" text="Not assessed">
      <formula>NOT(ISERROR(SEARCH("Not assessed",V14)))</formula>
    </cfRule>
    <cfRule type="containsText" dxfId="5638" priority="410" operator="containsText" text="No visibility">
      <formula>NOT(ISERROR(SEARCH("No visibility",V14)))</formula>
    </cfRule>
    <cfRule type="containsText" dxfId="5637" priority="411" operator="containsText" text="Poor">
      <formula>NOT(ISERROR(SEARCH("Poor",V14)))</formula>
    </cfRule>
    <cfRule type="containsText" dxfId="5636" priority="412" operator="containsText" text="Fail">
      <formula>NOT(ISERROR(SEARCH("Fail",V14)))</formula>
    </cfRule>
    <cfRule type="containsText" dxfId="5635" priority="413" operator="containsText" text="Ineffective">
      <formula>NOT(ISERROR(SEARCH("Ineffective",V14)))</formula>
    </cfRule>
    <cfRule type="containsText" dxfId="5634" priority="414" operator="containsText" text="Not Implemented">
      <formula>NOT(ISERROR(SEARCH("Not Implemented",V14)))</formula>
    </cfRule>
  </conditionalFormatting>
  <conditionalFormatting sqref="V24:V26">
    <cfRule type="containsText" dxfId="5633" priority="403" operator="containsText" text="Not assessed">
      <formula>NOT(ISERROR(SEARCH("Not assessed",V24)))</formula>
    </cfRule>
    <cfRule type="containsText" dxfId="5632" priority="404" operator="containsText" text="No visibility">
      <formula>NOT(ISERROR(SEARCH("No visibility",V24)))</formula>
    </cfRule>
    <cfRule type="containsText" dxfId="5631" priority="405" operator="containsText" text="Poor">
      <formula>NOT(ISERROR(SEARCH("Poor",V24)))</formula>
    </cfRule>
    <cfRule type="containsText" dxfId="5630" priority="406" operator="containsText" text="Fail">
      <formula>NOT(ISERROR(SEARCH("Fail",V24)))</formula>
    </cfRule>
    <cfRule type="containsText" dxfId="5629" priority="407" operator="containsText" text="Ineffective">
      <formula>NOT(ISERROR(SEARCH("Ineffective",V24)))</formula>
    </cfRule>
    <cfRule type="containsText" dxfId="5628" priority="408" operator="containsText" text="Not Implemented">
      <formula>NOT(ISERROR(SEARCH("Not Implemented",V24)))</formula>
    </cfRule>
  </conditionalFormatting>
  <conditionalFormatting sqref="V35:V37">
    <cfRule type="containsText" dxfId="5627" priority="397" operator="containsText" text="Not assessed">
      <formula>NOT(ISERROR(SEARCH("Not assessed",V35)))</formula>
    </cfRule>
    <cfRule type="containsText" dxfId="5626" priority="398" operator="containsText" text="No visibility">
      <formula>NOT(ISERROR(SEARCH("No visibility",V35)))</formula>
    </cfRule>
    <cfRule type="containsText" dxfId="5625" priority="399" operator="containsText" text="Poor">
      <formula>NOT(ISERROR(SEARCH("Poor",V35)))</formula>
    </cfRule>
    <cfRule type="containsText" dxfId="5624" priority="400" operator="containsText" text="Fail">
      <formula>NOT(ISERROR(SEARCH("Fail",V35)))</formula>
    </cfRule>
    <cfRule type="containsText" dxfId="5623" priority="401" operator="containsText" text="Ineffective">
      <formula>NOT(ISERROR(SEARCH("Ineffective",V35)))</formula>
    </cfRule>
    <cfRule type="containsText" dxfId="5622" priority="402" operator="containsText" text="Not Implemented">
      <formula>NOT(ISERROR(SEARCH("Not Implemented",V35)))</formula>
    </cfRule>
  </conditionalFormatting>
  <conditionalFormatting sqref="V38:V40">
    <cfRule type="containsText" dxfId="5621" priority="391" operator="containsText" text="Not assessed">
      <formula>NOT(ISERROR(SEARCH("Not assessed",V38)))</formula>
    </cfRule>
    <cfRule type="containsText" dxfId="5620" priority="392" operator="containsText" text="No visibility">
      <formula>NOT(ISERROR(SEARCH("No visibility",V38)))</formula>
    </cfRule>
    <cfRule type="containsText" dxfId="5619" priority="393" operator="containsText" text="Poor">
      <formula>NOT(ISERROR(SEARCH("Poor",V38)))</formula>
    </cfRule>
    <cfRule type="containsText" dxfId="5618" priority="394" operator="containsText" text="Fail">
      <formula>NOT(ISERROR(SEARCH("Fail",V38)))</formula>
    </cfRule>
    <cfRule type="containsText" dxfId="5617" priority="395" operator="containsText" text="Ineffective">
      <formula>NOT(ISERROR(SEARCH("Ineffective",V38)))</formula>
    </cfRule>
    <cfRule type="containsText" dxfId="5616" priority="396" operator="containsText" text="Not Implemented">
      <formula>NOT(ISERROR(SEARCH("Not Implemented",V38)))</formula>
    </cfRule>
  </conditionalFormatting>
  <conditionalFormatting sqref="V41:V43">
    <cfRule type="containsText" dxfId="5615" priority="385" operator="containsText" text="Not assessed">
      <formula>NOT(ISERROR(SEARCH("Not assessed",V41)))</formula>
    </cfRule>
    <cfRule type="containsText" dxfId="5614" priority="386" operator="containsText" text="No visibility">
      <formula>NOT(ISERROR(SEARCH("No visibility",V41)))</formula>
    </cfRule>
    <cfRule type="containsText" dxfId="5613" priority="387" operator="containsText" text="Poor">
      <formula>NOT(ISERROR(SEARCH("Poor",V41)))</formula>
    </cfRule>
    <cfRule type="containsText" dxfId="5612" priority="388" operator="containsText" text="Fail">
      <formula>NOT(ISERROR(SEARCH("Fail",V41)))</formula>
    </cfRule>
    <cfRule type="containsText" dxfId="5611" priority="389" operator="containsText" text="Ineffective">
      <formula>NOT(ISERROR(SEARCH("Ineffective",V41)))</formula>
    </cfRule>
    <cfRule type="containsText" dxfId="5610" priority="390" operator="containsText" text="Not Implemented">
      <formula>NOT(ISERROR(SEARCH("Not Implemented",V41)))</formula>
    </cfRule>
  </conditionalFormatting>
  <conditionalFormatting sqref="V74:V76">
    <cfRule type="containsText" dxfId="5609" priority="379" operator="containsText" text="Not assessed">
      <formula>NOT(ISERROR(SEARCH("Not assessed",V74)))</formula>
    </cfRule>
    <cfRule type="containsText" dxfId="5608" priority="380" operator="containsText" text="No visibility">
      <formula>NOT(ISERROR(SEARCH("No visibility",V74)))</formula>
    </cfRule>
    <cfRule type="containsText" dxfId="5607" priority="381" operator="containsText" text="Poor">
      <formula>NOT(ISERROR(SEARCH("Poor",V74)))</formula>
    </cfRule>
    <cfRule type="containsText" dxfId="5606" priority="382" operator="containsText" text="Fail">
      <formula>NOT(ISERROR(SEARCH("Fail",V74)))</formula>
    </cfRule>
    <cfRule type="containsText" dxfId="5605" priority="383" operator="containsText" text="Ineffective">
      <formula>NOT(ISERROR(SEARCH("Ineffective",V74)))</formula>
    </cfRule>
    <cfRule type="containsText" dxfId="5604" priority="384" operator="containsText" text="Not Implemented">
      <formula>NOT(ISERROR(SEARCH("Not Implemented",V74)))</formula>
    </cfRule>
  </conditionalFormatting>
  <conditionalFormatting sqref="V5">
    <cfRule type="containsText" dxfId="5603" priority="373" operator="containsText" text="Not assessed">
      <formula>NOT(ISERROR(SEARCH("Not assessed",V5)))</formula>
    </cfRule>
    <cfRule type="containsText" dxfId="5602" priority="374" operator="containsText" text="No visibility">
      <formula>NOT(ISERROR(SEARCH("No visibility",V5)))</formula>
    </cfRule>
    <cfRule type="containsText" dxfId="5601" priority="375" operator="containsText" text="Poor">
      <formula>NOT(ISERROR(SEARCH("Poor",V5)))</formula>
    </cfRule>
    <cfRule type="containsText" dxfId="5600" priority="376" operator="containsText" text="Fail">
      <formula>NOT(ISERROR(SEARCH("Fail",V5)))</formula>
    </cfRule>
    <cfRule type="containsText" dxfId="5599" priority="377" operator="containsText" text="Ineffective">
      <formula>NOT(ISERROR(SEARCH("Ineffective",V5)))</formula>
    </cfRule>
    <cfRule type="containsText" dxfId="5598" priority="378" operator="containsText" text="Not Implemented">
      <formula>NOT(ISERROR(SEARCH("Not Implemented",V5)))</formula>
    </cfRule>
  </conditionalFormatting>
  <conditionalFormatting sqref="V4">
    <cfRule type="containsText" dxfId="5597" priority="367" operator="containsText" text="Not assessed">
      <formula>NOT(ISERROR(SEARCH("Not assessed",V4)))</formula>
    </cfRule>
    <cfRule type="containsText" dxfId="5596" priority="368" operator="containsText" text="No visibility">
      <formula>NOT(ISERROR(SEARCH("No visibility",V4)))</formula>
    </cfRule>
    <cfRule type="containsText" dxfId="5595" priority="369" operator="containsText" text="Poor">
      <formula>NOT(ISERROR(SEARCH("Poor",V4)))</formula>
    </cfRule>
    <cfRule type="containsText" dxfId="5594" priority="370" operator="containsText" text="Fail">
      <formula>NOT(ISERROR(SEARCH("Fail",V4)))</formula>
    </cfRule>
    <cfRule type="containsText" dxfId="5593" priority="371" operator="containsText" text="Ineffective">
      <formula>NOT(ISERROR(SEARCH("Ineffective",V4)))</formula>
    </cfRule>
    <cfRule type="containsText" dxfId="5592" priority="372" operator="containsText" text="Not Implemented">
      <formula>NOT(ISERROR(SEARCH("Not Implemented",V4)))</formula>
    </cfRule>
  </conditionalFormatting>
  <conditionalFormatting sqref="V6">
    <cfRule type="containsText" dxfId="5591" priority="361" operator="containsText" text="Not assessed">
      <formula>NOT(ISERROR(SEARCH("Not assessed",V6)))</formula>
    </cfRule>
    <cfRule type="containsText" dxfId="5590" priority="362" operator="containsText" text="No visibility">
      <formula>NOT(ISERROR(SEARCH("No visibility",V6)))</formula>
    </cfRule>
    <cfRule type="containsText" dxfId="5589" priority="363" operator="containsText" text="Poor">
      <formula>NOT(ISERROR(SEARCH("Poor",V6)))</formula>
    </cfRule>
    <cfRule type="containsText" dxfId="5588" priority="364" operator="containsText" text="Fail">
      <formula>NOT(ISERROR(SEARCH("Fail",V6)))</formula>
    </cfRule>
    <cfRule type="containsText" dxfId="5587" priority="365" operator="containsText" text="Ineffective">
      <formula>NOT(ISERROR(SEARCH("Ineffective",V6)))</formula>
    </cfRule>
    <cfRule type="containsText" dxfId="5586" priority="366" operator="containsText" text="Not Implemented">
      <formula>NOT(ISERROR(SEARCH("Not Implemented",V6)))</formula>
    </cfRule>
  </conditionalFormatting>
  <conditionalFormatting sqref="AQ7">
    <cfRule type="expression" dxfId="5585" priority="3961">
      <formula>(SUM($O7:$Q7)+SUM($AA7:$AC7)+SUM($AM7:$AO7))=3</formula>
    </cfRule>
  </conditionalFormatting>
  <conditionalFormatting sqref="AR7">
    <cfRule type="expression" dxfId="5584" priority="3962">
      <formula>(SUM($P7:$Q7)+SUM($AB7:$AC7)+SUM($AN7:$AO7))=3</formula>
    </cfRule>
  </conditionalFormatting>
  <conditionalFormatting sqref="AS7 AS126 AS17 AS27 AS31 AS46 AS50 AS54 AS58 AS62 AS66 AS70 AS77 AS87 AS93 AS97 AS104 AS111 AS118 AS122">
    <cfRule type="expression" dxfId="5583" priority="3963">
      <formula>($Q7+$AC7+$AO7)=3</formula>
    </cfRule>
  </conditionalFormatting>
  <conditionalFormatting sqref="AP7 AP17">
    <cfRule type="expression" dxfId="5582" priority="3983">
      <formula>(SUM($O7:$Q7)+SUM($AA7:$AC7)+SUM($AM7:$AO7))&lt;3</formula>
    </cfRule>
    <cfRule type="expression" dxfId="5581" priority="3984">
      <formula>(SUM($O7:$Q7)+SUM($AA7:$AC7)+SUM($AM7:$AO7))=3</formula>
    </cfRule>
  </conditionalFormatting>
  <conditionalFormatting sqref="AQ17 AQ126 AQ27 AQ31 AQ46 AQ50 AQ54 AQ58 AQ62 AQ66 AQ70 AQ87 AQ93 AQ97 AQ104 AQ118 AQ122">
    <cfRule type="expression" dxfId="5580" priority="3987">
      <formula>(SUM($O17:$Q17)+SUM($AA17:$AC17)+SUM($AM17:$AO17))=3</formula>
    </cfRule>
  </conditionalFormatting>
  <conditionalFormatting sqref="AR17 AR126 AR27 AR31 AR46 AR50 AR54 AR58 AR62 AR66 AR70 AR87 AR93 AR97 AR104 AR118 AR122">
    <cfRule type="expression" dxfId="5579" priority="3998">
      <formula>(SUM($P17:$Q17)+SUM($AB17:$AC17)+SUM($AN17:$AO17))=3</formula>
    </cfRule>
  </conditionalFormatting>
  <conditionalFormatting sqref="AP27 AP126 AP31 AP46 AP50 AP54 AP58 AP62 AP66 AP70 AP87 AP93 AP97 AP104 AP111 AP118 AP122">
    <cfRule type="expression" dxfId="5578" priority="4009">
      <formula>(SUM($O27:$Q27)+SUM($AA27:$AC27)+SUM($AM27:$AO27))&lt;3</formula>
    </cfRule>
    <cfRule type="expression" dxfId="5577" priority="4010">
      <formula>(SUM($O27:$Q27)+SUM($AA27:$AC27)+SUM($AM27:$AO27))=3</formula>
    </cfRule>
  </conditionalFormatting>
  <conditionalFormatting sqref="AQ77">
    <cfRule type="expression" dxfId="5576" priority="4029">
      <formula>(SUM($O77:$Q77)+SUM($AA77:$AC77)+SUM($AM77:$AO77))=3</formula>
    </cfRule>
  </conditionalFormatting>
  <conditionalFormatting sqref="AR77">
    <cfRule type="expression" dxfId="5575" priority="4036">
      <formula>(SUM($P77:$Q77)+SUM($AB77:$AC77)+SUM($AN77:$AO77))=3</formula>
    </cfRule>
  </conditionalFormatting>
  <conditionalFormatting sqref="AP77">
    <cfRule type="expression" dxfId="5574" priority="4043">
      <formula>(SUM($O77:$Q77)+SUM($AA77:$AC77)+SUM($AM77:$AO77))&lt;3</formula>
    </cfRule>
    <cfRule type="expression" dxfId="5573" priority="4044">
      <formula>(SUM($O77:$Q77)+SUM($AA77:$AC77)+SUM($AM77:$AO77))=3</formula>
    </cfRule>
  </conditionalFormatting>
  <conditionalFormatting sqref="AQ111">
    <cfRule type="expression" dxfId="5572" priority="4059">
      <formula>(SUM($O111:$Q111)+SUM($AA111:$AC111)+SUM($AM111:$AO111))=3</formula>
    </cfRule>
  </conditionalFormatting>
  <conditionalFormatting sqref="AR111">
    <cfRule type="expression" dxfId="5571" priority="4060">
      <formula>(SUM($P111:$Q111)+SUM($AB111:$AC111)+SUM($AN111:$AO111))=3</formula>
    </cfRule>
  </conditionalFormatting>
  <conditionalFormatting sqref="AQ4:AQ6">
    <cfRule type="expression" dxfId="5570" priority="4061">
      <formula>($O4+$AA4+$AM4)=3</formula>
    </cfRule>
    <cfRule type="expression" dxfId="5569" priority="4062">
      <formula>($O4+$AA4+$AM4)/3&gt;0.8</formula>
    </cfRule>
  </conditionalFormatting>
  <conditionalFormatting sqref="AR4:AR6">
    <cfRule type="expression" dxfId="5568" priority="4063">
      <formula>(SUM($O4:$P4)+SUM($AA4:$AB4)+SUM($AM4:$AN4))=6</formula>
    </cfRule>
    <cfRule type="expression" dxfId="5567" priority="4064">
      <formula>($P4+$AB4+$AN4)=3</formula>
    </cfRule>
    <cfRule type="expression" dxfId="5566" priority="4065">
      <formula>($P4+$AB4+$AN4)/3&gt;0.8</formula>
    </cfRule>
  </conditionalFormatting>
  <conditionalFormatting sqref="AS4:AS6">
    <cfRule type="expression" dxfId="5565" priority="4066">
      <formula>(SUM($O4:$Q4)+SUM($AA4:$AC4)+SUM($AM4:$AO4))=9</formula>
    </cfRule>
  </conditionalFormatting>
  <conditionalFormatting sqref="AP4:AP6">
    <cfRule type="expression" dxfId="5564" priority="4067">
      <formula>(SUM($O4:$Q4)+SUM($AA4:$AC4)+SUM($AM4:$AO4))=0</formula>
    </cfRule>
    <cfRule type="expression" dxfId="5563" priority="4068">
      <formula>(SUM($O4:$Q4)+SUM($AA4:$AC4)+SUM($AM4:$AO4))&gt;0</formula>
    </cfRule>
  </conditionalFormatting>
  <conditionalFormatting sqref="I126 I7:I10 I17:I20 I27:I34 I46:I73">
    <cfRule type="containsText" dxfId="5562" priority="355" operator="containsText" text="Not assessed">
      <formula>NOT(ISERROR(SEARCH("Not assessed",I7)))</formula>
    </cfRule>
    <cfRule type="containsText" dxfId="5561" priority="356" operator="containsText" text="No visibility">
      <formula>NOT(ISERROR(SEARCH("No visibility",I7)))</formula>
    </cfRule>
    <cfRule type="containsText" dxfId="5560" priority="357" operator="containsText" text="Poor">
      <formula>NOT(ISERROR(SEARCH("Poor",I7)))</formula>
    </cfRule>
    <cfRule type="containsText" dxfId="5559" priority="358" operator="containsText" text="Fail">
      <formula>NOT(ISERROR(SEARCH("Fail",I7)))</formula>
    </cfRule>
    <cfRule type="containsText" dxfId="5558" priority="359" operator="containsText" text="Ineffective">
      <formula>NOT(ISERROR(SEARCH("Ineffective",I7)))</formula>
    </cfRule>
    <cfRule type="containsText" dxfId="5557" priority="360" operator="containsText" text="Not Implemented">
      <formula>NOT(ISERROR(SEARCH("Not Implemented",I7)))</formula>
    </cfRule>
  </conditionalFormatting>
  <conditionalFormatting sqref="I77">
    <cfRule type="containsText" dxfId="5556" priority="349" operator="containsText" text="Not assessed">
      <formula>NOT(ISERROR(SEARCH("Not assessed",I77)))</formula>
    </cfRule>
    <cfRule type="containsText" dxfId="5555" priority="350" operator="containsText" text="No visibility">
      <formula>NOT(ISERROR(SEARCH("No visibility",I77)))</formula>
    </cfRule>
    <cfRule type="containsText" dxfId="5554" priority="351" operator="containsText" text="Poor">
      <formula>NOT(ISERROR(SEARCH("Poor",I77)))</formula>
    </cfRule>
    <cfRule type="containsText" dxfId="5553" priority="352" operator="containsText" text="Fail">
      <formula>NOT(ISERROR(SEARCH("Fail",I77)))</formula>
    </cfRule>
    <cfRule type="containsText" dxfId="5552" priority="353" operator="containsText" text="Ineffective">
      <formula>NOT(ISERROR(SEARCH("Ineffective",I77)))</formula>
    </cfRule>
    <cfRule type="containsText" dxfId="5551" priority="354" operator="containsText" text="Not Implemented">
      <formula>NOT(ISERROR(SEARCH("Not Implemented",I77)))</formula>
    </cfRule>
  </conditionalFormatting>
  <conditionalFormatting sqref="I11:I13">
    <cfRule type="containsText" dxfId="5550" priority="343" operator="containsText" text="Not assessed">
      <formula>NOT(ISERROR(SEARCH("Not assessed",I11)))</formula>
    </cfRule>
    <cfRule type="containsText" dxfId="5549" priority="344" operator="containsText" text="No visibility">
      <formula>NOT(ISERROR(SEARCH("No visibility",I11)))</formula>
    </cfRule>
    <cfRule type="containsText" dxfId="5548" priority="345" operator="containsText" text="Poor">
      <formula>NOT(ISERROR(SEARCH("Poor",I11)))</formula>
    </cfRule>
    <cfRule type="containsText" dxfId="5547" priority="346" operator="containsText" text="Fail">
      <formula>NOT(ISERROR(SEARCH("Fail",I11)))</formula>
    </cfRule>
    <cfRule type="containsText" dxfId="5546" priority="347" operator="containsText" text="Ineffective">
      <formula>NOT(ISERROR(SEARCH("Ineffective",I11)))</formula>
    </cfRule>
    <cfRule type="containsText" dxfId="5545" priority="348" operator="containsText" text="Not Implemented">
      <formula>NOT(ISERROR(SEARCH("Not Implemented",I11)))</formula>
    </cfRule>
  </conditionalFormatting>
  <conditionalFormatting sqref="I21:I23">
    <cfRule type="containsText" dxfId="5544" priority="337" operator="containsText" text="Not assessed">
      <formula>NOT(ISERROR(SEARCH("Not assessed",I21)))</formula>
    </cfRule>
    <cfRule type="containsText" dxfId="5543" priority="338" operator="containsText" text="No visibility">
      <formula>NOT(ISERROR(SEARCH("No visibility",I21)))</formula>
    </cfRule>
    <cfRule type="containsText" dxfId="5542" priority="339" operator="containsText" text="Poor">
      <formula>NOT(ISERROR(SEARCH("Poor",I21)))</formula>
    </cfRule>
    <cfRule type="containsText" dxfId="5541" priority="340" operator="containsText" text="Fail">
      <formula>NOT(ISERROR(SEARCH("Fail",I21)))</formula>
    </cfRule>
    <cfRule type="containsText" dxfId="5540" priority="341" operator="containsText" text="Ineffective">
      <formula>NOT(ISERROR(SEARCH("Ineffective",I21)))</formula>
    </cfRule>
    <cfRule type="containsText" dxfId="5539" priority="342" operator="containsText" text="Not Implemented">
      <formula>NOT(ISERROR(SEARCH("Not Implemented",I21)))</formula>
    </cfRule>
  </conditionalFormatting>
  <conditionalFormatting sqref="I14:I16">
    <cfRule type="containsText" dxfId="5538" priority="331" operator="containsText" text="Not assessed">
      <formula>NOT(ISERROR(SEARCH("Not assessed",I14)))</formula>
    </cfRule>
    <cfRule type="containsText" dxfId="5537" priority="332" operator="containsText" text="No visibility">
      <formula>NOT(ISERROR(SEARCH("No visibility",I14)))</formula>
    </cfRule>
    <cfRule type="containsText" dxfId="5536" priority="333" operator="containsText" text="Poor">
      <formula>NOT(ISERROR(SEARCH("Poor",I14)))</formula>
    </cfRule>
    <cfRule type="containsText" dxfId="5535" priority="334" operator="containsText" text="Fail">
      <formula>NOT(ISERROR(SEARCH("Fail",I14)))</formula>
    </cfRule>
    <cfRule type="containsText" dxfId="5534" priority="335" operator="containsText" text="Ineffective">
      <formula>NOT(ISERROR(SEARCH("Ineffective",I14)))</formula>
    </cfRule>
    <cfRule type="containsText" dxfId="5533" priority="336" operator="containsText" text="Not Implemented">
      <formula>NOT(ISERROR(SEARCH("Not Implemented",I14)))</formula>
    </cfRule>
  </conditionalFormatting>
  <conditionalFormatting sqref="I24:I26">
    <cfRule type="containsText" dxfId="5532" priority="325" operator="containsText" text="Not assessed">
      <formula>NOT(ISERROR(SEARCH("Not assessed",I24)))</formula>
    </cfRule>
    <cfRule type="containsText" dxfId="5531" priority="326" operator="containsText" text="No visibility">
      <formula>NOT(ISERROR(SEARCH("No visibility",I24)))</formula>
    </cfRule>
    <cfRule type="containsText" dxfId="5530" priority="327" operator="containsText" text="Poor">
      <formula>NOT(ISERROR(SEARCH("Poor",I24)))</formula>
    </cfRule>
    <cfRule type="containsText" dxfId="5529" priority="328" operator="containsText" text="Fail">
      <formula>NOT(ISERROR(SEARCH("Fail",I24)))</formula>
    </cfRule>
    <cfRule type="containsText" dxfId="5528" priority="329" operator="containsText" text="Ineffective">
      <formula>NOT(ISERROR(SEARCH("Ineffective",I24)))</formula>
    </cfRule>
    <cfRule type="containsText" dxfId="5527" priority="330" operator="containsText" text="Not Implemented">
      <formula>NOT(ISERROR(SEARCH("Not Implemented",I24)))</formula>
    </cfRule>
  </conditionalFormatting>
  <conditionalFormatting sqref="I35:I37">
    <cfRule type="containsText" dxfId="5526" priority="319" operator="containsText" text="Not assessed">
      <formula>NOT(ISERROR(SEARCH("Not assessed",I35)))</formula>
    </cfRule>
    <cfRule type="containsText" dxfId="5525" priority="320" operator="containsText" text="No visibility">
      <formula>NOT(ISERROR(SEARCH("No visibility",I35)))</formula>
    </cfRule>
    <cfRule type="containsText" dxfId="5524" priority="321" operator="containsText" text="Poor">
      <formula>NOT(ISERROR(SEARCH("Poor",I35)))</formula>
    </cfRule>
    <cfRule type="containsText" dxfId="5523" priority="322" operator="containsText" text="Fail">
      <formula>NOT(ISERROR(SEARCH("Fail",I35)))</formula>
    </cfRule>
    <cfRule type="containsText" dxfId="5522" priority="323" operator="containsText" text="Ineffective">
      <formula>NOT(ISERROR(SEARCH("Ineffective",I35)))</formula>
    </cfRule>
    <cfRule type="containsText" dxfId="5521" priority="324" operator="containsText" text="Not Implemented">
      <formula>NOT(ISERROR(SEARCH("Not Implemented",I35)))</formula>
    </cfRule>
  </conditionalFormatting>
  <conditionalFormatting sqref="I38:I40">
    <cfRule type="containsText" dxfId="5520" priority="313" operator="containsText" text="Not assessed">
      <formula>NOT(ISERROR(SEARCH("Not assessed",I38)))</formula>
    </cfRule>
    <cfRule type="containsText" dxfId="5519" priority="314" operator="containsText" text="No visibility">
      <formula>NOT(ISERROR(SEARCH("No visibility",I38)))</formula>
    </cfRule>
    <cfRule type="containsText" dxfId="5518" priority="315" operator="containsText" text="Poor">
      <formula>NOT(ISERROR(SEARCH("Poor",I38)))</formula>
    </cfRule>
    <cfRule type="containsText" dxfId="5517" priority="316" operator="containsText" text="Fail">
      <formula>NOT(ISERROR(SEARCH("Fail",I38)))</formula>
    </cfRule>
    <cfRule type="containsText" dxfId="5516" priority="317" operator="containsText" text="Ineffective">
      <formula>NOT(ISERROR(SEARCH("Ineffective",I38)))</formula>
    </cfRule>
    <cfRule type="containsText" dxfId="5515" priority="318" operator="containsText" text="Not Implemented">
      <formula>NOT(ISERROR(SEARCH("Not Implemented",I38)))</formula>
    </cfRule>
  </conditionalFormatting>
  <conditionalFormatting sqref="I41:I43">
    <cfRule type="containsText" dxfId="5514" priority="307" operator="containsText" text="Not assessed">
      <formula>NOT(ISERROR(SEARCH("Not assessed",I41)))</formula>
    </cfRule>
    <cfRule type="containsText" dxfId="5513" priority="308" operator="containsText" text="No visibility">
      <formula>NOT(ISERROR(SEARCH("No visibility",I41)))</formula>
    </cfRule>
    <cfRule type="containsText" dxfId="5512" priority="309" operator="containsText" text="Poor">
      <formula>NOT(ISERROR(SEARCH("Poor",I41)))</formula>
    </cfRule>
    <cfRule type="containsText" dxfId="5511" priority="310" operator="containsText" text="Fail">
      <formula>NOT(ISERROR(SEARCH("Fail",I41)))</formula>
    </cfRule>
    <cfRule type="containsText" dxfId="5510" priority="311" operator="containsText" text="Ineffective">
      <formula>NOT(ISERROR(SEARCH("Ineffective",I41)))</formula>
    </cfRule>
    <cfRule type="containsText" dxfId="5509" priority="312" operator="containsText" text="Not Implemented">
      <formula>NOT(ISERROR(SEARCH("Not Implemented",I41)))</formula>
    </cfRule>
  </conditionalFormatting>
  <conditionalFormatting sqref="I74:I76">
    <cfRule type="containsText" dxfId="5508" priority="301" operator="containsText" text="Not assessed">
      <formula>NOT(ISERROR(SEARCH("Not assessed",I74)))</formula>
    </cfRule>
    <cfRule type="containsText" dxfId="5507" priority="302" operator="containsText" text="No visibility">
      <formula>NOT(ISERROR(SEARCH("No visibility",I74)))</formula>
    </cfRule>
    <cfRule type="containsText" dxfId="5506" priority="303" operator="containsText" text="Poor">
      <formula>NOT(ISERROR(SEARCH("Poor",I74)))</formula>
    </cfRule>
    <cfRule type="containsText" dxfId="5505" priority="304" operator="containsText" text="Fail">
      <formula>NOT(ISERROR(SEARCH("Fail",I74)))</formula>
    </cfRule>
    <cfRule type="containsText" dxfId="5504" priority="305" operator="containsText" text="Ineffective">
      <formula>NOT(ISERROR(SEARCH("Ineffective",I74)))</formula>
    </cfRule>
    <cfRule type="containsText" dxfId="5503" priority="306" operator="containsText" text="Not Implemented">
      <formula>NOT(ISERROR(SEARCH("Not Implemented",I74)))</formula>
    </cfRule>
  </conditionalFormatting>
  <conditionalFormatting sqref="I87">
    <cfRule type="containsText" dxfId="5502" priority="295" operator="containsText" text="Not assessed">
      <formula>NOT(ISERROR(SEARCH("Not assessed",I87)))</formula>
    </cfRule>
    <cfRule type="containsText" dxfId="5501" priority="296" operator="containsText" text="No visibility">
      <formula>NOT(ISERROR(SEARCH("No visibility",I87)))</formula>
    </cfRule>
    <cfRule type="containsText" dxfId="5500" priority="297" operator="containsText" text="Poor">
      <formula>NOT(ISERROR(SEARCH("Poor",I87)))</formula>
    </cfRule>
    <cfRule type="containsText" dxfId="5499" priority="298" operator="containsText" text="Fail">
      <formula>NOT(ISERROR(SEARCH("Fail",I87)))</formula>
    </cfRule>
    <cfRule type="containsText" dxfId="5498" priority="299" operator="containsText" text="Ineffective">
      <formula>NOT(ISERROR(SEARCH("Ineffective",I87)))</formula>
    </cfRule>
    <cfRule type="containsText" dxfId="5497" priority="300" operator="containsText" text="Not Implemented">
      <formula>NOT(ISERROR(SEARCH("Not Implemented",I87)))</formula>
    </cfRule>
  </conditionalFormatting>
  <conditionalFormatting sqref="I93">
    <cfRule type="containsText" dxfId="5496" priority="289" operator="containsText" text="Not assessed">
      <formula>NOT(ISERROR(SEARCH("Not assessed",I93)))</formula>
    </cfRule>
    <cfRule type="containsText" dxfId="5495" priority="290" operator="containsText" text="No visibility">
      <formula>NOT(ISERROR(SEARCH("No visibility",I93)))</formula>
    </cfRule>
    <cfRule type="containsText" dxfId="5494" priority="291" operator="containsText" text="Poor">
      <formula>NOT(ISERROR(SEARCH("Poor",I93)))</formula>
    </cfRule>
    <cfRule type="containsText" dxfId="5493" priority="292" operator="containsText" text="Fail">
      <formula>NOT(ISERROR(SEARCH("Fail",I93)))</formula>
    </cfRule>
    <cfRule type="containsText" dxfId="5492" priority="293" operator="containsText" text="Ineffective">
      <formula>NOT(ISERROR(SEARCH("Ineffective",I93)))</formula>
    </cfRule>
    <cfRule type="containsText" dxfId="5491" priority="294" operator="containsText" text="Not Implemented">
      <formula>NOT(ISERROR(SEARCH("Not Implemented",I93)))</formula>
    </cfRule>
  </conditionalFormatting>
  <conditionalFormatting sqref="I97">
    <cfRule type="containsText" dxfId="5490" priority="283" operator="containsText" text="Not assessed">
      <formula>NOT(ISERROR(SEARCH("Not assessed",I97)))</formula>
    </cfRule>
    <cfRule type="containsText" dxfId="5489" priority="284" operator="containsText" text="No visibility">
      <formula>NOT(ISERROR(SEARCH("No visibility",I97)))</formula>
    </cfRule>
    <cfRule type="containsText" dxfId="5488" priority="285" operator="containsText" text="Poor">
      <formula>NOT(ISERROR(SEARCH("Poor",I97)))</formula>
    </cfRule>
    <cfRule type="containsText" dxfId="5487" priority="286" operator="containsText" text="Fail">
      <formula>NOT(ISERROR(SEARCH("Fail",I97)))</formula>
    </cfRule>
    <cfRule type="containsText" dxfId="5486" priority="287" operator="containsText" text="Ineffective">
      <formula>NOT(ISERROR(SEARCH("Ineffective",I97)))</formula>
    </cfRule>
    <cfRule type="containsText" dxfId="5485" priority="288" operator="containsText" text="Not Implemented">
      <formula>NOT(ISERROR(SEARCH("Not Implemented",I97)))</formula>
    </cfRule>
  </conditionalFormatting>
  <conditionalFormatting sqref="I104">
    <cfRule type="containsText" dxfId="5484" priority="277" operator="containsText" text="Not assessed">
      <formula>NOT(ISERROR(SEARCH("Not assessed",I104)))</formula>
    </cfRule>
    <cfRule type="containsText" dxfId="5483" priority="278" operator="containsText" text="No visibility">
      <formula>NOT(ISERROR(SEARCH("No visibility",I104)))</formula>
    </cfRule>
    <cfRule type="containsText" dxfId="5482" priority="279" operator="containsText" text="Poor">
      <formula>NOT(ISERROR(SEARCH("Poor",I104)))</formula>
    </cfRule>
    <cfRule type="containsText" dxfId="5481" priority="280" operator="containsText" text="Fail">
      <formula>NOT(ISERROR(SEARCH("Fail",I104)))</formula>
    </cfRule>
    <cfRule type="containsText" dxfId="5480" priority="281" operator="containsText" text="Ineffective">
      <formula>NOT(ISERROR(SEARCH("Ineffective",I104)))</formula>
    </cfRule>
    <cfRule type="containsText" dxfId="5479" priority="282" operator="containsText" text="Not Implemented">
      <formula>NOT(ISERROR(SEARCH("Not Implemented",I104)))</formula>
    </cfRule>
  </conditionalFormatting>
  <conditionalFormatting sqref="I111">
    <cfRule type="containsText" dxfId="5478" priority="271" operator="containsText" text="Not assessed">
      <formula>NOT(ISERROR(SEARCH("Not assessed",I111)))</formula>
    </cfRule>
    <cfRule type="containsText" dxfId="5477" priority="272" operator="containsText" text="No visibility">
      <formula>NOT(ISERROR(SEARCH("No visibility",I111)))</formula>
    </cfRule>
    <cfRule type="containsText" dxfId="5476" priority="273" operator="containsText" text="Poor">
      <formula>NOT(ISERROR(SEARCH("Poor",I111)))</formula>
    </cfRule>
    <cfRule type="containsText" dxfId="5475" priority="274" operator="containsText" text="Fail">
      <formula>NOT(ISERROR(SEARCH("Fail",I111)))</formula>
    </cfRule>
    <cfRule type="containsText" dxfId="5474" priority="275" operator="containsText" text="Ineffective">
      <formula>NOT(ISERROR(SEARCH("Ineffective",I111)))</formula>
    </cfRule>
    <cfRule type="containsText" dxfId="5473" priority="276" operator="containsText" text="Not Implemented">
      <formula>NOT(ISERROR(SEARCH("Not Implemented",I111)))</formula>
    </cfRule>
  </conditionalFormatting>
  <conditionalFormatting sqref="I118">
    <cfRule type="containsText" dxfId="5472" priority="265" operator="containsText" text="Not assessed">
      <formula>NOT(ISERROR(SEARCH("Not assessed",I118)))</formula>
    </cfRule>
    <cfRule type="containsText" dxfId="5471" priority="266" operator="containsText" text="No visibility">
      <formula>NOT(ISERROR(SEARCH("No visibility",I118)))</formula>
    </cfRule>
    <cfRule type="containsText" dxfId="5470" priority="267" operator="containsText" text="Poor">
      <formula>NOT(ISERROR(SEARCH("Poor",I118)))</formula>
    </cfRule>
    <cfRule type="containsText" dxfId="5469" priority="268" operator="containsText" text="Fail">
      <formula>NOT(ISERROR(SEARCH("Fail",I118)))</formula>
    </cfRule>
    <cfRule type="containsText" dxfId="5468" priority="269" operator="containsText" text="Ineffective">
      <formula>NOT(ISERROR(SEARCH("Ineffective",I118)))</formula>
    </cfRule>
    <cfRule type="containsText" dxfId="5467" priority="270" operator="containsText" text="Not Implemented">
      <formula>NOT(ISERROR(SEARCH("Not Implemented",I118)))</formula>
    </cfRule>
  </conditionalFormatting>
  <conditionalFormatting sqref="I122">
    <cfRule type="containsText" dxfId="5466" priority="259" operator="containsText" text="Not assessed">
      <formula>NOT(ISERROR(SEARCH("Not assessed",I122)))</formula>
    </cfRule>
    <cfRule type="containsText" dxfId="5465" priority="260" operator="containsText" text="No visibility">
      <formula>NOT(ISERROR(SEARCH("No visibility",I122)))</formula>
    </cfRule>
    <cfRule type="containsText" dxfId="5464" priority="261" operator="containsText" text="Poor">
      <formula>NOT(ISERROR(SEARCH("Poor",I122)))</formula>
    </cfRule>
    <cfRule type="containsText" dxfId="5463" priority="262" operator="containsText" text="Fail">
      <formula>NOT(ISERROR(SEARCH("Fail",I122)))</formula>
    </cfRule>
    <cfRule type="containsText" dxfId="5462" priority="263" operator="containsText" text="Ineffective">
      <formula>NOT(ISERROR(SEARCH("Ineffective",I122)))</formula>
    </cfRule>
    <cfRule type="containsText" dxfId="5461" priority="264" operator="containsText" text="Not Implemented">
      <formula>NOT(ISERROR(SEARCH("Not Implemented",I122)))</formula>
    </cfRule>
  </conditionalFormatting>
  <conditionalFormatting sqref="I5">
    <cfRule type="containsText" dxfId="5460" priority="253" operator="containsText" text="Not assessed">
      <formula>NOT(ISERROR(SEARCH("Not assessed",I5)))</formula>
    </cfRule>
    <cfRule type="containsText" dxfId="5459" priority="254" operator="containsText" text="No visibility">
      <formula>NOT(ISERROR(SEARCH("No visibility",I5)))</formula>
    </cfRule>
    <cfRule type="containsText" dxfId="5458" priority="255" operator="containsText" text="Poor">
      <formula>NOT(ISERROR(SEARCH("Poor",I5)))</formula>
    </cfRule>
    <cfRule type="containsText" dxfId="5457" priority="256" operator="containsText" text="Fail">
      <formula>NOT(ISERROR(SEARCH("Fail",I5)))</formula>
    </cfRule>
    <cfRule type="containsText" dxfId="5456" priority="257" operator="containsText" text="Ineffective">
      <formula>NOT(ISERROR(SEARCH("Ineffective",I5)))</formula>
    </cfRule>
    <cfRule type="containsText" dxfId="5455" priority="258" operator="containsText" text="Not Implemented">
      <formula>NOT(ISERROR(SEARCH("Not Implemented",I5)))</formula>
    </cfRule>
  </conditionalFormatting>
  <conditionalFormatting sqref="I4">
    <cfRule type="containsText" dxfId="5454" priority="247" operator="containsText" text="Not assessed">
      <formula>NOT(ISERROR(SEARCH("Not assessed",I4)))</formula>
    </cfRule>
    <cfRule type="containsText" dxfId="5453" priority="248" operator="containsText" text="No visibility">
      <formula>NOT(ISERROR(SEARCH("No visibility",I4)))</formula>
    </cfRule>
    <cfRule type="containsText" dxfId="5452" priority="249" operator="containsText" text="Poor">
      <formula>NOT(ISERROR(SEARCH("Poor",I4)))</formula>
    </cfRule>
    <cfRule type="containsText" dxfId="5451" priority="250" operator="containsText" text="Fail">
      <formula>NOT(ISERROR(SEARCH("Fail",I4)))</formula>
    </cfRule>
    <cfRule type="containsText" dxfId="5450" priority="251" operator="containsText" text="Ineffective">
      <formula>NOT(ISERROR(SEARCH("Ineffective",I4)))</formula>
    </cfRule>
    <cfRule type="containsText" dxfId="5449" priority="252" operator="containsText" text="Not Implemented">
      <formula>NOT(ISERROR(SEARCH("Not Implemented",I4)))</formula>
    </cfRule>
  </conditionalFormatting>
  <conditionalFormatting sqref="I6">
    <cfRule type="containsText" dxfId="5448" priority="241" operator="containsText" text="Not assessed">
      <formula>NOT(ISERROR(SEARCH("Not assessed",I6)))</formula>
    </cfRule>
    <cfRule type="containsText" dxfId="5447" priority="242" operator="containsText" text="No visibility">
      <formula>NOT(ISERROR(SEARCH("No visibility",I6)))</formula>
    </cfRule>
    <cfRule type="containsText" dxfId="5446" priority="243" operator="containsText" text="Poor">
      <formula>NOT(ISERROR(SEARCH("Poor",I6)))</formula>
    </cfRule>
    <cfRule type="containsText" dxfId="5445" priority="244" operator="containsText" text="Fail">
      <formula>NOT(ISERROR(SEARCH("Fail",I6)))</formula>
    </cfRule>
    <cfRule type="containsText" dxfId="5444" priority="245" operator="containsText" text="Ineffective">
      <formula>NOT(ISERROR(SEARCH("Ineffective",I6)))</formula>
    </cfRule>
    <cfRule type="containsText" dxfId="5443" priority="246" operator="containsText" text="Not Implemented">
      <formula>NOT(ISERROR(SEARCH("Not Implemented",I6)))</formula>
    </cfRule>
  </conditionalFormatting>
  <conditionalFormatting sqref="U126 U7:U10 U17:U20 U27:U34 U46:U73">
    <cfRule type="containsText" dxfId="5442" priority="235" operator="containsText" text="Not assessed">
      <formula>NOT(ISERROR(SEARCH("Not assessed",U7)))</formula>
    </cfRule>
    <cfRule type="containsText" dxfId="5441" priority="236" operator="containsText" text="No visibility">
      <formula>NOT(ISERROR(SEARCH("No visibility",U7)))</formula>
    </cfRule>
    <cfRule type="containsText" dxfId="5440" priority="237" operator="containsText" text="Poor">
      <formula>NOT(ISERROR(SEARCH("Poor",U7)))</formula>
    </cfRule>
    <cfRule type="containsText" dxfId="5439" priority="238" operator="containsText" text="Fail">
      <formula>NOT(ISERROR(SEARCH("Fail",U7)))</formula>
    </cfRule>
    <cfRule type="containsText" dxfId="5438" priority="239" operator="containsText" text="Ineffective">
      <formula>NOT(ISERROR(SEARCH("Ineffective",U7)))</formula>
    </cfRule>
    <cfRule type="containsText" dxfId="5437" priority="240" operator="containsText" text="Not Implemented">
      <formula>NOT(ISERROR(SEARCH("Not Implemented",U7)))</formula>
    </cfRule>
  </conditionalFormatting>
  <conditionalFormatting sqref="U77">
    <cfRule type="containsText" dxfId="5436" priority="229" operator="containsText" text="Not assessed">
      <formula>NOT(ISERROR(SEARCH("Not assessed",U77)))</formula>
    </cfRule>
    <cfRule type="containsText" dxfId="5435" priority="230" operator="containsText" text="No visibility">
      <formula>NOT(ISERROR(SEARCH("No visibility",U77)))</formula>
    </cfRule>
    <cfRule type="containsText" dxfId="5434" priority="231" operator="containsText" text="Poor">
      <formula>NOT(ISERROR(SEARCH("Poor",U77)))</formula>
    </cfRule>
    <cfRule type="containsText" dxfId="5433" priority="232" operator="containsText" text="Fail">
      <formula>NOT(ISERROR(SEARCH("Fail",U77)))</formula>
    </cfRule>
    <cfRule type="containsText" dxfId="5432" priority="233" operator="containsText" text="Ineffective">
      <formula>NOT(ISERROR(SEARCH("Ineffective",U77)))</formula>
    </cfRule>
    <cfRule type="containsText" dxfId="5431" priority="234" operator="containsText" text="Not Implemented">
      <formula>NOT(ISERROR(SEARCH("Not Implemented",U77)))</formula>
    </cfRule>
  </conditionalFormatting>
  <conditionalFormatting sqref="U11:U13">
    <cfRule type="containsText" dxfId="5430" priority="223" operator="containsText" text="Not assessed">
      <formula>NOT(ISERROR(SEARCH("Not assessed",U11)))</formula>
    </cfRule>
    <cfRule type="containsText" dxfId="5429" priority="224" operator="containsText" text="No visibility">
      <formula>NOT(ISERROR(SEARCH("No visibility",U11)))</formula>
    </cfRule>
    <cfRule type="containsText" dxfId="5428" priority="225" operator="containsText" text="Poor">
      <formula>NOT(ISERROR(SEARCH("Poor",U11)))</formula>
    </cfRule>
    <cfRule type="containsText" dxfId="5427" priority="226" operator="containsText" text="Fail">
      <formula>NOT(ISERROR(SEARCH("Fail",U11)))</formula>
    </cfRule>
    <cfRule type="containsText" dxfId="5426" priority="227" operator="containsText" text="Ineffective">
      <formula>NOT(ISERROR(SEARCH("Ineffective",U11)))</formula>
    </cfRule>
    <cfRule type="containsText" dxfId="5425" priority="228" operator="containsText" text="Not Implemented">
      <formula>NOT(ISERROR(SEARCH("Not Implemented",U11)))</formula>
    </cfRule>
  </conditionalFormatting>
  <conditionalFormatting sqref="U21:U23">
    <cfRule type="containsText" dxfId="5424" priority="217" operator="containsText" text="Not assessed">
      <formula>NOT(ISERROR(SEARCH("Not assessed",U21)))</formula>
    </cfRule>
    <cfRule type="containsText" dxfId="5423" priority="218" operator="containsText" text="No visibility">
      <formula>NOT(ISERROR(SEARCH("No visibility",U21)))</formula>
    </cfRule>
    <cfRule type="containsText" dxfId="5422" priority="219" operator="containsText" text="Poor">
      <formula>NOT(ISERROR(SEARCH("Poor",U21)))</formula>
    </cfRule>
    <cfRule type="containsText" dxfId="5421" priority="220" operator="containsText" text="Fail">
      <formula>NOT(ISERROR(SEARCH("Fail",U21)))</formula>
    </cfRule>
    <cfRule type="containsText" dxfId="5420" priority="221" operator="containsText" text="Ineffective">
      <formula>NOT(ISERROR(SEARCH("Ineffective",U21)))</formula>
    </cfRule>
    <cfRule type="containsText" dxfId="5419" priority="222" operator="containsText" text="Not Implemented">
      <formula>NOT(ISERROR(SEARCH("Not Implemented",U21)))</formula>
    </cfRule>
  </conditionalFormatting>
  <conditionalFormatting sqref="U14:U16">
    <cfRule type="containsText" dxfId="5418" priority="211" operator="containsText" text="Not assessed">
      <formula>NOT(ISERROR(SEARCH("Not assessed",U14)))</formula>
    </cfRule>
    <cfRule type="containsText" dxfId="5417" priority="212" operator="containsText" text="No visibility">
      <formula>NOT(ISERROR(SEARCH("No visibility",U14)))</formula>
    </cfRule>
    <cfRule type="containsText" dxfId="5416" priority="213" operator="containsText" text="Poor">
      <formula>NOT(ISERROR(SEARCH("Poor",U14)))</formula>
    </cfRule>
    <cfRule type="containsText" dxfId="5415" priority="214" operator="containsText" text="Fail">
      <formula>NOT(ISERROR(SEARCH("Fail",U14)))</formula>
    </cfRule>
    <cfRule type="containsText" dxfId="5414" priority="215" operator="containsText" text="Ineffective">
      <formula>NOT(ISERROR(SEARCH("Ineffective",U14)))</formula>
    </cfRule>
    <cfRule type="containsText" dxfId="5413" priority="216" operator="containsText" text="Not Implemented">
      <formula>NOT(ISERROR(SEARCH("Not Implemented",U14)))</formula>
    </cfRule>
  </conditionalFormatting>
  <conditionalFormatting sqref="U24:U26">
    <cfRule type="containsText" dxfId="5412" priority="205" operator="containsText" text="Not assessed">
      <formula>NOT(ISERROR(SEARCH("Not assessed",U24)))</formula>
    </cfRule>
    <cfRule type="containsText" dxfId="5411" priority="206" operator="containsText" text="No visibility">
      <formula>NOT(ISERROR(SEARCH("No visibility",U24)))</formula>
    </cfRule>
    <cfRule type="containsText" dxfId="5410" priority="207" operator="containsText" text="Poor">
      <formula>NOT(ISERROR(SEARCH("Poor",U24)))</formula>
    </cfRule>
    <cfRule type="containsText" dxfId="5409" priority="208" operator="containsText" text="Fail">
      <formula>NOT(ISERROR(SEARCH("Fail",U24)))</formula>
    </cfRule>
    <cfRule type="containsText" dxfId="5408" priority="209" operator="containsText" text="Ineffective">
      <formula>NOT(ISERROR(SEARCH("Ineffective",U24)))</formula>
    </cfRule>
    <cfRule type="containsText" dxfId="5407" priority="210" operator="containsText" text="Not Implemented">
      <formula>NOT(ISERROR(SEARCH("Not Implemented",U24)))</formula>
    </cfRule>
  </conditionalFormatting>
  <conditionalFormatting sqref="U35:U37">
    <cfRule type="containsText" dxfId="5406" priority="199" operator="containsText" text="Not assessed">
      <formula>NOT(ISERROR(SEARCH("Not assessed",U35)))</formula>
    </cfRule>
    <cfRule type="containsText" dxfId="5405" priority="200" operator="containsText" text="No visibility">
      <formula>NOT(ISERROR(SEARCH("No visibility",U35)))</formula>
    </cfRule>
    <cfRule type="containsText" dxfId="5404" priority="201" operator="containsText" text="Poor">
      <formula>NOT(ISERROR(SEARCH("Poor",U35)))</formula>
    </cfRule>
    <cfRule type="containsText" dxfId="5403" priority="202" operator="containsText" text="Fail">
      <formula>NOT(ISERROR(SEARCH("Fail",U35)))</formula>
    </cfRule>
    <cfRule type="containsText" dxfId="5402" priority="203" operator="containsText" text="Ineffective">
      <formula>NOT(ISERROR(SEARCH("Ineffective",U35)))</formula>
    </cfRule>
    <cfRule type="containsText" dxfId="5401" priority="204" operator="containsText" text="Not Implemented">
      <formula>NOT(ISERROR(SEARCH("Not Implemented",U35)))</formula>
    </cfRule>
  </conditionalFormatting>
  <conditionalFormatting sqref="U38:U40">
    <cfRule type="containsText" dxfId="5400" priority="193" operator="containsText" text="Not assessed">
      <formula>NOT(ISERROR(SEARCH("Not assessed",U38)))</formula>
    </cfRule>
    <cfRule type="containsText" dxfId="5399" priority="194" operator="containsText" text="No visibility">
      <formula>NOT(ISERROR(SEARCH("No visibility",U38)))</formula>
    </cfRule>
    <cfRule type="containsText" dxfId="5398" priority="195" operator="containsText" text="Poor">
      <formula>NOT(ISERROR(SEARCH("Poor",U38)))</formula>
    </cfRule>
    <cfRule type="containsText" dxfId="5397" priority="196" operator="containsText" text="Fail">
      <formula>NOT(ISERROR(SEARCH("Fail",U38)))</formula>
    </cfRule>
    <cfRule type="containsText" dxfId="5396" priority="197" operator="containsText" text="Ineffective">
      <formula>NOT(ISERROR(SEARCH("Ineffective",U38)))</formula>
    </cfRule>
    <cfRule type="containsText" dxfId="5395" priority="198" operator="containsText" text="Not Implemented">
      <formula>NOT(ISERROR(SEARCH("Not Implemented",U38)))</formula>
    </cfRule>
  </conditionalFormatting>
  <conditionalFormatting sqref="U41:U43">
    <cfRule type="containsText" dxfId="5394" priority="187" operator="containsText" text="Not assessed">
      <formula>NOT(ISERROR(SEARCH("Not assessed",U41)))</formula>
    </cfRule>
    <cfRule type="containsText" dxfId="5393" priority="188" operator="containsText" text="No visibility">
      <formula>NOT(ISERROR(SEARCH("No visibility",U41)))</formula>
    </cfRule>
    <cfRule type="containsText" dxfId="5392" priority="189" operator="containsText" text="Poor">
      <formula>NOT(ISERROR(SEARCH("Poor",U41)))</formula>
    </cfRule>
    <cfRule type="containsText" dxfId="5391" priority="190" operator="containsText" text="Fail">
      <formula>NOT(ISERROR(SEARCH("Fail",U41)))</formula>
    </cfRule>
    <cfRule type="containsText" dxfId="5390" priority="191" operator="containsText" text="Ineffective">
      <formula>NOT(ISERROR(SEARCH("Ineffective",U41)))</formula>
    </cfRule>
    <cfRule type="containsText" dxfId="5389" priority="192" operator="containsText" text="Not Implemented">
      <formula>NOT(ISERROR(SEARCH("Not Implemented",U41)))</formula>
    </cfRule>
  </conditionalFormatting>
  <conditionalFormatting sqref="U74:U76">
    <cfRule type="containsText" dxfId="5388" priority="181" operator="containsText" text="Not assessed">
      <formula>NOT(ISERROR(SEARCH("Not assessed",U74)))</formula>
    </cfRule>
    <cfRule type="containsText" dxfId="5387" priority="182" operator="containsText" text="No visibility">
      <formula>NOT(ISERROR(SEARCH("No visibility",U74)))</formula>
    </cfRule>
    <cfRule type="containsText" dxfId="5386" priority="183" operator="containsText" text="Poor">
      <formula>NOT(ISERROR(SEARCH("Poor",U74)))</formula>
    </cfRule>
    <cfRule type="containsText" dxfId="5385" priority="184" operator="containsText" text="Fail">
      <formula>NOT(ISERROR(SEARCH("Fail",U74)))</formula>
    </cfRule>
    <cfRule type="containsText" dxfId="5384" priority="185" operator="containsText" text="Ineffective">
      <formula>NOT(ISERROR(SEARCH("Ineffective",U74)))</formula>
    </cfRule>
    <cfRule type="containsText" dxfId="5383" priority="186" operator="containsText" text="Not Implemented">
      <formula>NOT(ISERROR(SEARCH("Not Implemented",U74)))</formula>
    </cfRule>
  </conditionalFormatting>
  <conditionalFormatting sqref="U87">
    <cfRule type="containsText" dxfId="5382" priority="175" operator="containsText" text="Not assessed">
      <formula>NOT(ISERROR(SEARCH("Not assessed",U87)))</formula>
    </cfRule>
    <cfRule type="containsText" dxfId="5381" priority="176" operator="containsText" text="No visibility">
      <formula>NOT(ISERROR(SEARCH("No visibility",U87)))</formula>
    </cfRule>
    <cfRule type="containsText" dxfId="5380" priority="177" operator="containsText" text="Poor">
      <formula>NOT(ISERROR(SEARCH("Poor",U87)))</formula>
    </cfRule>
    <cfRule type="containsText" dxfId="5379" priority="178" operator="containsText" text="Fail">
      <formula>NOT(ISERROR(SEARCH("Fail",U87)))</formula>
    </cfRule>
    <cfRule type="containsText" dxfId="5378" priority="179" operator="containsText" text="Ineffective">
      <formula>NOT(ISERROR(SEARCH("Ineffective",U87)))</formula>
    </cfRule>
    <cfRule type="containsText" dxfId="5377" priority="180" operator="containsText" text="Not Implemented">
      <formula>NOT(ISERROR(SEARCH("Not Implemented",U87)))</formula>
    </cfRule>
  </conditionalFormatting>
  <conditionalFormatting sqref="U93">
    <cfRule type="containsText" dxfId="5376" priority="169" operator="containsText" text="Not assessed">
      <formula>NOT(ISERROR(SEARCH("Not assessed",U93)))</formula>
    </cfRule>
    <cfRule type="containsText" dxfId="5375" priority="170" operator="containsText" text="No visibility">
      <formula>NOT(ISERROR(SEARCH("No visibility",U93)))</formula>
    </cfRule>
    <cfRule type="containsText" dxfId="5374" priority="171" operator="containsText" text="Poor">
      <formula>NOT(ISERROR(SEARCH("Poor",U93)))</formula>
    </cfRule>
    <cfRule type="containsText" dxfId="5373" priority="172" operator="containsText" text="Fail">
      <formula>NOT(ISERROR(SEARCH("Fail",U93)))</formula>
    </cfRule>
    <cfRule type="containsText" dxfId="5372" priority="173" operator="containsText" text="Ineffective">
      <formula>NOT(ISERROR(SEARCH("Ineffective",U93)))</formula>
    </cfRule>
    <cfRule type="containsText" dxfId="5371" priority="174" operator="containsText" text="Not Implemented">
      <formula>NOT(ISERROR(SEARCH("Not Implemented",U93)))</formula>
    </cfRule>
  </conditionalFormatting>
  <conditionalFormatting sqref="U97">
    <cfRule type="containsText" dxfId="5370" priority="163" operator="containsText" text="Not assessed">
      <formula>NOT(ISERROR(SEARCH("Not assessed",U97)))</formula>
    </cfRule>
    <cfRule type="containsText" dxfId="5369" priority="164" operator="containsText" text="No visibility">
      <formula>NOT(ISERROR(SEARCH("No visibility",U97)))</formula>
    </cfRule>
    <cfRule type="containsText" dxfId="5368" priority="165" operator="containsText" text="Poor">
      <formula>NOT(ISERROR(SEARCH("Poor",U97)))</formula>
    </cfRule>
    <cfRule type="containsText" dxfId="5367" priority="166" operator="containsText" text="Fail">
      <formula>NOT(ISERROR(SEARCH("Fail",U97)))</formula>
    </cfRule>
    <cfRule type="containsText" dxfId="5366" priority="167" operator="containsText" text="Ineffective">
      <formula>NOT(ISERROR(SEARCH("Ineffective",U97)))</formula>
    </cfRule>
    <cfRule type="containsText" dxfId="5365" priority="168" operator="containsText" text="Not Implemented">
      <formula>NOT(ISERROR(SEARCH("Not Implemented",U97)))</formula>
    </cfRule>
  </conditionalFormatting>
  <conditionalFormatting sqref="U104">
    <cfRule type="containsText" dxfId="5364" priority="157" operator="containsText" text="Not assessed">
      <formula>NOT(ISERROR(SEARCH("Not assessed",U104)))</formula>
    </cfRule>
    <cfRule type="containsText" dxfId="5363" priority="158" operator="containsText" text="No visibility">
      <formula>NOT(ISERROR(SEARCH("No visibility",U104)))</formula>
    </cfRule>
    <cfRule type="containsText" dxfId="5362" priority="159" operator="containsText" text="Poor">
      <formula>NOT(ISERROR(SEARCH("Poor",U104)))</formula>
    </cfRule>
    <cfRule type="containsText" dxfId="5361" priority="160" operator="containsText" text="Fail">
      <formula>NOT(ISERROR(SEARCH("Fail",U104)))</formula>
    </cfRule>
    <cfRule type="containsText" dxfId="5360" priority="161" operator="containsText" text="Ineffective">
      <formula>NOT(ISERROR(SEARCH("Ineffective",U104)))</formula>
    </cfRule>
    <cfRule type="containsText" dxfId="5359" priority="162" operator="containsText" text="Not Implemented">
      <formula>NOT(ISERROR(SEARCH("Not Implemented",U104)))</formula>
    </cfRule>
  </conditionalFormatting>
  <conditionalFormatting sqref="U111">
    <cfRule type="containsText" dxfId="5358" priority="151" operator="containsText" text="Not assessed">
      <formula>NOT(ISERROR(SEARCH("Not assessed",U111)))</formula>
    </cfRule>
    <cfRule type="containsText" dxfId="5357" priority="152" operator="containsText" text="No visibility">
      <formula>NOT(ISERROR(SEARCH("No visibility",U111)))</formula>
    </cfRule>
    <cfRule type="containsText" dxfId="5356" priority="153" operator="containsText" text="Poor">
      <formula>NOT(ISERROR(SEARCH("Poor",U111)))</formula>
    </cfRule>
    <cfRule type="containsText" dxfId="5355" priority="154" operator="containsText" text="Fail">
      <formula>NOT(ISERROR(SEARCH("Fail",U111)))</formula>
    </cfRule>
    <cfRule type="containsText" dxfId="5354" priority="155" operator="containsText" text="Ineffective">
      <formula>NOT(ISERROR(SEARCH("Ineffective",U111)))</formula>
    </cfRule>
    <cfRule type="containsText" dxfId="5353" priority="156" operator="containsText" text="Not Implemented">
      <formula>NOT(ISERROR(SEARCH("Not Implemented",U111)))</formula>
    </cfRule>
  </conditionalFormatting>
  <conditionalFormatting sqref="U118">
    <cfRule type="containsText" dxfId="5352" priority="145" operator="containsText" text="Not assessed">
      <formula>NOT(ISERROR(SEARCH("Not assessed",U118)))</formula>
    </cfRule>
    <cfRule type="containsText" dxfId="5351" priority="146" operator="containsText" text="No visibility">
      <formula>NOT(ISERROR(SEARCH("No visibility",U118)))</formula>
    </cfRule>
    <cfRule type="containsText" dxfId="5350" priority="147" operator="containsText" text="Poor">
      <formula>NOT(ISERROR(SEARCH("Poor",U118)))</formula>
    </cfRule>
    <cfRule type="containsText" dxfId="5349" priority="148" operator="containsText" text="Fail">
      <formula>NOT(ISERROR(SEARCH("Fail",U118)))</formula>
    </cfRule>
    <cfRule type="containsText" dxfId="5348" priority="149" operator="containsText" text="Ineffective">
      <formula>NOT(ISERROR(SEARCH("Ineffective",U118)))</formula>
    </cfRule>
    <cfRule type="containsText" dxfId="5347" priority="150" operator="containsText" text="Not Implemented">
      <formula>NOT(ISERROR(SEARCH("Not Implemented",U118)))</formula>
    </cfRule>
  </conditionalFormatting>
  <conditionalFormatting sqref="U122">
    <cfRule type="containsText" dxfId="5346" priority="139" operator="containsText" text="Not assessed">
      <formula>NOT(ISERROR(SEARCH("Not assessed",U122)))</formula>
    </cfRule>
    <cfRule type="containsText" dxfId="5345" priority="140" operator="containsText" text="No visibility">
      <formula>NOT(ISERROR(SEARCH("No visibility",U122)))</formula>
    </cfRule>
    <cfRule type="containsText" dxfId="5344" priority="141" operator="containsText" text="Poor">
      <formula>NOT(ISERROR(SEARCH("Poor",U122)))</formula>
    </cfRule>
    <cfRule type="containsText" dxfId="5343" priority="142" operator="containsText" text="Fail">
      <formula>NOT(ISERROR(SEARCH("Fail",U122)))</formula>
    </cfRule>
    <cfRule type="containsText" dxfId="5342" priority="143" operator="containsText" text="Ineffective">
      <formula>NOT(ISERROR(SEARCH("Ineffective",U122)))</formula>
    </cfRule>
    <cfRule type="containsText" dxfId="5341" priority="144" operator="containsText" text="Not Implemented">
      <formula>NOT(ISERROR(SEARCH("Not Implemented",U122)))</formula>
    </cfRule>
  </conditionalFormatting>
  <conditionalFormatting sqref="U5">
    <cfRule type="containsText" dxfId="5340" priority="133" operator="containsText" text="Not assessed">
      <formula>NOT(ISERROR(SEARCH("Not assessed",U5)))</formula>
    </cfRule>
    <cfRule type="containsText" dxfId="5339" priority="134" operator="containsText" text="No visibility">
      <formula>NOT(ISERROR(SEARCH("No visibility",U5)))</formula>
    </cfRule>
    <cfRule type="containsText" dxfId="5338" priority="135" operator="containsText" text="Poor">
      <formula>NOT(ISERROR(SEARCH("Poor",U5)))</formula>
    </cfRule>
    <cfRule type="containsText" dxfId="5337" priority="136" operator="containsText" text="Fail">
      <formula>NOT(ISERROR(SEARCH("Fail",U5)))</formula>
    </cfRule>
    <cfRule type="containsText" dxfId="5336" priority="137" operator="containsText" text="Ineffective">
      <formula>NOT(ISERROR(SEARCH("Ineffective",U5)))</formula>
    </cfRule>
    <cfRule type="containsText" dxfId="5335" priority="138" operator="containsText" text="Not Implemented">
      <formula>NOT(ISERROR(SEARCH("Not Implemented",U5)))</formula>
    </cfRule>
  </conditionalFormatting>
  <conditionalFormatting sqref="U4">
    <cfRule type="containsText" dxfId="5334" priority="127" operator="containsText" text="Not assessed">
      <formula>NOT(ISERROR(SEARCH("Not assessed",U4)))</formula>
    </cfRule>
    <cfRule type="containsText" dxfId="5333" priority="128" operator="containsText" text="No visibility">
      <formula>NOT(ISERROR(SEARCH("No visibility",U4)))</formula>
    </cfRule>
    <cfRule type="containsText" dxfId="5332" priority="129" operator="containsText" text="Poor">
      <formula>NOT(ISERROR(SEARCH("Poor",U4)))</formula>
    </cfRule>
    <cfRule type="containsText" dxfId="5331" priority="130" operator="containsText" text="Fail">
      <formula>NOT(ISERROR(SEARCH("Fail",U4)))</formula>
    </cfRule>
    <cfRule type="containsText" dxfId="5330" priority="131" operator="containsText" text="Ineffective">
      <formula>NOT(ISERROR(SEARCH("Ineffective",U4)))</formula>
    </cfRule>
    <cfRule type="containsText" dxfId="5329" priority="132" operator="containsText" text="Not Implemented">
      <formula>NOT(ISERROR(SEARCH("Not Implemented",U4)))</formula>
    </cfRule>
  </conditionalFormatting>
  <conditionalFormatting sqref="U6">
    <cfRule type="containsText" dxfId="5328" priority="121" operator="containsText" text="Not assessed">
      <formula>NOT(ISERROR(SEARCH("Not assessed",U6)))</formula>
    </cfRule>
    <cfRule type="containsText" dxfId="5327" priority="122" operator="containsText" text="No visibility">
      <formula>NOT(ISERROR(SEARCH("No visibility",U6)))</formula>
    </cfRule>
    <cfRule type="containsText" dxfId="5326" priority="123" operator="containsText" text="Poor">
      <formula>NOT(ISERROR(SEARCH("Poor",U6)))</formula>
    </cfRule>
    <cfRule type="containsText" dxfId="5325" priority="124" operator="containsText" text="Fail">
      <formula>NOT(ISERROR(SEARCH("Fail",U6)))</formula>
    </cfRule>
    <cfRule type="containsText" dxfId="5324" priority="125" operator="containsText" text="Ineffective">
      <formula>NOT(ISERROR(SEARCH("Ineffective",U6)))</formula>
    </cfRule>
    <cfRule type="containsText" dxfId="5323" priority="126" operator="containsText" text="Not Implemented">
      <formula>NOT(ISERROR(SEARCH("Not Implemented",U6)))</formula>
    </cfRule>
  </conditionalFormatting>
  <conditionalFormatting sqref="AG126 AG7:AG10 AG17:AG20 AG27:AG34 AG46:AG73">
    <cfRule type="containsText" dxfId="5322" priority="115" operator="containsText" text="Not assessed">
      <formula>NOT(ISERROR(SEARCH("Not assessed",AG7)))</formula>
    </cfRule>
    <cfRule type="containsText" dxfId="5321" priority="116" operator="containsText" text="No visibility">
      <formula>NOT(ISERROR(SEARCH("No visibility",AG7)))</formula>
    </cfRule>
    <cfRule type="containsText" dxfId="5320" priority="117" operator="containsText" text="Poor">
      <formula>NOT(ISERROR(SEARCH("Poor",AG7)))</formula>
    </cfRule>
    <cfRule type="containsText" dxfId="5319" priority="118" operator="containsText" text="Fail">
      <formula>NOT(ISERROR(SEARCH("Fail",AG7)))</formula>
    </cfRule>
    <cfRule type="containsText" dxfId="5318" priority="119" operator="containsText" text="Ineffective">
      <formula>NOT(ISERROR(SEARCH("Ineffective",AG7)))</formula>
    </cfRule>
    <cfRule type="containsText" dxfId="5317" priority="120" operator="containsText" text="Not Implemented">
      <formula>NOT(ISERROR(SEARCH("Not Implemented",AG7)))</formula>
    </cfRule>
  </conditionalFormatting>
  <conditionalFormatting sqref="AG77">
    <cfRule type="containsText" dxfId="5316" priority="109" operator="containsText" text="Not assessed">
      <formula>NOT(ISERROR(SEARCH("Not assessed",AG77)))</formula>
    </cfRule>
    <cfRule type="containsText" dxfId="5315" priority="110" operator="containsText" text="No visibility">
      <formula>NOT(ISERROR(SEARCH("No visibility",AG77)))</formula>
    </cfRule>
    <cfRule type="containsText" dxfId="5314" priority="111" operator="containsText" text="Poor">
      <formula>NOT(ISERROR(SEARCH("Poor",AG77)))</formula>
    </cfRule>
    <cfRule type="containsText" dxfId="5313" priority="112" operator="containsText" text="Fail">
      <formula>NOT(ISERROR(SEARCH("Fail",AG77)))</formula>
    </cfRule>
    <cfRule type="containsText" dxfId="5312" priority="113" operator="containsText" text="Ineffective">
      <formula>NOT(ISERROR(SEARCH("Ineffective",AG77)))</formula>
    </cfRule>
    <cfRule type="containsText" dxfId="5311" priority="114" operator="containsText" text="Not Implemented">
      <formula>NOT(ISERROR(SEARCH("Not Implemented",AG77)))</formula>
    </cfRule>
  </conditionalFormatting>
  <conditionalFormatting sqref="AG11:AG13">
    <cfRule type="containsText" dxfId="5310" priority="103" operator="containsText" text="Not assessed">
      <formula>NOT(ISERROR(SEARCH("Not assessed",AG11)))</formula>
    </cfRule>
    <cfRule type="containsText" dxfId="5309" priority="104" operator="containsText" text="No visibility">
      <formula>NOT(ISERROR(SEARCH("No visibility",AG11)))</formula>
    </cfRule>
    <cfRule type="containsText" dxfId="5308" priority="105" operator="containsText" text="Poor">
      <formula>NOT(ISERROR(SEARCH("Poor",AG11)))</formula>
    </cfRule>
    <cfRule type="containsText" dxfId="5307" priority="106" operator="containsText" text="Fail">
      <formula>NOT(ISERROR(SEARCH("Fail",AG11)))</formula>
    </cfRule>
    <cfRule type="containsText" dxfId="5306" priority="107" operator="containsText" text="Ineffective">
      <formula>NOT(ISERROR(SEARCH("Ineffective",AG11)))</formula>
    </cfRule>
    <cfRule type="containsText" dxfId="5305" priority="108" operator="containsText" text="Not Implemented">
      <formula>NOT(ISERROR(SEARCH("Not Implemented",AG11)))</formula>
    </cfRule>
  </conditionalFormatting>
  <conditionalFormatting sqref="AG21:AG23">
    <cfRule type="containsText" dxfId="5304" priority="97" operator="containsText" text="Not assessed">
      <formula>NOT(ISERROR(SEARCH("Not assessed",AG21)))</formula>
    </cfRule>
    <cfRule type="containsText" dxfId="5303" priority="98" operator="containsText" text="No visibility">
      <formula>NOT(ISERROR(SEARCH("No visibility",AG21)))</formula>
    </cfRule>
    <cfRule type="containsText" dxfId="5302" priority="99" operator="containsText" text="Poor">
      <formula>NOT(ISERROR(SEARCH("Poor",AG21)))</formula>
    </cfRule>
    <cfRule type="containsText" dxfId="5301" priority="100" operator="containsText" text="Fail">
      <formula>NOT(ISERROR(SEARCH("Fail",AG21)))</formula>
    </cfRule>
    <cfRule type="containsText" dxfId="5300" priority="101" operator="containsText" text="Ineffective">
      <formula>NOT(ISERROR(SEARCH("Ineffective",AG21)))</formula>
    </cfRule>
    <cfRule type="containsText" dxfId="5299" priority="102" operator="containsText" text="Not Implemented">
      <formula>NOT(ISERROR(SEARCH("Not Implemented",AG21)))</formula>
    </cfRule>
  </conditionalFormatting>
  <conditionalFormatting sqref="AG14:AG16">
    <cfRule type="containsText" dxfId="5298" priority="91" operator="containsText" text="Not assessed">
      <formula>NOT(ISERROR(SEARCH("Not assessed",AG14)))</formula>
    </cfRule>
    <cfRule type="containsText" dxfId="5297" priority="92" operator="containsText" text="No visibility">
      <formula>NOT(ISERROR(SEARCH("No visibility",AG14)))</formula>
    </cfRule>
    <cfRule type="containsText" dxfId="5296" priority="93" operator="containsText" text="Poor">
      <formula>NOT(ISERROR(SEARCH("Poor",AG14)))</formula>
    </cfRule>
    <cfRule type="containsText" dxfId="5295" priority="94" operator="containsText" text="Fail">
      <formula>NOT(ISERROR(SEARCH("Fail",AG14)))</formula>
    </cfRule>
    <cfRule type="containsText" dxfId="5294" priority="95" operator="containsText" text="Ineffective">
      <formula>NOT(ISERROR(SEARCH("Ineffective",AG14)))</formula>
    </cfRule>
    <cfRule type="containsText" dxfId="5293" priority="96" operator="containsText" text="Not Implemented">
      <formula>NOT(ISERROR(SEARCH("Not Implemented",AG14)))</formula>
    </cfRule>
  </conditionalFormatting>
  <conditionalFormatting sqref="AG24:AG26">
    <cfRule type="containsText" dxfId="5292" priority="85" operator="containsText" text="Not assessed">
      <formula>NOT(ISERROR(SEARCH("Not assessed",AG24)))</formula>
    </cfRule>
    <cfRule type="containsText" dxfId="5291" priority="86" operator="containsText" text="No visibility">
      <formula>NOT(ISERROR(SEARCH("No visibility",AG24)))</formula>
    </cfRule>
    <cfRule type="containsText" dxfId="5290" priority="87" operator="containsText" text="Poor">
      <formula>NOT(ISERROR(SEARCH("Poor",AG24)))</formula>
    </cfRule>
    <cfRule type="containsText" dxfId="5289" priority="88" operator="containsText" text="Fail">
      <formula>NOT(ISERROR(SEARCH("Fail",AG24)))</formula>
    </cfRule>
    <cfRule type="containsText" dxfId="5288" priority="89" operator="containsText" text="Ineffective">
      <formula>NOT(ISERROR(SEARCH("Ineffective",AG24)))</formula>
    </cfRule>
    <cfRule type="containsText" dxfId="5287" priority="90" operator="containsText" text="Not Implemented">
      <formula>NOT(ISERROR(SEARCH("Not Implemented",AG24)))</formula>
    </cfRule>
  </conditionalFormatting>
  <conditionalFormatting sqref="AG35:AG37">
    <cfRule type="containsText" dxfId="5286" priority="79" operator="containsText" text="Not assessed">
      <formula>NOT(ISERROR(SEARCH("Not assessed",AG35)))</formula>
    </cfRule>
    <cfRule type="containsText" dxfId="5285" priority="80" operator="containsText" text="No visibility">
      <formula>NOT(ISERROR(SEARCH("No visibility",AG35)))</formula>
    </cfRule>
    <cfRule type="containsText" dxfId="5284" priority="81" operator="containsText" text="Poor">
      <formula>NOT(ISERROR(SEARCH("Poor",AG35)))</formula>
    </cfRule>
    <cfRule type="containsText" dxfId="5283" priority="82" operator="containsText" text="Fail">
      <formula>NOT(ISERROR(SEARCH("Fail",AG35)))</formula>
    </cfRule>
    <cfRule type="containsText" dxfId="5282" priority="83" operator="containsText" text="Ineffective">
      <formula>NOT(ISERROR(SEARCH("Ineffective",AG35)))</formula>
    </cfRule>
    <cfRule type="containsText" dxfId="5281" priority="84" operator="containsText" text="Not Implemented">
      <formula>NOT(ISERROR(SEARCH("Not Implemented",AG35)))</formula>
    </cfRule>
  </conditionalFormatting>
  <conditionalFormatting sqref="AG38:AG40">
    <cfRule type="containsText" dxfId="5280" priority="73" operator="containsText" text="Not assessed">
      <formula>NOT(ISERROR(SEARCH("Not assessed",AG38)))</formula>
    </cfRule>
    <cfRule type="containsText" dxfId="5279" priority="74" operator="containsText" text="No visibility">
      <formula>NOT(ISERROR(SEARCH("No visibility",AG38)))</formula>
    </cfRule>
    <cfRule type="containsText" dxfId="5278" priority="75" operator="containsText" text="Poor">
      <formula>NOT(ISERROR(SEARCH("Poor",AG38)))</formula>
    </cfRule>
    <cfRule type="containsText" dxfId="5277" priority="76" operator="containsText" text="Fail">
      <formula>NOT(ISERROR(SEARCH("Fail",AG38)))</formula>
    </cfRule>
    <cfRule type="containsText" dxfId="5276" priority="77" operator="containsText" text="Ineffective">
      <formula>NOT(ISERROR(SEARCH("Ineffective",AG38)))</formula>
    </cfRule>
    <cfRule type="containsText" dxfId="5275" priority="78" operator="containsText" text="Not Implemented">
      <formula>NOT(ISERROR(SEARCH("Not Implemented",AG38)))</formula>
    </cfRule>
  </conditionalFormatting>
  <conditionalFormatting sqref="AG41:AG43">
    <cfRule type="containsText" dxfId="5274" priority="67" operator="containsText" text="Not assessed">
      <formula>NOT(ISERROR(SEARCH("Not assessed",AG41)))</formula>
    </cfRule>
    <cfRule type="containsText" dxfId="5273" priority="68" operator="containsText" text="No visibility">
      <formula>NOT(ISERROR(SEARCH("No visibility",AG41)))</formula>
    </cfRule>
    <cfRule type="containsText" dxfId="5272" priority="69" operator="containsText" text="Poor">
      <formula>NOT(ISERROR(SEARCH("Poor",AG41)))</formula>
    </cfRule>
    <cfRule type="containsText" dxfId="5271" priority="70" operator="containsText" text="Fail">
      <formula>NOT(ISERROR(SEARCH("Fail",AG41)))</formula>
    </cfRule>
    <cfRule type="containsText" dxfId="5270" priority="71" operator="containsText" text="Ineffective">
      <formula>NOT(ISERROR(SEARCH("Ineffective",AG41)))</formula>
    </cfRule>
    <cfRule type="containsText" dxfId="5269" priority="72" operator="containsText" text="Not Implemented">
      <formula>NOT(ISERROR(SEARCH("Not Implemented",AG41)))</formula>
    </cfRule>
  </conditionalFormatting>
  <conditionalFormatting sqref="AG74:AG76">
    <cfRule type="containsText" dxfId="5268" priority="61" operator="containsText" text="Not assessed">
      <formula>NOT(ISERROR(SEARCH("Not assessed",AG74)))</formula>
    </cfRule>
    <cfRule type="containsText" dxfId="5267" priority="62" operator="containsText" text="No visibility">
      <formula>NOT(ISERROR(SEARCH("No visibility",AG74)))</formula>
    </cfRule>
    <cfRule type="containsText" dxfId="5266" priority="63" operator="containsText" text="Poor">
      <formula>NOT(ISERROR(SEARCH("Poor",AG74)))</formula>
    </cfRule>
    <cfRule type="containsText" dxfId="5265" priority="64" operator="containsText" text="Fail">
      <formula>NOT(ISERROR(SEARCH("Fail",AG74)))</formula>
    </cfRule>
    <cfRule type="containsText" dxfId="5264" priority="65" operator="containsText" text="Ineffective">
      <formula>NOT(ISERROR(SEARCH("Ineffective",AG74)))</formula>
    </cfRule>
    <cfRule type="containsText" dxfId="5263" priority="66" operator="containsText" text="Not Implemented">
      <formula>NOT(ISERROR(SEARCH("Not Implemented",AG74)))</formula>
    </cfRule>
  </conditionalFormatting>
  <conditionalFormatting sqref="AG87">
    <cfRule type="containsText" dxfId="5262" priority="55" operator="containsText" text="Not assessed">
      <formula>NOT(ISERROR(SEARCH("Not assessed",AG87)))</formula>
    </cfRule>
    <cfRule type="containsText" dxfId="5261" priority="56" operator="containsText" text="No visibility">
      <formula>NOT(ISERROR(SEARCH("No visibility",AG87)))</formula>
    </cfRule>
    <cfRule type="containsText" dxfId="5260" priority="57" operator="containsText" text="Poor">
      <formula>NOT(ISERROR(SEARCH("Poor",AG87)))</formula>
    </cfRule>
    <cfRule type="containsText" dxfId="5259" priority="58" operator="containsText" text="Fail">
      <formula>NOT(ISERROR(SEARCH("Fail",AG87)))</formula>
    </cfRule>
    <cfRule type="containsText" dxfId="5258" priority="59" operator="containsText" text="Ineffective">
      <formula>NOT(ISERROR(SEARCH("Ineffective",AG87)))</formula>
    </cfRule>
    <cfRule type="containsText" dxfId="5257" priority="60" operator="containsText" text="Not Implemented">
      <formula>NOT(ISERROR(SEARCH("Not Implemented",AG87)))</formula>
    </cfRule>
  </conditionalFormatting>
  <conditionalFormatting sqref="AG93">
    <cfRule type="containsText" dxfId="5256" priority="49" operator="containsText" text="Not assessed">
      <formula>NOT(ISERROR(SEARCH("Not assessed",AG93)))</formula>
    </cfRule>
    <cfRule type="containsText" dxfId="5255" priority="50" operator="containsText" text="No visibility">
      <formula>NOT(ISERROR(SEARCH("No visibility",AG93)))</formula>
    </cfRule>
    <cfRule type="containsText" dxfId="5254" priority="51" operator="containsText" text="Poor">
      <formula>NOT(ISERROR(SEARCH("Poor",AG93)))</formula>
    </cfRule>
    <cfRule type="containsText" dxfId="5253" priority="52" operator="containsText" text="Fail">
      <formula>NOT(ISERROR(SEARCH("Fail",AG93)))</formula>
    </cfRule>
    <cfRule type="containsText" dxfId="5252" priority="53" operator="containsText" text="Ineffective">
      <formula>NOT(ISERROR(SEARCH("Ineffective",AG93)))</formula>
    </cfRule>
    <cfRule type="containsText" dxfId="5251" priority="54" operator="containsText" text="Not Implemented">
      <formula>NOT(ISERROR(SEARCH("Not Implemented",AG93)))</formula>
    </cfRule>
  </conditionalFormatting>
  <conditionalFormatting sqref="AG97">
    <cfRule type="containsText" dxfId="5250" priority="43" operator="containsText" text="Not assessed">
      <formula>NOT(ISERROR(SEARCH("Not assessed",AG97)))</formula>
    </cfRule>
    <cfRule type="containsText" dxfId="5249" priority="44" operator="containsText" text="No visibility">
      <formula>NOT(ISERROR(SEARCH("No visibility",AG97)))</formula>
    </cfRule>
    <cfRule type="containsText" dxfId="5248" priority="45" operator="containsText" text="Poor">
      <formula>NOT(ISERROR(SEARCH("Poor",AG97)))</formula>
    </cfRule>
    <cfRule type="containsText" dxfId="5247" priority="46" operator="containsText" text="Fail">
      <formula>NOT(ISERROR(SEARCH("Fail",AG97)))</formula>
    </cfRule>
    <cfRule type="containsText" dxfId="5246" priority="47" operator="containsText" text="Ineffective">
      <formula>NOT(ISERROR(SEARCH("Ineffective",AG97)))</formula>
    </cfRule>
    <cfRule type="containsText" dxfId="5245" priority="48" operator="containsText" text="Not Implemented">
      <formula>NOT(ISERROR(SEARCH("Not Implemented",AG97)))</formula>
    </cfRule>
  </conditionalFormatting>
  <conditionalFormatting sqref="AG104">
    <cfRule type="containsText" dxfId="5244" priority="37" operator="containsText" text="Not assessed">
      <formula>NOT(ISERROR(SEARCH("Not assessed",AG104)))</formula>
    </cfRule>
    <cfRule type="containsText" dxfId="5243" priority="38" operator="containsText" text="No visibility">
      <formula>NOT(ISERROR(SEARCH("No visibility",AG104)))</formula>
    </cfRule>
    <cfRule type="containsText" dxfId="5242" priority="39" operator="containsText" text="Poor">
      <formula>NOT(ISERROR(SEARCH("Poor",AG104)))</formula>
    </cfRule>
    <cfRule type="containsText" dxfId="5241" priority="40" operator="containsText" text="Fail">
      <formula>NOT(ISERROR(SEARCH("Fail",AG104)))</formula>
    </cfRule>
    <cfRule type="containsText" dxfId="5240" priority="41" operator="containsText" text="Ineffective">
      <formula>NOT(ISERROR(SEARCH("Ineffective",AG104)))</formula>
    </cfRule>
    <cfRule type="containsText" dxfId="5239" priority="42" operator="containsText" text="Not Implemented">
      <formula>NOT(ISERROR(SEARCH("Not Implemented",AG104)))</formula>
    </cfRule>
  </conditionalFormatting>
  <conditionalFormatting sqref="AG111">
    <cfRule type="containsText" dxfId="5238" priority="31" operator="containsText" text="Not assessed">
      <formula>NOT(ISERROR(SEARCH("Not assessed",AG111)))</formula>
    </cfRule>
    <cfRule type="containsText" dxfId="5237" priority="32" operator="containsText" text="No visibility">
      <formula>NOT(ISERROR(SEARCH("No visibility",AG111)))</formula>
    </cfRule>
    <cfRule type="containsText" dxfId="5236" priority="33" operator="containsText" text="Poor">
      <formula>NOT(ISERROR(SEARCH("Poor",AG111)))</formula>
    </cfRule>
    <cfRule type="containsText" dxfId="5235" priority="34" operator="containsText" text="Fail">
      <formula>NOT(ISERROR(SEARCH("Fail",AG111)))</formula>
    </cfRule>
    <cfRule type="containsText" dxfId="5234" priority="35" operator="containsText" text="Ineffective">
      <formula>NOT(ISERROR(SEARCH("Ineffective",AG111)))</formula>
    </cfRule>
    <cfRule type="containsText" dxfId="5233" priority="36" operator="containsText" text="Not Implemented">
      <formula>NOT(ISERROR(SEARCH("Not Implemented",AG111)))</formula>
    </cfRule>
  </conditionalFormatting>
  <conditionalFormatting sqref="AG118">
    <cfRule type="containsText" dxfId="5232" priority="25" operator="containsText" text="Not assessed">
      <formula>NOT(ISERROR(SEARCH("Not assessed",AG118)))</formula>
    </cfRule>
    <cfRule type="containsText" dxfId="5231" priority="26" operator="containsText" text="No visibility">
      <formula>NOT(ISERROR(SEARCH("No visibility",AG118)))</formula>
    </cfRule>
    <cfRule type="containsText" dxfId="5230" priority="27" operator="containsText" text="Poor">
      <formula>NOT(ISERROR(SEARCH("Poor",AG118)))</formula>
    </cfRule>
    <cfRule type="containsText" dxfId="5229" priority="28" operator="containsText" text="Fail">
      <formula>NOT(ISERROR(SEARCH("Fail",AG118)))</formula>
    </cfRule>
    <cfRule type="containsText" dxfId="5228" priority="29" operator="containsText" text="Ineffective">
      <formula>NOT(ISERROR(SEARCH("Ineffective",AG118)))</formula>
    </cfRule>
    <cfRule type="containsText" dxfId="5227" priority="30" operator="containsText" text="Not Implemented">
      <formula>NOT(ISERROR(SEARCH("Not Implemented",AG118)))</formula>
    </cfRule>
  </conditionalFormatting>
  <conditionalFormatting sqref="AG122">
    <cfRule type="containsText" dxfId="5226" priority="19" operator="containsText" text="Not assessed">
      <formula>NOT(ISERROR(SEARCH("Not assessed",AG122)))</formula>
    </cfRule>
    <cfRule type="containsText" dxfId="5225" priority="20" operator="containsText" text="No visibility">
      <formula>NOT(ISERROR(SEARCH("No visibility",AG122)))</formula>
    </cfRule>
    <cfRule type="containsText" dxfId="5224" priority="21" operator="containsText" text="Poor">
      <formula>NOT(ISERROR(SEARCH("Poor",AG122)))</formula>
    </cfRule>
    <cfRule type="containsText" dxfId="5223" priority="22" operator="containsText" text="Fail">
      <formula>NOT(ISERROR(SEARCH("Fail",AG122)))</formula>
    </cfRule>
    <cfRule type="containsText" dxfId="5222" priority="23" operator="containsText" text="Ineffective">
      <formula>NOT(ISERROR(SEARCH("Ineffective",AG122)))</formula>
    </cfRule>
    <cfRule type="containsText" dxfId="5221" priority="24" operator="containsText" text="Not Implemented">
      <formula>NOT(ISERROR(SEARCH("Not Implemented",AG122)))</formula>
    </cfRule>
  </conditionalFormatting>
  <conditionalFormatting sqref="AG5">
    <cfRule type="containsText" dxfId="5220" priority="13" operator="containsText" text="Not assessed">
      <formula>NOT(ISERROR(SEARCH("Not assessed",AG5)))</formula>
    </cfRule>
    <cfRule type="containsText" dxfId="5219" priority="14" operator="containsText" text="No visibility">
      <formula>NOT(ISERROR(SEARCH("No visibility",AG5)))</formula>
    </cfRule>
    <cfRule type="containsText" dxfId="5218" priority="15" operator="containsText" text="Poor">
      <formula>NOT(ISERROR(SEARCH("Poor",AG5)))</formula>
    </cfRule>
    <cfRule type="containsText" dxfId="5217" priority="16" operator="containsText" text="Fail">
      <formula>NOT(ISERROR(SEARCH("Fail",AG5)))</formula>
    </cfRule>
    <cfRule type="containsText" dxfId="5216" priority="17" operator="containsText" text="Ineffective">
      <formula>NOT(ISERROR(SEARCH("Ineffective",AG5)))</formula>
    </cfRule>
    <cfRule type="containsText" dxfId="5215" priority="18" operator="containsText" text="Not Implemented">
      <formula>NOT(ISERROR(SEARCH("Not Implemented",AG5)))</formula>
    </cfRule>
  </conditionalFormatting>
  <conditionalFormatting sqref="AG4">
    <cfRule type="containsText" dxfId="5214" priority="7" operator="containsText" text="Not assessed">
      <formula>NOT(ISERROR(SEARCH("Not assessed",AG4)))</formula>
    </cfRule>
    <cfRule type="containsText" dxfId="5213" priority="8" operator="containsText" text="No visibility">
      <formula>NOT(ISERROR(SEARCH("No visibility",AG4)))</formula>
    </cfRule>
    <cfRule type="containsText" dxfId="5212" priority="9" operator="containsText" text="Poor">
      <formula>NOT(ISERROR(SEARCH("Poor",AG4)))</formula>
    </cfRule>
    <cfRule type="containsText" dxfId="5211" priority="10" operator="containsText" text="Fail">
      <formula>NOT(ISERROR(SEARCH("Fail",AG4)))</formula>
    </cfRule>
    <cfRule type="containsText" dxfId="5210" priority="11" operator="containsText" text="Ineffective">
      <formula>NOT(ISERROR(SEARCH("Ineffective",AG4)))</formula>
    </cfRule>
    <cfRule type="containsText" dxfId="5209" priority="12" operator="containsText" text="Not Implemented">
      <formula>NOT(ISERROR(SEARCH("Not Implemented",AG4)))</formula>
    </cfRule>
  </conditionalFormatting>
  <conditionalFormatting sqref="AG6">
    <cfRule type="containsText" dxfId="5208" priority="1" operator="containsText" text="Not assessed">
      <formula>NOT(ISERROR(SEARCH("Not assessed",AG6)))</formula>
    </cfRule>
    <cfRule type="containsText" dxfId="5207" priority="2" operator="containsText" text="No visibility">
      <formula>NOT(ISERROR(SEARCH("No visibility",AG6)))</formula>
    </cfRule>
    <cfRule type="containsText" dxfId="5206" priority="3" operator="containsText" text="Poor">
      <formula>NOT(ISERROR(SEARCH("Poor",AG6)))</formula>
    </cfRule>
    <cfRule type="containsText" dxfId="5205" priority="4" operator="containsText" text="Fail">
      <formula>NOT(ISERROR(SEARCH("Fail",AG6)))</formula>
    </cfRule>
    <cfRule type="containsText" dxfId="5204" priority="5" operator="containsText" text="Ineffective">
      <formula>NOT(ISERROR(SEARCH("Ineffective",AG6)))</formula>
    </cfRule>
    <cfRule type="containsText" dxfId="5203" priority="6" operator="containsText" text="Not Implemented">
      <formula>NOT(ISERROR(SEARCH("Not Implemented",AG6)))</formula>
    </cfRule>
  </conditionalFormatting>
  <hyperlinks>
    <hyperlink ref="E84" r:id="rId1" display="http://www.adobe.com/devnet-" xr:uid="{42B59E25-DFEB-4432-85A4-897767434433}"/>
    <hyperlink ref="E85" r:id="rId2" display="http://www.adobe.com/devnet-" xr:uid="{4B8D4BA9-0007-4726-8790-DDB14E8C1F91}"/>
    <hyperlink ref="E86" r:id="rId3" display="http://www.adobe.com/devnet-" xr:uid="{5B1AE57D-EEC8-4A0C-B02D-AE5953EA5D69}"/>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3">
        <x14:dataValidation type="list" allowBlank="1" showInputMessage="1" showErrorMessage="1" promptTitle="Control Status" xr:uid="{E48915F5-0788-413E-8A41-58C6DECC3160}">
          <x14:formula1>
            <xm:f>Data!$B$4:$B$6</xm:f>
          </x14:formula1>
          <xm:sqref>R47 AD41 F32 F67 F127 R32 F28 F24 F14 AD24 F47 R74 F130 R21 F8 R11 AD28 AD14 R8 R51 F51 F55 F59 F63 AD51 R59 R63 R67 R71 AD47 R55 AD55 AD59 AD63 AD67 AD127 F71 R78 AD71 AD119 R14 AD8 F18 R24 AD18 F123 R130 AD123 F11 R18 AD11 F21 R28 AD21 R38 AD32 R35 R41 F35 AD35 F41 F38 AD38 F74 R81 AD74 F78 F81 AD78 AD81 R88 R84 F84 R94 AD84 F88 R98 AD88 F94 R101 AD94 F98 R105 AD98 F101 R108 AD101 F105 R112 AD105 F112 F115 AD112 F108 R115 AD108 AD115 R123 R119 F119 R127 AD130</xm:sqref>
        </x14:dataValidation>
        <x14:dataValidation type="list" allowBlank="1" showInputMessage="1" showErrorMessage="1" xr:uid="{17639592-D887-4A12-9B15-06DCDF390A7D}">
          <x14:formula1>
            <xm:f>Data!$J$4:$J$8</xm:f>
          </x14:formula1>
          <xm:sqref>AF108 T123 H115 H112 H105 AF112 H101 H98 H94 T115 H88 AF105 H84 AF101 H81 T112 T108 AF98 AF94 AF88 H78 H74 H38 H41 T105 AF84 AF81 AF78 AF74 T101 AF38 T98 T94 T84 T88 T81 H35 AF35 T41 T35 AF32 T38 H21 AF21 T28 H11 AF11 T18 H123 AF123 T130 H18 AF18 T24 AF8 T14 AF119 AF71 H71 T78 H63 H59 T55 H55 AF127 T71 H51 H8 T67 T63 AF67 AF63 H130 AF59 T59 H47 AF55 T51 H14 AF47 T8 H24 AF51 T11 H28 AF14 T21 H127 AF28 T74 H67 H32 T32 H119 AF24 T47 T127 AF41 AF130 T119 H108 AF115</xm:sqref>
        </x14:dataValidation>
        <x14:dataValidation type="list" allowBlank="1" showInputMessage="1" showErrorMessage="1" xr:uid="{D427CB70-DF2F-4EDB-8D2E-0F787BB7B374}">
          <x14:formula1>
            <xm:f>Data!$F$4:$F$9</xm:f>
          </x14:formula1>
          <xm:sqref>S47 AE41 G32 G67 G127 S32 G28 G24 G14 AE24 G47 S74 G130 S21 G8 AE28 AE14 S11 S8 S51 G51 G55 G59 G63 AE51 S59 S63 S67 S71 AE47 S55 AE55 AE59 AE63 AE67 AE127 G71 S78 AE71 AE119 S14 AE8 G18 S24 AE18 G123 S130 AE123 G11 S18 AE11 G21 S28 AE21 S38 AE32 S35 S41 G35 AE35 G41 G38 AE38 G74 S81 AE74 G78 G81 AE78 AE81 S88 S84 G84 S94 AE84 G88 S98 AE88 G94 S101 AE94 G98 S105 AE98 G101 S108 AE101 G105 S112 AE105 G112 G115 AE112 G108 S115 AE108 AE115 S123 S119 G119 S127 AE130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B28-D1A8-4851-A3C1-78584C94A877}">
  <dimension ref="A1:AS134"/>
  <sheetViews>
    <sheetView zoomScaleNormal="100" workbookViewId="0">
      <selection sqref="A1:AS1"/>
    </sheetView>
  </sheetViews>
  <sheetFormatPr defaultColWidth="8.83203125" defaultRowHeight="10.5" customHeight="1" outlineLevelRow="2" outlineLevelCol="1" x14ac:dyDescent="0.2"/>
  <cols>
    <col min="1" max="1" width="6.83203125" style="20" customWidth="1"/>
    <col min="2" max="2" width="40.1640625" style="20" customWidth="1"/>
    <col min="3" max="3" width="14.5" style="20" customWidth="1"/>
    <col min="4" max="4" width="34.5" style="20" customWidth="1"/>
    <col min="5" max="5" width="31.83203125" style="20" customWidth="1"/>
    <col min="6" max="6" width="19.1640625" hidden="1" customWidth="1" outlineLevel="1"/>
    <col min="7" max="7" width="13.83203125" hidden="1" customWidth="1" outlineLevel="1"/>
    <col min="8" max="8" width="14.5" hidden="1" customWidth="1" outlineLevel="1"/>
    <col min="9" max="10" width="16.1640625" hidden="1" customWidth="1" outlineLevel="1"/>
    <col min="11" max="11" width="3.33203125" customWidth="1" collapsed="1"/>
    <col min="12" max="17" width="7.1640625" hidden="1" customWidth="1"/>
    <col min="18" max="18" width="19.1640625" hidden="1" customWidth="1" outlineLevel="1"/>
    <col min="19" max="19" width="13.83203125" hidden="1" customWidth="1" outlineLevel="1"/>
    <col min="20" max="20" width="14.5" hidden="1" customWidth="1" outlineLevel="1"/>
    <col min="21" max="21" width="16.1640625" hidden="1" customWidth="1" outlineLevel="1"/>
    <col min="22" max="22" width="15.6640625" hidden="1" customWidth="1" outlineLevel="1"/>
    <col min="23" max="23" width="3.33203125" customWidth="1" collapsed="1"/>
    <col min="24" max="29" width="7.1640625" hidden="1" customWidth="1"/>
    <col min="30" max="30" width="19.1640625" customWidth="1" outlineLevel="1"/>
    <col min="31" max="31" width="13.83203125" customWidth="1" outlineLevel="1"/>
    <col min="32" max="32" width="14.5" customWidth="1" outlineLevel="1"/>
    <col min="33" max="33" width="16.1640625" customWidth="1" outlineLevel="1"/>
    <col min="34" max="34" width="18" customWidth="1" outlineLevel="1"/>
    <col min="35" max="35" width="3.33203125" customWidth="1"/>
    <col min="36" max="41" width="7.1640625" hidden="1" customWidth="1"/>
    <col min="42" max="45" width="18" customWidth="1"/>
    <col min="46" max="16384" width="8.83203125" style="20"/>
  </cols>
  <sheetData>
    <row r="1" spans="1:45" s="104" customFormat="1" ht="12" customHeight="1" thickBot="1" x14ac:dyDescent="0.25">
      <c r="A1" s="232" t="s">
        <v>771</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4"/>
    </row>
    <row r="2" spans="1:45" customFormat="1" ht="12" customHeight="1" x14ac:dyDescent="0.2">
      <c r="A2" s="144" t="s">
        <v>775</v>
      </c>
      <c r="B2" s="116"/>
      <c r="C2" s="12"/>
      <c r="D2" s="12"/>
      <c r="E2" s="12"/>
      <c r="F2" s="203" t="s">
        <v>712</v>
      </c>
      <c r="G2" s="204"/>
      <c r="H2" s="204"/>
      <c r="I2" s="204"/>
      <c r="J2" s="204"/>
      <c r="K2" s="204"/>
      <c r="L2" s="204"/>
      <c r="M2" s="204"/>
      <c r="N2" s="204"/>
      <c r="O2" s="204"/>
      <c r="P2" s="204"/>
      <c r="Q2" s="204"/>
      <c r="R2" s="203" t="s">
        <v>713</v>
      </c>
      <c r="S2" s="204"/>
      <c r="T2" s="204"/>
      <c r="U2" s="204"/>
      <c r="V2" s="204"/>
      <c r="W2" s="204"/>
      <c r="X2" s="204"/>
      <c r="Y2" s="204"/>
      <c r="Z2" s="204"/>
      <c r="AA2" s="204"/>
      <c r="AB2" s="204"/>
      <c r="AC2" s="204"/>
      <c r="AD2" s="203" t="s">
        <v>714</v>
      </c>
      <c r="AE2" s="204"/>
      <c r="AF2" s="204"/>
      <c r="AG2" s="204"/>
      <c r="AH2" s="204"/>
      <c r="AI2" s="204"/>
      <c r="AJ2" s="204"/>
      <c r="AK2" s="204"/>
      <c r="AL2" s="204"/>
      <c r="AM2" s="204"/>
      <c r="AN2" s="204"/>
      <c r="AO2" s="204"/>
      <c r="AP2" s="240" t="s">
        <v>770</v>
      </c>
      <c r="AQ2" s="240"/>
      <c r="AR2" s="240"/>
      <c r="AS2" s="241"/>
    </row>
    <row r="3" spans="1:45" ht="30" customHeight="1" thickBot="1" x14ac:dyDescent="0.25">
      <c r="A3" s="145" t="s">
        <v>698</v>
      </c>
      <c r="B3" s="21" t="s">
        <v>6</v>
      </c>
      <c r="C3" s="26" t="s">
        <v>7</v>
      </c>
      <c r="D3" s="26" t="s">
        <v>8</v>
      </c>
      <c r="E3" s="26" t="s">
        <v>9</v>
      </c>
      <c r="F3" s="27" t="s">
        <v>673</v>
      </c>
      <c r="G3" s="10" t="s">
        <v>1</v>
      </c>
      <c r="H3" s="10" t="s">
        <v>2</v>
      </c>
      <c r="I3" s="10" t="s">
        <v>4</v>
      </c>
      <c r="J3" s="28" t="s">
        <v>780</v>
      </c>
      <c r="K3" s="195"/>
      <c r="L3" s="10" t="s">
        <v>708</v>
      </c>
      <c r="M3" s="10" t="s">
        <v>709</v>
      </c>
      <c r="N3" s="10" t="s">
        <v>710</v>
      </c>
      <c r="O3" s="10" t="s">
        <v>705</v>
      </c>
      <c r="P3" s="10" t="s">
        <v>706</v>
      </c>
      <c r="Q3" s="10" t="s">
        <v>707</v>
      </c>
      <c r="R3" s="27" t="s">
        <v>673</v>
      </c>
      <c r="S3" s="10" t="s">
        <v>1</v>
      </c>
      <c r="T3" s="10" t="s">
        <v>2</v>
      </c>
      <c r="U3" s="10" t="s">
        <v>4</v>
      </c>
      <c r="V3" s="28" t="s">
        <v>780</v>
      </c>
      <c r="W3" s="195"/>
      <c r="X3" s="10" t="s">
        <v>708</v>
      </c>
      <c r="Y3" s="10" t="s">
        <v>709</v>
      </c>
      <c r="Z3" s="10" t="s">
        <v>710</v>
      </c>
      <c r="AA3" s="10" t="s">
        <v>705</v>
      </c>
      <c r="AB3" s="10" t="s">
        <v>706</v>
      </c>
      <c r="AC3" s="10" t="s">
        <v>707</v>
      </c>
      <c r="AD3" s="27" t="s">
        <v>673</v>
      </c>
      <c r="AE3" s="10" t="s">
        <v>1</v>
      </c>
      <c r="AF3" s="10" t="s">
        <v>2</v>
      </c>
      <c r="AG3" s="10" t="s">
        <v>4</v>
      </c>
      <c r="AH3" s="28" t="s">
        <v>780</v>
      </c>
      <c r="AI3" s="195"/>
      <c r="AJ3" s="10" t="s">
        <v>708</v>
      </c>
      <c r="AK3" s="10" t="s">
        <v>709</v>
      </c>
      <c r="AL3" s="10" t="s">
        <v>710</v>
      </c>
      <c r="AM3" s="10" t="s">
        <v>705</v>
      </c>
      <c r="AN3" s="10" t="s">
        <v>706</v>
      </c>
      <c r="AO3" s="10" t="s">
        <v>707</v>
      </c>
      <c r="AP3" s="14" t="s">
        <v>701</v>
      </c>
      <c r="AQ3" s="14" t="s">
        <v>702</v>
      </c>
      <c r="AR3" s="14" t="s">
        <v>703</v>
      </c>
      <c r="AS3" s="37" t="s">
        <v>704</v>
      </c>
    </row>
    <row r="4" spans="1:45" ht="30" customHeight="1" x14ac:dyDescent="0.2">
      <c r="A4" s="235"/>
      <c r="B4" s="216"/>
      <c r="C4" s="217" t="s">
        <v>750</v>
      </c>
      <c r="D4" s="217"/>
      <c r="E4" s="217"/>
      <c r="F4" s="41" t="str">
        <f>IF($L4=1,"Implemented","Not Implemented")</f>
        <v>Not Implemented</v>
      </c>
      <c r="G4" s="42" t="str">
        <f>IF($M4=1,"Effective","Ineffective")</f>
        <v>Ineffective</v>
      </c>
      <c r="H4" s="42" t="str">
        <f>IF($N4=1,"Pass","Fail")</f>
        <v>Fail</v>
      </c>
      <c r="I4" s="141"/>
      <c r="J4" s="44"/>
      <c r="K4" s="196"/>
      <c r="L4" s="43">
        <f>IF(COUNTIFS(L$7:L$132,0,$A$7:$A$132,1)&gt;0,0,1)</f>
        <v>0</v>
      </c>
      <c r="M4" s="43">
        <f>IF(COUNTIFS(M$7:M$132,0,$A$7:$A$132,1)&gt;0,0,1)</f>
        <v>0</v>
      </c>
      <c r="N4" s="43">
        <f>IF(COUNTIFS(N$7:N$132,0,$A$7:$A$132,1)&gt;0,0,1)</f>
        <v>0</v>
      </c>
      <c r="O4" s="43">
        <f>AVERAGE(O$7:O$132)</f>
        <v>0</v>
      </c>
      <c r="P4" s="51"/>
      <c r="Q4" s="51"/>
      <c r="R4" s="42" t="str">
        <f>IF($X4=1,"Implemented","Not Implemented")</f>
        <v>Not Implemented</v>
      </c>
      <c r="S4" s="42" t="str">
        <f>IF($Y4=1,"Effective","Ineffective")</f>
        <v>Ineffective</v>
      </c>
      <c r="T4" s="42" t="str">
        <f>IF($Z4=1,"Pass","Fail")</f>
        <v>Fail</v>
      </c>
      <c r="U4" s="141"/>
      <c r="V4" s="44"/>
      <c r="W4" s="196"/>
      <c r="X4" s="43">
        <f>IF(COUNTIFS(X$7:X$132,0,$A$7:$A$132,1)&gt;0,0,1)</f>
        <v>0</v>
      </c>
      <c r="Y4" s="43">
        <f>IF(COUNTIFS(Y$7:Y$132,0,$A$7:$A$132,1)&gt;0,0,1)</f>
        <v>0</v>
      </c>
      <c r="Z4" s="43">
        <f>IF(COUNTIFS(Z$7:Z$132,0,$A$7:$A$132,1)&gt;0,0,1)</f>
        <v>0</v>
      </c>
      <c r="AA4" s="43">
        <f>AVERAGE(AA$7:AA$132)</f>
        <v>0</v>
      </c>
      <c r="AB4" s="51"/>
      <c r="AC4" s="51"/>
      <c r="AD4" s="41" t="str">
        <f>IF($AJ4=1,"Implemented","Not Implemented")</f>
        <v>Not Implemented</v>
      </c>
      <c r="AE4" s="42" t="str">
        <f>IF($AK4=1,"Effective","Ineffective")</f>
        <v>Ineffective</v>
      </c>
      <c r="AF4" s="42" t="str">
        <f>IF($AL4=1,"Pass","Fail")</f>
        <v>Fail</v>
      </c>
      <c r="AG4" s="141"/>
      <c r="AH4" s="44"/>
      <c r="AI4" s="196"/>
      <c r="AJ4" s="43">
        <f>IF(COUNTIFS(AJ$7:AJ$132,0,$A$7:$A$132,1)&gt;0,0,1)</f>
        <v>0</v>
      </c>
      <c r="AK4" s="43">
        <f>IF(COUNTIFS(AK$7:AK$132,0,$A$7:$A$132,1)&gt;0,0,1)</f>
        <v>0</v>
      </c>
      <c r="AL4" s="43">
        <f>IF(COUNTIFS(AL$7:AL$132,0,$A$7:$A$132,1)&gt;0,0,1)</f>
        <v>0</v>
      </c>
      <c r="AM4" s="43">
        <f>AVERAGE(AM$7:AM$132)</f>
        <v>0</v>
      </c>
      <c r="AN4" s="51"/>
      <c r="AO4" s="51"/>
      <c r="AP4" s="45" t="s">
        <v>721</v>
      </c>
      <c r="AQ4" s="46"/>
      <c r="AR4" s="46"/>
      <c r="AS4" s="47"/>
    </row>
    <row r="5" spans="1:45" ht="30" customHeight="1" x14ac:dyDescent="0.2">
      <c r="A5" s="236"/>
      <c r="B5" s="213"/>
      <c r="C5" s="214" t="s">
        <v>751</v>
      </c>
      <c r="D5" s="214"/>
      <c r="E5" s="214"/>
      <c r="F5" s="29" t="str">
        <f>IF($L5=1,"Implemented","Not Implemented")</f>
        <v>Not Implemented</v>
      </c>
      <c r="G5" s="22" t="str">
        <f>IF($M5=1,"Effective","Ineffective")</f>
        <v>Ineffective</v>
      </c>
      <c r="H5" s="22" t="str">
        <f>IF($N5=1,"Pass","Fail")</f>
        <v>Fail</v>
      </c>
      <c r="I5" s="140"/>
      <c r="J5" s="30"/>
      <c r="K5" s="196"/>
      <c r="L5" s="23">
        <f>IF(COUNTIFS(L$7:L$132,0,$A$7:$A$132,2)&gt;0,0,1)</f>
        <v>0</v>
      </c>
      <c r="M5" s="23">
        <f>IF(COUNTIFS(M$7:M$132,0,$A$7:$A$132,2)&gt;0,0,1)</f>
        <v>0</v>
      </c>
      <c r="N5" s="23">
        <f>IF(COUNTIFS(N$7:N$132,0,$A$7:$A$132,2)&gt;0,0,1)</f>
        <v>0</v>
      </c>
      <c r="O5" s="52"/>
      <c r="P5" s="23">
        <f>AVERAGE(P$7:P$132)</f>
        <v>0</v>
      </c>
      <c r="Q5" s="23"/>
      <c r="R5" s="22" t="str">
        <f>IF($X5=1,"Implemented","Not Implemented")</f>
        <v>Not Implemented</v>
      </c>
      <c r="S5" s="22" t="str">
        <f>IF($Y5=1,"Effective","Ineffective")</f>
        <v>Ineffective</v>
      </c>
      <c r="T5" s="22" t="str">
        <f>IF($Z5=1,"Pass","Fail")</f>
        <v>Fail</v>
      </c>
      <c r="U5" s="140"/>
      <c r="V5" s="30"/>
      <c r="W5" s="196"/>
      <c r="X5" s="23">
        <f>IF(COUNTIFS(X$7:X$132,0,$A$7:$A$132,2)&gt;0,0,1)</f>
        <v>0</v>
      </c>
      <c r="Y5" s="23">
        <f>IF(COUNTIFS(Y$7:Y$132,0,$A$7:$A$132,2)&gt;0,0,1)</f>
        <v>0</v>
      </c>
      <c r="Z5" s="23">
        <f>IF(COUNTIFS(Z$7:Z$132,0,$A$7:$A$132,2)&gt;0,0,1)</f>
        <v>0</v>
      </c>
      <c r="AA5" s="52"/>
      <c r="AB5" s="23">
        <f>AVERAGE(AB$7:AB$132)</f>
        <v>0</v>
      </c>
      <c r="AC5" s="23"/>
      <c r="AD5" s="29" t="str">
        <f>IF($AJ5=1,"Implemented","Not Implemented")</f>
        <v>Not Implemented</v>
      </c>
      <c r="AE5" s="22" t="str">
        <f>IF($AK5=1,"Effective","Ineffective")</f>
        <v>Ineffective</v>
      </c>
      <c r="AF5" s="22" t="str">
        <f>IF($AL5=1,"Pass","Fail")</f>
        <v>Fail</v>
      </c>
      <c r="AG5" s="140"/>
      <c r="AH5" s="30"/>
      <c r="AI5" s="196"/>
      <c r="AJ5" s="23">
        <f>IF(COUNTIFS(AJ$7:AJ$132,0,$A$7:$A$132,2)&gt;0,0,1)</f>
        <v>0</v>
      </c>
      <c r="AK5" s="23">
        <f>IF(COUNTIFS(AK$7:AK$132,0,$A$7:$A$132,2)&gt;0,0,1)</f>
        <v>0</v>
      </c>
      <c r="AL5" s="23">
        <f>IF(COUNTIFS(AL$7:AL$132,0,$A$7:$A$132,2)&gt;0,0,1)</f>
        <v>0</v>
      </c>
      <c r="AM5" s="52"/>
      <c r="AN5" s="23">
        <f>AVERAGE(AN$7:AN$132)</f>
        <v>0</v>
      </c>
      <c r="AO5" s="23"/>
      <c r="AP5" s="114" t="s">
        <v>721</v>
      </c>
      <c r="AQ5" s="11"/>
      <c r="AR5" s="11"/>
      <c r="AS5" s="38"/>
    </row>
    <row r="6" spans="1:45" ht="30" customHeight="1" thickBot="1" x14ac:dyDescent="0.25">
      <c r="A6" s="237"/>
      <c r="B6" s="219"/>
      <c r="C6" s="220" t="s">
        <v>752</v>
      </c>
      <c r="D6" s="220"/>
      <c r="E6" s="220"/>
      <c r="F6" s="48" t="str">
        <f>IF($L6=1,"Implemented","Not Implemented")</f>
        <v>Not Implemented</v>
      </c>
      <c r="G6" s="49" t="str">
        <f>IF($M6=1,"Effective","Ineffective")</f>
        <v>Ineffective</v>
      </c>
      <c r="H6" s="49" t="str">
        <f>IF($N6=1,"Pass","Fail")</f>
        <v>Fail</v>
      </c>
      <c r="I6" s="142"/>
      <c r="J6" s="50"/>
      <c r="K6" s="196"/>
      <c r="L6" s="33">
        <f>IF(COUNTIFS(L$7:L$132,0,$A$7:$A$132,3)&gt;0,0,1)</f>
        <v>0</v>
      </c>
      <c r="M6" s="33">
        <f>IF(COUNTIFS(M$7:M$132,0,$A$7:$A$132,3)&gt;0,0,1)</f>
        <v>0</v>
      </c>
      <c r="N6" s="33">
        <f>IF(COUNTIFS(N$7:N$132,0,$A$7:$A$132,3)&gt;0,0,1)</f>
        <v>0</v>
      </c>
      <c r="O6" s="53"/>
      <c r="P6" s="53"/>
      <c r="Q6" s="33">
        <f>AVERAGE(Q$7:Q$132)</f>
        <v>0</v>
      </c>
      <c r="R6" s="49" t="str">
        <f>IF($X6=1,"Implemented","Not Implemented")</f>
        <v>Not Implemented</v>
      </c>
      <c r="S6" s="49" t="str">
        <f>IF($Y6=1,"Effective","Ineffective")</f>
        <v>Ineffective</v>
      </c>
      <c r="T6" s="49" t="str">
        <f>IF($Z6=1,"Pass","Fail")</f>
        <v>Fail</v>
      </c>
      <c r="U6" s="142"/>
      <c r="V6" s="50"/>
      <c r="W6" s="196"/>
      <c r="X6" s="33">
        <f>IF(COUNTIFS(X$7:X$132,0,$A$7:$A$132,3)&gt;0,0,1)</f>
        <v>0</v>
      </c>
      <c r="Y6" s="33">
        <f>IF(COUNTIFS(Y$7:Y$132,0,$A$7:$A$132,3)&gt;0,0,1)</f>
        <v>0</v>
      </c>
      <c r="Z6" s="33">
        <f>IF(COUNTIFS(Z$7:Z$132,0,$A$7:$A$132,3)&gt;0,0,1)</f>
        <v>0</v>
      </c>
      <c r="AA6" s="53"/>
      <c r="AB6" s="53"/>
      <c r="AC6" s="33">
        <f>AVERAGE(AC$7:AC$132)</f>
        <v>0</v>
      </c>
      <c r="AD6" s="48" t="str">
        <f>IF($AJ6=1,"Implemented","Not Implemented")</f>
        <v>Not Implemented</v>
      </c>
      <c r="AE6" s="49" t="str">
        <f>IF($AK6=1,"Effective","Ineffective")</f>
        <v>Ineffective</v>
      </c>
      <c r="AF6" s="49" t="str">
        <f>IF($AL6=1,"Pass","Fail")</f>
        <v>Fail</v>
      </c>
      <c r="AG6" s="142"/>
      <c r="AH6" s="50"/>
      <c r="AI6" s="196"/>
      <c r="AJ6" s="33">
        <f>IF(COUNTIFS(AJ$7:AJ$132,0,$A$7:$A$132,3)&gt;0,0,1)</f>
        <v>0</v>
      </c>
      <c r="AK6" s="33">
        <f>IF(COUNTIFS(AK$7:AK$132,0,$A$7:$A$132,3)&gt;0,0,1)</f>
        <v>0</v>
      </c>
      <c r="AL6" s="33">
        <f>IF(COUNTIFS(AL$7:AL$132,0,$A$7:$A$132,3)&gt;0,0,1)</f>
        <v>0</v>
      </c>
      <c r="AM6" s="53"/>
      <c r="AN6" s="53"/>
      <c r="AO6" s="33">
        <f>AVERAGE(AO$7:AO$132)</f>
        <v>0</v>
      </c>
      <c r="AP6" s="115" t="s">
        <v>721</v>
      </c>
      <c r="AQ6" s="39"/>
      <c r="AR6" s="39"/>
      <c r="AS6" s="40"/>
    </row>
    <row r="7" spans="1:45" ht="30" customHeight="1" outlineLevel="1" x14ac:dyDescent="0.2">
      <c r="A7" s="146">
        <v>1</v>
      </c>
      <c r="B7" s="211" t="s">
        <v>227</v>
      </c>
      <c r="C7" s="211"/>
      <c r="D7" s="211"/>
      <c r="E7" s="211"/>
      <c r="F7" s="29" t="str">
        <f>IF($L7=1,"Implemented","Not Implemented")</f>
        <v>Not Implemented</v>
      </c>
      <c r="G7" s="22" t="str">
        <f>IF($M7=1,"Effective","Ineffective")</f>
        <v>Ineffective</v>
      </c>
      <c r="H7" s="22" t="str">
        <f>IF($N7=1,"Pass","Fail")</f>
        <v>Fail</v>
      </c>
      <c r="I7" s="140"/>
      <c r="J7" s="30"/>
      <c r="K7" s="196"/>
      <c r="L7" s="23">
        <f>IF(COUNTIF(L8:L10,0)&gt;0,0,1)</f>
        <v>0</v>
      </c>
      <c r="M7" s="23">
        <f>IF(COUNTIF(M8:M10,0)&gt;0,0,1)</f>
        <v>0</v>
      </c>
      <c r="N7" s="23">
        <f>IF(COUNTIF(N8:N10,0)&gt;0,0,1)</f>
        <v>0</v>
      </c>
      <c r="O7" s="23">
        <f>IFERROR(IF($A7=1,$L7*$M7*$N7,""),"")</f>
        <v>0</v>
      </c>
      <c r="P7" s="23" t="str">
        <f>IFERROR(IF($A7=2,$L7*$M7*$N7,""),"")</f>
        <v/>
      </c>
      <c r="Q7" s="23" t="str">
        <f>IFERROR(IF($A7=3,$L7*$M7*$N7,""),"")</f>
        <v/>
      </c>
      <c r="R7" s="29" t="str">
        <f>IF($X7=1,"Implemented","Not Implemented")</f>
        <v>Not Implemented</v>
      </c>
      <c r="S7" s="22" t="str">
        <f>IF($Y7=1,"Effective","Ineffective")</f>
        <v>Ineffective</v>
      </c>
      <c r="T7" s="22" t="str">
        <f>IF($Z7=1,"Pass","Fail")</f>
        <v>Fail</v>
      </c>
      <c r="U7" s="140"/>
      <c r="V7" s="30"/>
      <c r="W7" s="196"/>
      <c r="X7" s="23">
        <f>IF(COUNTIF(X8:X10,0)&gt;0,0,1)</f>
        <v>0</v>
      </c>
      <c r="Y7" s="23">
        <f>IF(COUNTIF(Y8:Y10,0)&gt;0,0,1)</f>
        <v>0</v>
      </c>
      <c r="Z7" s="23">
        <f>IF(COUNTIF(Z8:Z10,0)&gt;0,0,1)</f>
        <v>0</v>
      </c>
      <c r="AA7" s="23">
        <f>IFERROR(IF($A7=1,$X7*$Y7*$Z7,""),"")</f>
        <v>0</v>
      </c>
      <c r="AB7" s="23" t="str">
        <f>IFERROR(IF($A7=2,$X7*$Y7*$Z7,""),"")</f>
        <v/>
      </c>
      <c r="AC7" s="23" t="str">
        <f>IFERROR(IF($A7=3,$X7*$Y7*$Z7,""),"")</f>
        <v/>
      </c>
      <c r="AD7" s="29" t="str">
        <f>IF($AJ7=1,"Implemented","Not Implemented")</f>
        <v>Not Implemented</v>
      </c>
      <c r="AE7" s="22" t="str">
        <f>IF($AK7=1,"Effective","Ineffective")</f>
        <v>Ineffective</v>
      </c>
      <c r="AF7" s="22" t="str">
        <f>IF($AL7=1,"Pass","Fail")</f>
        <v>Fail</v>
      </c>
      <c r="AG7" s="140"/>
      <c r="AH7" s="30"/>
      <c r="AI7" s="196"/>
      <c r="AJ7" s="23">
        <f>IF(COUNTIF(AJ8:AJ10,0)&gt;0,0,1)</f>
        <v>0</v>
      </c>
      <c r="AK7" s="23">
        <f>IF(COUNTIF(AK8:AK10,0)&gt;0,0,1)</f>
        <v>0</v>
      </c>
      <c r="AL7" s="23">
        <f>IF(COUNTIF(AL8:AL10,0)&gt;0,0,1)</f>
        <v>0</v>
      </c>
      <c r="AM7" s="23">
        <f>IFERROR(IF($A7=1,$AJ7*$AK7*$AL7,""),"")</f>
        <v>0</v>
      </c>
      <c r="AN7" s="23" t="str">
        <f>IFERROR(IF($A7=2,$AJ7*$AK7*$AL7,""),"")</f>
        <v/>
      </c>
      <c r="AO7" s="23" t="str">
        <f>IFERROR(IF($A7=3,$AJ7*$AK7*$AL7,""),"")</f>
        <v/>
      </c>
      <c r="AP7" s="114" t="s">
        <v>721</v>
      </c>
      <c r="AQ7" s="11"/>
      <c r="AR7" s="11"/>
      <c r="AS7" s="38"/>
    </row>
    <row r="8" spans="1:45" ht="10.5" customHeight="1" outlineLevel="2" x14ac:dyDescent="0.2">
      <c r="A8" s="238">
        <v>1</v>
      </c>
      <c r="B8" s="193"/>
      <c r="C8" s="223" t="s">
        <v>228</v>
      </c>
      <c r="D8" s="211" t="s">
        <v>229</v>
      </c>
      <c r="E8" s="211" t="s">
        <v>230</v>
      </c>
      <c r="F8" s="210" t="s">
        <v>686</v>
      </c>
      <c r="G8" s="209" t="s">
        <v>686</v>
      </c>
      <c r="H8" s="209" t="s">
        <v>686</v>
      </c>
      <c r="I8" s="198"/>
      <c r="J8" s="205"/>
      <c r="K8" s="196"/>
      <c r="L8" s="23">
        <f>IFERROR(VLOOKUP($F8,Data!$B$4:$D$6,3,FALSE),"")</f>
        <v>0</v>
      </c>
      <c r="M8" s="23">
        <f>IFERROR(VLOOKUP($G8,Data!$F$4:$H$9,3,FALSE),"")</f>
        <v>0</v>
      </c>
      <c r="N8" s="23">
        <f>IFERROR(VLOOKUP($H8,Data!$J$4:$L$8,3,FALSE),"")</f>
        <v>0</v>
      </c>
      <c r="O8" s="23">
        <f>IFERROR(IF($A8=1,$L8*$M8*$N8,""),"")</f>
        <v>0</v>
      </c>
      <c r="P8" s="23" t="str">
        <f>IFERROR(IF($A8=2,$L8*$M8*$N8,""),"")</f>
        <v/>
      </c>
      <c r="Q8" s="23" t="str">
        <f>IFERROR(IF($A8=3,$L8*$M8*$N8,""),"")</f>
        <v/>
      </c>
      <c r="R8" s="210" t="s">
        <v>686</v>
      </c>
      <c r="S8" s="209" t="s">
        <v>686</v>
      </c>
      <c r="T8" s="209" t="s">
        <v>686</v>
      </c>
      <c r="U8" s="198"/>
      <c r="V8" s="205"/>
      <c r="W8" s="196"/>
      <c r="X8" s="24"/>
      <c r="Y8" s="24"/>
      <c r="Z8" s="24"/>
      <c r="AA8" s="24"/>
      <c r="AB8" s="24"/>
      <c r="AC8" s="24"/>
      <c r="AD8" s="210" t="s">
        <v>686</v>
      </c>
      <c r="AE8" s="209" t="s">
        <v>686</v>
      </c>
      <c r="AF8" s="209" t="s">
        <v>686</v>
      </c>
      <c r="AG8" s="198"/>
      <c r="AH8" s="207"/>
      <c r="AI8" s="196"/>
      <c r="AJ8" s="24"/>
      <c r="AK8" s="24"/>
      <c r="AL8" s="24"/>
      <c r="AM8" s="24"/>
      <c r="AN8" s="24"/>
      <c r="AO8" s="24"/>
      <c r="AP8" s="114" t="s">
        <v>712</v>
      </c>
      <c r="AQ8" s="11"/>
      <c r="AR8" s="11"/>
      <c r="AS8" s="38"/>
    </row>
    <row r="9" spans="1:45" ht="10.5" customHeight="1" outlineLevel="2" x14ac:dyDescent="0.2">
      <c r="A9" s="238"/>
      <c r="B9" s="193"/>
      <c r="C9" s="223"/>
      <c r="D9" s="211"/>
      <c r="E9" s="198"/>
      <c r="F9" s="210"/>
      <c r="G9" s="209"/>
      <c r="H9" s="209"/>
      <c r="I9" s="198"/>
      <c r="J9" s="205"/>
      <c r="K9" s="196"/>
      <c r="L9" s="25"/>
      <c r="M9" s="25"/>
      <c r="N9" s="25"/>
      <c r="O9" s="25"/>
      <c r="P9" s="25"/>
      <c r="Q9" s="25"/>
      <c r="R9" s="210"/>
      <c r="S9" s="209"/>
      <c r="T9" s="209"/>
      <c r="U9" s="198"/>
      <c r="V9" s="205"/>
      <c r="W9" s="196"/>
      <c r="X9" s="23">
        <f>IFERROR(VLOOKUP($R8,Data!$B$4:$D$6,3,FALSE),"")</f>
        <v>0</v>
      </c>
      <c r="Y9" s="23">
        <f>IFERROR(VLOOKUP($S8,Data!$F$4:$H$9,3,FALSE),"")</f>
        <v>0</v>
      </c>
      <c r="Z9" s="23">
        <f>IFERROR(VLOOKUP($T8,Data!$J$4:$L$8,3,FALSE),"")</f>
        <v>0</v>
      </c>
      <c r="AA9" s="23">
        <f>IFERROR(IF($A8=1,$X9*$Y9*$Z9,""),"")</f>
        <v>0</v>
      </c>
      <c r="AB9" s="23" t="str">
        <f>IFERROR(IF($A8=2,$X9*$Y9*$Z9,""),"")</f>
        <v/>
      </c>
      <c r="AC9" s="23" t="str">
        <f>IFERROR(IF($A8=3,$X9*$Y9*$Z9,""),"")</f>
        <v/>
      </c>
      <c r="AD9" s="210"/>
      <c r="AE9" s="209"/>
      <c r="AF9" s="209"/>
      <c r="AG9" s="198"/>
      <c r="AH9" s="207"/>
      <c r="AI9" s="196"/>
      <c r="AJ9" s="25"/>
      <c r="AK9" s="25"/>
      <c r="AL9" s="25"/>
      <c r="AM9" s="25"/>
      <c r="AN9" s="25"/>
      <c r="AO9" s="25"/>
      <c r="AP9" s="114" t="s">
        <v>713</v>
      </c>
      <c r="AQ9" s="11"/>
      <c r="AR9" s="11"/>
      <c r="AS9" s="38"/>
    </row>
    <row r="10" spans="1:45" ht="10.5" customHeight="1" outlineLevel="2" x14ac:dyDescent="0.2">
      <c r="A10" s="238"/>
      <c r="B10" s="193"/>
      <c r="C10" s="223"/>
      <c r="D10" s="211"/>
      <c r="E10" s="198"/>
      <c r="F10" s="210"/>
      <c r="G10" s="209"/>
      <c r="H10" s="209"/>
      <c r="I10" s="198"/>
      <c r="J10" s="205"/>
      <c r="K10" s="196"/>
      <c r="L10" s="25"/>
      <c r="M10" s="25"/>
      <c r="N10" s="25"/>
      <c r="O10" s="25"/>
      <c r="P10" s="25"/>
      <c r="Q10" s="25"/>
      <c r="R10" s="210"/>
      <c r="S10" s="209"/>
      <c r="T10" s="209"/>
      <c r="U10" s="198"/>
      <c r="V10" s="205"/>
      <c r="W10" s="196"/>
      <c r="X10" s="25"/>
      <c r="Y10" s="25"/>
      <c r="Z10" s="25"/>
      <c r="AA10" s="25"/>
      <c r="AB10" s="25"/>
      <c r="AC10" s="25"/>
      <c r="AD10" s="210"/>
      <c r="AE10" s="209"/>
      <c r="AF10" s="209"/>
      <c r="AG10" s="198"/>
      <c r="AH10" s="207"/>
      <c r="AI10" s="196"/>
      <c r="AJ10" s="23">
        <f>IFERROR(VLOOKUP($AD8,Data!$B$4:$D$6,3,FALSE),"")</f>
        <v>0</v>
      </c>
      <c r="AK10" s="23">
        <f>IFERROR(VLOOKUP($AE8,Data!$F$4:$H$9,3,FALSE),"")</f>
        <v>0</v>
      </c>
      <c r="AL10" s="23">
        <f>IFERROR(VLOOKUP($AF8,Data!$J$4:$L$8,3,FALSE),"")</f>
        <v>0</v>
      </c>
      <c r="AM10" s="23">
        <f>IFERROR(IF($A8=1,$AJ10*$AK10*$AL10,""),"")</f>
        <v>0</v>
      </c>
      <c r="AN10" s="23" t="str">
        <f>IFERROR(IF($A8=2,$AJ10*$AK10*$AL10,""),"")</f>
        <v/>
      </c>
      <c r="AO10" s="23" t="str">
        <f>IFERROR(IF($A8=3,$AJ10*$AK10*$AL10,""),"")</f>
        <v/>
      </c>
      <c r="AP10" s="114" t="s">
        <v>714</v>
      </c>
      <c r="AQ10" s="11"/>
      <c r="AR10" s="11"/>
      <c r="AS10" s="38"/>
    </row>
    <row r="11" spans="1:45" ht="30" customHeight="1" outlineLevel="1" x14ac:dyDescent="0.2">
      <c r="A11" s="146">
        <v>1</v>
      </c>
      <c r="B11" s="211" t="s">
        <v>231</v>
      </c>
      <c r="C11" s="211"/>
      <c r="D11" s="211"/>
      <c r="E11" s="211"/>
      <c r="F11" s="29" t="str">
        <f>IF($L11=1,"Implemented","Not Implemented")</f>
        <v>Not Implemented</v>
      </c>
      <c r="G11" s="22" t="str">
        <f>IF($M11=1,"Effective","Ineffective")</f>
        <v>Ineffective</v>
      </c>
      <c r="H11" s="22" t="str">
        <f>IF($N11=1,"Pass","Fail")</f>
        <v>Fail</v>
      </c>
      <c r="I11" s="140"/>
      <c r="J11" s="30"/>
      <c r="K11" s="196"/>
      <c r="L11" s="23">
        <f>IF(COUNTIF(L12:L17,0)&gt;0,0,1)</f>
        <v>0</v>
      </c>
      <c r="M11" s="23">
        <f>IF(COUNTIF(M12:M17,0)&gt;0,0,1)</f>
        <v>0</v>
      </c>
      <c r="N11" s="23">
        <f>IF(COUNTIF(N12:N17,0)&gt;0,0,1)</f>
        <v>0</v>
      </c>
      <c r="O11" s="23">
        <f>IFERROR(IF($A11=1,$L11*$M11*$N11,""),"")</f>
        <v>0</v>
      </c>
      <c r="P11" s="23" t="str">
        <f>IFERROR(IF($A11=2,$L11*$M11*$N11,""),"")</f>
        <v/>
      </c>
      <c r="Q11" s="23" t="str">
        <f>IFERROR(IF($A11=3,$L11*$M11*$N11,""),"")</f>
        <v/>
      </c>
      <c r="R11" s="29" t="str">
        <f>IF($X11=1,"Implemented","Not Implemented")</f>
        <v>Not Implemented</v>
      </c>
      <c r="S11" s="22" t="str">
        <f>IF($Y11=1,"Effective","Ineffective")</f>
        <v>Ineffective</v>
      </c>
      <c r="T11" s="22" t="str">
        <f>IF($Z11=1,"Pass","Fail")</f>
        <v>Fail</v>
      </c>
      <c r="U11" s="140"/>
      <c r="V11" s="30"/>
      <c r="W11" s="196"/>
      <c r="X11" s="23">
        <f>IF(COUNTIF(X12:X17,0)&gt;0,0,1)</f>
        <v>0</v>
      </c>
      <c r="Y11" s="23">
        <f>IF(COUNTIF(Y12:Y17,0)&gt;0,0,1)</f>
        <v>0</v>
      </c>
      <c r="Z11" s="23">
        <f>IF(COUNTIF(Z12:Z17,0)&gt;0,0,1)</f>
        <v>0</v>
      </c>
      <c r="AA11" s="23">
        <f>IFERROR(IF($A11=1,$X11*$Y11*$Z11,""),"")</f>
        <v>0</v>
      </c>
      <c r="AB11" s="23" t="str">
        <f>IFERROR(IF($A11=2,$X11*$Y11*$Z11,""),"")</f>
        <v/>
      </c>
      <c r="AC11" s="23" t="str">
        <f>IFERROR(IF($A11=3,$X11*$Y11*$Z11,""),"")</f>
        <v/>
      </c>
      <c r="AD11" s="29" t="str">
        <f>IF($AJ11=1,"Implemented","Not Implemented")</f>
        <v>Not Implemented</v>
      </c>
      <c r="AE11" s="22" t="str">
        <f>IF($AK11=1,"Effective","Ineffective")</f>
        <v>Ineffective</v>
      </c>
      <c r="AF11" s="22" t="str">
        <f>IF($AL11=1,"Pass","Fail")</f>
        <v>Fail</v>
      </c>
      <c r="AG11" s="140"/>
      <c r="AH11" s="30"/>
      <c r="AI11" s="196"/>
      <c r="AJ11" s="23">
        <f>IF(COUNTIF(AJ12:AJ17,0)&gt;0,0,1)</f>
        <v>0</v>
      </c>
      <c r="AK11" s="23">
        <f>IF(COUNTIF(AK12:AK17,0)&gt;0,0,1)</f>
        <v>0</v>
      </c>
      <c r="AL11" s="23">
        <f>IF(COUNTIF(AL12:AL17,0)&gt;0,0,1)</f>
        <v>0</v>
      </c>
      <c r="AM11" s="23">
        <f>IFERROR(IF($A11=1,$AJ11*$AK11*$AL11,""),"")</f>
        <v>0</v>
      </c>
      <c r="AN11" s="23" t="str">
        <f>IFERROR(IF($A11=2,$AJ11*$AK11*$AL11,""),"")</f>
        <v/>
      </c>
      <c r="AO11" s="23" t="str">
        <f>IFERROR(IF($A11=3,$AJ11*$AK11*$AL11,""),"")</f>
        <v/>
      </c>
      <c r="AP11" s="114" t="s">
        <v>721</v>
      </c>
      <c r="AQ11" s="11"/>
      <c r="AR11" s="11"/>
      <c r="AS11" s="38"/>
    </row>
    <row r="12" spans="1:45" ht="10.5" customHeight="1" outlineLevel="2" x14ac:dyDescent="0.2">
      <c r="A12" s="238">
        <v>1</v>
      </c>
      <c r="B12" s="193"/>
      <c r="C12" s="223" t="s">
        <v>232</v>
      </c>
      <c r="D12" s="211" t="s">
        <v>233</v>
      </c>
      <c r="E12" s="211" t="s">
        <v>234</v>
      </c>
      <c r="F12" s="210" t="s">
        <v>686</v>
      </c>
      <c r="G12" s="209" t="s">
        <v>686</v>
      </c>
      <c r="H12" s="209" t="s">
        <v>686</v>
      </c>
      <c r="I12" s="211"/>
      <c r="J12" s="200"/>
      <c r="K12" s="196"/>
      <c r="L12" s="23">
        <f>IFERROR(VLOOKUP($F12,Data!$B$4:$D$6,3,FALSE),"")</f>
        <v>0</v>
      </c>
      <c r="M12" s="23">
        <f>IFERROR(VLOOKUP($G12,Data!$F$4:$H$9,3,FALSE),"")</f>
        <v>0</v>
      </c>
      <c r="N12" s="23">
        <f>IFERROR(VLOOKUP($H12,Data!$J$4:$L$8,3,FALSE),"")</f>
        <v>0</v>
      </c>
      <c r="O12" s="23">
        <f>IFERROR(IF($A12=1,$L12*$M12*$N12,""),"")</f>
        <v>0</v>
      </c>
      <c r="P12" s="23" t="str">
        <f>IFERROR(IF($A12=2,$L12*$M12*$N12,""),"")</f>
        <v/>
      </c>
      <c r="Q12" s="23" t="str">
        <f>IFERROR(IF($A12=3,$L12*$M12*$N12,""),"")</f>
        <v/>
      </c>
      <c r="R12" s="210" t="s">
        <v>686</v>
      </c>
      <c r="S12" s="209" t="s">
        <v>686</v>
      </c>
      <c r="T12" s="209" t="s">
        <v>686</v>
      </c>
      <c r="U12" s="211"/>
      <c r="V12" s="205"/>
      <c r="W12" s="196"/>
      <c r="X12" s="24"/>
      <c r="Y12" s="24"/>
      <c r="Z12" s="24"/>
      <c r="AA12" s="24"/>
      <c r="AB12" s="24"/>
      <c r="AC12" s="24"/>
      <c r="AD12" s="210" t="s">
        <v>686</v>
      </c>
      <c r="AE12" s="209" t="s">
        <v>686</v>
      </c>
      <c r="AF12" s="209" t="s">
        <v>686</v>
      </c>
      <c r="AG12" s="211"/>
      <c r="AH12" s="207"/>
      <c r="AI12" s="196"/>
      <c r="AJ12" s="24"/>
      <c r="AK12" s="24"/>
      <c r="AL12" s="24"/>
      <c r="AM12" s="24"/>
      <c r="AN12" s="24"/>
      <c r="AO12" s="24"/>
      <c r="AP12" s="114" t="s">
        <v>712</v>
      </c>
      <c r="AQ12" s="11"/>
      <c r="AR12" s="11"/>
      <c r="AS12" s="38"/>
    </row>
    <row r="13" spans="1:45" ht="10.5" customHeight="1" outlineLevel="2" x14ac:dyDescent="0.2">
      <c r="A13" s="238"/>
      <c r="B13" s="193"/>
      <c r="C13" s="223"/>
      <c r="D13" s="211"/>
      <c r="E13" s="198"/>
      <c r="F13" s="210"/>
      <c r="G13" s="209"/>
      <c r="H13" s="209"/>
      <c r="I13" s="211"/>
      <c r="J13" s="200"/>
      <c r="K13" s="196"/>
      <c r="L13" s="25"/>
      <c r="M13" s="25"/>
      <c r="N13" s="25"/>
      <c r="O13" s="25"/>
      <c r="P13" s="25"/>
      <c r="Q13" s="25"/>
      <c r="R13" s="210"/>
      <c r="S13" s="209"/>
      <c r="T13" s="209"/>
      <c r="U13" s="211"/>
      <c r="V13" s="205"/>
      <c r="W13" s="196"/>
      <c r="X13" s="23">
        <f>IFERROR(VLOOKUP($R12,Data!$B$4:$D$6,3,FALSE),"")</f>
        <v>0</v>
      </c>
      <c r="Y13" s="23">
        <f>IFERROR(VLOOKUP($S12,Data!$F$4:$H$9,3,FALSE),"")</f>
        <v>0</v>
      </c>
      <c r="Z13" s="23">
        <f>IFERROR(VLOOKUP($T12,Data!$J$4:$L$8,3,FALSE),"")</f>
        <v>0</v>
      </c>
      <c r="AA13" s="23">
        <f>IFERROR(IF($A12=1,$X13*$Y13*$Z13,""),"")</f>
        <v>0</v>
      </c>
      <c r="AB13" s="23" t="str">
        <f>IFERROR(IF($A12=2,$X13*$Y13*$Z13,""),"")</f>
        <v/>
      </c>
      <c r="AC13" s="23" t="str">
        <f>IFERROR(IF($A12=3,$X13*$Y13*$Z13,""),"")</f>
        <v/>
      </c>
      <c r="AD13" s="210"/>
      <c r="AE13" s="209"/>
      <c r="AF13" s="209"/>
      <c r="AG13" s="211"/>
      <c r="AH13" s="207"/>
      <c r="AI13" s="196"/>
      <c r="AJ13" s="25"/>
      <c r="AK13" s="25"/>
      <c r="AL13" s="25"/>
      <c r="AM13" s="25"/>
      <c r="AN13" s="25"/>
      <c r="AO13" s="25"/>
      <c r="AP13" s="114" t="s">
        <v>713</v>
      </c>
      <c r="AQ13" s="11"/>
      <c r="AR13" s="11"/>
      <c r="AS13" s="38"/>
    </row>
    <row r="14" spans="1:45" ht="10.5" customHeight="1" outlineLevel="2" x14ac:dyDescent="0.2">
      <c r="A14" s="238"/>
      <c r="B14" s="193"/>
      <c r="C14" s="223"/>
      <c r="D14" s="211"/>
      <c r="E14" s="198"/>
      <c r="F14" s="210"/>
      <c r="G14" s="209"/>
      <c r="H14" s="209"/>
      <c r="I14" s="211"/>
      <c r="J14" s="200"/>
      <c r="K14" s="196"/>
      <c r="L14" s="25"/>
      <c r="M14" s="25"/>
      <c r="N14" s="25"/>
      <c r="O14" s="25"/>
      <c r="P14" s="25"/>
      <c r="Q14" s="25"/>
      <c r="R14" s="210"/>
      <c r="S14" s="209"/>
      <c r="T14" s="209"/>
      <c r="U14" s="211"/>
      <c r="V14" s="205"/>
      <c r="W14" s="196"/>
      <c r="X14" s="25"/>
      <c r="Y14" s="25"/>
      <c r="Z14" s="25"/>
      <c r="AA14" s="25"/>
      <c r="AB14" s="25"/>
      <c r="AC14" s="25"/>
      <c r="AD14" s="210"/>
      <c r="AE14" s="209"/>
      <c r="AF14" s="209"/>
      <c r="AG14" s="211"/>
      <c r="AH14" s="207"/>
      <c r="AI14" s="196"/>
      <c r="AJ14" s="23">
        <f>IFERROR(VLOOKUP($AD12,Data!$B$4:$D$6,3,FALSE),"")</f>
        <v>0</v>
      </c>
      <c r="AK14" s="23">
        <f>IFERROR(VLOOKUP($AE12,Data!$F$4:$H$9,3,FALSE),"")</f>
        <v>0</v>
      </c>
      <c r="AL14" s="23">
        <f>IFERROR(VLOOKUP($AF12,Data!$J$4:$L$8,3,FALSE),"")</f>
        <v>0</v>
      </c>
      <c r="AM14" s="23">
        <f>IFERROR(IF($A12=1,$AJ14*$AK14*$AL14,""),"")</f>
        <v>0</v>
      </c>
      <c r="AN14" s="23" t="str">
        <f>IFERROR(IF($A12=2,$AJ14*$AK14*$AL14,""),"")</f>
        <v/>
      </c>
      <c r="AO14" s="23" t="str">
        <f>IFERROR(IF($A12=3,$AJ14*$AK14*$AL14,""),"")</f>
        <v/>
      </c>
      <c r="AP14" s="114" t="s">
        <v>714</v>
      </c>
      <c r="AQ14" s="11"/>
      <c r="AR14" s="11"/>
      <c r="AS14" s="38"/>
    </row>
    <row r="15" spans="1:45" ht="10.5" customHeight="1" outlineLevel="2" x14ac:dyDescent="0.2">
      <c r="A15" s="238">
        <v>1</v>
      </c>
      <c r="B15" s="193"/>
      <c r="C15" s="223" t="s">
        <v>235</v>
      </c>
      <c r="D15" s="211" t="s">
        <v>236</v>
      </c>
      <c r="E15" s="211" t="s">
        <v>237</v>
      </c>
      <c r="F15" s="210" t="s">
        <v>686</v>
      </c>
      <c r="G15" s="209" t="s">
        <v>686</v>
      </c>
      <c r="H15" s="209" t="s">
        <v>686</v>
      </c>
      <c r="I15" s="211"/>
      <c r="J15" s="200"/>
      <c r="K15" s="196"/>
      <c r="L15" s="23">
        <f>IFERROR(VLOOKUP($F15,Data!$B$4:$D$6,3,FALSE),"")</f>
        <v>0</v>
      </c>
      <c r="M15" s="23">
        <f>IFERROR(VLOOKUP($G15,Data!$F$4:$H$9,3,FALSE),"")</f>
        <v>0</v>
      </c>
      <c r="N15" s="23">
        <f>IFERROR(VLOOKUP($H15,Data!$J$4:$L$8,3,FALSE),"")</f>
        <v>0</v>
      </c>
      <c r="O15" s="23">
        <f>IFERROR(IF($A15=1,$L15*$M15*$N15,""),"")</f>
        <v>0</v>
      </c>
      <c r="P15" s="23" t="str">
        <f>IFERROR(IF($A15=2,$L15*$M15*$N15,""),"")</f>
        <v/>
      </c>
      <c r="Q15" s="23" t="str">
        <f>IFERROR(IF($A15=3,$L15*$M15*$N15,""),"")</f>
        <v/>
      </c>
      <c r="R15" s="210" t="s">
        <v>686</v>
      </c>
      <c r="S15" s="209" t="s">
        <v>686</v>
      </c>
      <c r="T15" s="209" t="s">
        <v>686</v>
      </c>
      <c r="U15" s="211"/>
      <c r="V15" s="205"/>
      <c r="W15" s="196"/>
      <c r="X15" s="24"/>
      <c r="Y15" s="24"/>
      <c r="Z15" s="24"/>
      <c r="AA15" s="24"/>
      <c r="AB15" s="24"/>
      <c r="AC15" s="24"/>
      <c r="AD15" s="210" t="s">
        <v>686</v>
      </c>
      <c r="AE15" s="209" t="s">
        <v>686</v>
      </c>
      <c r="AF15" s="209" t="s">
        <v>686</v>
      </c>
      <c r="AG15" s="211"/>
      <c r="AH15" s="207"/>
      <c r="AI15" s="196"/>
      <c r="AJ15" s="24"/>
      <c r="AK15" s="24"/>
      <c r="AL15" s="24"/>
      <c r="AM15" s="24"/>
      <c r="AN15" s="24"/>
      <c r="AO15" s="24"/>
      <c r="AP15" s="114" t="s">
        <v>712</v>
      </c>
      <c r="AQ15" s="11"/>
      <c r="AR15" s="11"/>
      <c r="AS15" s="38"/>
    </row>
    <row r="16" spans="1:45" ht="10.5" customHeight="1" outlineLevel="2" x14ac:dyDescent="0.2">
      <c r="A16" s="238"/>
      <c r="B16" s="193"/>
      <c r="C16" s="223"/>
      <c r="D16" s="211"/>
      <c r="E16" s="198"/>
      <c r="F16" s="210"/>
      <c r="G16" s="209"/>
      <c r="H16" s="209"/>
      <c r="I16" s="211"/>
      <c r="J16" s="200"/>
      <c r="K16" s="196"/>
      <c r="L16" s="25"/>
      <c r="M16" s="25"/>
      <c r="N16" s="25"/>
      <c r="O16" s="25"/>
      <c r="P16" s="25"/>
      <c r="Q16" s="25"/>
      <c r="R16" s="210"/>
      <c r="S16" s="209"/>
      <c r="T16" s="209"/>
      <c r="U16" s="211"/>
      <c r="V16" s="205"/>
      <c r="W16" s="196"/>
      <c r="X16" s="23">
        <f>IFERROR(VLOOKUP($R15,Data!$B$4:$D$6,3,FALSE),"")</f>
        <v>0</v>
      </c>
      <c r="Y16" s="23">
        <f>IFERROR(VLOOKUP($S15,Data!$F$4:$H$9,3,FALSE),"")</f>
        <v>0</v>
      </c>
      <c r="Z16" s="23">
        <f>IFERROR(VLOOKUP($T15,Data!$J$4:$L$8,3,FALSE),"")</f>
        <v>0</v>
      </c>
      <c r="AA16" s="23">
        <f>IFERROR(IF($A15=1,$X16*$Y16*$Z16,""),"")</f>
        <v>0</v>
      </c>
      <c r="AB16" s="23" t="str">
        <f>IFERROR(IF($A15=2,$X16*$Y16*$Z16,""),"")</f>
        <v/>
      </c>
      <c r="AC16" s="23" t="str">
        <f>IFERROR(IF($A15=3,$X16*$Y16*$Z16,""),"")</f>
        <v/>
      </c>
      <c r="AD16" s="210"/>
      <c r="AE16" s="209"/>
      <c r="AF16" s="209"/>
      <c r="AG16" s="211"/>
      <c r="AH16" s="207"/>
      <c r="AI16" s="196"/>
      <c r="AJ16" s="25"/>
      <c r="AK16" s="25"/>
      <c r="AL16" s="25"/>
      <c r="AM16" s="25"/>
      <c r="AN16" s="25"/>
      <c r="AO16" s="25"/>
      <c r="AP16" s="114" t="s">
        <v>713</v>
      </c>
      <c r="AQ16" s="11"/>
      <c r="AR16" s="11"/>
      <c r="AS16" s="38"/>
    </row>
    <row r="17" spans="1:45" ht="10.5" customHeight="1" outlineLevel="2" x14ac:dyDescent="0.2">
      <c r="A17" s="238"/>
      <c r="B17" s="193"/>
      <c r="C17" s="223"/>
      <c r="D17" s="211"/>
      <c r="E17" s="198"/>
      <c r="F17" s="210"/>
      <c r="G17" s="209"/>
      <c r="H17" s="209"/>
      <c r="I17" s="211"/>
      <c r="J17" s="200"/>
      <c r="K17" s="196"/>
      <c r="L17" s="25"/>
      <c r="M17" s="25"/>
      <c r="N17" s="25"/>
      <c r="O17" s="25"/>
      <c r="P17" s="25"/>
      <c r="Q17" s="25"/>
      <c r="R17" s="210"/>
      <c r="S17" s="209"/>
      <c r="T17" s="209"/>
      <c r="U17" s="211"/>
      <c r="V17" s="205"/>
      <c r="W17" s="196"/>
      <c r="X17" s="25"/>
      <c r="Y17" s="25"/>
      <c r="Z17" s="25"/>
      <c r="AA17" s="25"/>
      <c r="AB17" s="25"/>
      <c r="AC17" s="25"/>
      <c r="AD17" s="210"/>
      <c r="AE17" s="209"/>
      <c r="AF17" s="209"/>
      <c r="AG17" s="211"/>
      <c r="AH17" s="207"/>
      <c r="AI17" s="196"/>
      <c r="AJ17" s="23">
        <f>IFERROR(VLOOKUP($AD15,Data!$B$4:$D$6,3,FALSE),"")</f>
        <v>0</v>
      </c>
      <c r="AK17" s="23">
        <f>IFERROR(VLOOKUP($AE15,Data!$F$4:$H$9,3,FALSE),"")</f>
        <v>0</v>
      </c>
      <c r="AL17" s="23">
        <f>IFERROR(VLOOKUP($AF15,Data!$J$4:$L$8,3,FALSE),"")</f>
        <v>0</v>
      </c>
      <c r="AM17" s="23">
        <f>IFERROR(IF($A15=1,$AJ17*$AK17*$AL17,""),"")</f>
        <v>0</v>
      </c>
      <c r="AN17" s="23" t="str">
        <f>IFERROR(IF($A15=2,$AJ17*$AK17*$AL17,""),"")</f>
        <v/>
      </c>
      <c r="AO17" s="23" t="str">
        <f>IFERROR(IF($A15=3,$AJ17*$AK17*$AL17,""),"")</f>
        <v/>
      </c>
      <c r="AP17" s="114" t="s">
        <v>714</v>
      </c>
      <c r="AQ17" s="11"/>
      <c r="AR17" s="11"/>
      <c r="AS17" s="38"/>
    </row>
    <row r="18" spans="1:45" ht="30" customHeight="1" outlineLevel="1" x14ac:dyDescent="0.2">
      <c r="A18" s="146">
        <v>1</v>
      </c>
      <c r="B18" s="211" t="s">
        <v>238</v>
      </c>
      <c r="C18" s="198"/>
      <c r="D18" s="198"/>
      <c r="E18" s="198"/>
      <c r="F18" s="29" t="str">
        <f>IF($L18=1,"Implemented","Not Implemented")</f>
        <v>Not Implemented</v>
      </c>
      <c r="G18" s="22" t="str">
        <f>IF($M18=1,"Effective","Ineffective")</f>
        <v>Ineffective</v>
      </c>
      <c r="H18" s="22" t="str">
        <f>IF($N18=1,"Pass","Fail")</f>
        <v>Fail</v>
      </c>
      <c r="I18" s="140"/>
      <c r="J18" s="30"/>
      <c r="K18" s="196"/>
      <c r="L18" s="23">
        <f>IF(COUNTIF(L19:L21,0)&gt;0,0,1)</f>
        <v>0</v>
      </c>
      <c r="M18" s="23">
        <f>IF(COUNTIF(M19:M21,0)&gt;0,0,1)</f>
        <v>0</v>
      </c>
      <c r="N18" s="23">
        <f>IF(COUNTIF(N19:N21,0)&gt;0,0,1)</f>
        <v>0</v>
      </c>
      <c r="O18" s="23">
        <f>IFERROR(IF($A18=1,$L18*$M18*$N18,""),"")</f>
        <v>0</v>
      </c>
      <c r="P18" s="23" t="str">
        <f>IFERROR(IF($A18=2,$L18*$M18*$N18,""),"")</f>
        <v/>
      </c>
      <c r="Q18" s="23" t="str">
        <f>IFERROR(IF($A18=3,$L18*$M18*$N18,""),"")</f>
        <v/>
      </c>
      <c r="R18" s="29" t="str">
        <f>IF($X18=1,"Implemented","Not Implemented")</f>
        <v>Not Implemented</v>
      </c>
      <c r="S18" s="22" t="str">
        <f>IF($Y18=1,"Effective","Ineffective")</f>
        <v>Ineffective</v>
      </c>
      <c r="T18" s="22" t="str">
        <f>IF($Z18=1,"Pass","Fail")</f>
        <v>Fail</v>
      </c>
      <c r="U18" s="140"/>
      <c r="V18" s="30"/>
      <c r="W18" s="196"/>
      <c r="X18" s="23">
        <f>IF(COUNTIF(X19:X21,0)&gt;0,0,1)</f>
        <v>0</v>
      </c>
      <c r="Y18" s="23">
        <f>IF(COUNTIF(Y19:Y21,0)&gt;0,0,1)</f>
        <v>0</v>
      </c>
      <c r="Z18" s="23">
        <f>IF(COUNTIF(Z19:Z21,0)&gt;0,0,1)</f>
        <v>0</v>
      </c>
      <c r="AA18" s="23">
        <f>IFERROR(IF($A18=1,$X18*$Y18*$Z18,""),"")</f>
        <v>0</v>
      </c>
      <c r="AB18" s="23" t="str">
        <f>IFERROR(IF($A18=2,$X18*$Y18*$Z18,""),"")</f>
        <v/>
      </c>
      <c r="AC18" s="23" t="str">
        <f>IFERROR(IF($A18=3,$X18*$Y18*$Z18,""),"")</f>
        <v/>
      </c>
      <c r="AD18" s="29" t="str">
        <f>IF($AJ18=1,"Implemented","Not Implemented")</f>
        <v>Not Implemented</v>
      </c>
      <c r="AE18" s="22" t="str">
        <f>IF($AK18=1,"Effective","Ineffective")</f>
        <v>Ineffective</v>
      </c>
      <c r="AF18" s="22" t="str">
        <f>IF($AL18=1,"Pass","Fail")</f>
        <v>Fail</v>
      </c>
      <c r="AG18" s="140"/>
      <c r="AH18" s="30"/>
      <c r="AI18" s="196"/>
      <c r="AJ18" s="23">
        <f>IF(COUNTIF(AJ19:AJ21,0)&gt;0,0,1)</f>
        <v>0</v>
      </c>
      <c r="AK18" s="23">
        <f>IF(COUNTIF(AK19:AK21,0)&gt;0,0,1)</f>
        <v>0</v>
      </c>
      <c r="AL18" s="23">
        <f>IF(COUNTIF(AL19:AL21,0)&gt;0,0,1)</f>
        <v>0</v>
      </c>
      <c r="AM18" s="23">
        <f>IFERROR(IF($A18=1,$AJ18*$AK18*$AL18,""),"")</f>
        <v>0</v>
      </c>
      <c r="AN18" s="23" t="str">
        <f>IFERROR(IF($A18=2,$AJ18*$AK18*$AL18,""),"")</f>
        <v/>
      </c>
      <c r="AO18" s="23" t="str">
        <f>IFERROR(IF($A18=3,$AJ18*$AK18*$AL18,""),"")</f>
        <v/>
      </c>
      <c r="AP18" s="114" t="s">
        <v>721</v>
      </c>
      <c r="AQ18" s="11"/>
      <c r="AR18" s="11"/>
      <c r="AS18" s="38"/>
    </row>
    <row r="19" spans="1:45" ht="10.5" customHeight="1" outlineLevel="2" x14ac:dyDescent="0.2">
      <c r="A19" s="238">
        <v>1</v>
      </c>
      <c r="B19" s="193"/>
      <c r="C19" s="223" t="s">
        <v>239</v>
      </c>
      <c r="D19" s="211" t="s">
        <v>240</v>
      </c>
      <c r="E19" s="211" t="s">
        <v>241</v>
      </c>
      <c r="F19" s="210" t="s">
        <v>686</v>
      </c>
      <c r="G19" s="209" t="s">
        <v>686</v>
      </c>
      <c r="H19" s="209" t="s">
        <v>686</v>
      </c>
      <c r="I19" s="211"/>
      <c r="J19" s="200"/>
      <c r="K19" s="196"/>
      <c r="L19" s="23">
        <f>IFERROR(VLOOKUP($F19,Data!$B$4:$D$6,3,FALSE),"")</f>
        <v>0</v>
      </c>
      <c r="M19" s="23">
        <f>IFERROR(VLOOKUP($G19,Data!$F$4:$H$9,3,FALSE),"")</f>
        <v>0</v>
      </c>
      <c r="N19" s="23">
        <f>IFERROR(VLOOKUP($H19,Data!$J$4:$L$8,3,FALSE),"")</f>
        <v>0</v>
      </c>
      <c r="O19" s="23">
        <f>IFERROR(IF($A19=1,$L19*$M19*$N19,""),"")</f>
        <v>0</v>
      </c>
      <c r="P19" s="23" t="str">
        <f>IFERROR(IF($A19=2,$L19*$M19*$N19,""),"")</f>
        <v/>
      </c>
      <c r="Q19" s="23" t="str">
        <f>IFERROR(IF($A19=3,$L19*$M19*$N19,""),"")</f>
        <v/>
      </c>
      <c r="R19" s="210" t="s">
        <v>686</v>
      </c>
      <c r="S19" s="209" t="s">
        <v>686</v>
      </c>
      <c r="T19" s="209" t="s">
        <v>686</v>
      </c>
      <c r="U19" s="211"/>
      <c r="V19" s="205"/>
      <c r="W19" s="196"/>
      <c r="X19" s="24"/>
      <c r="Y19" s="24"/>
      <c r="Z19" s="24"/>
      <c r="AA19" s="24"/>
      <c r="AB19" s="24"/>
      <c r="AC19" s="24"/>
      <c r="AD19" s="210" t="s">
        <v>686</v>
      </c>
      <c r="AE19" s="209" t="s">
        <v>686</v>
      </c>
      <c r="AF19" s="209" t="s">
        <v>686</v>
      </c>
      <c r="AG19" s="211"/>
      <c r="AH19" s="207"/>
      <c r="AI19" s="196"/>
      <c r="AJ19" s="24"/>
      <c r="AK19" s="24"/>
      <c r="AL19" s="24"/>
      <c r="AM19" s="24"/>
      <c r="AN19" s="24"/>
      <c r="AO19" s="24"/>
      <c r="AP19" s="114" t="s">
        <v>712</v>
      </c>
      <c r="AQ19" s="11"/>
      <c r="AR19" s="11"/>
      <c r="AS19" s="38"/>
    </row>
    <row r="20" spans="1:45" ht="10.5" customHeight="1" outlineLevel="2" x14ac:dyDescent="0.2">
      <c r="A20" s="238"/>
      <c r="B20" s="193"/>
      <c r="C20" s="223"/>
      <c r="D20" s="211"/>
      <c r="E20" s="198"/>
      <c r="F20" s="210"/>
      <c r="G20" s="209"/>
      <c r="H20" s="209"/>
      <c r="I20" s="211"/>
      <c r="J20" s="200"/>
      <c r="K20" s="196"/>
      <c r="L20" s="25"/>
      <c r="M20" s="25"/>
      <c r="N20" s="25"/>
      <c r="O20" s="25"/>
      <c r="P20" s="25"/>
      <c r="Q20" s="25"/>
      <c r="R20" s="210"/>
      <c r="S20" s="209"/>
      <c r="T20" s="209"/>
      <c r="U20" s="211"/>
      <c r="V20" s="205"/>
      <c r="W20" s="196"/>
      <c r="X20" s="23">
        <f>IFERROR(VLOOKUP($R19,Data!$B$4:$D$6,3,FALSE),"")</f>
        <v>0</v>
      </c>
      <c r="Y20" s="23">
        <f>IFERROR(VLOOKUP($S19,Data!$F$4:$H$9,3,FALSE),"")</f>
        <v>0</v>
      </c>
      <c r="Z20" s="23">
        <f>IFERROR(VLOOKUP($T19,Data!$J$4:$L$8,3,FALSE),"")</f>
        <v>0</v>
      </c>
      <c r="AA20" s="23">
        <f>IFERROR(IF($A19=1,$X20*$Y20*$Z20,""),"")</f>
        <v>0</v>
      </c>
      <c r="AB20" s="23" t="str">
        <f>IFERROR(IF($A19=2,$X20*$Y20*$Z20,""),"")</f>
        <v/>
      </c>
      <c r="AC20" s="23" t="str">
        <f>IFERROR(IF($A19=3,$X20*$Y20*$Z20,""),"")</f>
        <v/>
      </c>
      <c r="AD20" s="210"/>
      <c r="AE20" s="209"/>
      <c r="AF20" s="209"/>
      <c r="AG20" s="211"/>
      <c r="AH20" s="207"/>
      <c r="AI20" s="196"/>
      <c r="AJ20" s="25"/>
      <c r="AK20" s="25"/>
      <c r="AL20" s="25"/>
      <c r="AM20" s="25"/>
      <c r="AN20" s="25"/>
      <c r="AO20" s="25"/>
      <c r="AP20" s="114" t="s">
        <v>713</v>
      </c>
      <c r="AQ20" s="11"/>
      <c r="AR20" s="11"/>
      <c r="AS20" s="38"/>
    </row>
    <row r="21" spans="1:45" ht="10.5" customHeight="1" outlineLevel="2" x14ac:dyDescent="0.2">
      <c r="A21" s="238"/>
      <c r="B21" s="193"/>
      <c r="C21" s="223"/>
      <c r="D21" s="211"/>
      <c r="E21" s="198"/>
      <c r="F21" s="210"/>
      <c r="G21" s="209"/>
      <c r="H21" s="209"/>
      <c r="I21" s="211"/>
      <c r="J21" s="200"/>
      <c r="K21" s="196"/>
      <c r="L21" s="25"/>
      <c r="M21" s="25"/>
      <c r="N21" s="25"/>
      <c r="O21" s="25"/>
      <c r="P21" s="25"/>
      <c r="Q21" s="25"/>
      <c r="R21" s="210"/>
      <c r="S21" s="209"/>
      <c r="T21" s="209"/>
      <c r="U21" s="211"/>
      <c r="V21" s="205"/>
      <c r="W21" s="196"/>
      <c r="X21" s="25"/>
      <c r="Y21" s="25"/>
      <c r="Z21" s="25"/>
      <c r="AA21" s="25"/>
      <c r="AB21" s="25"/>
      <c r="AC21" s="25"/>
      <c r="AD21" s="210"/>
      <c r="AE21" s="209"/>
      <c r="AF21" s="209"/>
      <c r="AG21" s="211"/>
      <c r="AH21" s="207"/>
      <c r="AI21" s="196"/>
      <c r="AJ21" s="23">
        <f>IFERROR(VLOOKUP($AD19,Data!$B$4:$D$6,3,FALSE),"")</f>
        <v>0</v>
      </c>
      <c r="AK21" s="23">
        <f>IFERROR(VLOOKUP($AE19,Data!$F$4:$H$9,3,FALSE),"")</f>
        <v>0</v>
      </c>
      <c r="AL21" s="23">
        <f>IFERROR(VLOOKUP($AF19,Data!$J$4:$L$8,3,FALSE),"")</f>
        <v>0</v>
      </c>
      <c r="AM21" s="23">
        <f>IFERROR(IF($A19=1,$AJ21*$AK21*$AL21,""),"")</f>
        <v>0</v>
      </c>
      <c r="AN21" s="23" t="str">
        <f>IFERROR(IF($A19=2,$AJ21*$AK21*$AL21,""),"")</f>
        <v/>
      </c>
      <c r="AO21" s="23" t="str">
        <f>IFERROR(IF($A19=3,$AJ21*$AK21*$AL21,""),"")</f>
        <v/>
      </c>
      <c r="AP21" s="114" t="s">
        <v>714</v>
      </c>
      <c r="AQ21" s="11"/>
      <c r="AR21" s="11"/>
      <c r="AS21" s="38"/>
    </row>
    <row r="22" spans="1:45" ht="30" customHeight="1" outlineLevel="1" x14ac:dyDescent="0.2">
      <c r="A22" s="147">
        <v>1</v>
      </c>
      <c r="B22" s="211" t="s">
        <v>242</v>
      </c>
      <c r="C22" s="211"/>
      <c r="D22" s="211"/>
      <c r="E22" s="211"/>
      <c r="F22" s="29" t="str">
        <f>IF($L22=1,"Implemented","Not Implemented")</f>
        <v>Not Implemented</v>
      </c>
      <c r="G22" s="22" t="str">
        <f>IF($M22=1,"Effective","Ineffective")</f>
        <v>Ineffective</v>
      </c>
      <c r="H22" s="22" t="str">
        <f>IF($N22=1,"Pass","Fail")</f>
        <v>Fail</v>
      </c>
      <c r="I22" s="140"/>
      <c r="J22" s="30"/>
      <c r="K22" s="196"/>
      <c r="L22" s="23">
        <f>IF(COUNTIF(L23:L28,0)&gt;0,0,1)</f>
        <v>0</v>
      </c>
      <c r="M22" s="23">
        <f>IF(COUNTIF(M23:M28,0)&gt;0,0,1)</f>
        <v>0</v>
      </c>
      <c r="N22" s="23">
        <f>IF(COUNTIF(N23:N28,0)&gt;0,0,1)</f>
        <v>0</v>
      </c>
      <c r="O22" s="23">
        <f>IFERROR(IF($A22=1,$L22*$M22*$N22,""),"")</f>
        <v>0</v>
      </c>
      <c r="P22" s="23" t="str">
        <f>IFERROR(IF($A22=2,$L22*$M22*$N22,""),"")</f>
        <v/>
      </c>
      <c r="Q22" s="23" t="str">
        <f>IFERROR(IF($A22=3,$L22*$M22*$N22,""),"")</f>
        <v/>
      </c>
      <c r="R22" s="29" t="str">
        <f>IF($X22=1,"Implemented","Not Implemented")</f>
        <v>Not Implemented</v>
      </c>
      <c r="S22" s="22" t="str">
        <f>IF($Y22=1,"Effective","Ineffective")</f>
        <v>Ineffective</v>
      </c>
      <c r="T22" s="22" t="str">
        <f>IF($Z22=1,"Pass","Fail")</f>
        <v>Fail</v>
      </c>
      <c r="U22" s="140"/>
      <c r="V22" s="30"/>
      <c r="W22" s="196"/>
      <c r="X22" s="23">
        <f>IF(COUNTIF(X23:X28,0)&gt;0,0,1)</f>
        <v>0</v>
      </c>
      <c r="Y22" s="23">
        <f>IF(COUNTIF(Y23:Y28,0)&gt;0,0,1)</f>
        <v>0</v>
      </c>
      <c r="Z22" s="23">
        <f>IF(COUNTIF(Z23:Z28,0)&gt;0,0,1)</f>
        <v>0</v>
      </c>
      <c r="AA22" s="23">
        <f>IFERROR(IF($A22=1,$X22*$Y22*$Z22,""),"")</f>
        <v>0</v>
      </c>
      <c r="AB22" s="23" t="str">
        <f>IFERROR(IF($A22=2,$X22*$Y22*$Z22,""),"")</f>
        <v/>
      </c>
      <c r="AC22" s="23" t="str">
        <f>IFERROR(IF($A22=3,$X22*$Y22*$Z22,""),"")</f>
        <v/>
      </c>
      <c r="AD22" s="29" t="str">
        <f>IF($AJ22=1,"Implemented","Not Implemented")</f>
        <v>Not Implemented</v>
      </c>
      <c r="AE22" s="22" t="str">
        <f>IF($AK22=1,"Effective","Ineffective")</f>
        <v>Ineffective</v>
      </c>
      <c r="AF22" s="22" t="str">
        <f>IF($AL22=1,"Pass","Fail")</f>
        <v>Fail</v>
      </c>
      <c r="AG22" s="140"/>
      <c r="AH22" s="30"/>
      <c r="AI22" s="196"/>
      <c r="AJ22" s="23">
        <f>IF(COUNTIF(AJ23:AJ28,0)&gt;0,0,1)</f>
        <v>0</v>
      </c>
      <c r="AK22" s="23">
        <f>IF(COUNTIF(AK23:AK28,0)&gt;0,0,1)</f>
        <v>0</v>
      </c>
      <c r="AL22" s="23">
        <f>IF(COUNTIF(AL23:AL28,0)&gt;0,0,1)</f>
        <v>0</v>
      </c>
      <c r="AM22" s="23">
        <f>IFERROR(IF($A22=1,$AJ22*$AK22*$AL22,""),"")</f>
        <v>0</v>
      </c>
      <c r="AN22" s="23" t="str">
        <f>IFERROR(IF($A22=2,$AJ22*$AK22*$AL22,""),"")</f>
        <v/>
      </c>
      <c r="AO22" s="23" t="str">
        <f>IFERROR(IF($A22=3,$AJ22*$AK22*$AL22,""),"")</f>
        <v/>
      </c>
      <c r="AP22" s="114" t="s">
        <v>721</v>
      </c>
      <c r="AQ22" s="11"/>
      <c r="AR22" s="11"/>
      <c r="AS22" s="38"/>
    </row>
    <row r="23" spans="1:45" ht="10.5" customHeight="1" outlineLevel="2" x14ac:dyDescent="0.2">
      <c r="A23" s="238">
        <v>1</v>
      </c>
      <c r="B23" s="193"/>
      <c r="C23" s="223" t="s">
        <v>243</v>
      </c>
      <c r="D23" s="211" t="s">
        <v>244</v>
      </c>
      <c r="E23" s="211" t="s">
        <v>245</v>
      </c>
      <c r="F23" s="210" t="s">
        <v>686</v>
      </c>
      <c r="G23" s="209" t="s">
        <v>686</v>
      </c>
      <c r="H23" s="209" t="s">
        <v>686</v>
      </c>
      <c r="I23" s="211"/>
      <c r="J23" s="200"/>
      <c r="K23" s="196"/>
      <c r="L23" s="23">
        <f>IFERROR(VLOOKUP($F23,Data!$B$4:$D$6,3,FALSE),"")</f>
        <v>0</v>
      </c>
      <c r="M23" s="23">
        <f>IFERROR(VLOOKUP($G23,Data!$F$4:$H$9,3,FALSE),"")</f>
        <v>0</v>
      </c>
      <c r="N23" s="23">
        <f>IFERROR(VLOOKUP($H23,Data!$J$4:$L$8,3,FALSE),"")</f>
        <v>0</v>
      </c>
      <c r="O23" s="23">
        <f>IFERROR(IF($A23=1,$L23*$M23*$N23,""),"")</f>
        <v>0</v>
      </c>
      <c r="P23" s="23" t="str">
        <f>IFERROR(IF($A23=2,$L23*$M23*$N23,""),"")</f>
        <v/>
      </c>
      <c r="Q23" s="23" t="str">
        <f>IFERROR(IF($A23=3,$L23*$M23*$N23,""),"")</f>
        <v/>
      </c>
      <c r="R23" s="210" t="s">
        <v>686</v>
      </c>
      <c r="S23" s="209" t="s">
        <v>686</v>
      </c>
      <c r="T23" s="209" t="s">
        <v>686</v>
      </c>
      <c r="U23" s="211"/>
      <c r="V23" s="205"/>
      <c r="W23" s="196"/>
      <c r="X23" s="24"/>
      <c r="Y23" s="24"/>
      <c r="Z23" s="24"/>
      <c r="AA23" s="24"/>
      <c r="AB23" s="24"/>
      <c r="AC23" s="24"/>
      <c r="AD23" s="210" t="s">
        <v>686</v>
      </c>
      <c r="AE23" s="209" t="s">
        <v>686</v>
      </c>
      <c r="AF23" s="209" t="s">
        <v>686</v>
      </c>
      <c r="AG23" s="211"/>
      <c r="AH23" s="207"/>
      <c r="AI23" s="196"/>
      <c r="AJ23" s="24"/>
      <c r="AK23" s="24"/>
      <c r="AL23" s="24"/>
      <c r="AM23" s="24"/>
      <c r="AN23" s="24"/>
      <c r="AO23" s="24"/>
      <c r="AP23" s="114" t="s">
        <v>712</v>
      </c>
      <c r="AQ23" s="11"/>
      <c r="AR23" s="11"/>
      <c r="AS23" s="38"/>
    </row>
    <row r="24" spans="1:45" ht="10.5" customHeight="1" outlineLevel="2" x14ac:dyDescent="0.2">
      <c r="A24" s="238"/>
      <c r="B24" s="193"/>
      <c r="C24" s="223" t="s">
        <v>243</v>
      </c>
      <c r="D24" s="211" t="s">
        <v>244</v>
      </c>
      <c r="E24" s="198" t="s">
        <v>245</v>
      </c>
      <c r="F24" s="210"/>
      <c r="G24" s="209"/>
      <c r="H24" s="209"/>
      <c r="I24" s="211"/>
      <c r="J24" s="200"/>
      <c r="K24" s="196"/>
      <c r="L24" s="25"/>
      <c r="M24" s="25"/>
      <c r="N24" s="25"/>
      <c r="O24" s="25"/>
      <c r="P24" s="25"/>
      <c r="Q24" s="25"/>
      <c r="R24" s="210"/>
      <c r="S24" s="209"/>
      <c r="T24" s="209"/>
      <c r="U24" s="211"/>
      <c r="V24" s="205"/>
      <c r="W24" s="196"/>
      <c r="X24" s="23">
        <f>IFERROR(VLOOKUP($R23,Data!$B$4:$D$6,3,FALSE),"")</f>
        <v>0</v>
      </c>
      <c r="Y24" s="23">
        <f>IFERROR(VLOOKUP($S23,Data!$F$4:$H$9,3,FALSE),"")</f>
        <v>0</v>
      </c>
      <c r="Z24" s="23">
        <f>IFERROR(VLOOKUP($T23,Data!$J$4:$L$8,3,FALSE),"")</f>
        <v>0</v>
      </c>
      <c r="AA24" s="23">
        <f>IFERROR(IF($A23=1,$X24*$Y24*$Z24,""),"")</f>
        <v>0</v>
      </c>
      <c r="AB24" s="23" t="str">
        <f>IFERROR(IF($A23=2,$X24*$Y24*$Z24,""),"")</f>
        <v/>
      </c>
      <c r="AC24" s="23" t="str">
        <f>IFERROR(IF($A23=3,$X24*$Y24*$Z24,""),"")</f>
        <v/>
      </c>
      <c r="AD24" s="210"/>
      <c r="AE24" s="209"/>
      <c r="AF24" s="209"/>
      <c r="AG24" s="211"/>
      <c r="AH24" s="207"/>
      <c r="AI24" s="196"/>
      <c r="AJ24" s="25"/>
      <c r="AK24" s="25"/>
      <c r="AL24" s="25"/>
      <c r="AM24" s="25"/>
      <c r="AN24" s="25"/>
      <c r="AO24" s="25"/>
      <c r="AP24" s="114" t="s">
        <v>713</v>
      </c>
      <c r="AQ24" s="11"/>
      <c r="AR24" s="11"/>
      <c r="AS24" s="38"/>
    </row>
    <row r="25" spans="1:45" ht="10.5" customHeight="1" outlineLevel="2" x14ac:dyDescent="0.2">
      <c r="A25" s="238"/>
      <c r="B25" s="193"/>
      <c r="C25" s="223" t="s">
        <v>243</v>
      </c>
      <c r="D25" s="211" t="s">
        <v>244</v>
      </c>
      <c r="E25" s="198" t="s">
        <v>245</v>
      </c>
      <c r="F25" s="210"/>
      <c r="G25" s="209"/>
      <c r="H25" s="209"/>
      <c r="I25" s="211"/>
      <c r="J25" s="200"/>
      <c r="K25" s="196"/>
      <c r="L25" s="25"/>
      <c r="M25" s="25"/>
      <c r="N25" s="25"/>
      <c r="O25" s="25"/>
      <c r="P25" s="25"/>
      <c r="Q25" s="25"/>
      <c r="R25" s="210"/>
      <c r="S25" s="209"/>
      <c r="T25" s="209"/>
      <c r="U25" s="211"/>
      <c r="V25" s="205"/>
      <c r="W25" s="196"/>
      <c r="X25" s="25"/>
      <c r="Y25" s="25"/>
      <c r="Z25" s="25"/>
      <c r="AA25" s="25"/>
      <c r="AB25" s="25"/>
      <c r="AC25" s="25"/>
      <c r="AD25" s="210"/>
      <c r="AE25" s="209"/>
      <c r="AF25" s="209"/>
      <c r="AG25" s="211"/>
      <c r="AH25" s="207"/>
      <c r="AI25" s="196"/>
      <c r="AJ25" s="23">
        <f>IFERROR(VLOOKUP($AD23,Data!$B$4:$D$6,3,FALSE),"")</f>
        <v>0</v>
      </c>
      <c r="AK25" s="23">
        <f>IFERROR(VLOOKUP($AE23,Data!$F$4:$H$9,3,FALSE),"")</f>
        <v>0</v>
      </c>
      <c r="AL25" s="23">
        <f>IFERROR(VLOOKUP($AF23,Data!$J$4:$L$8,3,FALSE),"")</f>
        <v>0</v>
      </c>
      <c r="AM25" s="23">
        <f>IFERROR(IF($A23=1,$AJ25*$AK25*$AL25,""),"")</f>
        <v>0</v>
      </c>
      <c r="AN25" s="23" t="str">
        <f>IFERROR(IF($A23=2,$AJ25*$AK25*$AL25,""),"")</f>
        <v/>
      </c>
      <c r="AO25" s="23" t="str">
        <f>IFERROR(IF($A23=3,$AJ25*$AK25*$AL25,""),"")</f>
        <v/>
      </c>
      <c r="AP25" s="114" t="s">
        <v>714</v>
      </c>
      <c r="AQ25" s="11"/>
      <c r="AR25" s="11"/>
      <c r="AS25" s="38"/>
    </row>
    <row r="26" spans="1:45" ht="10.5" customHeight="1" outlineLevel="2" x14ac:dyDescent="0.2">
      <c r="A26" s="238">
        <v>1</v>
      </c>
      <c r="B26" s="193"/>
      <c r="C26" s="223" t="s">
        <v>246</v>
      </c>
      <c r="D26" s="211" t="s">
        <v>247</v>
      </c>
      <c r="E26" s="211" t="s">
        <v>248</v>
      </c>
      <c r="F26" s="210" t="s">
        <v>686</v>
      </c>
      <c r="G26" s="209" t="s">
        <v>686</v>
      </c>
      <c r="H26" s="209" t="s">
        <v>686</v>
      </c>
      <c r="I26" s="211"/>
      <c r="J26" s="200"/>
      <c r="K26" s="196"/>
      <c r="L26" s="23">
        <f>IFERROR(VLOOKUP($F26,Data!$B$4:$D$6,3,FALSE),"")</f>
        <v>0</v>
      </c>
      <c r="M26" s="23">
        <f>IFERROR(VLOOKUP($G26,Data!$F$4:$H$9,3,FALSE),"")</f>
        <v>0</v>
      </c>
      <c r="N26" s="23">
        <f>IFERROR(VLOOKUP($H26,Data!$J$4:$L$8,3,FALSE),"")</f>
        <v>0</v>
      </c>
      <c r="O26" s="23">
        <f>IFERROR(IF($A26=1,$L26*$M26*$N26,""),"")</f>
        <v>0</v>
      </c>
      <c r="P26" s="23" t="str">
        <f>IFERROR(IF($A26=2,$L26*$M26*$N26,""),"")</f>
        <v/>
      </c>
      <c r="Q26" s="23" t="str">
        <f>IFERROR(IF($A26=3,$L26*$M26*$N26,""),"")</f>
        <v/>
      </c>
      <c r="R26" s="210" t="s">
        <v>686</v>
      </c>
      <c r="S26" s="209" t="s">
        <v>686</v>
      </c>
      <c r="T26" s="209" t="s">
        <v>686</v>
      </c>
      <c r="U26" s="211"/>
      <c r="V26" s="205"/>
      <c r="W26" s="196"/>
      <c r="X26" s="24"/>
      <c r="Y26" s="24"/>
      <c r="Z26" s="24"/>
      <c r="AA26" s="24"/>
      <c r="AB26" s="24"/>
      <c r="AC26" s="24"/>
      <c r="AD26" s="210" t="s">
        <v>686</v>
      </c>
      <c r="AE26" s="209" t="s">
        <v>686</v>
      </c>
      <c r="AF26" s="209" t="s">
        <v>686</v>
      </c>
      <c r="AG26" s="211"/>
      <c r="AH26" s="207"/>
      <c r="AI26" s="196"/>
      <c r="AJ26" s="24"/>
      <c r="AK26" s="24"/>
      <c r="AL26" s="24"/>
      <c r="AM26" s="24"/>
      <c r="AN26" s="24"/>
      <c r="AO26" s="24"/>
      <c r="AP26" s="114" t="s">
        <v>712</v>
      </c>
      <c r="AQ26" s="11"/>
      <c r="AR26" s="11"/>
      <c r="AS26" s="38"/>
    </row>
    <row r="27" spans="1:45" ht="10.5" customHeight="1" outlineLevel="2" x14ac:dyDescent="0.2">
      <c r="A27" s="238"/>
      <c r="B27" s="193"/>
      <c r="C27" s="223" t="s">
        <v>246</v>
      </c>
      <c r="D27" s="211" t="s">
        <v>247</v>
      </c>
      <c r="E27" s="198" t="s">
        <v>248</v>
      </c>
      <c r="F27" s="210"/>
      <c r="G27" s="209"/>
      <c r="H27" s="209"/>
      <c r="I27" s="211"/>
      <c r="J27" s="200"/>
      <c r="K27" s="196"/>
      <c r="L27" s="25"/>
      <c r="M27" s="25"/>
      <c r="N27" s="25"/>
      <c r="O27" s="25"/>
      <c r="P27" s="25"/>
      <c r="Q27" s="25"/>
      <c r="R27" s="210"/>
      <c r="S27" s="209"/>
      <c r="T27" s="209"/>
      <c r="U27" s="211"/>
      <c r="V27" s="205"/>
      <c r="W27" s="196"/>
      <c r="X27" s="23">
        <f>IFERROR(VLOOKUP($R26,Data!$B$4:$D$6,3,FALSE),"")</f>
        <v>0</v>
      </c>
      <c r="Y27" s="23">
        <f>IFERROR(VLOOKUP($S26,Data!$F$4:$H$9,3,FALSE),"")</f>
        <v>0</v>
      </c>
      <c r="Z27" s="23">
        <f>IFERROR(VLOOKUP($T26,Data!$J$4:$L$8,3,FALSE),"")</f>
        <v>0</v>
      </c>
      <c r="AA27" s="23">
        <f>IFERROR(IF($A26=1,$X27*$Y27*$Z27,""),"")</f>
        <v>0</v>
      </c>
      <c r="AB27" s="23" t="str">
        <f>IFERROR(IF($A26=2,$X27*$Y27*$Z27,""),"")</f>
        <v/>
      </c>
      <c r="AC27" s="23" t="str">
        <f>IFERROR(IF($A26=3,$X27*$Y27*$Z27,""),"")</f>
        <v/>
      </c>
      <c r="AD27" s="210"/>
      <c r="AE27" s="209"/>
      <c r="AF27" s="209"/>
      <c r="AG27" s="211"/>
      <c r="AH27" s="207"/>
      <c r="AI27" s="196"/>
      <c r="AJ27" s="25"/>
      <c r="AK27" s="25"/>
      <c r="AL27" s="25"/>
      <c r="AM27" s="25"/>
      <c r="AN27" s="25"/>
      <c r="AO27" s="25"/>
      <c r="AP27" s="114" t="s">
        <v>713</v>
      </c>
      <c r="AQ27" s="11"/>
      <c r="AR27" s="11"/>
      <c r="AS27" s="38"/>
    </row>
    <row r="28" spans="1:45" ht="10.5" customHeight="1" outlineLevel="2" x14ac:dyDescent="0.2">
      <c r="A28" s="238"/>
      <c r="B28" s="193"/>
      <c r="C28" s="223" t="s">
        <v>246</v>
      </c>
      <c r="D28" s="211" t="s">
        <v>247</v>
      </c>
      <c r="E28" s="198" t="s">
        <v>248</v>
      </c>
      <c r="F28" s="210"/>
      <c r="G28" s="209"/>
      <c r="H28" s="209"/>
      <c r="I28" s="211"/>
      <c r="J28" s="200"/>
      <c r="K28" s="196"/>
      <c r="L28" s="25"/>
      <c r="M28" s="25"/>
      <c r="N28" s="25"/>
      <c r="O28" s="25"/>
      <c r="P28" s="25"/>
      <c r="Q28" s="25"/>
      <c r="R28" s="210"/>
      <c r="S28" s="209"/>
      <c r="T28" s="209"/>
      <c r="U28" s="211"/>
      <c r="V28" s="205"/>
      <c r="W28" s="196"/>
      <c r="X28" s="25"/>
      <c r="Y28" s="25"/>
      <c r="Z28" s="25"/>
      <c r="AA28" s="25"/>
      <c r="AB28" s="25"/>
      <c r="AC28" s="25"/>
      <c r="AD28" s="210"/>
      <c r="AE28" s="209"/>
      <c r="AF28" s="209"/>
      <c r="AG28" s="211"/>
      <c r="AH28" s="207"/>
      <c r="AI28" s="196"/>
      <c r="AJ28" s="23">
        <f>IFERROR(VLOOKUP($AD26,Data!$B$4:$D$6,3,FALSE),"")</f>
        <v>0</v>
      </c>
      <c r="AK28" s="23">
        <f>IFERROR(VLOOKUP($AE26,Data!$F$4:$H$9,3,FALSE),"")</f>
        <v>0</v>
      </c>
      <c r="AL28" s="23">
        <f>IFERROR(VLOOKUP($AF26,Data!$J$4:$L$8,3,FALSE),"")</f>
        <v>0</v>
      </c>
      <c r="AM28" s="23">
        <f>IFERROR(IF($A26=1,$AJ28*$AK28*$AL28,""),"")</f>
        <v>0</v>
      </c>
      <c r="AN28" s="23" t="str">
        <f>IFERROR(IF($A26=2,$AJ28*$AK28*$AL28,""),"")</f>
        <v/>
      </c>
      <c r="AO28" s="23" t="str">
        <f>IFERROR(IF($A26=3,$AJ28*$AK28*$AL28,""),"")</f>
        <v/>
      </c>
      <c r="AP28" s="114" t="s">
        <v>714</v>
      </c>
      <c r="AQ28" s="11"/>
      <c r="AR28" s="11"/>
      <c r="AS28" s="38"/>
    </row>
    <row r="29" spans="1:45" ht="30" customHeight="1" outlineLevel="1" x14ac:dyDescent="0.2">
      <c r="A29" s="146">
        <v>1</v>
      </c>
      <c r="B29" s="211" t="s">
        <v>249</v>
      </c>
      <c r="C29" s="198"/>
      <c r="D29" s="198"/>
      <c r="E29" s="198"/>
      <c r="F29" s="29" t="str">
        <f>IF($L29=1,"Implemented","Not Implemented")</f>
        <v>Not Implemented</v>
      </c>
      <c r="G29" s="22" t="str">
        <f>IF($M29=1,"Effective","Ineffective")</f>
        <v>Ineffective</v>
      </c>
      <c r="H29" s="22" t="str">
        <f>IF($N29=1,"Pass","Fail")</f>
        <v>Fail</v>
      </c>
      <c r="I29" s="140"/>
      <c r="J29" s="30"/>
      <c r="K29" s="196"/>
      <c r="L29" s="23">
        <f>IF(COUNTIF(L30:L35,0)&gt;0,0,1)</f>
        <v>0</v>
      </c>
      <c r="M29" s="23">
        <f>IF(COUNTIF(M30:M35,0)&gt;0,0,1)</f>
        <v>0</v>
      </c>
      <c r="N29" s="23">
        <f>IF(COUNTIF(N30:N35,0)&gt;0,0,1)</f>
        <v>0</v>
      </c>
      <c r="O29" s="23">
        <f>IFERROR(IF($A29=1,$L29*$M29*$N29,""),"")</f>
        <v>0</v>
      </c>
      <c r="P29" s="23" t="str">
        <f>IFERROR(IF($A29=2,$L29*$M29*$N29,""),"")</f>
        <v/>
      </c>
      <c r="Q29" s="23" t="str">
        <f>IFERROR(IF($A29=3,$L29*$M29*$N29,""),"")</f>
        <v/>
      </c>
      <c r="R29" s="29" t="str">
        <f>IF($X29=1,"Implemented","Not Implemented")</f>
        <v>Not Implemented</v>
      </c>
      <c r="S29" s="22" t="str">
        <f>IF($Y29=1,"Effective","Ineffective")</f>
        <v>Ineffective</v>
      </c>
      <c r="T29" s="22" t="str">
        <f>IF($Z29=1,"Pass","Fail")</f>
        <v>Fail</v>
      </c>
      <c r="U29" s="140"/>
      <c r="V29" s="30"/>
      <c r="W29" s="196"/>
      <c r="X29" s="23">
        <f>IF(COUNTIF(X30:X35,0)&gt;0,0,1)</f>
        <v>0</v>
      </c>
      <c r="Y29" s="23">
        <f>IF(COUNTIF(Y30:Y35,0)&gt;0,0,1)</f>
        <v>0</v>
      </c>
      <c r="Z29" s="23">
        <f>IF(COUNTIF(Z30:Z35,0)&gt;0,0,1)</f>
        <v>0</v>
      </c>
      <c r="AA29" s="23">
        <f>IFERROR(IF($A29=1,$X29*$Y29*$Z29,""),"")</f>
        <v>0</v>
      </c>
      <c r="AB29" s="23" t="str">
        <f>IFERROR(IF($A29=2,$X29*$Y29*$Z29,""),"")</f>
        <v/>
      </c>
      <c r="AC29" s="23" t="str">
        <f>IFERROR(IF($A29=3,$X29*$Y29*$Z29,""),"")</f>
        <v/>
      </c>
      <c r="AD29" s="29" t="str">
        <f>IF($AJ29=1,"Implemented","Not Implemented")</f>
        <v>Not Implemented</v>
      </c>
      <c r="AE29" s="22" t="str">
        <f>IF($AK29=1,"Effective","Ineffective")</f>
        <v>Ineffective</v>
      </c>
      <c r="AF29" s="22" t="str">
        <f>IF($AL29=1,"Pass","Fail")</f>
        <v>Fail</v>
      </c>
      <c r="AG29" s="140"/>
      <c r="AH29" s="30"/>
      <c r="AI29" s="196"/>
      <c r="AJ29" s="23">
        <f>IF(COUNTIF(AJ30:AJ35,0)&gt;0,0,1)</f>
        <v>0</v>
      </c>
      <c r="AK29" s="23">
        <f>IF(COUNTIF(AK30:AK35,0)&gt;0,0,1)</f>
        <v>0</v>
      </c>
      <c r="AL29" s="23">
        <f>IF(COUNTIF(AL30:AL35,0)&gt;0,0,1)</f>
        <v>0</v>
      </c>
      <c r="AM29" s="23">
        <f>IFERROR(IF($A29=1,$AJ29*$AK29*$AL29,""),"")</f>
        <v>0</v>
      </c>
      <c r="AN29" s="23" t="str">
        <f>IFERROR(IF($A29=2,$AJ29*$AK29*$AL29,""),"")</f>
        <v/>
      </c>
      <c r="AO29" s="23" t="str">
        <f>IFERROR(IF($A29=3,$AJ29*$AK29*$AL29,""),"")</f>
        <v/>
      </c>
      <c r="AP29" s="114" t="s">
        <v>721</v>
      </c>
      <c r="AQ29" s="11"/>
      <c r="AR29" s="11"/>
      <c r="AS29" s="38"/>
    </row>
    <row r="30" spans="1:45" ht="10.5" customHeight="1" outlineLevel="2" x14ac:dyDescent="0.2">
      <c r="A30" s="238">
        <v>1</v>
      </c>
      <c r="B30" s="193"/>
      <c r="C30" s="223" t="s">
        <v>250</v>
      </c>
      <c r="D30" s="211" t="s">
        <v>251</v>
      </c>
      <c r="E30" s="211" t="s">
        <v>252</v>
      </c>
      <c r="F30" s="210" t="s">
        <v>686</v>
      </c>
      <c r="G30" s="209" t="s">
        <v>686</v>
      </c>
      <c r="H30" s="209" t="s">
        <v>686</v>
      </c>
      <c r="I30" s="211"/>
      <c r="J30" s="200"/>
      <c r="K30" s="196"/>
      <c r="L30" s="23">
        <f>IFERROR(VLOOKUP($F30,Data!$B$4:$D$6,3,FALSE),"")</f>
        <v>0</v>
      </c>
      <c r="M30" s="23">
        <f>IFERROR(VLOOKUP($G30,Data!$F$4:$H$9,3,FALSE),"")</f>
        <v>0</v>
      </c>
      <c r="N30" s="23">
        <f>IFERROR(VLOOKUP($H30,Data!$J$4:$L$8,3,FALSE),"")</f>
        <v>0</v>
      </c>
      <c r="O30" s="23">
        <f>IFERROR(IF($A30=1,$L30*$M30*$N30,""),"")</f>
        <v>0</v>
      </c>
      <c r="P30" s="23" t="str">
        <f>IFERROR(IF($A30=2,$L30*$M30*$N30,""),"")</f>
        <v/>
      </c>
      <c r="Q30" s="23" t="str">
        <f>IFERROR(IF($A30=3,$L30*$M30*$N30,""),"")</f>
        <v/>
      </c>
      <c r="R30" s="210" t="s">
        <v>686</v>
      </c>
      <c r="S30" s="209" t="s">
        <v>686</v>
      </c>
      <c r="T30" s="209" t="s">
        <v>686</v>
      </c>
      <c r="U30" s="211"/>
      <c r="V30" s="205"/>
      <c r="W30" s="196"/>
      <c r="X30" s="24"/>
      <c r="Y30" s="24"/>
      <c r="Z30" s="24"/>
      <c r="AA30" s="24"/>
      <c r="AB30" s="24"/>
      <c r="AC30" s="24"/>
      <c r="AD30" s="210" t="s">
        <v>686</v>
      </c>
      <c r="AE30" s="209" t="s">
        <v>686</v>
      </c>
      <c r="AF30" s="209" t="s">
        <v>686</v>
      </c>
      <c r="AG30" s="211"/>
      <c r="AH30" s="207"/>
      <c r="AI30" s="196"/>
      <c r="AJ30" s="24"/>
      <c r="AK30" s="24"/>
      <c r="AL30" s="24"/>
      <c r="AM30" s="24"/>
      <c r="AN30" s="24"/>
      <c r="AO30" s="24"/>
      <c r="AP30" s="114" t="s">
        <v>712</v>
      </c>
      <c r="AQ30" s="11"/>
      <c r="AR30" s="11"/>
      <c r="AS30" s="38"/>
    </row>
    <row r="31" spans="1:45" ht="10.5" customHeight="1" outlineLevel="2" x14ac:dyDescent="0.2">
      <c r="A31" s="238"/>
      <c r="B31" s="193"/>
      <c r="C31" s="223" t="s">
        <v>250</v>
      </c>
      <c r="D31" s="211" t="s">
        <v>251</v>
      </c>
      <c r="E31" s="198" t="s">
        <v>252</v>
      </c>
      <c r="F31" s="210"/>
      <c r="G31" s="209"/>
      <c r="H31" s="209"/>
      <c r="I31" s="211"/>
      <c r="J31" s="200"/>
      <c r="K31" s="196"/>
      <c r="L31" s="25"/>
      <c r="M31" s="25"/>
      <c r="N31" s="25"/>
      <c r="O31" s="25"/>
      <c r="P31" s="25"/>
      <c r="Q31" s="25"/>
      <c r="R31" s="210"/>
      <c r="S31" s="209"/>
      <c r="T31" s="209"/>
      <c r="U31" s="211"/>
      <c r="V31" s="205"/>
      <c r="W31" s="196"/>
      <c r="X31" s="23">
        <f>IFERROR(VLOOKUP($R30,Data!$B$4:$D$6,3,FALSE),"")</f>
        <v>0</v>
      </c>
      <c r="Y31" s="23">
        <f>IFERROR(VLOOKUP($S30,Data!$F$4:$H$9,3,FALSE),"")</f>
        <v>0</v>
      </c>
      <c r="Z31" s="23">
        <f>IFERROR(VLOOKUP($T30,Data!$J$4:$L$8,3,FALSE),"")</f>
        <v>0</v>
      </c>
      <c r="AA31" s="23">
        <f>IFERROR(IF($A30=1,$X31*$Y31*$Z31,""),"")</f>
        <v>0</v>
      </c>
      <c r="AB31" s="23" t="str">
        <f>IFERROR(IF($A30=2,$X31*$Y31*$Z31,""),"")</f>
        <v/>
      </c>
      <c r="AC31" s="23" t="str">
        <f>IFERROR(IF($A30=3,$X31*$Y31*$Z31,""),"")</f>
        <v/>
      </c>
      <c r="AD31" s="210"/>
      <c r="AE31" s="209"/>
      <c r="AF31" s="209"/>
      <c r="AG31" s="211"/>
      <c r="AH31" s="207"/>
      <c r="AI31" s="196"/>
      <c r="AJ31" s="25"/>
      <c r="AK31" s="25"/>
      <c r="AL31" s="25"/>
      <c r="AM31" s="25"/>
      <c r="AN31" s="25"/>
      <c r="AO31" s="25"/>
      <c r="AP31" s="114" t="s">
        <v>713</v>
      </c>
      <c r="AQ31" s="11"/>
      <c r="AR31" s="11"/>
      <c r="AS31" s="38"/>
    </row>
    <row r="32" spans="1:45" ht="10.5" customHeight="1" outlineLevel="2" x14ac:dyDescent="0.2">
      <c r="A32" s="238"/>
      <c r="B32" s="193"/>
      <c r="C32" s="223" t="s">
        <v>250</v>
      </c>
      <c r="D32" s="211" t="s">
        <v>251</v>
      </c>
      <c r="E32" s="198" t="s">
        <v>252</v>
      </c>
      <c r="F32" s="210"/>
      <c r="G32" s="209"/>
      <c r="H32" s="209"/>
      <c r="I32" s="211"/>
      <c r="J32" s="200"/>
      <c r="K32" s="196"/>
      <c r="L32" s="25"/>
      <c r="M32" s="25"/>
      <c r="N32" s="25"/>
      <c r="O32" s="25"/>
      <c r="P32" s="25"/>
      <c r="Q32" s="25"/>
      <c r="R32" s="210"/>
      <c r="S32" s="209"/>
      <c r="T32" s="209"/>
      <c r="U32" s="211"/>
      <c r="V32" s="205"/>
      <c r="W32" s="196"/>
      <c r="X32" s="25"/>
      <c r="Y32" s="25"/>
      <c r="Z32" s="25"/>
      <c r="AA32" s="25"/>
      <c r="AB32" s="25"/>
      <c r="AC32" s="25"/>
      <c r="AD32" s="210"/>
      <c r="AE32" s="209"/>
      <c r="AF32" s="209"/>
      <c r="AG32" s="211"/>
      <c r="AH32" s="207"/>
      <c r="AI32" s="196"/>
      <c r="AJ32" s="23">
        <f>IFERROR(VLOOKUP($AD30,Data!$B$4:$D$6,3,FALSE),"")</f>
        <v>0</v>
      </c>
      <c r="AK32" s="23">
        <f>IFERROR(VLOOKUP($AE30,Data!$F$4:$H$9,3,FALSE),"")</f>
        <v>0</v>
      </c>
      <c r="AL32" s="23">
        <f>IFERROR(VLOOKUP($AF30,Data!$J$4:$L$8,3,FALSE),"")</f>
        <v>0</v>
      </c>
      <c r="AM32" s="23">
        <f>IFERROR(IF($A30=1,$AJ32*$AK32*$AL32,""),"")</f>
        <v>0</v>
      </c>
      <c r="AN32" s="23" t="str">
        <f>IFERROR(IF($A30=2,$AJ32*$AK32*$AL32,""),"")</f>
        <v/>
      </c>
      <c r="AO32" s="23" t="str">
        <f>IFERROR(IF($A30=3,$AJ32*$AK32*$AL32,""),"")</f>
        <v/>
      </c>
      <c r="AP32" s="114" t="s">
        <v>714</v>
      </c>
      <c r="AQ32" s="11"/>
      <c r="AR32" s="11"/>
      <c r="AS32" s="38"/>
    </row>
    <row r="33" spans="1:45" ht="10.5" customHeight="1" outlineLevel="2" x14ac:dyDescent="0.2">
      <c r="A33" s="238">
        <v>1</v>
      </c>
      <c r="B33" s="193"/>
      <c r="C33" s="223" t="s">
        <v>253</v>
      </c>
      <c r="D33" s="211" t="s">
        <v>254</v>
      </c>
      <c r="E33" s="211" t="s">
        <v>255</v>
      </c>
      <c r="F33" s="210" t="s">
        <v>686</v>
      </c>
      <c r="G33" s="209" t="s">
        <v>686</v>
      </c>
      <c r="H33" s="209" t="s">
        <v>686</v>
      </c>
      <c r="I33" s="211"/>
      <c r="J33" s="200"/>
      <c r="K33" s="196"/>
      <c r="L33" s="23">
        <f>IFERROR(VLOOKUP($F33,Data!$B$4:$D$6,3,FALSE),"")</f>
        <v>0</v>
      </c>
      <c r="M33" s="23">
        <f>IFERROR(VLOOKUP($G33,Data!$F$4:$H$9,3,FALSE),"")</f>
        <v>0</v>
      </c>
      <c r="N33" s="23">
        <f>IFERROR(VLOOKUP($H33,Data!$J$4:$L$8,3,FALSE),"")</f>
        <v>0</v>
      </c>
      <c r="O33" s="23">
        <f>IFERROR(IF($A33=1,$L33*$M33*$N33,""),"")</f>
        <v>0</v>
      </c>
      <c r="P33" s="23" t="str">
        <f>IFERROR(IF($A33=2,$L33*$M33*$N33,""),"")</f>
        <v/>
      </c>
      <c r="Q33" s="23" t="str">
        <f>IFERROR(IF($A33=3,$L33*$M33*$N33,""),"")</f>
        <v/>
      </c>
      <c r="R33" s="210" t="s">
        <v>686</v>
      </c>
      <c r="S33" s="209" t="s">
        <v>686</v>
      </c>
      <c r="T33" s="209" t="s">
        <v>686</v>
      </c>
      <c r="U33" s="211"/>
      <c r="V33" s="205"/>
      <c r="W33" s="196"/>
      <c r="X33" s="24"/>
      <c r="Y33" s="24"/>
      <c r="Z33" s="24"/>
      <c r="AA33" s="24"/>
      <c r="AB33" s="24"/>
      <c r="AC33" s="24"/>
      <c r="AD33" s="210" t="s">
        <v>686</v>
      </c>
      <c r="AE33" s="209" t="s">
        <v>686</v>
      </c>
      <c r="AF33" s="209" t="s">
        <v>686</v>
      </c>
      <c r="AG33" s="211"/>
      <c r="AH33" s="207"/>
      <c r="AI33" s="196"/>
      <c r="AJ33" s="24"/>
      <c r="AK33" s="24"/>
      <c r="AL33" s="24"/>
      <c r="AM33" s="24"/>
      <c r="AN33" s="24"/>
      <c r="AO33" s="24"/>
      <c r="AP33" s="114" t="s">
        <v>712</v>
      </c>
      <c r="AQ33" s="11"/>
      <c r="AR33" s="11"/>
      <c r="AS33" s="38"/>
    </row>
    <row r="34" spans="1:45" ht="10.5" customHeight="1" outlineLevel="2" x14ac:dyDescent="0.2">
      <c r="A34" s="238"/>
      <c r="B34" s="193"/>
      <c r="C34" s="223" t="s">
        <v>253</v>
      </c>
      <c r="D34" s="211" t="s">
        <v>254</v>
      </c>
      <c r="E34" s="198" t="s">
        <v>255</v>
      </c>
      <c r="F34" s="210"/>
      <c r="G34" s="209"/>
      <c r="H34" s="209"/>
      <c r="I34" s="211"/>
      <c r="J34" s="200"/>
      <c r="K34" s="196"/>
      <c r="L34" s="25"/>
      <c r="M34" s="25"/>
      <c r="N34" s="25"/>
      <c r="O34" s="25"/>
      <c r="P34" s="25"/>
      <c r="Q34" s="25"/>
      <c r="R34" s="210"/>
      <c r="S34" s="209"/>
      <c r="T34" s="209"/>
      <c r="U34" s="211"/>
      <c r="V34" s="205"/>
      <c r="W34" s="196"/>
      <c r="X34" s="23">
        <f>IFERROR(VLOOKUP($R33,Data!$B$4:$D$6,3,FALSE),"")</f>
        <v>0</v>
      </c>
      <c r="Y34" s="23">
        <f>IFERROR(VLOOKUP($S33,Data!$F$4:$H$9,3,FALSE),"")</f>
        <v>0</v>
      </c>
      <c r="Z34" s="23">
        <f>IFERROR(VLOOKUP($T33,Data!$J$4:$L$8,3,FALSE),"")</f>
        <v>0</v>
      </c>
      <c r="AA34" s="23">
        <f>IFERROR(IF($A33=1,$X34*$Y34*$Z34,""),"")</f>
        <v>0</v>
      </c>
      <c r="AB34" s="23" t="str">
        <f>IFERROR(IF($A33=2,$X34*$Y34*$Z34,""),"")</f>
        <v/>
      </c>
      <c r="AC34" s="23" t="str">
        <f>IFERROR(IF($A33=3,$X34*$Y34*$Z34,""),"")</f>
        <v/>
      </c>
      <c r="AD34" s="210"/>
      <c r="AE34" s="209"/>
      <c r="AF34" s="209"/>
      <c r="AG34" s="211"/>
      <c r="AH34" s="207"/>
      <c r="AI34" s="196"/>
      <c r="AJ34" s="25"/>
      <c r="AK34" s="25"/>
      <c r="AL34" s="25"/>
      <c r="AM34" s="25"/>
      <c r="AN34" s="25"/>
      <c r="AO34" s="25"/>
      <c r="AP34" s="114" t="s">
        <v>713</v>
      </c>
      <c r="AQ34" s="11"/>
      <c r="AR34" s="11"/>
      <c r="AS34" s="38"/>
    </row>
    <row r="35" spans="1:45" ht="10.5" customHeight="1" outlineLevel="2" x14ac:dyDescent="0.2">
      <c r="A35" s="238"/>
      <c r="B35" s="193"/>
      <c r="C35" s="223" t="s">
        <v>253</v>
      </c>
      <c r="D35" s="211" t="s">
        <v>254</v>
      </c>
      <c r="E35" s="198" t="s">
        <v>255</v>
      </c>
      <c r="F35" s="210"/>
      <c r="G35" s="209"/>
      <c r="H35" s="209"/>
      <c r="I35" s="211"/>
      <c r="J35" s="200"/>
      <c r="K35" s="197"/>
      <c r="L35" s="25"/>
      <c r="M35" s="25"/>
      <c r="N35" s="25"/>
      <c r="O35" s="25"/>
      <c r="P35" s="25"/>
      <c r="Q35" s="25"/>
      <c r="R35" s="210"/>
      <c r="S35" s="209"/>
      <c r="T35" s="209"/>
      <c r="U35" s="211"/>
      <c r="V35" s="205"/>
      <c r="W35" s="197"/>
      <c r="X35" s="25"/>
      <c r="Y35" s="25"/>
      <c r="Z35" s="25"/>
      <c r="AA35" s="25"/>
      <c r="AB35" s="25"/>
      <c r="AC35" s="25"/>
      <c r="AD35" s="210"/>
      <c r="AE35" s="209"/>
      <c r="AF35" s="209"/>
      <c r="AG35" s="211"/>
      <c r="AH35" s="207"/>
      <c r="AI35" s="197"/>
      <c r="AJ35" s="23">
        <f>IFERROR(VLOOKUP($AD33,Data!$B$4:$D$6,3,FALSE),"")</f>
        <v>0</v>
      </c>
      <c r="AK35" s="23">
        <f>IFERROR(VLOOKUP($AE33,Data!$F$4:$H$9,3,FALSE),"")</f>
        <v>0</v>
      </c>
      <c r="AL35" s="23">
        <f>IFERROR(VLOOKUP($AF33,Data!$J$4:$L$8,3,FALSE),"")</f>
        <v>0</v>
      </c>
      <c r="AM35" s="23">
        <f>IFERROR(IF($A33=1,$AJ35*$AK35*$AL35,""),"")</f>
        <v>0</v>
      </c>
      <c r="AN35" s="23" t="str">
        <f>IFERROR(IF($A33=2,$AJ35*$AK35*$AL35,""),"")</f>
        <v/>
      </c>
      <c r="AO35" s="23" t="str">
        <f>IFERROR(IF($A33=3,$AJ35*$AK35*$AL35,""),"")</f>
        <v/>
      </c>
      <c r="AP35" s="114" t="s">
        <v>714</v>
      </c>
      <c r="AQ35" s="11"/>
      <c r="AR35" s="11"/>
      <c r="AS35" s="38"/>
    </row>
    <row r="36" spans="1:45" s="110" customFormat="1" ht="10.5" customHeight="1" outlineLevel="1" x14ac:dyDescent="0.2">
      <c r="A36" s="243"/>
      <c r="B36" s="244"/>
      <c r="C36" s="244"/>
      <c r="D36" s="244"/>
      <c r="E36" s="244"/>
      <c r="F36" s="244"/>
      <c r="G36" s="244"/>
      <c r="H36" s="244"/>
      <c r="I36" s="244"/>
      <c r="J36" s="244"/>
      <c r="K36" s="244"/>
      <c r="L36" s="244"/>
      <c r="M36" s="244"/>
      <c r="N36" s="244"/>
      <c r="O36" s="244"/>
      <c r="P36" s="244"/>
      <c r="Q36" s="244"/>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5"/>
    </row>
    <row r="37" spans="1:45" s="110" customFormat="1" ht="10.5" customHeight="1" x14ac:dyDescent="0.2">
      <c r="A37" s="243"/>
      <c r="B37" s="244"/>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5"/>
    </row>
    <row r="38" spans="1:45" ht="30" hidden="1" customHeight="1" outlineLevel="1" x14ac:dyDescent="0.2">
      <c r="A38" s="146">
        <v>2</v>
      </c>
      <c r="B38" s="211" t="s">
        <v>417</v>
      </c>
      <c r="C38" s="211"/>
      <c r="D38" s="211"/>
      <c r="E38" s="200"/>
      <c r="F38" s="29" t="str">
        <f>IF($L38=1,"Implemented","Not Implemented")</f>
        <v>Not Implemented</v>
      </c>
      <c r="G38" s="22" t="str">
        <f>IF($M38=1,"Effective","Ineffective")</f>
        <v>Ineffective</v>
      </c>
      <c r="H38" s="22" t="str">
        <f>IF($N38=1,"Pass","Fail")</f>
        <v>Fail</v>
      </c>
      <c r="I38" s="140"/>
      <c r="J38" s="30"/>
      <c r="K38" s="195"/>
      <c r="L38" s="23">
        <f>IF(COUNTIF(L39:L44,0)&gt;0,0,1)</f>
        <v>0</v>
      </c>
      <c r="M38" s="23">
        <f>IF(COUNTIF(M39:M44,0)&gt;0,0,1)</f>
        <v>0</v>
      </c>
      <c r="N38" s="23">
        <f>IF(COUNTIF(N39:N44,0)&gt;0,0,1)</f>
        <v>0</v>
      </c>
      <c r="O38" s="23" t="str">
        <f>IFERROR(IF($A38=1,$L38*$M38*$N38,""),"")</f>
        <v/>
      </c>
      <c r="P38" s="23">
        <f>IFERROR(IF($A38=2,$L38*$M38*$N38,""),"")</f>
        <v>0</v>
      </c>
      <c r="Q38" s="23" t="str">
        <f>IFERROR(IF($A38=3,$L38*$M38*$N38,""),"")</f>
        <v/>
      </c>
      <c r="R38" s="29" t="str">
        <f>IF($X38=1,"Implemented","Not Implemented")</f>
        <v>Not Implemented</v>
      </c>
      <c r="S38" s="22" t="str">
        <f>IF($Y38=1,"Effective","Ineffective")</f>
        <v>Ineffective</v>
      </c>
      <c r="T38" s="22" t="str">
        <f>IF($Z38=1,"Pass","Fail")</f>
        <v>Fail</v>
      </c>
      <c r="U38" s="140"/>
      <c r="V38" s="30"/>
      <c r="W38" s="195"/>
      <c r="X38" s="23">
        <f>IF(COUNTIF(X39:X44,0)&gt;0,0,1)</f>
        <v>0</v>
      </c>
      <c r="Y38" s="23">
        <f>IF(COUNTIF(Y39:Y44,0)&gt;0,0,1)</f>
        <v>0</v>
      </c>
      <c r="Z38" s="23">
        <f>IF(COUNTIF(Z39:Z44,0)&gt;0,0,1)</f>
        <v>0</v>
      </c>
      <c r="AA38" s="23" t="str">
        <f>IFERROR(IF($A38=1,$X38*$Y38*$Z38,""),"")</f>
        <v/>
      </c>
      <c r="AB38" s="23">
        <f>IFERROR(IF($A38=2,$X38*$Y38*$Z38,""),"")</f>
        <v>0</v>
      </c>
      <c r="AC38" s="23" t="str">
        <f>IFERROR(IF($A38=3,$X38*$Y38*$Z38,""),"")</f>
        <v/>
      </c>
      <c r="AD38" s="29" t="str">
        <f>IF($AJ38=1,"Implemented","Not Implemented")</f>
        <v>Not Implemented</v>
      </c>
      <c r="AE38" s="22" t="str">
        <f>IF($AK38=1,"Effective","Ineffective")</f>
        <v>Ineffective</v>
      </c>
      <c r="AF38" s="22" t="str">
        <f>IF($AL38=1,"Pass","Fail")</f>
        <v>Fail</v>
      </c>
      <c r="AG38" s="140"/>
      <c r="AH38" s="30"/>
      <c r="AI38" s="195"/>
      <c r="AJ38" s="23">
        <f>IF(COUNTIF(AJ39:AJ44,0)&gt;0,0,1)</f>
        <v>0</v>
      </c>
      <c r="AK38" s="23">
        <f>IF(COUNTIF(AK39:AK44,0)&gt;0,0,1)</f>
        <v>0</v>
      </c>
      <c r="AL38" s="23">
        <f>IF(COUNTIF(AL39:AL44,0)&gt;0,0,1)</f>
        <v>0</v>
      </c>
      <c r="AM38" s="23" t="str">
        <f>IFERROR(IF($A38=1,$AJ38*$AK38*$AL38,""),"")</f>
        <v/>
      </c>
      <c r="AN38" s="23">
        <f>IFERROR(IF($A38=2,$AJ38*$AK38*$AL38,""),"")</f>
        <v>0</v>
      </c>
      <c r="AO38" s="23" t="str">
        <f>IFERROR(IF($A38=3,$AJ38*$AK38*$AL38,""),"")</f>
        <v/>
      </c>
      <c r="AP38" s="114" t="s">
        <v>721</v>
      </c>
      <c r="AQ38" s="11"/>
      <c r="AR38" s="11"/>
      <c r="AS38" s="38"/>
    </row>
    <row r="39" spans="1:45" ht="10.5" hidden="1" customHeight="1" outlineLevel="2" x14ac:dyDescent="0.2">
      <c r="A39" s="238">
        <v>2</v>
      </c>
      <c r="B39" s="193"/>
      <c r="C39" s="223" t="s">
        <v>418</v>
      </c>
      <c r="D39" s="211" t="s">
        <v>419</v>
      </c>
      <c r="E39" s="211" t="s">
        <v>420</v>
      </c>
      <c r="F39" s="210" t="s">
        <v>686</v>
      </c>
      <c r="G39" s="209" t="s">
        <v>686</v>
      </c>
      <c r="H39" s="209" t="s">
        <v>686</v>
      </c>
      <c r="I39" s="211"/>
      <c r="J39" s="200"/>
      <c r="K39" s="196"/>
      <c r="L39" s="23">
        <f>IFERROR(VLOOKUP($F39,Data!$B$4:$D$6,3,FALSE),"")</f>
        <v>0</v>
      </c>
      <c r="M39" s="23">
        <f>IFERROR(VLOOKUP($G39,Data!$F$4:$H$9,3,FALSE),"")</f>
        <v>0</v>
      </c>
      <c r="N39" s="23">
        <f>IFERROR(VLOOKUP($H39,Data!$J$4:$L$8,3,FALSE),"")</f>
        <v>0</v>
      </c>
      <c r="O39" s="23" t="str">
        <f>IFERROR(IF($A39=1,$L39*$M39*$N39,""),"")</f>
        <v/>
      </c>
      <c r="P39" s="23">
        <f>IFERROR(IF($A39=2,$L39*$M39*$N39,""),"")</f>
        <v>0</v>
      </c>
      <c r="Q39" s="23" t="str">
        <f>IFERROR(IF($A39=3,$L39*$M39*$N39,""),"")</f>
        <v/>
      </c>
      <c r="R39" s="210" t="s">
        <v>686</v>
      </c>
      <c r="S39" s="209" t="s">
        <v>686</v>
      </c>
      <c r="T39" s="209" t="s">
        <v>686</v>
      </c>
      <c r="U39" s="211"/>
      <c r="V39" s="205"/>
      <c r="W39" s="196"/>
      <c r="X39" s="24"/>
      <c r="Y39" s="24"/>
      <c r="Z39" s="24"/>
      <c r="AA39" s="24"/>
      <c r="AB39" s="24"/>
      <c r="AC39" s="24"/>
      <c r="AD39" s="210" t="s">
        <v>686</v>
      </c>
      <c r="AE39" s="209" t="s">
        <v>686</v>
      </c>
      <c r="AF39" s="209" t="s">
        <v>686</v>
      </c>
      <c r="AG39" s="211"/>
      <c r="AH39" s="207"/>
      <c r="AI39" s="196"/>
      <c r="AJ39" s="24"/>
      <c r="AK39" s="24"/>
      <c r="AL39" s="24"/>
      <c r="AM39" s="24"/>
      <c r="AN39" s="24"/>
      <c r="AO39" s="24"/>
      <c r="AP39" s="114" t="s">
        <v>712</v>
      </c>
      <c r="AQ39" s="11"/>
      <c r="AR39" s="11"/>
      <c r="AS39" s="38"/>
    </row>
    <row r="40" spans="1:45" ht="10.5" hidden="1" customHeight="1" outlineLevel="2" x14ac:dyDescent="0.2">
      <c r="A40" s="238"/>
      <c r="B40" s="193"/>
      <c r="C40" s="223" t="s">
        <v>418</v>
      </c>
      <c r="D40" s="211" t="s">
        <v>419</v>
      </c>
      <c r="E40" s="198" t="s">
        <v>420</v>
      </c>
      <c r="F40" s="210"/>
      <c r="G40" s="209"/>
      <c r="H40" s="209"/>
      <c r="I40" s="211"/>
      <c r="J40" s="200"/>
      <c r="K40" s="196"/>
      <c r="L40" s="25"/>
      <c r="M40" s="25"/>
      <c r="N40" s="25"/>
      <c r="O40" s="25"/>
      <c r="P40" s="25"/>
      <c r="Q40" s="25"/>
      <c r="R40" s="210"/>
      <c r="S40" s="209"/>
      <c r="T40" s="209"/>
      <c r="U40" s="211"/>
      <c r="V40" s="205"/>
      <c r="W40" s="196"/>
      <c r="X40" s="23">
        <f>IFERROR(VLOOKUP($R39,Data!$B$4:$D$6,3,FALSE),"")</f>
        <v>0</v>
      </c>
      <c r="Y40" s="23">
        <f>IFERROR(VLOOKUP($S39,Data!$F$4:$H$9,3,FALSE),"")</f>
        <v>0</v>
      </c>
      <c r="Z40" s="23">
        <f>IFERROR(VLOOKUP($T39,Data!$J$4:$L$8,3,FALSE),"")</f>
        <v>0</v>
      </c>
      <c r="AA40" s="23" t="str">
        <f>IFERROR(IF($A39=1,$X40*$Y40*$Z40,""),"")</f>
        <v/>
      </c>
      <c r="AB40" s="23">
        <f>IFERROR(IF($A39=2,$X40*$Y40*$Z40,""),"")</f>
        <v>0</v>
      </c>
      <c r="AC40" s="23" t="str">
        <f>IFERROR(IF($A39=3,$X40*$Y40*$Z40,""),"")</f>
        <v/>
      </c>
      <c r="AD40" s="210"/>
      <c r="AE40" s="209"/>
      <c r="AF40" s="209"/>
      <c r="AG40" s="211"/>
      <c r="AH40" s="207"/>
      <c r="AI40" s="196"/>
      <c r="AJ40" s="25"/>
      <c r="AK40" s="25"/>
      <c r="AL40" s="25"/>
      <c r="AM40" s="25"/>
      <c r="AN40" s="25"/>
      <c r="AO40" s="25"/>
      <c r="AP40" s="114" t="s">
        <v>713</v>
      </c>
      <c r="AQ40" s="11"/>
      <c r="AR40" s="11"/>
      <c r="AS40" s="38"/>
    </row>
    <row r="41" spans="1:45" ht="10.5" hidden="1" customHeight="1" outlineLevel="2" x14ac:dyDescent="0.2">
      <c r="A41" s="238"/>
      <c r="B41" s="193"/>
      <c r="C41" s="223" t="s">
        <v>418</v>
      </c>
      <c r="D41" s="211" t="s">
        <v>419</v>
      </c>
      <c r="E41" s="198" t="s">
        <v>420</v>
      </c>
      <c r="F41" s="210"/>
      <c r="G41" s="209"/>
      <c r="H41" s="209"/>
      <c r="I41" s="211"/>
      <c r="J41" s="200"/>
      <c r="K41" s="196"/>
      <c r="L41" s="25"/>
      <c r="M41" s="25"/>
      <c r="N41" s="25"/>
      <c r="O41" s="25"/>
      <c r="P41" s="25"/>
      <c r="Q41" s="25"/>
      <c r="R41" s="210"/>
      <c r="S41" s="209"/>
      <c r="T41" s="209"/>
      <c r="U41" s="211"/>
      <c r="V41" s="205"/>
      <c r="W41" s="196"/>
      <c r="X41" s="25"/>
      <c r="Y41" s="25"/>
      <c r="Z41" s="25"/>
      <c r="AA41" s="25"/>
      <c r="AB41" s="25"/>
      <c r="AC41" s="25"/>
      <c r="AD41" s="210"/>
      <c r="AE41" s="209"/>
      <c r="AF41" s="209"/>
      <c r="AG41" s="211"/>
      <c r="AH41" s="207"/>
      <c r="AI41" s="196"/>
      <c r="AJ41" s="23">
        <f>IFERROR(VLOOKUP($AD39,Data!$B$4:$D$6,3,FALSE),"")</f>
        <v>0</v>
      </c>
      <c r="AK41" s="23">
        <f>IFERROR(VLOOKUP($AE39,Data!$F$4:$H$9,3,FALSE),"")</f>
        <v>0</v>
      </c>
      <c r="AL41" s="23">
        <f>IFERROR(VLOOKUP($AF39,Data!$J$4:$L$8,3,FALSE),"")</f>
        <v>0</v>
      </c>
      <c r="AM41" s="23" t="str">
        <f>IFERROR(IF($A39=1,$AJ41*$AK41*$AL41,""),"")</f>
        <v/>
      </c>
      <c r="AN41" s="23">
        <f>IFERROR(IF($A39=2,$AJ41*$AK41*$AL41,""),"")</f>
        <v>0</v>
      </c>
      <c r="AO41" s="23" t="str">
        <f>IFERROR(IF($A39=3,$AJ41*$AK41*$AL41,""),"")</f>
        <v/>
      </c>
      <c r="AP41" s="114" t="s">
        <v>714</v>
      </c>
      <c r="AQ41" s="11"/>
      <c r="AR41" s="11"/>
      <c r="AS41" s="38"/>
    </row>
    <row r="42" spans="1:45" ht="10.5" hidden="1" customHeight="1" outlineLevel="2" x14ac:dyDescent="0.2">
      <c r="A42" s="238">
        <v>2</v>
      </c>
      <c r="B42" s="193"/>
      <c r="C42" s="223" t="s">
        <v>421</v>
      </c>
      <c r="D42" s="211" t="s">
        <v>422</v>
      </c>
      <c r="E42" s="211" t="s">
        <v>423</v>
      </c>
      <c r="F42" s="210" t="s">
        <v>686</v>
      </c>
      <c r="G42" s="209" t="s">
        <v>686</v>
      </c>
      <c r="H42" s="209" t="s">
        <v>686</v>
      </c>
      <c r="I42" s="211"/>
      <c r="J42" s="200"/>
      <c r="K42" s="196"/>
      <c r="L42" s="23">
        <f>IFERROR(VLOOKUP($F42,Data!$B$4:$D$6,3,FALSE),"")</f>
        <v>0</v>
      </c>
      <c r="M42" s="23">
        <f>IFERROR(VLOOKUP($G42,Data!$F$4:$H$9,3,FALSE),"")</f>
        <v>0</v>
      </c>
      <c r="N42" s="23">
        <f>IFERROR(VLOOKUP($H42,Data!$J$4:$L$8,3,FALSE),"")</f>
        <v>0</v>
      </c>
      <c r="O42" s="23" t="str">
        <f>IFERROR(IF($A42=1,$L42*$M42*$N42,""),"")</f>
        <v/>
      </c>
      <c r="P42" s="23">
        <f>IFERROR(IF($A42=2,$L42*$M42*$N42,""),"")</f>
        <v>0</v>
      </c>
      <c r="Q42" s="23" t="str">
        <f>IFERROR(IF($A42=3,$L42*$M42*$N42,""),"")</f>
        <v/>
      </c>
      <c r="R42" s="210" t="s">
        <v>686</v>
      </c>
      <c r="S42" s="209" t="s">
        <v>686</v>
      </c>
      <c r="T42" s="209" t="s">
        <v>686</v>
      </c>
      <c r="U42" s="211"/>
      <c r="V42" s="205"/>
      <c r="W42" s="196"/>
      <c r="X42" s="24"/>
      <c r="Y42" s="24"/>
      <c r="Z42" s="24"/>
      <c r="AA42" s="24"/>
      <c r="AB42" s="24"/>
      <c r="AC42" s="24"/>
      <c r="AD42" s="210" t="s">
        <v>686</v>
      </c>
      <c r="AE42" s="209" t="s">
        <v>686</v>
      </c>
      <c r="AF42" s="209" t="s">
        <v>686</v>
      </c>
      <c r="AG42" s="211"/>
      <c r="AH42" s="207"/>
      <c r="AI42" s="196"/>
      <c r="AJ42" s="24"/>
      <c r="AK42" s="24"/>
      <c r="AL42" s="24"/>
      <c r="AM42" s="24"/>
      <c r="AN42" s="24"/>
      <c r="AO42" s="24"/>
      <c r="AP42" s="114" t="s">
        <v>712</v>
      </c>
      <c r="AQ42" s="11"/>
      <c r="AR42" s="11"/>
      <c r="AS42" s="38"/>
    </row>
    <row r="43" spans="1:45" ht="10.5" hidden="1" customHeight="1" outlineLevel="2" x14ac:dyDescent="0.2">
      <c r="A43" s="238"/>
      <c r="B43" s="193"/>
      <c r="C43" s="223" t="s">
        <v>421</v>
      </c>
      <c r="D43" s="211" t="s">
        <v>422</v>
      </c>
      <c r="E43" s="198" t="s">
        <v>423</v>
      </c>
      <c r="F43" s="210"/>
      <c r="G43" s="209"/>
      <c r="H43" s="209"/>
      <c r="I43" s="211"/>
      <c r="J43" s="200"/>
      <c r="K43" s="196"/>
      <c r="L43" s="25"/>
      <c r="M43" s="25"/>
      <c r="N43" s="25"/>
      <c r="O43" s="25"/>
      <c r="P43" s="25"/>
      <c r="Q43" s="25"/>
      <c r="R43" s="210"/>
      <c r="S43" s="209"/>
      <c r="T43" s="209"/>
      <c r="U43" s="211"/>
      <c r="V43" s="205"/>
      <c r="W43" s="196"/>
      <c r="X43" s="23">
        <f>IFERROR(VLOOKUP($R42,Data!$B$4:$D$6,3,FALSE),"")</f>
        <v>0</v>
      </c>
      <c r="Y43" s="23">
        <f>IFERROR(VLOOKUP($S42,Data!$F$4:$H$9,3,FALSE),"")</f>
        <v>0</v>
      </c>
      <c r="Z43" s="23">
        <f>IFERROR(VLOOKUP($T42,Data!$J$4:$L$8,3,FALSE),"")</f>
        <v>0</v>
      </c>
      <c r="AA43" s="23" t="str">
        <f>IFERROR(IF($A42=1,$X43*$Y43*$Z43,""),"")</f>
        <v/>
      </c>
      <c r="AB43" s="23">
        <f>IFERROR(IF($A42=2,$X43*$Y43*$Z43,""),"")</f>
        <v>0</v>
      </c>
      <c r="AC43" s="23" t="str">
        <f>IFERROR(IF($A42=3,$X43*$Y43*$Z43,""),"")</f>
        <v/>
      </c>
      <c r="AD43" s="210"/>
      <c r="AE43" s="209"/>
      <c r="AF43" s="209"/>
      <c r="AG43" s="211"/>
      <c r="AH43" s="207"/>
      <c r="AI43" s="196"/>
      <c r="AJ43" s="25"/>
      <c r="AK43" s="25"/>
      <c r="AL43" s="25"/>
      <c r="AM43" s="25"/>
      <c r="AN43" s="25"/>
      <c r="AO43" s="25"/>
      <c r="AP43" s="114" t="s">
        <v>713</v>
      </c>
      <c r="AQ43" s="11"/>
      <c r="AR43" s="11"/>
      <c r="AS43" s="38"/>
    </row>
    <row r="44" spans="1:45" ht="10.5" hidden="1" customHeight="1" outlineLevel="2" x14ac:dyDescent="0.2">
      <c r="A44" s="238"/>
      <c r="B44" s="193"/>
      <c r="C44" s="223" t="s">
        <v>421</v>
      </c>
      <c r="D44" s="211" t="s">
        <v>422</v>
      </c>
      <c r="E44" s="198" t="s">
        <v>423</v>
      </c>
      <c r="F44" s="210"/>
      <c r="G44" s="209"/>
      <c r="H44" s="209"/>
      <c r="I44" s="211"/>
      <c r="J44" s="200"/>
      <c r="K44" s="196"/>
      <c r="L44" s="25"/>
      <c r="M44" s="25"/>
      <c r="N44" s="25"/>
      <c r="O44" s="25"/>
      <c r="P44" s="25"/>
      <c r="Q44" s="25"/>
      <c r="R44" s="210"/>
      <c r="S44" s="209"/>
      <c r="T44" s="209"/>
      <c r="U44" s="211"/>
      <c r="V44" s="205"/>
      <c r="W44" s="196"/>
      <c r="X44" s="25"/>
      <c r="Y44" s="25"/>
      <c r="Z44" s="25"/>
      <c r="AA44" s="25"/>
      <c r="AB44" s="25"/>
      <c r="AC44" s="25"/>
      <c r="AD44" s="210"/>
      <c r="AE44" s="209"/>
      <c r="AF44" s="209"/>
      <c r="AG44" s="211"/>
      <c r="AH44" s="207"/>
      <c r="AI44" s="196"/>
      <c r="AJ44" s="23">
        <f>IFERROR(VLOOKUP($AD42,Data!$B$4:$D$6,3,FALSE),"")</f>
        <v>0</v>
      </c>
      <c r="AK44" s="23">
        <f>IFERROR(VLOOKUP($AE42,Data!$F$4:$H$9,3,FALSE),"")</f>
        <v>0</v>
      </c>
      <c r="AL44" s="23">
        <f>IFERROR(VLOOKUP($AF42,Data!$J$4:$L$8,3,FALSE),"")</f>
        <v>0</v>
      </c>
      <c r="AM44" s="23" t="str">
        <f>IFERROR(IF($A42=1,$AJ44*$AK44*$AL44,""),"")</f>
        <v/>
      </c>
      <c r="AN44" s="23">
        <f>IFERROR(IF($A42=2,$AJ44*$AK44*$AL44,""),"")</f>
        <v>0</v>
      </c>
      <c r="AO44" s="23" t="str">
        <f>IFERROR(IF($A42=3,$AJ44*$AK44*$AL44,""),"")</f>
        <v/>
      </c>
      <c r="AP44" s="114" t="s">
        <v>714</v>
      </c>
      <c r="AQ44" s="11"/>
      <c r="AR44" s="11"/>
      <c r="AS44" s="38"/>
    </row>
    <row r="45" spans="1:45" ht="30" hidden="1" customHeight="1" outlineLevel="1" x14ac:dyDescent="0.2">
      <c r="A45" s="146">
        <v>2</v>
      </c>
      <c r="B45" s="211" t="s">
        <v>424</v>
      </c>
      <c r="C45" s="211"/>
      <c r="D45" s="211"/>
      <c r="E45" s="211"/>
      <c r="F45" s="29" t="str">
        <f>IF($L45=1,"Implemented","Not Implemented")</f>
        <v>Not Implemented</v>
      </c>
      <c r="G45" s="22" t="str">
        <f>IF($M45=1,"Effective","Ineffective")</f>
        <v>Ineffective</v>
      </c>
      <c r="H45" s="22" t="str">
        <f>IF($N45=1,"Pass","Fail")</f>
        <v>Fail</v>
      </c>
      <c r="I45" s="140"/>
      <c r="J45" s="30"/>
      <c r="K45" s="196"/>
      <c r="L45" s="23">
        <f>IF(COUNTIF(L46:L51,0)&gt;0,0,1)</f>
        <v>0</v>
      </c>
      <c r="M45" s="23">
        <f>IF(COUNTIF(M46:M51,0)&gt;0,0,1)</f>
        <v>0</v>
      </c>
      <c r="N45" s="23">
        <f>IF(COUNTIF(N46:N51,0)&gt;0,0,1)</f>
        <v>0</v>
      </c>
      <c r="O45" s="23" t="str">
        <f>IFERROR(IF($A45=1,$L45*$M45*$N45,""),"")</f>
        <v/>
      </c>
      <c r="P45" s="23">
        <f>IFERROR(IF($A45=2,$L45*$M45*$N45,""),"")</f>
        <v>0</v>
      </c>
      <c r="Q45" s="23" t="str">
        <f>IFERROR(IF($A45=3,$L45*$M45*$N45,""),"")</f>
        <v/>
      </c>
      <c r="R45" s="29" t="str">
        <f>IF($X45=1,"Implemented","Not Implemented")</f>
        <v>Not Implemented</v>
      </c>
      <c r="S45" s="22" t="str">
        <f>IF($Y45=1,"Effective","Ineffective")</f>
        <v>Ineffective</v>
      </c>
      <c r="T45" s="22" t="str">
        <f>IF($Z45=1,"Pass","Fail")</f>
        <v>Fail</v>
      </c>
      <c r="U45" s="140"/>
      <c r="V45" s="30"/>
      <c r="W45" s="196"/>
      <c r="X45" s="23">
        <f>IF(COUNTIF(X46:X51,0)&gt;0,0,1)</f>
        <v>0</v>
      </c>
      <c r="Y45" s="23">
        <f>IF(COUNTIF(Y46:Y51,0)&gt;0,0,1)</f>
        <v>0</v>
      </c>
      <c r="Z45" s="23">
        <f>IF(COUNTIF(Z46:Z51,0)&gt;0,0,1)</f>
        <v>0</v>
      </c>
      <c r="AA45" s="23" t="str">
        <f>IFERROR(IF($A45=1,$X45*$Y45*$Z45,""),"")</f>
        <v/>
      </c>
      <c r="AB45" s="23">
        <f>IFERROR(IF($A45=2,$X45*$Y45*$Z45,""),"")</f>
        <v>0</v>
      </c>
      <c r="AC45" s="23" t="str">
        <f>IFERROR(IF($A45=3,$X45*$Y45*$Z45,""),"")</f>
        <v/>
      </c>
      <c r="AD45" s="29" t="str">
        <f>IF($AJ45=1,"Implemented","Not Implemented")</f>
        <v>Not Implemented</v>
      </c>
      <c r="AE45" s="22" t="str">
        <f>IF($AK45=1,"Effective","Ineffective")</f>
        <v>Ineffective</v>
      </c>
      <c r="AF45" s="22" t="str">
        <f>IF($AL45=1,"Pass","Fail")</f>
        <v>Fail</v>
      </c>
      <c r="AG45" s="140"/>
      <c r="AH45" s="30"/>
      <c r="AI45" s="196"/>
      <c r="AJ45" s="23">
        <f>IF(COUNTIF(AJ46:AJ51,0)&gt;0,0,1)</f>
        <v>0</v>
      </c>
      <c r="AK45" s="23">
        <f>IF(COUNTIF(AK46:AK51,0)&gt;0,0,1)</f>
        <v>0</v>
      </c>
      <c r="AL45" s="23">
        <f>IF(COUNTIF(AL46:AL51,0)&gt;0,0,1)</f>
        <v>0</v>
      </c>
      <c r="AM45" s="23" t="str">
        <f>IFERROR(IF($A45=1,$AJ45*$AK45*$AL45,""),"")</f>
        <v/>
      </c>
      <c r="AN45" s="23">
        <f>IFERROR(IF($A45=2,$AJ45*$AK45*$AL45,""),"")</f>
        <v>0</v>
      </c>
      <c r="AO45" s="23" t="str">
        <f>IFERROR(IF($A45=3,$AJ45*$AK45*$AL45,""),"")</f>
        <v/>
      </c>
      <c r="AP45" s="114" t="s">
        <v>721</v>
      </c>
      <c r="AQ45" s="11"/>
      <c r="AR45" s="11"/>
      <c r="AS45" s="38"/>
    </row>
    <row r="46" spans="1:45" ht="10.5" hidden="1" customHeight="1" outlineLevel="2" x14ac:dyDescent="0.2">
      <c r="A46" s="238">
        <v>2</v>
      </c>
      <c r="B46" s="193"/>
      <c r="C46" s="223" t="s">
        <v>425</v>
      </c>
      <c r="D46" s="211" t="s">
        <v>426</v>
      </c>
      <c r="E46" s="211" t="s">
        <v>427</v>
      </c>
      <c r="F46" s="210" t="s">
        <v>686</v>
      </c>
      <c r="G46" s="209" t="s">
        <v>686</v>
      </c>
      <c r="H46" s="209" t="s">
        <v>686</v>
      </c>
      <c r="I46" s="211"/>
      <c r="J46" s="200"/>
      <c r="K46" s="196"/>
      <c r="L46" s="23">
        <f>IFERROR(VLOOKUP($F46,Data!$B$4:$D$6,3,FALSE),"")</f>
        <v>0</v>
      </c>
      <c r="M46" s="23">
        <f>IFERROR(VLOOKUP($G46,Data!$F$4:$H$9,3,FALSE),"")</f>
        <v>0</v>
      </c>
      <c r="N46" s="23">
        <f>IFERROR(VLOOKUP($H46,Data!$J$4:$L$8,3,FALSE),"")</f>
        <v>0</v>
      </c>
      <c r="O46" s="23" t="str">
        <f>IFERROR(IF($A46=1,$L46*$M46*$N46,""),"")</f>
        <v/>
      </c>
      <c r="P46" s="23">
        <f>IFERROR(IF($A46=2,$L46*$M46*$N46,""),"")</f>
        <v>0</v>
      </c>
      <c r="Q46" s="23" t="str">
        <f>IFERROR(IF($A46=3,$L46*$M46*$N46,""),"")</f>
        <v/>
      </c>
      <c r="R46" s="210" t="s">
        <v>686</v>
      </c>
      <c r="S46" s="209" t="s">
        <v>686</v>
      </c>
      <c r="T46" s="209" t="s">
        <v>686</v>
      </c>
      <c r="U46" s="211"/>
      <c r="V46" s="205"/>
      <c r="W46" s="196"/>
      <c r="X46" s="24"/>
      <c r="Y46" s="24"/>
      <c r="Z46" s="24"/>
      <c r="AA46" s="24"/>
      <c r="AB46" s="24"/>
      <c r="AC46" s="24"/>
      <c r="AD46" s="210" t="s">
        <v>686</v>
      </c>
      <c r="AE46" s="209" t="s">
        <v>686</v>
      </c>
      <c r="AF46" s="209" t="s">
        <v>686</v>
      </c>
      <c r="AG46" s="211"/>
      <c r="AH46" s="207"/>
      <c r="AI46" s="196"/>
      <c r="AJ46" s="24"/>
      <c r="AK46" s="24"/>
      <c r="AL46" s="24"/>
      <c r="AM46" s="24"/>
      <c r="AN46" s="24"/>
      <c r="AO46" s="24"/>
      <c r="AP46" s="114" t="s">
        <v>712</v>
      </c>
      <c r="AQ46" s="11"/>
      <c r="AR46" s="11"/>
      <c r="AS46" s="38"/>
    </row>
    <row r="47" spans="1:45" ht="10.5" hidden="1" customHeight="1" outlineLevel="2" x14ac:dyDescent="0.2">
      <c r="A47" s="238"/>
      <c r="B47" s="193"/>
      <c r="C47" s="223" t="s">
        <v>425</v>
      </c>
      <c r="D47" s="211" t="s">
        <v>426</v>
      </c>
      <c r="E47" s="198" t="s">
        <v>427</v>
      </c>
      <c r="F47" s="210"/>
      <c r="G47" s="209"/>
      <c r="H47" s="209"/>
      <c r="I47" s="211"/>
      <c r="J47" s="200"/>
      <c r="K47" s="196"/>
      <c r="L47" s="25"/>
      <c r="M47" s="25"/>
      <c r="N47" s="25"/>
      <c r="O47" s="25"/>
      <c r="P47" s="25"/>
      <c r="Q47" s="25"/>
      <c r="R47" s="210"/>
      <c r="S47" s="209"/>
      <c r="T47" s="209"/>
      <c r="U47" s="211"/>
      <c r="V47" s="205"/>
      <c r="W47" s="196"/>
      <c r="X47" s="23">
        <f>IFERROR(VLOOKUP($R46,Data!$B$4:$D$6,3,FALSE),"")</f>
        <v>0</v>
      </c>
      <c r="Y47" s="23">
        <f>IFERROR(VLOOKUP($S46,Data!$F$4:$H$9,3,FALSE),"")</f>
        <v>0</v>
      </c>
      <c r="Z47" s="23">
        <f>IFERROR(VLOOKUP($T46,Data!$J$4:$L$8,3,FALSE),"")</f>
        <v>0</v>
      </c>
      <c r="AA47" s="23" t="str">
        <f>IFERROR(IF($A46=1,$X47*$Y47*$Z47,""),"")</f>
        <v/>
      </c>
      <c r="AB47" s="23">
        <f>IFERROR(IF($A46=2,$X47*$Y47*$Z47,""),"")</f>
        <v>0</v>
      </c>
      <c r="AC47" s="23" t="str">
        <f>IFERROR(IF($A46=3,$X47*$Y47*$Z47,""),"")</f>
        <v/>
      </c>
      <c r="AD47" s="210"/>
      <c r="AE47" s="209"/>
      <c r="AF47" s="209"/>
      <c r="AG47" s="211"/>
      <c r="AH47" s="207"/>
      <c r="AI47" s="196"/>
      <c r="AJ47" s="25"/>
      <c r="AK47" s="25"/>
      <c r="AL47" s="25"/>
      <c r="AM47" s="25"/>
      <c r="AN47" s="25"/>
      <c r="AO47" s="25"/>
      <c r="AP47" s="114" t="s">
        <v>713</v>
      </c>
      <c r="AQ47" s="11"/>
      <c r="AR47" s="11"/>
      <c r="AS47" s="38"/>
    </row>
    <row r="48" spans="1:45" ht="10.5" hidden="1" customHeight="1" outlineLevel="2" x14ac:dyDescent="0.2">
      <c r="A48" s="238"/>
      <c r="B48" s="193"/>
      <c r="C48" s="223" t="s">
        <v>425</v>
      </c>
      <c r="D48" s="211" t="s">
        <v>426</v>
      </c>
      <c r="E48" s="198" t="s">
        <v>427</v>
      </c>
      <c r="F48" s="210"/>
      <c r="G48" s="209"/>
      <c r="H48" s="209"/>
      <c r="I48" s="211"/>
      <c r="J48" s="200"/>
      <c r="K48" s="196"/>
      <c r="L48" s="25"/>
      <c r="M48" s="25"/>
      <c r="N48" s="25"/>
      <c r="O48" s="25"/>
      <c r="P48" s="25"/>
      <c r="Q48" s="25"/>
      <c r="R48" s="210"/>
      <c r="S48" s="209"/>
      <c r="T48" s="209"/>
      <c r="U48" s="211"/>
      <c r="V48" s="205"/>
      <c r="W48" s="196"/>
      <c r="X48" s="25"/>
      <c r="Y48" s="25"/>
      <c r="Z48" s="25"/>
      <c r="AA48" s="25"/>
      <c r="AB48" s="25"/>
      <c r="AC48" s="25"/>
      <c r="AD48" s="210"/>
      <c r="AE48" s="209"/>
      <c r="AF48" s="209"/>
      <c r="AG48" s="211"/>
      <c r="AH48" s="207"/>
      <c r="AI48" s="196"/>
      <c r="AJ48" s="23">
        <f>IFERROR(VLOOKUP($AD46,Data!$B$4:$D$6,3,FALSE),"")</f>
        <v>0</v>
      </c>
      <c r="AK48" s="23">
        <f>IFERROR(VLOOKUP($AE46,Data!$F$4:$H$9,3,FALSE),"")</f>
        <v>0</v>
      </c>
      <c r="AL48" s="23">
        <f>IFERROR(VLOOKUP($AF46,Data!$J$4:$L$8,3,FALSE),"")</f>
        <v>0</v>
      </c>
      <c r="AM48" s="23" t="str">
        <f>IFERROR(IF($A46=1,$AJ48*$AK48*$AL48,""),"")</f>
        <v/>
      </c>
      <c r="AN48" s="23">
        <f>IFERROR(IF($A46=2,$AJ48*$AK48*$AL48,""),"")</f>
        <v>0</v>
      </c>
      <c r="AO48" s="23" t="str">
        <f>IFERROR(IF($A46=3,$AJ48*$AK48*$AL48,""),"")</f>
        <v/>
      </c>
      <c r="AP48" s="114" t="s">
        <v>714</v>
      </c>
      <c r="AQ48" s="11"/>
      <c r="AR48" s="11"/>
      <c r="AS48" s="38"/>
    </row>
    <row r="49" spans="1:45" ht="10.5" hidden="1" customHeight="1" outlineLevel="2" x14ac:dyDescent="0.2">
      <c r="A49" s="238">
        <v>2</v>
      </c>
      <c r="B49" s="193"/>
      <c r="C49" s="223" t="s">
        <v>428</v>
      </c>
      <c r="D49" s="211" t="s">
        <v>429</v>
      </c>
      <c r="E49" s="211" t="s">
        <v>430</v>
      </c>
      <c r="F49" s="210" t="s">
        <v>686</v>
      </c>
      <c r="G49" s="209" t="s">
        <v>686</v>
      </c>
      <c r="H49" s="209" t="s">
        <v>686</v>
      </c>
      <c r="I49" s="211"/>
      <c r="J49" s="200"/>
      <c r="K49" s="196"/>
      <c r="L49" s="23">
        <f>IFERROR(VLOOKUP($F49,Data!$B$4:$D$6,3,FALSE),"")</f>
        <v>0</v>
      </c>
      <c r="M49" s="23">
        <f>IFERROR(VLOOKUP($G49,Data!$F$4:$H$9,3,FALSE),"")</f>
        <v>0</v>
      </c>
      <c r="N49" s="23">
        <f>IFERROR(VLOOKUP($H49,Data!$J$4:$L$8,3,FALSE),"")</f>
        <v>0</v>
      </c>
      <c r="O49" s="23" t="str">
        <f>IFERROR(IF($A49=1,$L49*$M49*$N49,""),"")</f>
        <v/>
      </c>
      <c r="P49" s="23">
        <f>IFERROR(IF($A49=2,$L49*$M49*$N49,""),"")</f>
        <v>0</v>
      </c>
      <c r="Q49" s="23" t="str">
        <f>IFERROR(IF($A49=3,$L49*$M49*$N49,""),"")</f>
        <v/>
      </c>
      <c r="R49" s="210" t="s">
        <v>686</v>
      </c>
      <c r="S49" s="209" t="s">
        <v>686</v>
      </c>
      <c r="T49" s="209" t="s">
        <v>686</v>
      </c>
      <c r="U49" s="211"/>
      <c r="V49" s="205"/>
      <c r="W49" s="196"/>
      <c r="X49" s="24"/>
      <c r="Y49" s="24"/>
      <c r="Z49" s="24"/>
      <c r="AA49" s="24"/>
      <c r="AB49" s="24"/>
      <c r="AC49" s="24"/>
      <c r="AD49" s="210" t="s">
        <v>686</v>
      </c>
      <c r="AE49" s="209" t="s">
        <v>686</v>
      </c>
      <c r="AF49" s="209" t="s">
        <v>686</v>
      </c>
      <c r="AG49" s="211"/>
      <c r="AH49" s="207"/>
      <c r="AI49" s="196"/>
      <c r="AJ49" s="24"/>
      <c r="AK49" s="24"/>
      <c r="AL49" s="24"/>
      <c r="AM49" s="24"/>
      <c r="AN49" s="24"/>
      <c r="AO49" s="24"/>
      <c r="AP49" s="114" t="s">
        <v>712</v>
      </c>
      <c r="AQ49" s="11"/>
      <c r="AR49" s="11"/>
      <c r="AS49" s="38"/>
    </row>
    <row r="50" spans="1:45" ht="10.5" hidden="1" customHeight="1" outlineLevel="2" x14ac:dyDescent="0.2">
      <c r="A50" s="238"/>
      <c r="B50" s="193"/>
      <c r="C50" s="223" t="s">
        <v>428</v>
      </c>
      <c r="D50" s="211" t="s">
        <v>429</v>
      </c>
      <c r="E50" s="198" t="s">
        <v>430</v>
      </c>
      <c r="F50" s="210"/>
      <c r="G50" s="209"/>
      <c r="H50" s="209"/>
      <c r="I50" s="211"/>
      <c r="J50" s="200"/>
      <c r="K50" s="196"/>
      <c r="L50" s="25"/>
      <c r="M50" s="25"/>
      <c r="N50" s="25"/>
      <c r="O50" s="25"/>
      <c r="P50" s="25"/>
      <c r="Q50" s="25"/>
      <c r="R50" s="210"/>
      <c r="S50" s="209"/>
      <c r="T50" s="209"/>
      <c r="U50" s="211"/>
      <c r="V50" s="205"/>
      <c r="W50" s="196"/>
      <c r="X50" s="23">
        <f>IFERROR(VLOOKUP($R49,Data!$B$4:$D$6,3,FALSE),"")</f>
        <v>0</v>
      </c>
      <c r="Y50" s="23">
        <f>IFERROR(VLOOKUP($S49,Data!$F$4:$H$9,3,FALSE),"")</f>
        <v>0</v>
      </c>
      <c r="Z50" s="23">
        <f>IFERROR(VLOOKUP($T49,Data!$J$4:$L$8,3,FALSE),"")</f>
        <v>0</v>
      </c>
      <c r="AA50" s="23" t="str">
        <f>IFERROR(IF($A49=1,$X50*$Y50*$Z50,""),"")</f>
        <v/>
      </c>
      <c r="AB50" s="23">
        <f>IFERROR(IF($A49=2,$X50*$Y50*$Z50,""),"")</f>
        <v>0</v>
      </c>
      <c r="AC50" s="23" t="str">
        <f>IFERROR(IF($A49=3,$X50*$Y50*$Z50,""),"")</f>
        <v/>
      </c>
      <c r="AD50" s="210"/>
      <c r="AE50" s="209"/>
      <c r="AF50" s="209"/>
      <c r="AG50" s="211"/>
      <c r="AH50" s="207"/>
      <c r="AI50" s="196"/>
      <c r="AJ50" s="25"/>
      <c r="AK50" s="25"/>
      <c r="AL50" s="25"/>
      <c r="AM50" s="25"/>
      <c r="AN50" s="25"/>
      <c r="AO50" s="25"/>
      <c r="AP50" s="114" t="s">
        <v>713</v>
      </c>
      <c r="AQ50" s="11"/>
      <c r="AR50" s="11"/>
      <c r="AS50" s="38"/>
    </row>
    <row r="51" spans="1:45" ht="10.5" hidden="1" customHeight="1" outlineLevel="2" x14ac:dyDescent="0.2">
      <c r="A51" s="238"/>
      <c r="B51" s="193"/>
      <c r="C51" s="223" t="s">
        <v>428</v>
      </c>
      <c r="D51" s="211" t="s">
        <v>429</v>
      </c>
      <c r="E51" s="198" t="s">
        <v>430</v>
      </c>
      <c r="F51" s="210"/>
      <c r="G51" s="209"/>
      <c r="H51" s="209"/>
      <c r="I51" s="211"/>
      <c r="J51" s="200"/>
      <c r="K51" s="196"/>
      <c r="L51" s="25"/>
      <c r="M51" s="25"/>
      <c r="N51" s="25"/>
      <c r="O51" s="25"/>
      <c r="P51" s="25"/>
      <c r="Q51" s="25"/>
      <c r="R51" s="210"/>
      <c r="S51" s="209"/>
      <c r="T51" s="209"/>
      <c r="U51" s="211"/>
      <c r="V51" s="205"/>
      <c r="W51" s="196"/>
      <c r="X51" s="25"/>
      <c r="Y51" s="25"/>
      <c r="Z51" s="25"/>
      <c r="AA51" s="25"/>
      <c r="AB51" s="25"/>
      <c r="AC51" s="25"/>
      <c r="AD51" s="210"/>
      <c r="AE51" s="209"/>
      <c r="AF51" s="209"/>
      <c r="AG51" s="211"/>
      <c r="AH51" s="207"/>
      <c r="AI51" s="196"/>
      <c r="AJ51" s="23">
        <f>IFERROR(VLOOKUP($AD49,Data!$B$4:$D$6,3,FALSE),"")</f>
        <v>0</v>
      </c>
      <c r="AK51" s="23">
        <f>IFERROR(VLOOKUP($AE49,Data!$F$4:$H$9,3,FALSE),"")</f>
        <v>0</v>
      </c>
      <c r="AL51" s="23">
        <f>IFERROR(VLOOKUP($AF49,Data!$J$4:$L$8,3,FALSE),"")</f>
        <v>0</v>
      </c>
      <c r="AM51" s="23" t="str">
        <f>IFERROR(IF($A49=1,$AJ51*$AK51*$AL51,""),"")</f>
        <v/>
      </c>
      <c r="AN51" s="23">
        <f>IFERROR(IF($A49=2,$AJ51*$AK51*$AL51,""),"")</f>
        <v>0</v>
      </c>
      <c r="AO51" s="23" t="str">
        <f>IFERROR(IF($A49=3,$AJ51*$AK51*$AL51,""),"")</f>
        <v/>
      </c>
      <c r="AP51" s="114" t="s">
        <v>714</v>
      </c>
      <c r="AQ51" s="11"/>
      <c r="AR51" s="11"/>
      <c r="AS51" s="38"/>
    </row>
    <row r="52" spans="1:45" ht="30" hidden="1" customHeight="1" outlineLevel="1" x14ac:dyDescent="0.2">
      <c r="A52" s="146">
        <v>2</v>
      </c>
      <c r="B52" s="211" t="s">
        <v>431</v>
      </c>
      <c r="C52" s="211"/>
      <c r="D52" s="211"/>
      <c r="E52" s="200"/>
      <c r="F52" s="29" t="str">
        <f>IF($L52=1,"Implemented","Not Implemented")</f>
        <v>Not Implemented</v>
      </c>
      <c r="G52" s="22" t="str">
        <f>IF($M52=1,"Effective","Ineffective")</f>
        <v>Ineffective</v>
      </c>
      <c r="H52" s="22" t="str">
        <f>IF($N52=1,"Pass","Fail")</f>
        <v>Fail</v>
      </c>
      <c r="I52" s="140"/>
      <c r="J52" s="30"/>
      <c r="K52" s="196"/>
      <c r="L52" s="23">
        <f>IF(COUNTIF(L53:L55,0)&gt;0,0,1)</f>
        <v>0</v>
      </c>
      <c r="M52" s="23">
        <f>IF(COUNTIF(M53:M55,0)&gt;0,0,1)</f>
        <v>0</v>
      </c>
      <c r="N52" s="23">
        <f>IF(COUNTIF(N53:N55,0)&gt;0,0,1)</f>
        <v>0</v>
      </c>
      <c r="O52" s="23" t="str">
        <f>IFERROR(IF($A52=1,$L52*$M52*$N52,""),"")</f>
        <v/>
      </c>
      <c r="P52" s="23">
        <f>IFERROR(IF($A52=2,$L52*$M52*$N52,""),"")</f>
        <v>0</v>
      </c>
      <c r="Q52" s="23" t="str">
        <f>IFERROR(IF($A52=3,$L52*$M52*$N52,""),"")</f>
        <v/>
      </c>
      <c r="R52" s="29" t="str">
        <f>IF($X52=1,"Implemented","Not Implemented")</f>
        <v>Not Implemented</v>
      </c>
      <c r="S52" s="22" t="str">
        <f>IF($Y52=1,"Effective","Ineffective")</f>
        <v>Ineffective</v>
      </c>
      <c r="T52" s="22" t="str">
        <f>IF($Z52=1,"Pass","Fail")</f>
        <v>Fail</v>
      </c>
      <c r="U52" s="140"/>
      <c r="V52" s="30"/>
      <c r="W52" s="196"/>
      <c r="X52" s="23">
        <f>IF(COUNTIF(X53:X55,0)&gt;0,0,1)</f>
        <v>0</v>
      </c>
      <c r="Y52" s="23">
        <f>IF(COUNTIF(Y53:Y55,0)&gt;0,0,1)</f>
        <v>0</v>
      </c>
      <c r="Z52" s="23">
        <f>IF(COUNTIF(Z53:Z55,0)&gt;0,0,1)</f>
        <v>0</v>
      </c>
      <c r="AA52" s="23" t="str">
        <f>IFERROR(IF($A52=1,$X52*$Y52*$Z52,""),"")</f>
        <v/>
      </c>
      <c r="AB52" s="23">
        <f>IFERROR(IF($A52=2,$X52*$Y52*$Z52,""),"")</f>
        <v>0</v>
      </c>
      <c r="AC52" s="23" t="str">
        <f>IFERROR(IF($A52=3,$X52*$Y52*$Z52,""),"")</f>
        <v/>
      </c>
      <c r="AD52" s="29" t="str">
        <f>IF($AJ52=1,"Implemented","Not Implemented")</f>
        <v>Not Implemented</v>
      </c>
      <c r="AE52" s="22" t="str">
        <f>IF($AK52=1,"Effective","Ineffective")</f>
        <v>Ineffective</v>
      </c>
      <c r="AF52" s="22" t="str">
        <f>IF($AL52=1,"Pass","Fail")</f>
        <v>Fail</v>
      </c>
      <c r="AG52" s="140"/>
      <c r="AH52" s="30"/>
      <c r="AI52" s="196"/>
      <c r="AJ52" s="23">
        <f>IF(COUNTIF(AJ53:AJ55,0)&gt;0,0,1)</f>
        <v>0</v>
      </c>
      <c r="AK52" s="23">
        <f>IF(COUNTIF(AK53:AK55,0)&gt;0,0,1)</f>
        <v>0</v>
      </c>
      <c r="AL52" s="23">
        <f>IF(COUNTIF(AL53:AL55,0)&gt;0,0,1)</f>
        <v>0</v>
      </c>
      <c r="AM52" s="23" t="str">
        <f>IFERROR(IF($A52=1,$AJ52*$AK52*$AL52,""),"")</f>
        <v/>
      </c>
      <c r="AN52" s="23">
        <f>IFERROR(IF($A52=2,$AJ52*$AK52*$AL52,""),"")</f>
        <v>0</v>
      </c>
      <c r="AO52" s="23" t="str">
        <f>IFERROR(IF($A52=3,$AJ52*$AK52*$AL52,""),"")</f>
        <v/>
      </c>
      <c r="AP52" s="114" t="s">
        <v>721</v>
      </c>
      <c r="AQ52" s="11"/>
      <c r="AR52" s="11"/>
      <c r="AS52" s="38"/>
    </row>
    <row r="53" spans="1:45" ht="10.5" hidden="1" customHeight="1" outlineLevel="2" x14ac:dyDescent="0.2">
      <c r="A53" s="238">
        <v>2</v>
      </c>
      <c r="B53" s="193"/>
      <c r="C53" s="223" t="s">
        <v>432</v>
      </c>
      <c r="D53" s="211" t="s">
        <v>433</v>
      </c>
      <c r="E53" s="211" t="s">
        <v>434</v>
      </c>
      <c r="F53" s="210" t="s">
        <v>686</v>
      </c>
      <c r="G53" s="209" t="s">
        <v>686</v>
      </c>
      <c r="H53" s="209" t="s">
        <v>686</v>
      </c>
      <c r="I53" s="211"/>
      <c r="J53" s="200"/>
      <c r="K53" s="196"/>
      <c r="L53" s="23">
        <f>IFERROR(VLOOKUP($F53,Data!$B$4:$D$6,3,FALSE),"")</f>
        <v>0</v>
      </c>
      <c r="M53" s="23">
        <f>IFERROR(VLOOKUP($G53,Data!$F$4:$H$9,3,FALSE),"")</f>
        <v>0</v>
      </c>
      <c r="N53" s="23">
        <f>IFERROR(VLOOKUP($H53,Data!$J$4:$L$8,3,FALSE),"")</f>
        <v>0</v>
      </c>
      <c r="O53" s="23" t="str">
        <f>IFERROR(IF($A53=1,$L53*$M53*$N53,""),"")</f>
        <v/>
      </c>
      <c r="P53" s="23">
        <f>IFERROR(IF($A53=2,$L53*$M53*$N53,""),"")</f>
        <v>0</v>
      </c>
      <c r="Q53" s="23" t="str">
        <f>IFERROR(IF($A53=3,$L53*$M53*$N53,""),"")</f>
        <v/>
      </c>
      <c r="R53" s="210" t="s">
        <v>686</v>
      </c>
      <c r="S53" s="209" t="s">
        <v>686</v>
      </c>
      <c r="T53" s="209" t="s">
        <v>686</v>
      </c>
      <c r="U53" s="211"/>
      <c r="V53" s="205"/>
      <c r="W53" s="196"/>
      <c r="X53" s="24"/>
      <c r="Y53" s="24"/>
      <c r="Z53" s="24"/>
      <c r="AA53" s="24"/>
      <c r="AB53" s="24"/>
      <c r="AC53" s="24"/>
      <c r="AD53" s="210" t="s">
        <v>686</v>
      </c>
      <c r="AE53" s="209" t="s">
        <v>686</v>
      </c>
      <c r="AF53" s="209" t="s">
        <v>686</v>
      </c>
      <c r="AG53" s="211"/>
      <c r="AH53" s="207"/>
      <c r="AI53" s="196"/>
      <c r="AJ53" s="24"/>
      <c r="AK53" s="24"/>
      <c r="AL53" s="24"/>
      <c r="AM53" s="24"/>
      <c r="AN53" s="24"/>
      <c r="AO53" s="24"/>
      <c r="AP53" s="114" t="s">
        <v>712</v>
      </c>
      <c r="AQ53" s="11"/>
      <c r="AR53" s="11"/>
      <c r="AS53" s="38"/>
    </row>
    <row r="54" spans="1:45" ht="10.5" hidden="1" customHeight="1" outlineLevel="2" x14ac:dyDescent="0.2">
      <c r="A54" s="238"/>
      <c r="B54" s="193"/>
      <c r="C54" s="223" t="s">
        <v>432</v>
      </c>
      <c r="D54" s="211" t="s">
        <v>433</v>
      </c>
      <c r="E54" s="198" t="s">
        <v>434</v>
      </c>
      <c r="F54" s="210"/>
      <c r="G54" s="209"/>
      <c r="H54" s="209"/>
      <c r="I54" s="211"/>
      <c r="J54" s="200"/>
      <c r="K54" s="196"/>
      <c r="L54" s="25"/>
      <c r="M54" s="25"/>
      <c r="N54" s="25"/>
      <c r="O54" s="25"/>
      <c r="P54" s="25"/>
      <c r="Q54" s="25"/>
      <c r="R54" s="210"/>
      <c r="S54" s="209"/>
      <c r="T54" s="209"/>
      <c r="U54" s="211"/>
      <c r="V54" s="205"/>
      <c r="W54" s="196"/>
      <c r="X54" s="23">
        <f>IFERROR(VLOOKUP($R53,Data!$B$4:$D$6,3,FALSE),"")</f>
        <v>0</v>
      </c>
      <c r="Y54" s="23">
        <f>IFERROR(VLOOKUP($S53,Data!$F$4:$H$9,3,FALSE),"")</f>
        <v>0</v>
      </c>
      <c r="Z54" s="23">
        <f>IFERROR(VLOOKUP($T53,Data!$J$4:$L$8,3,FALSE),"")</f>
        <v>0</v>
      </c>
      <c r="AA54" s="23" t="str">
        <f>IFERROR(IF($A53=1,$X54*$Y54*$Z54,""),"")</f>
        <v/>
      </c>
      <c r="AB54" s="23">
        <f>IFERROR(IF($A53=2,$X54*$Y54*$Z54,""),"")</f>
        <v>0</v>
      </c>
      <c r="AC54" s="23" t="str">
        <f>IFERROR(IF($A53=3,$X54*$Y54*$Z54,""),"")</f>
        <v/>
      </c>
      <c r="AD54" s="210"/>
      <c r="AE54" s="209"/>
      <c r="AF54" s="209"/>
      <c r="AG54" s="211"/>
      <c r="AH54" s="207"/>
      <c r="AI54" s="196"/>
      <c r="AJ54" s="25"/>
      <c r="AK54" s="25"/>
      <c r="AL54" s="25"/>
      <c r="AM54" s="25"/>
      <c r="AN54" s="25"/>
      <c r="AO54" s="25"/>
      <c r="AP54" s="114" t="s">
        <v>713</v>
      </c>
      <c r="AQ54" s="11"/>
      <c r="AR54" s="11"/>
      <c r="AS54" s="38"/>
    </row>
    <row r="55" spans="1:45" ht="10.5" hidden="1" customHeight="1" outlineLevel="2" x14ac:dyDescent="0.2">
      <c r="A55" s="238"/>
      <c r="B55" s="193"/>
      <c r="C55" s="223" t="s">
        <v>432</v>
      </c>
      <c r="D55" s="211" t="s">
        <v>433</v>
      </c>
      <c r="E55" s="198" t="s">
        <v>434</v>
      </c>
      <c r="F55" s="210"/>
      <c r="G55" s="209"/>
      <c r="H55" s="209"/>
      <c r="I55" s="211"/>
      <c r="J55" s="200"/>
      <c r="K55" s="196"/>
      <c r="L55" s="25"/>
      <c r="M55" s="25"/>
      <c r="N55" s="25"/>
      <c r="O55" s="25"/>
      <c r="P55" s="25"/>
      <c r="Q55" s="25"/>
      <c r="R55" s="210"/>
      <c r="S55" s="209"/>
      <c r="T55" s="209"/>
      <c r="U55" s="211"/>
      <c r="V55" s="205"/>
      <c r="W55" s="196"/>
      <c r="X55" s="25"/>
      <c r="Y55" s="25"/>
      <c r="Z55" s="25"/>
      <c r="AA55" s="25"/>
      <c r="AB55" s="25"/>
      <c r="AC55" s="25"/>
      <c r="AD55" s="210"/>
      <c r="AE55" s="209"/>
      <c r="AF55" s="209"/>
      <c r="AG55" s="211"/>
      <c r="AH55" s="207"/>
      <c r="AI55" s="196"/>
      <c r="AJ55" s="23">
        <f>IFERROR(VLOOKUP($AD53,Data!$B$4:$D$6,3,FALSE),"")</f>
        <v>0</v>
      </c>
      <c r="AK55" s="23">
        <f>IFERROR(VLOOKUP($AE53,Data!$F$4:$H$9,3,FALSE),"")</f>
        <v>0</v>
      </c>
      <c r="AL55" s="23">
        <f>IFERROR(VLOOKUP($AF53,Data!$J$4:$L$8,3,FALSE),"")</f>
        <v>0</v>
      </c>
      <c r="AM55" s="23" t="str">
        <f>IFERROR(IF($A53=1,$AJ55*$AK55*$AL55,""),"")</f>
        <v/>
      </c>
      <c r="AN55" s="23">
        <f>IFERROR(IF($A53=2,$AJ55*$AK55*$AL55,""),"")</f>
        <v>0</v>
      </c>
      <c r="AO55" s="23" t="str">
        <f>IFERROR(IF($A53=3,$AJ55*$AK55*$AL55,""),"")</f>
        <v/>
      </c>
      <c r="AP55" s="114" t="s">
        <v>714</v>
      </c>
      <c r="AQ55" s="11"/>
      <c r="AR55" s="11"/>
      <c r="AS55" s="38"/>
    </row>
    <row r="56" spans="1:45" ht="30" hidden="1" customHeight="1" outlineLevel="1" x14ac:dyDescent="0.2">
      <c r="A56" s="147">
        <v>2</v>
      </c>
      <c r="B56" s="211" t="s">
        <v>435</v>
      </c>
      <c r="C56" s="211"/>
      <c r="D56" s="211"/>
      <c r="E56" s="211"/>
      <c r="F56" s="29" t="str">
        <f>IF($L56=1,"Implemented","Not Implemented")</f>
        <v>Not Implemented</v>
      </c>
      <c r="G56" s="22" t="str">
        <f>IF($M56=1,"Effective","Ineffective")</f>
        <v>Ineffective</v>
      </c>
      <c r="H56" s="22" t="str">
        <f>IF($N56=1,"Pass","Fail")</f>
        <v>Fail</v>
      </c>
      <c r="I56" s="140"/>
      <c r="J56" s="30"/>
      <c r="K56" s="196"/>
      <c r="L56" s="23">
        <f>IF(COUNTIF(L57:L59,0)&gt;0,0,1)</f>
        <v>0</v>
      </c>
      <c r="M56" s="23">
        <f>IF(COUNTIF(M57:M59,0)&gt;0,0,1)</f>
        <v>0</v>
      </c>
      <c r="N56" s="23">
        <f>IF(COUNTIF(N57:N59,0)&gt;0,0,1)</f>
        <v>0</v>
      </c>
      <c r="O56" s="23" t="str">
        <f>IFERROR(IF($A56=1,$L56*$M56*$N56,""),"")</f>
        <v/>
      </c>
      <c r="P56" s="23">
        <f>IFERROR(IF($A56=2,$L56*$M56*$N56,""),"")</f>
        <v>0</v>
      </c>
      <c r="Q56" s="23" t="str">
        <f>IFERROR(IF($A56=3,$L56*$M56*$N56,""),"")</f>
        <v/>
      </c>
      <c r="R56" s="29" t="str">
        <f>IF($X56=1,"Implemented","Not Implemented")</f>
        <v>Not Implemented</v>
      </c>
      <c r="S56" s="22" t="str">
        <f>IF($Y56=1,"Effective","Ineffective")</f>
        <v>Ineffective</v>
      </c>
      <c r="T56" s="22" t="str">
        <f>IF($Z56=1,"Pass","Fail")</f>
        <v>Fail</v>
      </c>
      <c r="U56" s="140"/>
      <c r="V56" s="30"/>
      <c r="W56" s="196"/>
      <c r="X56" s="23">
        <f>IF(COUNTIF(X57:X59,0)&gt;0,0,1)</f>
        <v>0</v>
      </c>
      <c r="Y56" s="23">
        <f>IF(COUNTIF(Y57:Y59,0)&gt;0,0,1)</f>
        <v>0</v>
      </c>
      <c r="Z56" s="23">
        <f>IF(COUNTIF(Z57:Z59,0)&gt;0,0,1)</f>
        <v>0</v>
      </c>
      <c r="AA56" s="23" t="str">
        <f>IFERROR(IF($A56=1,$X56*$Y56*$Z56,""),"")</f>
        <v/>
      </c>
      <c r="AB56" s="23">
        <f>IFERROR(IF($A56=2,$X56*$Y56*$Z56,""),"")</f>
        <v>0</v>
      </c>
      <c r="AC56" s="23" t="str">
        <f>IFERROR(IF($A56=3,$X56*$Y56*$Z56,""),"")</f>
        <v/>
      </c>
      <c r="AD56" s="29" t="str">
        <f>IF($AJ56=1,"Implemented","Not Implemented")</f>
        <v>Not Implemented</v>
      </c>
      <c r="AE56" s="22" t="str">
        <f>IF($AK56=1,"Effective","Ineffective")</f>
        <v>Ineffective</v>
      </c>
      <c r="AF56" s="22" t="str">
        <f>IF($AL56=1,"Pass","Fail")</f>
        <v>Fail</v>
      </c>
      <c r="AG56" s="140"/>
      <c r="AH56" s="30"/>
      <c r="AI56" s="196"/>
      <c r="AJ56" s="23">
        <f>IF(COUNTIF(AJ57:AJ59,0)&gt;0,0,1)</f>
        <v>0</v>
      </c>
      <c r="AK56" s="23">
        <f>IF(COUNTIF(AK57:AK59,0)&gt;0,0,1)</f>
        <v>0</v>
      </c>
      <c r="AL56" s="23">
        <f>IF(COUNTIF(AL57:AL59,0)&gt;0,0,1)</f>
        <v>0</v>
      </c>
      <c r="AM56" s="23" t="str">
        <f>IFERROR(IF($A56=1,$AJ56*$AK56*$AL56,""),"")</f>
        <v/>
      </c>
      <c r="AN56" s="23">
        <f>IFERROR(IF($A56=2,$AJ56*$AK56*$AL56,""),"")</f>
        <v>0</v>
      </c>
      <c r="AO56" s="23" t="str">
        <f>IFERROR(IF($A56=3,$AJ56*$AK56*$AL56,""),"")</f>
        <v/>
      </c>
      <c r="AP56" s="114" t="s">
        <v>721</v>
      </c>
      <c r="AQ56" s="11"/>
      <c r="AR56" s="11"/>
      <c r="AS56" s="38"/>
    </row>
    <row r="57" spans="1:45" ht="10.5" hidden="1" customHeight="1" outlineLevel="2" x14ac:dyDescent="0.2">
      <c r="A57" s="238">
        <v>2</v>
      </c>
      <c r="B57" s="193"/>
      <c r="C57" s="223" t="s">
        <v>436</v>
      </c>
      <c r="D57" s="211" t="s">
        <v>437</v>
      </c>
      <c r="E57" s="211" t="s">
        <v>438</v>
      </c>
      <c r="F57" s="210" t="s">
        <v>686</v>
      </c>
      <c r="G57" s="209" t="s">
        <v>686</v>
      </c>
      <c r="H57" s="209" t="s">
        <v>686</v>
      </c>
      <c r="I57" s="211"/>
      <c r="J57" s="200"/>
      <c r="K57" s="196"/>
      <c r="L57" s="23">
        <f>IFERROR(VLOOKUP($F57,Data!$B$4:$D$6,3,FALSE),"")</f>
        <v>0</v>
      </c>
      <c r="M57" s="23">
        <f>IFERROR(VLOOKUP($G57,Data!$F$4:$H$9,3,FALSE),"")</f>
        <v>0</v>
      </c>
      <c r="N57" s="23">
        <f>IFERROR(VLOOKUP($H57,Data!$J$4:$L$8,3,FALSE),"")</f>
        <v>0</v>
      </c>
      <c r="O57" s="23" t="str">
        <f>IFERROR(IF($A57=1,$L57*$M57*$N57,""),"")</f>
        <v/>
      </c>
      <c r="P57" s="23">
        <f>IFERROR(IF($A57=2,$L57*$M57*$N57,""),"")</f>
        <v>0</v>
      </c>
      <c r="Q57" s="23" t="str">
        <f>IFERROR(IF($A57=3,$L57*$M57*$N57,""),"")</f>
        <v/>
      </c>
      <c r="R57" s="210" t="s">
        <v>686</v>
      </c>
      <c r="S57" s="209" t="s">
        <v>686</v>
      </c>
      <c r="T57" s="209" t="s">
        <v>686</v>
      </c>
      <c r="U57" s="211"/>
      <c r="V57" s="205"/>
      <c r="W57" s="196"/>
      <c r="X57" s="24"/>
      <c r="Y57" s="24"/>
      <c r="Z57" s="24"/>
      <c r="AA57" s="24"/>
      <c r="AB57" s="24"/>
      <c r="AC57" s="24"/>
      <c r="AD57" s="210" t="s">
        <v>686</v>
      </c>
      <c r="AE57" s="209" t="s">
        <v>686</v>
      </c>
      <c r="AF57" s="209" t="s">
        <v>686</v>
      </c>
      <c r="AG57" s="211"/>
      <c r="AH57" s="207"/>
      <c r="AI57" s="196"/>
      <c r="AJ57" s="24"/>
      <c r="AK57" s="24"/>
      <c r="AL57" s="24"/>
      <c r="AM57" s="24"/>
      <c r="AN57" s="24"/>
      <c r="AO57" s="24"/>
      <c r="AP57" s="114" t="s">
        <v>712</v>
      </c>
      <c r="AQ57" s="11"/>
      <c r="AR57" s="11"/>
      <c r="AS57" s="38"/>
    </row>
    <row r="58" spans="1:45" ht="10.5" hidden="1" customHeight="1" outlineLevel="2" x14ac:dyDescent="0.2">
      <c r="A58" s="238"/>
      <c r="B58" s="193"/>
      <c r="C58" s="223" t="s">
        <v>436</v>
      </c>
      <c r="D58" s="211" t="s">
        <v>437</v>
      </c>
      <c r="E58" s="198" t="s">
        <v>438</v>
      </c>
      <c r="F58" s="210"/>
      <c r="G58" s="209"/>
      <c r="H58" s="209"/>
      <c r="I58" s="211"/>
      <c r="J58" s="200"/>
      <c r="K58" s="196"/>
      <c r="L58" s="25"/>
      <c r="M58" s="25"/>
      <c r="N58" s="25"/>
      <c r="O58" s="25"/>
      <c r="P58" s="25"/>
      <c r="Q58" s="25"/>
      <c r="R58" s="210"/>
      <c r="S58" s="209"/>
      <c r="T58" s="209"/>
      <c r="U58" s="211"/>
      <c r="V58" s="205"/>
      <c r="W58" s="196"/>
      <c r="X58" s="23">
        <f>IFERROR(VLOOKUP($R57,Data!$B$4:$D$6,3,FALSE),"")</f>
        <v>0</v>
      </c>
      <c r="Y58" s="23">
        <f>IFERROR(VLOOKUP($S57,Data!$F$4:$H$9,3,FALSE),"")</f>
        <v>0</v>
      </c>
      <c r="Z58" s="23">
        <f>IFERROR(VLOOKUP($T57,Data!$J$4:$L$8,3,FALSE),"")</f>
        <v>0</v>
      </c>
      <c r="AA58" s="23" t="str">
        <f>IFERROR(IF($A57=1,$X58*$Y58*$Z58,""),"")</f>
        <v/>
      </c>
      <c r="AB58" s="23">
        <f>IFERROR(IF($A57=2,$X58*$Y58*$Z58,""),"")</f>
        <v>0</v>
      </c>
      <c r="AC58" s="23" t="str">
        <f>IFERROR(IF($A57=3,$X58*$Y58*$Z58,""),"")</f>
        <v/>
      </c>
      <c r="AD58" s="210"/>
      <c r="AE58" s="209"/>
      <c r="AF58" s="209"/>
      <c r="AG58" s="211"/>
      <c r="AH58" s="207"/>
      <c r="AI58" s="196"/>
      <c r="AJ58" s="25"/>
      <c r="AK58" s="25"/>
      <c r="AL58" s="25"/>
      <c r="AM58" s="25"/>
      <c r="AN58" s="25"/>
      <c r="AO58" s="25"/>
      <c r="AP58" s="114" t="s">
        <v>713</v>
      </c>
      <c r="AQ58" s="11"/>
      <c r="AR58" s="11"/>
      <c r="AS58" s="38"/>
    </row>
    <row r="59" spans="1:45" ht="10.5" hidden="1" customHeight="1" outlineLevel="2" x14ac:dyDescent="0.2">
      <c r="A59" s="238"/>
      <c r="B59" s="193"/>
      <c r="C59" s="223" t="s">
        <v>436</v>
      </c>
      <c r="D59" s="211" t="s">
        <v>437</v>
      </c>
      <c r="E59" s="198" t="s">
        <v>438</v>
      </c>
      <c r="F59" s="210"/>
      <c r="G59" s="209"/>
      <c r="H59" s="209"/>
      <c r="I59" s="211"/>
      <c r="J59" s="200"/>
      <c r="K59" s="196"/>
      <c r="L59" s="25"/>
      <c r="M59" s="25"/>
      <c r="N59" s="25"/>
      <c r="O59" s="25"/>
      <c r="P59" s="25"/>
      <c r="Q59" s="25"/>
      <c r="R59" s="210"/>
      <c r="S59" s="209"/>
      <c r="T59" s="209"/>
      <c r="U59" s="211"/>
      <c r="V59" s="205"/>
      <c r="W59" s="196"/>
      <c r="X59" s="25"/>
      <c r="Y59" s="25"/>
      <c r="Z59" s="25"/>
      <c r="AA59" s="25"/>
      <c r="AB59" s="25"/>
      <c r="AC59" s="25"/>
      <c r="AD59" s="210"/>
      <c r="AE59" s="209"/>
      <c r="AF59" s="209"/>
      <c r="AG59" s="211"/>
      <c r="AH59" s="207"/>
      <c r="AI59" s="196"/>
      <c r="AJ59" s="23">
        <f>IFERROR(VLOOKUP($AD57,Data!$B$4:$D$6,3,FALSE),"")</f>
        <v>0</v>
      </c>
      <c r="AK59" s="23">
        <f>IFERROR(VLOOKUP($AE57,Data!$F$4:$H$9,3,FALSE),"")</f>
        <v>0</v>
      </c>
      <c r="AL59" s="23">
        <f>IFERROR(VLOOKUP($AF57,Data!$J$4:$L$8,3,FALSE),"")</f>
        <v>0</v>
      </c>
      <c r="AM59" s="23" t="str">
        <f>IFERROR(IF($A57=1,$AJ59*$AK59*$AL59,""),"")</f>
        <v/>
      </c>
      <c r="AN59" s="23">
        <f>IFERROR(IF($A57=2,$AJ59*$AK59*$AL59,""),"")</f>
        <v>0</v>
      </c>
      <c r="AO59" s="23" t="str">
        <f>IFERROR(IF($A57=3,$AJ59*$AK59*$AL59,""),"")</f>
        <v/>
      </c>
      <c r="AP59" s="114" t="s">
        <v>714</v>
      </c>
      <c r="AQ59" s="11"/>
      <c r="AR59" s="11"/>
      <c r="AS59" s="38"/>
    </row>
    <row r="60" spans="1:45" ht="30" hidden="1" customHeight="1" outlineLevel="1" x14ac:dyDescent="0.2">
      <c r="A60" s="147">
        <v>2</v>
      </c>
      <c r="B60" s="211" t="s">
        <v>439</v>
      </c>
      <c r="C60" s="198"/>
      <c r="D60" s="198"/>
      <c r="E60" s="198"/>
      <c r="F60" s="29" t="str">
        <f>IF($L60=1,"Implemented","Not Implemented")</f>
        <v>Not Implemented</v>
      </c>
      <c r="G60" s="22" t="str">
        <f>IF($M60=1,"Effective","Ineffective")</f>
        <v>Ineffective</v>
      </c>
      <c r="H60" s="22" t="str">
        <f>IF($N60=1,"Pass","Fail")</f>
        <v>Fail</v>
      </c>
      <c r="I60" s="140"/>
      <c r="J60" s="30"/>
      <c r="K60" s="196"/>
      <c r="L60" s="23">
        <f>IF(COUNTIF(L61:L69,0)&gt;0,0,1)</f>
        <v>0</v>
      </c>
      <c r="M60" s="23">
        <f>IF(COUNTIF(M61:M69,0)&gt;0,0,1)</f>
        <v>0</v>
      </c>
      <c r="N60" s="23">
        <f>IF(COUNTIF(N61:N69,0)&gt;0,0,1)</f>
        <v>0</v>
      </c>
      <c r="O60" s="23" t="str">
        <f>IFERROR(IF($A60=1,$L60*$M60*$N60,""),"")</f>
        <v/>
      </c>
      <c r="P60" s="23">
        <f>IFERROR(IF($A60=2,$L60*$M60*$N60,""),"")</f>
        <v>0</v>
      </c>
      <c r="Q60" s="23" t="str">
        <f>IFERROR(IF($A60=3,$L60*$M60*$N60,""),"")</f>
        <v/>
      </c>
      <c r="R60" s="29" t="str">
        <f>IF($X60=1,"Implemented","Not Implemented")</f>
        <v>Not Implemented</v>
      </c>
      <c r="S60" s="22" t="str">
        <f>IF($Y60=1,"Effective","Ineffective")</f>
        <v>Ineffective</v>
      </c>
      <c r="T60" s="22" t="str">
        <f>IF($Z60=1,"Pass","Fail")</f>
        <v>Fail</v>
      </c>
      <c r="U60" s="140"/>
      <c r="V60" s="30"/>
      <c r="W60" s="196"/>
      <c r="X60" s="23">
        <f>IF(COUNTIF(X61:X69,0)&gt;0,0,1)</f>
        <v>0</v>
      </c>
      <c r="Y60" s="23">
        <f>IF(COUNTIF(Y61:Y69,0)&gt;0,0,1)</f>
        <v>0</v>
      </c>
      <c r="Z60" s="23">
        <f>IF(COUNTIF(Z61:Z69,0)&gt;0,0,1)</f>
        <v>0</v>
      </c>
      <c r="AA60" s="23" t="str">
        <f>IFERROR(IF($A60=1,$X60*$Y60*$Z60,""),"")</f>
        <v/>
      </c>
      <c r="AB60" s="23">
        <f>IFERROR(IF($A60=2,$X60*$Y60*$Z60,""),"")</f>
        <v>0</v>
      </c>
      <c r="AC60" s="23" t="str">
        <f>IFERROR(IF($A60=3,$X60*$Y60*$Z60,""),"")</f>
        <v/>
      </c>
      <c r="AD60" s="29" t="str">
        <f>IF($AJ60=1,"Implemented","Not Implemented")</f>
        <v>Not Implemented</v>
      </c>
      <c r="AE60" s="22" t="str">
        <f>IF($AK60=1,"Effective","Ineffective")</f>
        <v>Ineffective</v>
      </c>
      <c r="AF60" s="22" t="str">
        <f>IF($AL60=1,"Pass","Fail")</f>
        <v>Fail</v>
      </c>
      <c r="AG60" s="140"/>
      <c r="AH60" s="30"/>
      <c r="AI60" s="196"/>
      <c r="AJ60" s="23">
        <f>IF(COUNTIF(AJ61:AJ69,0)&gt;0,0,1)</f>
        <v>0</v>
      </c>
      <c r="AK60" s="23">
        <f>IF(COUNTIF(AK61:AK69,0)&gt;0,0,1)</f>
        <v>0</v>
      </c>
      <c r="AL60" s="23">
        <f>IF(COUNTIF(AL61:AL69,0)&gt;0,0,1)</f>
        <v>0</v>
      </c>
      <c r="AM60" s="23" t="str">
        <f>IFERROR(IF($A60=1,$AJ60*$AK60*$AL60,""),"")</f>
        <v/>
      </c>
      <c r="AN60" s="23">
        <f>IFERROR(IF($A60=2,$AJ60*$AK60*$AL60,""),"")</f>
        <v>0</v>
      </c>
      <c r="AO60" s="23" t="str">
        <f>IFERROR(IF($A60=3,$AJ60*$AK60*$AL60,""),"")</f>
        <v/>
      </c>
      <c r="AP60" s="114" t="s">
        <v>721</v>
      </c>
      <c r="AQ60" s="11"/>
      <c r="AR60" s="11"/>
      <c r="AS60" s="38"/>
    </row>
    <row r="61" spans="1:45" ht="10.5" hidden="1" customHeight="1" outlineLevel="2" x14ac:dyDescent="0.2">
      <c r="A61" s="238">
        <v>2</v>
      </c>
      <c r="B61" s="193"/>
      <c r="C61" s="223" t="s">
        <v>440</v>
      </c>
      <c r="D61" s="211" t="s">
        <v>441</v>
      </c>
      <c r="E61" s="211" t="s">
        <v>442</v>
      </c>
      <c r="F61" s="210" t="s">
        <v>686</v>
      </c>
      <c r="G61" s="209" t="s">
        <v>686</v>
      </c>
      <c r="H61" s="209" t="s">
        <v>686</v>
      </c>
      <c r="I61" s="211"/>
      <c r="J61" s="200"/>
      <c r="K61" s="196"/>
      <c r="L61" s="23">
        <f>IFERROR(VLOOKUP($F61,Data!$B$4:$D$6,3,FALSE),"")</f>
        <v>0</v>
      </c>
      <c r="M61" s="23">
        <f>IFERROR(VLOOKUP($G61,Data!$F$4:$H$9,3,FALSE),"")</f>
        <v>0</v>
      </c>
      <c r="N61" s="23">
        <f>IFERROR(VLOOKUP($H61,Data!$J$4:$L$8,3,FALSE),"")</f>
        <v>0</v>
      </c>
      <c r="O61" s="23" t="str">
        <f>IFERROR(IF($A61=1,$L61*$M61*$N61,""),"")</f>
        <v/>
      </c>
      <c r="P61" s="23">
        <f>IFERROR(IF($A61=2,$L61*$M61*$N61,""),"")</f>
        <v>0</v>
      </c>
      <c r="Q61" s="23" t="str">
        <f>IFERROR(IF($A61=3,$L61*$M61*$N61,""),"")</f>
        <v/>
      </c>
      <c r="R61" s="210" t="s">
        <v>686</v>
      </c>
      <c r="S61" s="209" t="s">
        <v>686</v>
      </c>
      <c r="T61" s="209" t="s">
        <v>686</v>
      </c>
      <c r="U61" s="211"/>
      <c r="V61" s="205"/>
      <c r="W61" s="196"/>
      <c r="X61" s="24"/>
      <c r="Y61" s="24"/>
      <c r="Z61" s="24"/>
      <c r="AA61" s="24"/>
      <c r="AB61" s="24"/>
      <c r="AC61" s="24"/>
      <c r="AD61" s="210" t="s">
        <v>686</v>
      </c>
      <c r="AE61" s="209" t="s">
        <v>686</v>
      </c>
      <c r="AF61" s="209" t="s">
        <v>686</v>
      </c>
      <c r="AG61" s="211"/>
      <c r="AH61" s="207"/>
      <c r="AI61" s="196"/>
      <c r="AJ61" s="24"/>
      <c r="AK61" s="24"/>
      <c r="AL61" s="24"/>
      <c r="AM61" s="24"/>
      <c r="AN61" s="24"/>
      <c r="AO61" s="24"/>
      <c r="AP61" s="114" t="s">
        <v>712</v>
      </c>
      <c r="AQ61" s="11"/>
      <c r="AR61" s="11"/>
      <c r="AS61" s="38"/>
    </row>
    <row r="62" spans="1:45" ht="10.5" hidden="1" customHeight="1" outlineLevel="2" x14ac:dyDescent="0.2">
      <c r="A62" s="238"/>
      <c r="B62" s="193"/>
      <c r="C62" s="223" t="s">
        <v>440</v>
      </c>
      <c r="D62" s="211" t="s">
        <v>441</v>
      </c>
      <c r="E62" s="198" t="s">
        <v>442</v>
      </c>
      <c r="F62" s="210"/>
      <c r="G62" s="209"/>
      <c r="H62" s="209"/>
      <c r="I62" s="211"/>
      <c r="J62" s="200"/>
      <c r="K62" s="196"/>
      <c r="L62" s="25"/>
      <c r="M62" s="25"/>
      <c r="N62" s="25"/>
      <c r="O62" s="25"/>
      <c r="P62" s="25"/>
      <c r="Q62" s="25"/>
      <c r="R62" s="210"/>
      <c r="S62" s="209"/>
      <c r="T62" s="209"/>
      <c r="U62" s="211"/>
      <c r="V62" s="205"/>
      <c r="W62" s="196"/>
      <c r="X62" s="23">
        <f>IFERROR(VLOOKUP($R61,Data!$B$4:$D$6,3,FALSE),"")</f>
        <v>0</v>
      </c>
      <c r="Y62" s="23">
        <f>IFERROR(VLOOKUP($S61,Data!$F$4:$H$9,3,FALSE),"")</f>
        <v>0</v>
      </c>
      <c r="Z62" s="23">
        <f>IFERROR(VLOOKUP($T61,Data!$J$4:$L$8,3,FALSE),"")</f>
        <v>0</v>
      </c>
      <c r="AA62" s="23" t="str">
        <f>IFERROR(IF($A61=1,$X62*$Y62*$Z62,""),"")</f>
        <v/>
      </c>
      <c r="AB62" s="23">
        <f>IFERROR(IF($A61=2,$X62*$Y62*$Z62,""),"")</f>
        <v>0</v>
      </c>
      <c r="AC62" s="23" t="str">
        <f>IFERROR(IF($A61=3,$X62*$Y62*$Z62,""),"")</f>
        <v/>
      </c>
      <c r="AD62" s="210"/>
      <c r="AE62" s="209"/>
      <c r="AF62" s="209"/>
      <c r="AG62" s="211"/>
      <c r="AH62" s="207"/>
      <c r="AI62" s="196"/>
      <c r="AJ62" s="25"/>
      <c r="AK62" s="25"/>
      <c r="AL62" s="25"/>
      <c r="AM62" s="25"/>
      <c r="AN62" s="25"/>
      <c r="AO62" s="25"/>
      <c r="AP62" s="114" t="s">
        <v>713</v>
      </c>
      <c r="AQ62" s="11"/>
      <c r="AR62" s="11"/>
      <c r="AS62" s="38"/>
    </row>
    <row r="63" spans="1:45" ht="10.5" hidden="1" customHeight="1" outlineLevel="2" x14ac:dyDescent="0.2">
      <c r="A63" s="238"/>
      <c r="B63" s="193"/>
      <c r="C63" s="223" t="s">
        <v>440</v>
      </c>
      <c r="D63" s="211" t="s">
        <v>441</v>
      </c>
      <c r="E63" s="198" t="s">
        <v>442</v>
      </c>
      <c r="F63" s="210"/>
      <c r="G63" s="209"/>
      <c r="H63" s="209"/>
      <c r="I63" s="211"/>
      <c r="J63" s="200"/>
      <c r="K63" s="196"/>
      <c r="L63" s="25"/>
      <c r="M63" s="25"/>
      <c r="N63" s="25"/>
      <c r="O63" s="25"/>
      <c r="P63" s="25"/>
      <c r="Q63" s="25"/>
      <c r="R63" s="210"/>
      <c r="S63" s="209"/>
      <c r="T63" s="209"/>
      <c r="U63" s="211"/>
      <c r="V63" s="205"/>
      <c r="W63" s="196"/>
      <c r="X63" s="25"/>
      <c r="Y63" s="25"/>
      <c r="Z63" s="25"/>
      <c r="AA63" s="25"/>
      <c r="AB63" s="25"/>
      <c r="AC63" s="25"/>
      <c r="AD63" s="210"/>
      <c r="AE63" s="209"/>
      <c r="AF63" s="209"/>
      <c r="AG63" s="211"/>
      <c r="AH63" s="207"/>
      <c r="AI63" s="196"/>
      <c r="AJ63" s="23">
        <f>IFERROR(VLOOKUP($AD61,Data!$B$4:$D$6,3,FALSE),"")</f>
        <v>0</v>
      </c>
      <c r="AK63" s="23">
        <f>IFERROR(VLOOKUP($AE61,Data!$F$4:$H$9,3,FALSE),"")</f>
        <v>0</v>
      </c>
      <c r="AL63" s="23">
        <f>IFERROR(VLOOKUP($AF61,Data!$J$4:$L$8,3,FALSE),"")</f>
        <v>0</v>
      </c>
      <c r="AM63" s="23" t="str">
        <f>IFERROR(IF($A61=1,$AJ63*$AK63*$AL63,""),"")</f>
        <v/>
      </c>
      <c r="AN63" s="23">
        <f>IFERROR(IF($A61=2,$AJ63*$AK63*$AL63,""),"")</f>
        <v>0</v>
      </c>
      <c r="AO63" s="23" t="str">
        <f>IFERROR(IF($A61=3,$AJ63*$AK63*$AL63,""),"")</f>
        <v/>
      </c>
      <c r="AP63" s="114" t="s">
        <v>714</v>
      </c>
      <c r="AQ63" s="11"/>
      <c r="AR63" s="11"/>
      <c r="AS63" s="38"/>
    </row>
    <row r="64" spans="1:45" ht="10.5" hidden="1" customHeight="1" outlineLevel="2" x14ac:dyDescent="0.2">
      <c r="A64" s="238">
        <v>2</v>
      </c>
      <c r="B64" s="193"/>
      <c r="C64" s="223" t="s">
        <v>443</v>
      </c>
      <c r="D64" s="211" t="s">
        <v>444</v>
      </c>
      <c r="E64" s="211" t="s">
        <v>445</v>
      </c>
      <c r="F64" s="210" t="s">
        <v>686</v>
      </c>
      <c r="G64" s="209" t="s">
        <v>686</v>
      </c>
      <c r="H64" s="209" t="s">
        <v>686</v>
      </c>
      <c r="I64" s="211"/>
      <c r="J64" s="200"/>
      <c r="K64" s="196"/>
      <c r="L64" s="23">
        <f>IFERROR(VLOOKUP($F64,Data!$B$4:$D$6,3,FALSE),"")</f>
        <v>0</v>
      </c>
      <c r="M64" s="23">
        <f>IFERROR(VLOOKUP($G64,Data!$F$4:$H$9,3,FALSE),"")</f>
        <v>0</v>
      </c>
      <c r="N64" s="23">
        <f>IFERROR(VLOOKUP($H64,Data!$J$4:$L$8,3,FALSE),"")</f>
        <v>0</v>
      </c>
      <c r="O64" s="23" t="str">
        <f>IFERROR(IF($A64=1,$L64*$M64*$N64,""),"")</f>
        <v/>
      </c>
      <c r="P64" s="23">
        <f>IFERROR(IF($A64=2,$L64*$M64*$N64,""),"")</f>
        <v>0</v>
      </c>
      <c r="Q64" s="23" t="str">
        <f>IFERROR(IF($A64=3,$L64*$M64*$N64,""),"")</f>
        <v/>
      </c>
      <c r="R64" s="210" t="s">
        <v>686</v>
      </c>
      <c r="S64" s="209" t="s">
        <v>686</v>
      </c>
      <c r="T64" s="209" t="s">
        <v>686</v>
      </c>
      <c r="U64" s="211"/>
      <c r="V64" s="205"/>
      <c r="W64" s="196"/>
      <c r="X64" s="24"/>
      <c r="Y64" s="24"/>
      <c r="Z64" s="24"/>
      <c r="AA64" s="24"/>
      <c r="AB64" s="24"/>
      <c r="AC64" s="24"/>
      <c r="AD64" s="210" t="s">
        <v>686</v>
      </c>
      <c r="AE64" s="209" t="s">
        <v>686</v>
      </c>
      <c r="AF64" s="209" t="s">
        <v>686</v>
      </c>
      <c r="AG64" s="211"/>
      <c r="AH64" s="207"/>
      <c r="AI64" s="196"/>
      <c r="AJ64" s="24"/>
      <c r="AK64" s="24"/>
      <c r="AL64" s="24"/>
      <c r="AM64" s="24"/>
      <c r="AN64" s="24"/>
      <c r="AO64" s="24"/>
      <c r="AP64" s="114" t="s">
        <v>712</v>
      </c>
      <c r="AQ64" s="11"/>
      <c r="AR64" s="11"/>
      <c r="AS64" s="38"/>
    </row>
    <row r="65" spans="1:45" ht="10.5" hidden="1" customHeight="1" outlineLevel="2" x14ac:dyDescent="0.2">
      <c r="A65" s="238"/>
      <c r="B65" s="193"/>
      <c r="C65" s="223" t="s">
        <v>443</v>
      </c>
      <c r="D65" s="211" t="s">
        <v>444</v>
      </c>
      <c r="E65" s="198" t="s">
        <v>445</v>
      </c>
      <c r="F65" s="210"/>
      <c r="G65" s="209"/>
      <c r="H65" s="209"/>
      <c r="I65" s="211"/>
      <c r="J65" s="200"/>
      <c r="K65" s="196"/>
      <c r="L65" s="25"/>
      <c r="M65" s="25"/>
      <c r="N65" s="25"/>
      <c r="O65" s="25"/>
      <c r="P65" s="25"/>
      <c r="Q65" s="25"/>
      <c r="R65" s="210"/>
      <c r="S65" s="209"/>
      <c r="T65" s="209"/>
      <c r="U65" s="211"/>
      <c r="V65" s="205"/>
      <c r="W65" s="196"/>
      <c r="X65" s="23">
        <f>IFERROR(VLOOKUP($R64,Data!$B$4:$D$6,3,FALSE),"")</f>
        <v>0</v>
      </c>
      <c r="Y65" s="23">
        <f>IFERROR(VLOOKUP($S64,Data!$F$4:$H$9,3,FALSE),"")</f>
        <v>0</v>
      </c>
      <c r="Z65" s="23">
        <f>IFERROR(VLOOKUP($T64,Data!$J$4:$L$8,3,FALSE),"")</f>
        <v>0</v>
      </c>
      <c r="AA65" s="23" t="str">
        <f>IFERROR(IF($A64=1,$X65*$Y65*$Z65,""),"")</f>
        <v/>
      </c>
      <c r="AB65" s="23">
        <f>IFERROR(IF($A64=2,$X65*$Y65*$Z65,""),"")</f>
        <v>0</v>
      </c>
      <c r="AC65" s="23" t="str">
        <f>IFERROR(IF($A64=3,$X65*$Y65*$Z65,""),"")</f>
        <v/>
      </c>
      <c r="AD65" s="210"/>
      <c r="AE65" s="209"/>
      <c r="AF65" s="209"/>
      <c r="AG65" s="211"/>
      <c r="AH65" s="207"/>
      <c r="AI65" s="196"/>
      <c r="AJ65" s="25"/>
      <c r="AK65" s="25"/>
      <c r="AL65" s="25"/>
      <c r="AM65" s="25"/>
      <c r="AN65" s="25"/>
      <c r="AO65" s="25"/>
      <c r="AP65" s="114" t="s">
        <v>713</v>
      </c>
      <c r="AQ65" s="11"/>
      <c r="AR65" s="11"/>
      <c r="AS65" s="38"/>
    </row>
    <row r="66" spans="1:45" ht="10.5" hidden="1" customHeight="1" outlineLevel="2" x14ac:dyDescent="0.2">
      <c r="A66" s="238"/>
      <c r="B66" s="193"/>
      <c r="C66" s="223" t="s">
        <v>443</v>
      </c>
      <c r="D66" s="211" t="s">
        <v>444</v>
      </c>
      <c r="E66" s="198" t="s">
        <v>445</v>
      </c>
      <c r="F66" s="210"/>
      <c r="G66" s="209"/>
      <c r="H66" s="209"/>
      <c r="I66" s="211"/>
      <c r="J66" s="200"/>
      <c r="K66" s="196"/>
      <c r="L66" s="25"/>
      <c r="M66" s="25"/>
      <c r="N66" s="25"/>
      <c r="O66" s="25"/>
      <c r="P66" s="25"/>
      <c r="Q66" s="25"/>
      <c r="R66" s="210"/>
      <c r="S66" s="209"/>
      <c r="T66" s="209"/>
      <c r="U66" s="211"/>
      <c r="V66" s="205"/>
      <c r="W66" s="196"/>
      <c r="X66" s="25"/>
      <c r="Y66" s="25"/>
      <c r="Z66" s="25"/>
      <c r="AA66" s="25"/>
      <c r="AB66" s="25"/>
      <c r="AC66" s="25"/>
      <c r="AD66" s="210"/>
      <c r="AE66" s="209"/>
      <c r="AF66" s="209"/>
      <c r="AG66" s="211"/>
      <c r="AH66" s="207"/>
      <c r="AI66" s="196"/>
      <c r="AJ66" s="23">
        <f>IFERROR(VLOOKUP($AD64,Data!$B$4:$D$6,3,FALSE),"")</f>
        <v>0</v>
      </c>
      <c r="AK66" s="23">
        <f>IFERROR(VLOOKUP($AE64,Data!$F$4:$H$9,3,FALSE),"")</f>
        <v>0</v>
      </c>
      <c r="AL66" s="23">
        <f>IFERROR(VLOOKUP($AF64,Data!$J$4:$L$8,3,FALSE),"")</f>
        <v>0</v>
      </c>
      <c r="AM66" s="23" t="str">
        <f>IFERROR(IF($A64=1,$AJ66*$AK66*$AL66,""),"")</f>
        <v/>
      </c>
      <c r="AN66" s="23">
        <f>IFERROR(IF($A64=2,$AJ66*$AK66*$AL66,""),"")</f>
        <v>0</v>
      </c>
      <c r="AO66" s="23" t="str">
        <f>IFERROR(IF($A64=3,$AJ66*$AK66*$AL66,""),"")</f>
        <v/>
      </c>
      <c r="AP66" s="114" t="s">
        <v>714</v>
      </c>
      <c r="AQ66" s="11"/>
      <c r="AR66" s="11"/>
      <c r="AS66" s="38"/>
    </row>
    <row r="67" spans="1:45" ht="10.5" hidden="1" customHeight="1" outlineLevel="2" x14ac:dyDescent="0.2">
      <c r="A67" s="238">
        <v>2</v>
      </c>
      <c r="B67" s="193"/>
      <c r="C67" s="223" t="s">
        <v>446</v>
      </c>
      <c r="D67" s="211" t="s">
        <v>447</v>
      </c>
      <c r="E67" s="211" t="s">
        <v>448</v>
      </c>
      <c r="F67" s="210" t="s">
        <v>686</v>
      </c>
      <c r="G67" s="209" t="s">
        <v>686</v>
      </c>
      <c r="H67" s="209" t="s">
        <v>686</v>
      </c>
      <c r="I67" s="211"/>
      <c r="J67" s="200"/>
      <c r="K67" s="196"/>
      <c r="L67" s="23">
        <f>IFERROR(VLOOKUP($F67,Data!$B$4:$D$6,3,FALSE),"")</f>
        <v>0</v>
      </c>
      <c r="M67" s="23">
        <f>IFERROR(VLOOKUP($G67,Data!$F$4:$H$9,3,FALSE),"")</f>
        <v>0</v>
      </c>
      <c r="N67" s="23">
        <f>IFERROR(VLOOKUP($H67,Data!$J$4:$L$8,3,FALSE),"")</f>
        <v>0</v>
      </c>
      <c r="O67" s="23" t="str">
        <f>IFERROR(IF($A67=1,$L67*$M67*$N67,""),"")</f>
        <v/>
      </c>
      <c r="P67" s="23">
        <f>IFERROR(IF($A67=2,$L67*$M67*$N67,""),"")</f>
        <v>0</v>
      </c>
      <c r="Q67" s="23" t="str">
        <f>IFERROR(IF($A67=3,$L67*$M67*$N67,""),"")</f>
        <v/>
      </c>
      <c r="R67" s="210" t="s">
        <v>686</v>
      </c>
      <c r="S67" s="209" t="s">
        <v>686</v>
      </c>
      <c r="T67" s="209" t="s">
        <v>686</v>
      </c>
      <c r="U67" s="211"/>
      <c r="V67" s="205"/>
      <c r="W67" s="196"/>
      <c r="X67" s="24"/>
      <c r="Y67" s="24"/>
      <c r="Z67" s="24"/>
      <c r="AA67" s="24"/>
      <c r="AB67" s="24"/>
      <c r="AC67" s="24"/>
      <c r="AD67" s="210" t="s">
        <v>686</v>
      </c>
      <c r="AE67" s="209" t="s">
        <v>686</v>
      </c>
      <c r="AF67" s="209" t="s">
        <v>686</v>
      </c>
      <c r="AG67" s="211"/>
      <c r="AH67" s="207"/>
      <c r="AI67" s="196"/>
      <c r="AJ67" s="24"/>
      <c r="AK67" s="24"/>
      <c r="AL67" s="24"/>
      <c r="AM67" s="24"/>
      <c r="AN67" s="24"/>
      <c r="AO67" s="24"/>
      <c r="AP67" s="114" t="s">
        <v>712</v>
      </c>
      <c r="AQ67" s="11"/>
      <c r="AR67" s="11"/>
      <c r="AS67" s="38"/>
    </row>
    <row r="68" spans="1:45" ht="10.5" hidden="1" customHeight="1" outlineLevel="2" x14ac:dyDescent="0.2">
      <c r="A68" s="238"/>
      <c r="B68" s="193"/>
      <c r="C68" s="223" t="s">
        <v>446</v>
      </c>
      <c r="D68" s="211" t="s">
        <v>447</v>
      </c>
      <c r="E68" s="198" t="s">
        <v>448</v>
      </c>
      <c r="F68" s="210"/>
      <c r="G68" s="209"/>
      <c r="H68" s="209"/>
      <c r="I68" s="211"/>
      <c r="J68" s="200"/>
      <c r="K68" s="196"/>
      <c r="L68" s="25"/>
      <c r="M68" s="25"/>
      <c r="N68" s="25"/>
      <c r="O68" s="25"/>
      <c r="P68" s="25"/>
      <c r="Q68" s="25"/>
      <c r="R68" s="210"/>
      <c r="S68" s="209"/>
      <c r="T68" s="209"/>
      <c r="U68" s="211"/>
      <c r="V68" s="205"/>
      <c r="W68" s="196"/>
      <c r="X68" s="23">
        <f>IFERROR(VLOOKUP($R67,Data!$B$4:$D$6,3,FALSE),"")</f>
        <v>0</v>
      </c>
      <c r="Y68" s="23">
        <f>IFERROR(VLOOKUP($S67,Data!$F$4:$H$9,3,FALSE),"")</f>
        <v>0</v>
      </c>
      <c r="Z68" s="23">
        <f>IFERROR(VLOOKUP($T67,Data!$J$4:$L$8,3,FALSE),"")</f>
        <v>0</v>
      </c>
      <c r="AA68" s="23" t="str">
        <f>IFERROR(IF($A67=1,$X68*$Y68*$Z68,""),"")</f>
        <v/>
      </c>
      <c r="AB68" s="23">
        <f>IFERROR(IF($A67=2,$X68*$Y68*$Z68,""),"")</f>
        <v>0</v>
      </c>
      <c r="AC68" s="23" t="str">
        <f>IFERROR(IF($A67=3,$X68*$Y68*$Z68,""),"")</f>
        <v/>
      </c>
      <c r="AD68" s="210"/>
      <c r="AE68" s="209"/>
      <c r="AF68" s="209"/>
      <c r="AG68" s="211"/>
      <c r="AH68" s="207"/>
      <c r="AI68" s="196"/>
      <c r="AJ68" s="25"/>
      <c r="AK68" s="25"/>
      <c r="AL68" s="25"/>
      <c r="AM68" s="25"/>
      <c r="AN68" s="25"/>
      <c r="AO68" s="25"/>
      <c r="AP68" s="114" t="s">
        <v>713</v>
      </c>
      <c r="AQ68" s="11"/>
      <c r="AR68" s="11"/>
      <c r="AS68" s="38"/>
    </row>
    <row r="69" spans="1:45" ht="10.5" hidden="1" customHeight="1" outlineLevel="2" x14ac:dyDescent="0.2">
      <c r="A69" s="238"/>
      <c r="B69" s="193"/>
      <c r="C69" s="223" t="s">
        <v>446</v>
      </c>
      <c r="D69" s="211" t="s">
        <v>447</v>
      </c>
      <c r="E69" s="198" t="s">
        <v>448</v>
      </c>
      <c r="F69" s="210"/>
      <c r="G69" s="209"/>
      <c r="H69" s="209"/>
      <c r="I69" s="211"/>
      <c r="J69" s="200"/>
      <c r="K69" s="196"/>
      <c r="L69" s="25"/>
      <c r="M69" s="25"/>
      <c r="N69" s="25"/>
      <c r="O69" s="25"/>
      <c r="P69" s="25"/>
      <c r="Q69" s="25"/>
      <c r="R69" s="210"/>
      <c r="S69" s="209"/>
      <c r="T69" s="209"/>
      <c r="U69" s="211"/>
      <c r="V69" s="205"/>
      <c r="W69" s="196"/>
      <c r="X69" s="25"/>
      <c r="Y69" s="25"/>
      <c r="Z69" s="25"/>
      <c r="AA69" s="25"/>
      <c r="AB69" s="25"/>
      <c r="AC69" s="25"/>
      <c r="AD69" s="210"/>
      <c r="AE69" s="209"/>
      <c r="AF69" s="209"/>
      <c r="AG69" s="211"/>
      <c r="AH69" s="207"/>
      <c r="AI69" s="196"/>
      <c r="AJ69" s="23">
        <f>IFERROR(VLOOKUP($AD67,Data!$B$4:$D$6,3,FALSE),"")</f>
        <v>0</v>
      </c>
      <c r="AK69" s="23">
        <f>IFERROR(VLOOKUP($AE67,Data!$F$4:$H$9,3,FALSE),"")</f>
        <v>0</v>
      </c>
      <c r="AL69" s="23">
        <f>IFERROR(VLOOKUP($AF67,Data!$J$4:$L$8,3,FALSE),"")</f>
        <v>0</v>
      </c>
      <c r="AM69" s="23" t="str">
        <f>IFERROR(IF($A67=1,$AJ69*$AK69*$AL69,""),"")</f>
        <v/>
      </c>
      <c r="AN69" s="23">
        <f>IFERROR(IF($A67=2,$AJ69*$AK69*$AL69,""),"")</f>
        <v>0</v>
      </c>
      <c r="AO69" s="23" t="str">
        <f>IFERROR(IF($A67=3,$AJ69*$AK69*$AL69,""),"")</f>
        <v/>
      </c>
      <c r="AP69" s="114" t="s">
        <v>714</v>
      </c>
      <c r="AQ69" s="11"/>
      <c r="AR69" s="11"/>
      <c r="AS69" s="38"/>
    </row>
    <row r="70" spans="1:45" ht="30" hidden="1" customHeight="1" outlineLevel="1" x14ac:dyDescent="0.2">
      <c r="A70" s="147">
        <v>2</v>
      </c>
      <c r="B70" s="211" t="s">
        <v>449</v>
      </c>
      <c r="C70" s="211"/>
      <c r="D70" s="211"/>
      <c r="E70" s="211"/>
      <c r="F70" s="29" t="str">
        <f>IF($L70=1,"Implemented","Not Implemented")</f>
        <v>Not Implemented</v>
      </c>
      <c r="G70" s="22" t="str">
        <f>IF($M70=1,"Effective","Ineffective")</f>
        <v>Ineffective</v>
      </c>
      <c r="H70" s="22" t="str">
        <f>IF($N70=1,"Pass","Fail")</f>
        <v>Fail</v>
      </c>
      <c r="I70" s="140"/>
      <c r="J70" s="30"/>
      <c r="K70" s="196"/>
      <c r="L70" s="23">
        <f>IF(COUNTIF(L71:L73,0)&gt;0,0,1)</f>
        <v>0</v>
      </c>
      <c r="M70" s="23">
        <f>IF(COUNTIF(M71:M73,0)&gt;0,0,1)</f>
        <v>0</v>
      </c>
      <c r="N70" s="23">
        <f>IF(COUNTIF(N71:N73,0)&gt;0,0,1)</f>
        <v>0</v>
      </c>
      <c r="O70" s="23" t="str">
        <f>IFERROR(IF($A70=1,$L70*$M70*$N70,""),"")</f>
        <v/>
      </c>
      <c r="P70" s="23">
        <f>IFERROR(IF($A70=2,$L70*$M70*$N70,""),"")</f>
        <v>0</v>
      </c>
      <c r="Q70" s="23" t="str">
        <f>IFERROR(IF($A70=3,$L70*$M70*$N70,""),"")</f>
        <v/>
      </c>
      <c r="R70" s="29" t="str">
        <f>IF($X70=1,"Implemented","Not Implemented")</f>
        <v>Not Implemented</v>
      </c>
      <c r="S70" s="22" t="str">
        <f>IF($Y70=1,"Effective","Ineffective")</f>
        <v>Ineffective</v>
      </c>
      <c r="T70" s="22" t="str">
        <f>IF($Z70=1,"Pass","Fail")</f>
        <v>Fail</v>
      </c>
      <c r="U70" s="140"/>
      <c r="V70" s="30"/>
      <c r="W70" s="196"/>
      <c r="X70" s="23">
        <f>IF(COUNTIF(X71:X73,0)&gt;0,0,1)</f>
        <v>0</v>
      </c>
      <c r="Y70" s="23">
        <f>IF(COUNTIF(Y71:Y73,0)&gt;0,0,1)</f>
        <v>0</v>
      </c>
      <c r="Z70" s="23">
        <f>IF(COUNTIF(Z71:Z73,0)&gt;0,0,1)</f>
        <v>0</v>
      </c>
      <c r="AA70" s="23" t="str">
        <f>IFERROR(IF($A70=1,$X70*$Y70*$Z70,""),"")</f>
        <v/>
      </c>
      <c r="AB70" s="23">
        <f>IFERROR(IF($A70=2,$X70*$Y70*$Z70,""),"")</f>
        <v>0</v>
      </c>
      <c r="AC70" s="23" t="str">
        <f>IFERROR(IF($A70=3,$X70*$Y70*$Z70,""),"")</f>
        <v/>
      </c>
      <c r="AD70" s="29" t="str">
        <f>IF($AJ70=1,"Implemented","Not Implemented")</f>
        <v>Not Implemented</v>
      </c>
      <c r="AE70" s="22" t="str">
        <f>IF($AK70=1,"Effective","Ineffective")</f>
        <v>Ineffective</v>
      </c>
      <c r="AF70" s="22" t="str">
        <f>IF($AL70=1,"Pass","Fail")</f>
        <v>Fail</v>
      </c>
      <c r="AG70" s="140"/>
      <c r="AH70" s="30"/>
      <c r="AI70" s="196"/>
      <c r="AJ70" s="23">
        <f>IF(COUNTIF(AJ71:AJ73,0)&gt;0,0,1)</f>
        <v>0</v>
      </c>
      <c r="AK70" s="23">
        <f>IF(COUNTIF(AK71:AK73,0)&gt;0,0,1)</f>
        <v>0</v>
      </c>
      <c r="AL70" s="23">
        <f>IF(COUNTIF(AL71:AL73,0)&gt;0,0,1)</f>
        <v>0</v>
      </c>
      <c r="AM70" s="23" t="str">
        <f>IFERROR(IF($A70=1,$AJ70*$AK70*$AL70,""),"")</f>
        <v/>
      </c>
      <c r="AN70" s="23">
        <f>IFERROR(IF($A70=2,$AJ70*$AK70*$AL70,""),"")</f>
        <v>0</v>
      </c>
      <c r="AO70" s="23" t="str">
        <f>IFERROR(IF($A70=3,$AJ70*$AK70*$AL70,""),"")</f>
        <v/>
      </c>
      <c r="AP70" s="114" t="s">
        <v>721</v>
      </c>
      <c r="AQ70" s="11"/>
      <c r="AR70" s="11"/>
      <c r="AS70" s="38"/>
    </row>
    <row r="71" spans="1:45" ht="10.5" hidden="1" customHeight="1" outlineLevel="2" x14ac:dyDescent="0.2">
      <c r="A71" s="238">
        <v>2</v>
      </c>
      <c r="B71" s="193"/>
      <c r="C71" s="223" t="s">
        <v>450</v>
      </c>
      <c r="D71" s="211" t="s">
        <v>451</v>
      </c>
      <c r="E71" s="211" t="s">
        <v>452</v>
      </c>
      <c r="F71" s="210" t="s">
        <v>686</v>
      </c>
      <c r="G71" s="209" t="s">
        <v>686</v>
      </c>
      <c r="H71" s="209" t="s">
        <v>686</v>
      </c>
      <c r="I71" s="211"/>
      <c r="J71" s="200"/>
      <c r="K71" s="196"/>
      <c r="L71" s="23">
        <f>IFERROR(VLOOKUP($F71,Data!$B$4:$D$6,3,FALSE),"")</f>
        <v>0</v>
      </c>
      <c r="M71" s="23">
        <f>IFERROR(VLOOKUP($G71,Data!$F$4:$H$9,3,FALSE),"")</f>
        <v>0</v>
      </c>
      <c r="N71" s="23">
        <f>IFERROR(VLOOKUP($H71,Data!$J$4:$L$8,3,FALSE),"")</f>
        <v>0</v>
      </c>
      <c r="O71" s="23" t="str">
        <f>IFERROR(IF($A71=1,$L71*$M71*$N71,""),"")</f>
        <v/>
      </c>
      <c r="P71" s="23">
        <f>IFERROR(IF($A71=2,$L71*$M71*$N71,""),"")</f>
        <v>0</v>
      </c>
      <c r="Q71" s="23" t="str">
        <f>IFERROR(IF($A71=3,$L71*$M71*$N71,""),"")</f>
        <v/>
      </c>
      <c r="R71" s="210" t="s">
        <v>686</v>
      </c>
      <c r="S71" s="209" t="s">
        <v>686</v>
      </c>
      <c r="T71" s="209" t="s">
        <v>686</v>
      </c>
      <c r="U71" s="211"/>
      <c r="V71" s="205"/>
      <c r="W71" s="196"/>
      <c r="X71" s="24"/>
      <c r="Y71" s="24"/>
      <c r="Z71" s="24"/>
      <c r="AA71" s="24"/>
      <c r="AB71" s="24"/>
      <c r="AC71" s="24"/>
      <c r="AD71" s="210" t="s">
        <v>686</v>
      </c>
      <c r="AE71" s="209" t="s">
        <v>686</v>
      </c>
      <c r="AF71" s="209" t="s">
        <v>686</v>
      </c>
      <c r="AG71" s="211"/>
      <c r="AH71" s="207"/>
      <c r="AI71" s="196"/>
      <c r="AJ71" s="24"/>
      <c r="AK71" s="24"/>
      <c r="AL71" s="24"/>
      <c r="AM71" s="24"/>
      <c r="AN71" s="24"/>
      <c r="AO71" s="24"/>
      <c r="AP71" s="114" t="s">
        <v>712</v>
      </c>
      <c r="AQ71" s="11"/>
      <c r="AR71" s="11"/>
      <c r="AS71" s="38"/>
    </row>
    <row r="72" spans="1:45" ht="10.5" hidden="1" customHeight="1" outlineLevel="2" x14ac:dyDescent="0.2">
      <c r="A72" s="238"/>
      <c r="B72" s="193"/>
      <c r="C72" s="223" t="s">
        <v>450</v>
      </c>
      <c r="D72" s="211" t="s">
        <v>451</v>
      </c>
      <c r="E72" s="198" t="s">
        <v>452</v>
      </c>
      <c r="F72" s="210"/>
      <c r="G72" s="209"/>
      <c r="H72" s="209"/>
      <c r="I72" s="211"/>
      <c r="J72" s="200"/>
      <c r="K72" s="196"/>
      <c r="L72" s="25"/>
      <c r="M72" s="25"/>
      <c r="N72" s="25"/>
      <c r="O72" s="25"/>
      <c r="P72" s="25"/>
      <c r="Q72" s="25"/>
      <c r="R72" s="210"/>
      <c r="S72" s="209"/>
      <c r="T72" s="209"/>
      <c r="U72" s="211"/>
      <c r="V72" s="205"/>
      <c r="W72" s="196"/>
      <c r="X72" s="23">
        <f>IFERROR(VLOOKUP($R71,Data!$B$4:$D$6,3,FALSE),"")</f>
        <v>0</v>
      </c>
      <c r="Y72" s="23">
        <f>IFERROR(VLOOKUP($S71,Data!$F$4:$H$9,3,FALSE),"")</f>
        <v>0</v>
      </c>
      <c r="Z72" s="23">
        <f>IFERROR(VLOOKUP($T71,Data!$J$4:$L$8,3,FALSE),"")</f>
        <v>0</v>
      </c>
      <c r="AA72" s="23" t="str">
        <f>IFERROR(IF($A71=1,$X72*$Y72*$Z72,""),"")</f>
        <v/>
      </c>
      <c r="AB72" s="23">
        <f>IFERROR(IF($A71=2,$X72*$Y72*$Z72,""),"")</f>
        <v>0</v>
      </c>
      <c r="AC72" s="23" t="str">
        <f>IFERROR(IF($A71=3,$X72*$Y72*$Z72,""),"")</f>
        <v/>
      </c>
      <c r="AD72" s="210"/>
      <c r="AE72" s="209"/>
      <c r="AF72" s="209"/>
      <c r="AG72" s="211"/>
      <c r="AH72" s="207"/>
      <c r="AI72" s="196"/>
      <c r="AJ72" s="25"/>
      <c r="AK72" s="25"/>
      <c r="AL72" s="25"/>
      <c r="AM72" s="25"/>
      <c r="AN72" s="25"/>
      <c r="AO72" s="25"/>
      <c r="AP72" s="114" t="s">
        <v>713</v>
      </c>
      <c r="AQ72" s="11"/>
      <c r="AR72" s="11"/>
      <c r="AS72" s="38"/>
    </row>
    <row r="73" spans="1:45" ht="10.5" hidden="1" customHeight="1" outlineLevel="2" x14ac:dyDescent="0.2">
      <c r="A73" s="238"/>
      <c r="B73" s="193"/>
      <c r="C73" s="223" t="s">
        <v>450</v>
      </c>
      <c r="D73" s="211" t="s">
        <v>451</v>
      </c>
      <c r="E73" s="198" t="s">
        <v>452</v>
      </c>
      <c r="F73" s="210"/>
      <c r="G73" s="209"/>
      <c r="H73" s="209"/>
      <c r="I73" s="211"/>
      <c r="J73" s="200"/>
      <c r="K73" s="196"/>
      <c r="L73" s="25"/>
      <c r="M73" s="25"/>
      <c r="N73" s="25"/>
      <c r="O73" s="25"/>
      <c r="P73" s="25"/>
      <c r="Q73" s="25"/>
      <c r="R73" s="210"/>
      <c r="S73" s="209"/>
      <c r="T73" s="209"/>
      <c r="U73" s="211"/>
      <c r="V73" s="205"/>
      <c r="W73" s="196"/>
      <c r="X73" s="25"/>
      <c r="Y73" s="25"/>
      <c r="Z73" s="25"/>
      <c r="AA73" s="25"/>
      <c r="AB73" s="25"/>
      <c r="AC73" s="25"/>
      <c r="AD73" s="210"/>
      <c r="AE73" s="209"/>
      <c r="AF73" s="209"/>
      <c r="AG73" s="211"/>
      <c r="AH73" s="207"/>
      <c r="AI73" s="196"/>
      <c r="AJ73" s="23">
        <f>IFERROR(VLOOKUP($AD71,Data!$B$4:$D$6,3,FALSE),"")</f>
        <v>0</v>
      </c>
      <c r="AK73" s="23">
        <f>IFERROR(VLOOKUP($AE71,Data!$F$4:$H$9,3,FALSE),"")</f>
        <v>0</v>
      </c>
      <c r="AL73" s="23">
        <f>IFERROR(VLOOKUP($AF71,Data!$J$4:$L$8,3,FALSE),"")</f>
        <v>0</v>
      </c>
      <c r="AM73" s="23" t="str">
        <f>IFERROR(IF($A71=1,$AJ73*$AK73*$AL73,""),"")</f>
        <v/>
      </c>
      <c r="AN73" s="23">
        <f>IFERROR(IF($A71=2,$AJ73*$AK73*$AL73,""),"")</f>
        <v>0</v>
      </c>
      <c r="AO73" s="23" t="str">
        <f>IFERROR(IF($A71=3,$AJ73*$AK73*$AL73,""),"")</f>
        <v/>
      </c>
      <c r="AP73" s="114" t="s">
        <v>714</v>
      </c>
      <c r="AQ73" s="11"/>
      <c r="AR73" s="11"/>
      <c r="AS73" s="38"/>
    </row>
    <row r="74" spans="1:45" ht="30" hidden="1" customHeight="1" outlineLevel="1" x14ac:dyDescent="0.2">
      <c r="A74" s="147">
        <v>2</v>
      </c>
      <c r="B74" s="211" t="s">
        <v>453</v>
      </c>
      <c r="C74" s="211"/>
      <c r="D74" s="211"/>
      <c r="E74" s="211"/>
      <c r="F74" s="29" t="str">
        <f>IF($L74=1,"Implemented","Not Implemented")</f>
        <v>Not Implemented</v>
      </c>
      <c r="G74" s="22" t="str">
        <f>IF($M74=1,"Effective","Ineffective")</f>
        <v>Ineffective</v>
      </c>
      <c r="H74" s="22" t="str">
        <f>IF($N74=1,"Pass","Fail")</f>
        <v>Fail</v>
      </c>
      <c r="I74" s="140"/>
      <c r="J74" s="30"/>
      <c r="K74" s="196"/>
      <c r="L74" s="23">
        <f>IF(COUNTIF(L75:L77,0)&gt;0,0,1)</f>
        <v>0</v>
      </c>
      <c r="M74" s="23">
        <f>IF(COUNTIF(M75:M77,0)&gt;0,0,1)</f>
        <v>0</v>
      </c>
      <c r="N74" s="23">
        <f>IF(COUNTIF(N75:N77,0)&gt;0,0,1)</f>
        <v>0</v>
      </c>
      <c r="O74" s="23" t="str">
        <f>IFERROR(IF($A74=1,$L74*$M74*$N74,""),"")</f>
        <v/>
      </c>
      <c r="P74" s="23">
        <f>IFERROR(IF($A74=2,$L74*$M74*$N74,""),"")</f>
        <v>0</v>
      </c>
      <c r="Q74" s="23" t="str">
        <f>IFERROR(IF($A74=3,$L74*$M74*$N74,""),"")</f>
        <v/>
      </c>
      <c r="R74" s="29" t="str">
        <f>IF($X74=1,"Implemented","Not Implemented")</f>
        <v>Not Implemented</v>
      </c>
      <c r="S74" s="22" t="str">
        <f>IF($Y74=1,"Effective","Ineffective")</f>
        <v>Ineffective</v>
      </c>
      <c r="T74" s="22" t="str">
        <f>IF($Z74=1,"Pass","Fail")</f>
        <v>Fail</v>
      </c>
      <c r="U74" s="140"/>
      <c r="V74" s="30"/>
      <c r="W74" s="196"/>
      <c r="X74" s="23">
        <f>IF(COUNTIF(X75:X77,0)&gt;0,0,1)</f>
        <v>0</v>
      </c>
      <c r="Y74" s="23">
        <f>IF(COUNTIF(Y75:Y77,0)&gt;0,0,1)</f>
        <v>0</v>
      </c>
      <c r="Z74" s="23">
        <f>IF(COUNTIF(Z75:Z77,0)&gt;0,0,1)</f>
        <v>0</v>
      </c>
      <c r="AA74" s="23" t="str">
        <f>IFERROR(IF($A74=1,$X74*$Y74*$Z74,""),"")</f>
        <v/>
      </c>
      <c r="AB74" s="23">
        <f>IFERROR(IF($A74=2,$X74*$Y74*$Z74,""),"")</f>
        <v>0</v>
      </c>
      <c r="AC74" s="23" t="str">
        <f>IFERROR(IF($A74=3,$X74*$Y74*$Z74,""),"")</f>
        <v/>
      </c>
      <c r="AD74" s="29" t="str">
        <f>IF($AJ74=1,"Implemented","Not Implemented")</f>
        <v>Not Implemented</v>
      </c>
      <c r="AE74" s="22" t="str">
        <f>IF($AK74=1,"Effective","Ineffective")</f>
        <v>Ineffective</v>
      </c>
      <c r="AF74" s="22" t="str">
        <f>IF($AL74=1,"Pass","Fail")</f>
        <v>Fail</v>
      </c>
      <c r="AG74" s="140"/>
      <c r="AH74" s="30"/>
      <c r="AI74" s="196"/>
      <c r="AJ74" s="23">
        <f>IF(COUNTIF(AJ75:AJ77,0)&gt;0,0,1)</f>
        <v>0</v>
      </c>
      <c r="AK74" s="23">
        <f>IF(COUNTIF(AK75:AK77,0)&gt;0,0,1)</f>
        <v>0</v>
      </c>
      <c r="AL74" s="23">
        <f>IF(COUNTIF(AL75:AL77,0)&gt;0,0,1)</f>
        <v>0</v>
      </c>
      <c r="AM74" s="23" t="str">
        <f>IFERROR(IF($A74=1,$AJ74*$AK74*$AL74,""),"")</f>
        <v/>
      </c>
      <c r="AN74" s="23">
        <f>IFERROR(IF($A74=2,$AJ74*$AK74*$AL74,""),"")</f>
        <v>0</v>
      </c>
      <c r="AO74" s="23" t="str">
        <f>IFERROR(IF($A74=3,$AJ74*$AK74*$AL74,""),"")</f>
        <v/>
      </c>
      <c r="AP74" s="114" t="s">
        <v>721</v>
      </c>
      <c r="AQ74" s="11"/>
      <c r="AR74" s="11"/>
      <c r="AS74" s="38"/>
    </row>
    <row r="75" spans="1:45" ht="10.5" hidden="1" customHeight="1" outlineLevel="2" x14ac:dyDescent="0.2">
      <c r="A75" s="238">
        <v>2</v>
      </c>
      <c r="B75" s="193"/>
      <c r="C75" s="223" t="s">
        <v>454</v>
      </c>
      <c r="D75" s="211" t="s">
        <v>455</v>
      </c>
      <c r="E75" s="211" t="s">
        <v>456</v>
      </c>
      <c r="F75" s="210" t="s">
        <v>686</v>
      </c>
      <c r="G75" s="209" t="s">
        <v>686</v>
      </c>
      <c r="H75" s="209" t="s">
        <v>686</v>
      </c>
      <c r="I75" s="211"/>
      <c r="J75" s="200"/>
      <c r="K75" s="196"/>
      <c r="L75" s="23">
        <f>IFERROR(VLOOKUP($F75,Data!$B$4:$D$6,3,FALSE),"")</f>
        <v>0</v>
      </c>
      <c r="M75" s="23">
        <f>IFERROR(VLOOKUP($G75,Data!$F$4:$H$9,3,FALSE),"")</f>
        <v>0</v>
      </c>
      <c r="N75" s="23">
        <f>IFERROR(VLOOKUP($H75,Data!$J$4:$L$8,3,FALSE),"")</f>
        <v>0</v>
      </c>
      <c r="O75" s="23" t="str">
        <f>IFERROR(IF($A75=1,$L75*$M75*$N75,""),"")</f>
        <v/>
      </c>
      <c r="P75" s="23">
        <f>IFERROR(IF($A75=2,$L75*$M75*$N75,""),"")</f>
        <v>0</v>
      </c>
      <c r="Q75" s="23" t="str">
        <f>IFERROR(IF($A75=3,$L75*$M75*$N75,""),"")</f>
        <v/>
      </c>
      <c r="R75" s="210" t="s">
        <v>686</v>
      </c>
      <c r="S75" s="209" t="s">
        <v>686</v>
      </c>
      <c r="T75" s="209" t="s">
        <v>686</v>
      </c>
      <c r="U75" s="211"/>
      <c r="V75" s="205"/>
      <c r="W75" s="196"/>
      <c r="X75" s="24"/>
      <c r="Y75" s="24"/>
      <c r="Z75" s="24"/>
      <c r="AA75" s="24"/>
      <c r="AB75" s="24"/>
      <c r="AC75" s="24"/>
      <c r="AD75" s="210" t="s">
        <v>686</v>
      </c>
      <c r="AE75" s="209" t="s">
        <v>686</v>
      </c>
      <c r="AF75" s="209" t="s">
        <v>686</v>
      </c>
      <c r="AG75" s="211"/>
      <c r="AH75" s="207"/>
      <c r="AI75" s="196"/>
      <c r="AJ75" s="24"/>
      <c r="AK75" s="24"/>
      <c r="AL75" s="24"/>
      <c r="AM75" s="24"/>
      <c r="AN75" s="24"/>
      <c r="AO75" s="24"/>
      <c r="AP75" s="114" t="s">
        <v>712</v>
      </c>
      <c r="AQ75" s="11"/>
      <c r="AR75" s="11"/>
      <c r="AS75" s="38"/>
    </row>
    <row r="76" spans="1:45" ht="10.5" hidden="1" customHeight="1" outlineLevel="2" x14ac:dyDescent="0.2">
      <c r="A76" s="238"/>
      <c r="B76" s="193"/>
      <c r="C76" s="223" t="s">
        <v>454</v>
      </c>
      <c r="D76" s="211" t="s">
        <v>455</v>
      </c>
      <c r="E76" s="198" t="s">
        <v>456</v>
      </c>
      <c r="F76" s="210"/>
      <c r="G76" s="209"/>
      <c r="H76" s="209"/>
      <c r="I76" s="211"/>
      <c r="J76" s="200"/>
      <c r="K76" s="196"/>
      <c r="L76" s="25"/>
      <c r="M76" s="25"/>
      <c r="N76" s="25"/>
      <c r="O76" s="25"/>
      <c r="P76" s="25"/>
      <c r="Q76" s="25"/>
      <c r="R76" s="210"/>
      <c r="S76" s="209"/>
      <c r="T76" s="209"/>
      <c r="U76" s="211"/>
      <c r="V76" s="205"/>
      <c r="W76" s="196"/>
      <c r="X76" s="23">
        <f>IFERROR(VLOOKUP($R75,Data!$B$4:$D$6,3,FALSE),"")</f>
        <v>0</v>
      </c>
      <c r="Y76" s="23">
        <f>IFERROR(VLOOKUP($S75,Data!$F$4:$H$9,3,FALSE),"")</f>
        <v>0</v>
      </c>
      <c r="Z76" s="23">
        <f>IFERROR(VLOOKUP($T75,Data!$J$4:$L$8,3,FALSE),"")</f>
        <v>0</v>
      </c>
      <c r="AA76" s="23" t="str">
        <f>IFERROR(IF($A75=1,$X76*$Y76*$Z76,""),"")</f>
        <v/>
      </c>
      <c r="AB76" s="23">
        <f>IFERROR(IF($A75=2,$X76*$Y76*$Z76,""),"")</f>
        <v>0</v>
      </c>
      <c r="AC76" s="23" t="str">
        <f>IFERROR(IF($A75=3,$X76*$Y76*$Z76,""),"")</f>
        <v/>
      </c>
      <c r="AD76" s="210"/>
      <c r="AE76" s="209"/>
      <c r="AF76" s="209"/>
      <c r="AG76" s="211"/>
      <c r="AH76" s="207"/>
      <c r="AI76" s="196"/>
      <c r="AJ76" s="25"/>
      <c r="AK76" s="25"/>
      <c r="AL76" s="25"/>
      <c r="AM76" s="25"/>
      <c r="AN76" s="25"/>
      <c r="AO76" s="25"/>
      <c r="AP76" s="114" t="s">
        <v>713</v>
      </c>
      <c r="AQ76" s="11"/>
      <c r="AR76" s="11"/>
      <c r="AS76" s="38"/>
    </row>
    <row r="77" spans="1:45" ht="10.5" hidden="1" customHeight="1" outlineLevel="2" x14ac:dyDescent="0.2">
      <c r="A77" s="238"/>
      <c r="B77" s="193"/>
      <c r="C77" s="223" t="s">
        <v>454</v>
      </c>
      <c r="D77" s="211" t="s">
        <v>455</v>
      </c>
      <c r="E77" s="198" t="s">
        <v>456</v>
      </c>
      <c r="F77" s="210"/>
      <c r="G77" s="209"/>
      <c r="H77" s="209"/>
      <c r="I77" s="211"/>
      <c r="J77" s="200"/>
      <c r="K77" s="197"/>
      <c r="L77" s="25"/>
      <c r="M77" s="25"/>
      <c r="N77" s="25"/>
      <c r="O77" s="25"/>
      <c r="P77" s="25"/>
      <c r="Q77" s="25"/>
      <c r="R77" s="210"/>
      <c r="S77" s="209"/>
      <c r="T77" s="209"/>
      <c r="U77" s="211"/>
      <c r="V77" s="205"/>
      <c r="W77" s="197"/>
      <c r="X77" s="25"/>
      <c r="Y77" s="25"/>
      <c r="Z77" s="25"/>
      <c r="AA77" s="25"/>
      <c r="AB77" s="25"/>
      <c r="AC77" s="25"/>
      <c r="AD77" s="210"/>
      <c r="AE77" s="209"/>
      <c r="AF77" s="209"/>
      <c r="AG77" s="211"/>
      <c r="AH77" s="207"/>
      <c r="AI77" s="197"/>
      <c r="AJ77" s="23">
        <f>IFERROR(VLOOKUP($AD75,Data!$B$4:$D$6,3,FALSE),"")</f>
        <v>0</v>
      </c>
      <c r="AK77" s="23">
        <f>IFERROR(VLOOKUP($AE75,Data!$F$4:$H$9,3,FALSE),"")</f>
        <v>0</v>
      </c>
      <c r="AL77" s="23">
        <f>IFERROR(VLOOKUP($AF75,Data!$J$4:$L$8,3,FALSE),"")</f>
        <v>0</v>
      </c>
      <c r="AM77" s="23" t="str">
        <f>IFERROR(IF($A75=1,$AJ77*$AK77*$AL77,""),"")</f>
        <v/>
      </c>
      <c r="AN77" s="23">
        <f>IFERROR(IF($A75=2,$AJ77*$AK77*$AL77,""),"")</f>
        <v>0</v>
      </c>
      <c r="AO77" s="23" t="str">
        <f>IFERROR(IF($A75=3,$AJ77*$AK77*$AL77,""),"")</f>
        <v/>
      </c>
      <c r="AP77" s="114" t="s">
        <v>714</v>
      </c>
      <c r="AQ77" s="11"/>
      <c r="AR77" s="11"/>
      <c r="AS77" s="38"/>
    </row>
    <row r="78" spans="1:45" s="110" customFormat="1" ht="10.5" hidden="1" customHeight="1" outlineLevel="1" x14ac:dyDescent="0.2">
      <c r="A78" s="243"/>
      <c r="B78" s="244"/>
      <c r="C78" s="244"/>
      <c r="D78" s="244"/>
      <c r="E78" s="244"/>
      <c r="F78" s="244"/>
      <c r="G78" s="244"/>
      <c r="H78" s="244"/>
      <c r="I78" s="244"/>
      <c r="J78" s="244"/>
      <c r="K78" s="244"/>
      <c r="L78" s="244"/>
      <c r="M78" s="244"/>
      <c r="N78" s="244"/>
      <c r="O78" s="244"/>
      <c r="P78" s="244"/>
      <c r="Q78" s="244"/>
      <c r="R78" s="244"/>
      <c r="S78" s="244"/>
      <c r="T78" s="244"/>
      <c r="U78" s="244"/>
      <c r="V78" s="244"/>
      <c r="W78" s="244"/>
      <c r="X78" s="244"/>
      <c r="Y78" s="244"/>
      <c r="Z78" s="244"/>
      <c r="AA78" s="244"/>
      <c r="AB78" s="244"/>
      <c r="AC78" s="244"/>
      <c r="AD78" s="244"/>
      <c r="AE78" s="244"/>
      <c r="AF78" s="244"/>
      <c r="AG78" s="244"/>
      <c r="AH78" s="244"/>
      <c r="AI78" s="244"/>
      <c r="AJ78" s="244"/>
      <c r="AK78" s="244"/>
      <c r="AL78" s="244"/>
      <c r="AM78" s="244"/>
      <c r="AN78" s="244"/>
      <c r="AO78" s="244"/>
      <c r="AP78" s="244"/>
      <c r="AQ78" s="244"/>
      <c r="AR78" s="244"/>
      <c r="AS78" s="245"/>
    </row>
    <row r="79" spans="1:45" s="110" customFormat="1" ht="10.5" customHeight="1" collapsed="1" x14ac:dyDescent="0.2">
      <c r="A79" s="243"/>
      <c r="B79" s="244"/>
      <c r="C79" s="244"/>
      <c r="D79" s="244"/>
      <c r="E79" s="244"/>
      <c r="F79" s="244"/>
      <c r="G79" s="244"/>
      <c r="H79" s="244"/>
      <c r="I79" s="244"/>
      <c r="J79" s="244"/>
      <c r="K79" s="244"/>
      <c r="L79" s="244"/>
      <c r="M79" s="244"/>
      <c r="N79" s="244"/>
      <c r="O79" s="244"/>
      <c r="P79" s="244"/>
      <c r="Q79" s="244"/>
      <c r="R79" s="244"/>
      <c r="S79" s="244"/>
      <c r="T79" s="244"/>
      <c r="U79" s="244"/>
      <c r="V79" s="244"/>
      <c r="W79" s="244"/>
      <c r="X79" s="244"/>
      <c r="Y79" s="244"/>
      <c r="Z79" s="244"/>
      <c r="AA79" s="244"/>
      <c r="AB79" s="244"/>
      <c r="AC79" s="244"/>
      <c r="AD79" s="244"/>
      <c r="AE79" s="244"/>
      <c r="AF79" s="244"/>
      <c r="AG79" s="244"/>
      <c r="AH79" s="244"/>
      <c r="AI79" s="244"/>
      <c r="AJ79" s="244"/>
      <c r="AK79" s="244"/>
      <c r="AL79" s="244"/>
      <c r="AM79" s="244"/>
      <c r="AN79" s="244"/>
      <c r="AO79" s="244"/>
      <c r="AP79" s="244"/>
      <c r="AQ79" s="244"/>
      <c r="AR79" s="244"/>
      <c r="AS79" s="245"/>
    </row>
    <row r="80" spans="1:45" ht="30" hidden="1" customHeight="1" outlineLevel="1" x14ac:dyDescent="0.2">
      <c r="A80" s="147">
        <v>3</v>
      </c>
      <c r="B80" s="211" t="s">
        <v>582</v>
      </c>
      <c r="C80" s="211"/>
      <c r="D80" s="211"/>
      <c r="E80" s="211"/>
      <c r="F80" s="29" t="str">
        <f>IF($L80=1,"Implemented","Not Implemented")</f>
        <v>Not Implemented</v>
      </c>
      <c r="G80" s="22" t="str">
        <f>IF($M80=1,"Effective","Ineffective")</f>
        <v>Ineffective</v>
      </c>
      <c r="H80" s="22" t="str">
        <f>IF($N80=1,"Pass","Fail")</f>
        <v>Fail</v>
      </c>
      <c r="I80" s="140"/>
      <c r="J80" s="30"/>
      <c r="K80" s="195"/>
      <c r="L80" s="23">
        <f>IF(COUNTIF(L81:L83,0)&gt;0,0,1)</f>
        <v>0</v>
      </c>
      <c r="M80" s="23">
        <f>IF(COUNTIF(M81:M83,0)&gt;0,0,1)</f>
        <v>0</v>
      </c>
      <c r="N80" s="23">
        <f>IF(COUNTIF(N81:N83,0)&gt;0,0,1)</f>
        <v>0</v>
      </c>
      <c r="O80" s="23" t="str">
        <f>IFERROR(IF($A80=1,$L80*$M80*$N80,""),"")</f>
        <v/>
      </c>
      <c r="P80" s="23" t="str">
        <f>IFERROR(IF($A80=2,$L80*$M80*$N80,""),"")</f>
        <v/>
      </c>
      <c r="Q80" s="23">
        <f>IFERROR(IF($A80=3,$L80*$M80*$N80,""),"")</f>
        <v>0</v>
      </c>
      <c r="R80" s="29" t="str">
        <f>IF($X80=1,"Implemented","Not Implemented")</f>
        <v>Not Implemented</v>
      </c>
      <c r="S80" s="22" t="str">
        <f>IF($Y80=1,"Effective","Ineffective")</f>
        <v>Ineffective</v>
      </c>
      <c r="T80" s="22" t="str">
        <f>IF($Z80=1,"Pass","Fail")</f>
        <v>Fail</v>
      </c>
      <c r="U80" s="140"/>
      <c r="V80" s="30"/>
      <c r="W80" s="195"/>
      <c r="X80" s="23">
        <f>IF(COUNTIF(X81:X83,0)&gt;0,0,1)</f>
        <v>0</v>
      </c>
      <c r="Y80" s="23">
        <f>IF(COUNTIF(Y81:Y83,0)&gt;0,0,1)</f>
        <v>0</v>
      </c>
      <c r="Z80" s="23">
        <f>IF(COUNTIF(Z81:Z83,0)&gt;0,0,1)</f>
        <v>0</v>
      </c>
      <c r="AA80" s="23" t="str">
        <f>IFERROR(IF($A80=1,$X80*$Y80*$Z80,""),"")</f>
        <v/>
      </c>
      <c r="AB80" s="23" t="str">
        <f>IFERROR(IF($A80=2,$X80*$Y80*$Z80,""),"")</f>
        <v/>
      </c>
      <c r="AC80" s="23">
        <f>IFERROR(IF($A80=3,$X80*$Y80*$Z80,""),"")</f>
        <v>0</v>
      </c>
      <c r="AD80" s="29" t="str">
        <f>IF($AJ80=1,"Implemented","Not Implemented")</f>
        <v>Not Implemented</v>
      </c>
      <c r="AE80" s="22" t="str">
        <f>IF($AK80=1,"Effective","Ineffective")</f>
        <v>Ineffective</v>
      </c>
      <c r="AF80" s="22" t="str">
        <f>IF($AL80=1,"Pass","Fail")</f>
        <v>Fail</v>
      </c>
      <c r="AG80" s="140"/>
      <c r="AH80" s="30"/>
      <c r="AI80" s="195"/>
      <c r="AJ80" s="23">
        <f>IF(COUNTIF(AJ81:AJ83,0)&gt;0,0,1)</f>
        <v>0</v>
      </c>
      <c r="AK80" s="23">
        <f>IF(COUNTIF(AK81:AK83,0)&gt;0,0,1)</f>
        <v>0</v>
      </c>
      <c r="AL80" s="23">
        <f>IF(COUNTIF(AL81:AL83,0)&gt;0,0,1)</f>
        <v>0</v>
      </c>
      <c r="AM80" s="23" t="str">
        <f>IFERROR(IF($A80=1,$AJ80*$AK80*$AL80,""),"")</f>
        <v/>
      </c>
      <c r="AN80" s="23" t="str">
        <f>IFERROR(IF($A80=2,$AJ80*$AK80*$AL80,""),"")</f>
        <v/>
      </c>
      <c r="AO80" s="23">
        <f>IFERROR(IF($A80=3,$AJ80*$AK80*$AL80,""),"")</f>
        <v>0</v>
      </c>
      <c r="AP80" s="114" t="s">
        <v>721</v>
      </c>
      <c r="AQ80" s="11"/>
      <c r="AR80" s="11"/>
      <c r="AS80" s="38"/>
    </row>
    <row r="81" spans="1:45" ht="10.5" hidden="1" customHeight="1" outlineLevel="2" x14ac:dyDescent="0.2">
      <c r="A81" s="238">
        <v>3</v>
      </c>
      <c r="B81" s="193"/>
      <c r="C81" s="223" t="s">
        <v>583</v>
      </c>
      <c r="D81" s="211" t="s">
        <v>584</v>
      </c>
      <c r="E81" s="211" t="s">
        <v>585</v>
      </c>
      <c r="F81" s="210" t="s">
        <v>686</v>
      </c>
      <c r="G81" s="209" t="s">
        <v>686</v>
      </c>
      <c r="H81" s="209" t="s">
        <v>686</v>
      </c>
      <c r="I81" s="211"/>
      <c r="J81" s="200"/>
      <c r="K81" s="196"/>
      <c r="L81" s="23">
        <f>IFERROR(VLOOKUP($F81,Data!$B$4:$D$6,3,FALSE),"")</f>
        <v>0</v>
      </c>
      <c r="M81" s="23">
        <f>IFERROR(VLOOKUP($G81,Data!$F$4:$H$9,3,FALSE),"")</f>
        <v>0</v>
      </c>
      <c r="N81" s="23">
        <f>IFERROR(VLOOKUP($H81,Data!$J$4:$L$8,3,FALSE),"")</f>
        <v>0</v>
      </c>
      <c r="O81" s="23" t="str">
        <f>IFERROR(IF($A81=1,$L81*$M81*$N81,""),"")</f>
        <v/>
      </c>
      <c r="P81" s="23" t="str">
        <f>IFERROR(IF($A81=2,$L81*$M81*$N81,""),"")</f>
        <v/>
      </c>
      <c r="Q81" s="23">
        <f>IFERROR(IF($A81=3,$L81*$M81*$N81,""),"")</f>
        <v>0</v>
      </c>
      <c r="R81" s="210" t="s">
        <v>686</v>
      </c>
      <c r="S81" s="209" t="s">
        <v>686</v>
      </c>
      <c r="T81" s="209" t="s">
        <v>686</v>
      </c>
      <c r="U81" s="211"/>
      <c r="V81" s="205"/>
      <c r="W81" s="196"/>
      <c r="X81" s="24"/>
      <c r="Y81" s="24"/>
      <c r="Z81" s="24"/>
      <c r="AA81" s="24"/>
      <c r="AB81" s="24"/>
      <c r="AC81" s="24"/>
      <c r="AD81" s="210" t="s">
        <v>686</v>
      </c>
      <c r="AE81" s="209" t="s">
        <v>686</v>
      </c>
      <c r="AF81" s="209" t="s">
        <v>686</v>
      </c>
      <c r="AG81" s="211"/>
      <c r="AH81" s="207"/>
      <c r="AI81" s="196"/>
      <c r="AJ81" s="24"/>
      <c r="AK81" s="24"/>
      <c r="AL81" s="24"/>
      <c r="AM81" s="24"/>
      <c r="AN81" s="24"/>
      <c r="AO81" s="24"/>
      <c r="AP81" s="114" t="s">
        <v>712</v>
      </c>
      <c r="AQ81" s="11"/>
      <c r="AR81" s="11"/>
      <c r="AS81" s="38"/>
    </row>
    <row r="82" spans="1:45" ht="10.5" hidden="1" customHeight="1" outlineLevel="2" x14ac:dyDescent="0.2">
      <c r="A82" s="238"/>
      <c r="B82" s="193"/>
      <c r="C82" s="223"/>
      <c r="D82" s="211"/>
      <c r="E82" s="198"/>
      <c r="F82" s="210"/>
      <c r="G82" s="209"/>
      <c r="H82" s="209"/>
      <c r="I82" s="211"/>
      <c r="J82" s="200"/>
      <c r="K82" s="196"/>
      <c r="L82" s="25"/>
      <c r="M82" s="25"/>
      <c r="N82" s="25"/>
      <c r="O82" s="25"/>
      <c r="P82" s="25"/>
      <c r="Q82" s="25"/>
      <c r="R82" s="210"/>
      <c r="S82" s="209"/>
      <c r="T82" s="209"/>
      <c r="U82" s="211"/>
      <c r="V82" s="205"/>
      <c r="W82" s="196"/>
      <c r="X82" s="23">
        <f>IFERROR(VLOOKUP($R81,Data!$B$4:$D$6,3,FALSE),"")</f>
        <v>0</v>
      </c>
      <c r="Y82" s="23">
        <f>IFERROR(VLOOKUP($S81,Data!$F$4:$H$9,3,FALSE),"")</f>
        <v>0</v>
      </c>
      <c r="Z82" s="23">
        <f>IFERROR(VLOOKUP($T81,Data!$J$4:$L$8,3,FALSE),"")</f>
        <v>0</v>
      </c>
      <c r="AA82" s="23" t="str">
        <f>IFERROR(IF($A81=1,$X82*$Y82*$Z82,""),"")</f>
        <v/>
      </c>
      <c r="AB82" s="23" t="str">
        <f>IFERROR(IF($A81=2,$X82*$Y82*$Z82,""),"")</f>
        <v/>
      </c>
      <c r="AC82" s="23">
        <f>IFERROR(IF($A81=3,$X82*$Y82*$Z82,""),"")</f>
        <v>0</v>
      </c>
      <c r="AD82" s="210"/>
      <c r="AE82" s="209"/>
      <c r="AF82" s="209"/>
      <c r="AG82" s="211"/>
      <c r="AH82" s="207"/>
      <c r="AI82" s="196"/>
      <c r="AJ82" s="25"/>
      <c r="AK82" s="25"/>
      <c r="AL82" s="25"/>
      <c r="AM82" s="25"/>
      <c r="AN82" s="25"/>
      <c r="AO82" s="25"/>
      <c r="AP82" s="114" t="s">
        <v>713</v>
      </c>
      <c r="AQ82" s="11"/>
      <c r="AR82" s="11"/>
      <c r="AS82" s="38"/>
    </row>
    <row r="83" spans="1:45" ht="10.5" hidden="1" customHeight="1" outlineLevel="2" x14ac:dyDescent="0.2">
      <c r="A83" s="238"/>
      <c r="B83" s="193"/>
      <c r="C83" s="223"/>
      <c r="D83" s="211"/>
      <c r="E83" s="198"/>
      <c r="F83" s="210"/>
      <c r="G83" s="209"/>
      <c r="H83" s="209"/>
      <c r="I83" s="211"/>
      <c r="J83" s="200"/>
      <c r="K83" s="196"/>
      <c r="L83" s="25"/>
      <c r="M83" s="25"/>
      <c r="N83" s="25"/>
      <c r="O83" s="25"/>
      <c r="P83" s="25"/>
      <c r="Q83" s="25"/>
      <c r="R83" s="210"/>
      <c r="S83" s="209"/>
      <c r="T83" s="209"/>
      <c r="U83" s="211"/>
      <c r="V83" s="205"/>
      <c r="W83" s="196"/>
      <c r="X83" s="25"/>
      <c r="Y83" s="25"/>
      <c r="Z83" s="25"/>
      <c r="AA83" s="25"/>
      <c r="AB83" s="25"/>
      <c r="AC83" s="25"/>
      <c r="AD83" s="210"/>
      <c r="AE83" s="209"/>
      <c r="AF83" s="209"/>
      <c r="AG83" s="211"/>
      <c r="AH83" s="207"/>
      <c r="AI83" s="196"/>
      <c r="AJ83" s="23">
        <f>IFERROR(VLOOKUP($AD81,Data!$B$4:$D$6,3,FALSE),"")</f>
        <v>0</v>
      </c>
      <c r="AK83" s="23">
        <f>IFERROR(VLOOKUP($AE81,Data!$F$4:$H$9,3,FALSE),"")</f>
        <v>0</v>
      </c>
      <c r="AL83" s="23">
        <f>IFERROR(VLOOKUP($AF81,Data!$J$4:$L$8,3,FALSE),"")</f>
        <v>0</v>
      </c>
      <c r="AM83" s="23" t="str">
        <f>IFERROR(IF($A81=1,$AJ83*$AK83*$AL83,""),"")</f>
        <v/>
      </c>
      <c r="AN83" s="23" t="str">
        <f>IFERROR(IF($A81=2,$AJ83*$AK83*$AL83,""),"")</f>
        <v/>
      </c>
      <c r="AO83" s="23">
        <f>IFERROR(IF($A81=3,$AJ83*$AK83*$AL83,""),"")</f>
        <v>0</v>
      </c>
      <c r="AP83" s="114" t="s">
        <v>714</v>
      </c>
      <c r="AQ83" s="11"/>
      <c r="AR83" s="11"/>
      <c r="AS83" s="38"/>
    </row>
    <row r="84" spans="1:45" ht="30" hidden="1" customHeight="1" outlineLevel="1" x14ac:dyDescent="0.2">
      <c r="A84" s="147">
        <v>3</v>
      </c>
      <c r="B84" s="211" t="s">
        <v>727</v>
      </c>
      <c r="C84" s="198"/>
      <c r="D84" s="198"/>
      <c r="E84" s="198"/>
      <c r="F84" s="29" t="str">
        <f>IF($L84=1,"Implemented","Not Implemented")</f>
        <v>Not Implemented</v>
      </c>
      <c r="G84" s="22" t="str">
        <f>IF($M84=1,"Effective","Ineffective")</f>
        <v>Ineffective</v>
      </c>
      <c r="H84" s="22" t="str">
        <f>IF($N84=1,"Pass","Fail")</f>
        <v>Fail</v>
      </c>
      <c r="I84" s="140"/>
      <c r="J84" s="30"/>
      <c r="K84" s="196"/>
      <c r="L84" s="23">
        <f>IF(COUNTIF(L85:L90,0)&gt;0,0,1)</f>
        <v>0</v>
      </c>
      <c r="M84" s="23">
        <f>IF(COUNTIF(M85:M90,0)&gt;0,0,1)</f>
        <v>0</v>
      </c>
      <c r="N84" s="23">
        <f>IF(COUNTIF(N85:N90,0)&gt;0,0,1)</f>
        <v>0</v>
      </c>
      <c r="O84" s="23" t="str">
        <f>IFERROR(IF($A84=1,$L84*$M84*$N84,""),"")</f>
        <v/>
      </c>
      <c r="P84" s="23" t="str">
        <f>IFERROR(IF($A84=2,$L84*$M84*$N84,""),"")</f>
        <v/>
      </c>
      <c r="Q84" s="23">
        <f>IFERROR(IF($A84=3,$L84*$M84*$N84,""),"")</f>
        <v>0</v>
      </c>
      <c r="R84" s="29" t="str">
        <f>IF($X84=1,"Implemented","Not Implemented")</f>
        <v>Not Implemented</v>
      </c>
      <c r="S84" s="22" t="str">
        <f>IF($Y84=1,"Effective","Ineffective")</f>
        <v>Ineffective</v>
      </c>
      <c r="T84" s="22" t="str">
        <f>IF($Z84=1,"Pass","Fail")</f>
        <v>Fail</v>
      </c>
      <c r="U84" s="140"/>
      <c r="V84" s="30"/>
      <c r="W84" s="196"/>
      <c r="X84" s="23">
        <f>IF(COUNTIF(X85:X90,0)&gt;0,0,1)</f>
        <v>0</v>
      </c>
      <c r="Y84" s="23">
        <f>IF(COUNTIF(Y85:Y90,0)&gt;0,0,1)</f>
        <v>0</v>
      </c>
      <c r="Z84" s="23">
        <f>IF(COUNTIF(Z85:Z90,0)&gt;0,0,1)</f>
        <v>0</v>
      </c>
      <c r="AA84" s="23" t="str">
        <f>IFERROR(IF($A84=1,$X84*$Y84*$Z84,""),"")</f>
        <v/>
      </c>
      <c r="AB84" s="23" t="str">
        <f>IFERROR(IF($A84=2,$X84*$Y84*$Z84,""),"")</f>
        <v/>
      </c>
      <c r="AC84" s="23">
        <f>IFERROR(IF($A84=3,$X84*$Y84*$Z84,""),"")</f>
        <v>0</v>
      </c>
      <c r="AD84" s="29" t="str">
        <f>IF($AJ84=1,"Implemented","Not Implemented")</f>
        <v>Not Implemented</v>
      </c>
      <c r="AE84" s="22" t="str">
        <f>IF($AK84=1,"Effective","Ineffective")</f>
        <v>Ineffective</v>
      </c>
      <c r="AF84" s="22" t="str">
        <f>IF($AL84=1,"Pass","Fail")</f>
        <v>Fail</v>
      </c>
      <c r="AG84" s="140"/>
      <c r="AH84" s="30"/>
      <c r="AI84" s="196"/>
      <c r="AJ84" s="23">
        <f>IF(COUNTIF(AJ85:AJ90,0)&gt;0,0,1)</f>
        <v>0</v>
      </c>
      <c r="AK84" s="23">
        <f>IF(COUNTIF(AK85:AK90,0)&gt;0,0,1)</f>
        <v>0</v>
      </c>
      <c r="AL84" s="23">
        <f>IF(COUNTIF(AL85:AL90,0)&gt;0,0,1)</f>
        <v>0</v>
      </c>
      <c r="AM84" s="23" t="str">
        <f>IFERROR(IF($A84=1,$AJ84*$AK84*$AL84,""),"")</f>
        <v/>
      </c>
      <c r="AN84" s="23" t="str">
        <f>IFERROR(IF($A84=2,$AJ84*$AK84*$AL84,""),"")</f>
        <v/>
      </c>
      <c r="AO84" s="23">
        <f>IFERROR(IF($A84=3,$AJ84*$AK84*$AL84,""),"")</f>
        <v>0</v>
      </c>
      <c r="AP84" s="114" t="s">
        <v>721</v>
      </c>
      <c r="AQ84" s="11"/>
      <c r="AR84" s="11"/>
      <c r="AS84" s="38"/>
    </row>
    <row r="85" spans="1:45" ht="10.5" hidden="1" customHeight="1" outlineLevel="2" x14ac:dyDescent="0.2">
      <c r="A85" s="238">
        <v>3</v>
      </c>
      <c r="B85" s="193"/>
      <c r="C85" s="223" t="s">
        <v>587</v>
      </c>
      <c r="D85" s="211" t="s">
        <v>588</v>
      </c>
      <c r="E85" s="211" t="s">
        <v>589</v>
      </c>
      <c r="F85" s="210" t="s">
        <v>686</v>
      </c>
      <c r="G85" s="209" t="s">
        <v>686</v>
      </c>
      <c r="H85" s="209" t="s">
        <v>686</v>
      </c>
      <c r="I85" s="211"/>
      <c r="J85" s="200"/>
      <c r="K85" s="196"/>
      <c r="L85" s="23">
        <f>IFERROR(VLOOKUP($F85,Data!$B$4:$D$6,3,FALSE),"")</f>
        <v>0</v>
      </c>
      <c r="M85" s="23">
        <f>IFERROR(VLOOKUP($G85,Data!$F$4:$H$9,3,FALSE),"")</f>
        <v>0</v>
      </c>
      <c r="N85" s="23">
        <f>IFERROR(VLOOKUP($H85,Data!$J$4:$L$8,3,FALSE),"")</f>
        <v>0</v>
      </c>
      <c r="O85" s="23" t="str">
        <f>IFERROR(IF($A85=1,$L85*$M85*$N85,""),"")</f>
        <v/>
      </c>
      <c r="P85" s="23" t="str">
        <f>IFERROR(IF($A85=2,$L85*$M85*$N85,""),"")</f>
        <v/>
      </c>
      <c r="Q85" s="23">
        <f>IFERROR(IF($A85=3,$L85*$M85*$N85,""),"")</f>
        <v>0</v>
      </c>
      <c r="R85" s="210" t="s">
        <v>686</v>
      </c>
      <c r="S85" s="209" t="s">
        <v>686</v>
      </c>
      <c r="T85" s="209" t="s">
        <v>686</v>
      </c>
      <c r="U85" s="211"/>
      <c r="V85" s="205"/>
      <c r="W85" s="196"/>
      <c r="X85" s="24"/>
      <c r="Y85" s="24"/>
      <c r="Z85" s="24"/>
      <c r="AA85" s="24"/>
      <c r="AB85" s="24"/>
      <c r="AC85" s="24"/>
      <c r="AD85" s="210" t="s">
        <v>686</v>
      </c>
      <c r="AE85" s="209" t="s">
        <v>686</v>
      </c>
      <c r="AF85" s="209" t="s">
        <v>686</v>
      </c>
      <c r="AG85" s="211"/>
      <c r="AH85" s="207"/>
      <c r="AI85" s="196"/>
      <c r="AJ85" s="24"/>
      <c r="AK85" s="24"/>
      <c r="AL85" s="24"/>
      <c r="AM85" s="24"/>
      <c r="AN85" s="24"/>
      <c r="AO85" s="24"/>
      <c r="AP85" s="114" t="s">
        <v>712</v>
      </c>
      <c r="AQ85" s="11"/>
      <c r="AR85" s="11"/>
      <c r="AS85" s="38"/>
    </row>
    <row r="86" spans="1:45" ht="10.5" hidden="1" customHeight="1" outlineLevel="2" x14ac:dyDescent="0.2">
      <c r="A86" s="238"/>
      <c r="B86" s="193"/>
      <c r="C86" s="223"/>
      <c r="D86" s="211" t="s">
        <v>441</v>
      </c>
      <c r="E86" s="198" t="s">
        <v>442</v>
      </c>
      <c r="F86" s="210"/>
      <c r="G86" s="209"/>
      <c r="H86" s="209"/>
      <c r="I86" s="211"/>
      <c r="J86" s="200"/>
      <c r="K86" s="196"/>
      <c r="L86" s="25"/>
      <c r="M86" s="25"/>
      <c r="N86" s="25"/>
      <c r="O86" s="25"/>
      <c r="P86" s="25"/>
      <c r="Q86" s="25"/>
      <c r="R86" s="210"/>
      <c r="S86" s="209"/>
      <c r="T86" s="209"/>
      <c r="U86" s="211"/>
      <c r="V86" s="205"/>
      <c r="W86" s="196"/>
      <c r="X86" s="23">
        <f>IFERROR(VLOOKUP($R85,Data!$B$4:$D$6,3,FALSE),"")</f>
        <v>0</v>
      </c>
      <c r="Y86" s="23">
        <f>IFERROR(VLOOKUP($S85,Data!$F$4:$H$9,3,FALSE),"")</f>
        <v>0</v>
      </c>
      <c r="Z86" s="23">
        <f>IFERROR(VLOOKUP($T85,Data!$J$4:$L$8,3,FALSE),"")</f>
        <v>0</v>
      </c>
      <c r="AA86" s="23" t="str">
        <f>IFERROR(IF($A85=1,$X86*$Y86*$Z86,""),"")</f>
        <v/>
      </c>
      <c r="AB86" s="23" t="str">
        <f>IFERROR(IF($A85=2,$X86*$Y86*$Z86,""),"")</f>
        <v/>
      </c>
      <c r="AC86" s="23">
        <f>IFERROR(IF($A85=3,$X86*$Y86*$Z86,""),"")</f>
        <v>0</v>
      </c>
      <c r="AD86" s="210"/>
      <c r="AE86" s="209"/>
      <c r="AF86" s="209"/>
      <c r="AG86" s="211"/>
      <c r="AH86" s="207"/>
      <c r="AI86" s="196"/>
      <c r="AJ86" s="25"/>
      <c r="AK86" s="25"/>
      <c r="AL86" s="25"/>
      <c r="AM86" s="25"/>
      <c r="AN86" s="25"/>
      <c r="AO86" s="25"/>
      <c r="AP86" s="114" t="s">
        <v>713</v>
      </c>
      <c r="AQ86" s="11"/>
      <c r="AR86" s="11"/>
      <c r="AS86" s="38"/>
    </row>
    <row r="87" spans="1:45" ht="10.5" hidden="1" customHeight="1" outlineLevel="2" x14ac:dyDescent="0.2">
      <c r="A87" s="238"/>
      <c r="B87" s="193"/>
      <c r="C87" s="223"/>
      <c r="D87" s="211" t="s">
        <v>441</v>
      </c>
      <c r="E87" s="198" t="s">
        <v>442</v>
      </c>
      <c r="F87" s="210"/>
      <c r="G87" s="209"/>
      <c r="H87" s="209"/>
      <c r="I87" s="211"/>
      <c r="J87" s="200"/>
      <c r="K87" s="196"/>
      <c r="L87" s="25"/>
      <c r="M87" s="25"/>
      <c r="N87" s="25"/>
      <c r="O87" s="25"/>
      <c r="P87" s="25"/>
      <c r="Q87" s="25"/>
      <c r="R87" s="210"/>
      <c r="S87" s="209"/>
      <c r="T87" s="209"/>
      <c r="U87" s="211"/>
      <c r="V87" s="205"/>
      <c r="W87" s="196"/>
      <c r="X87" s="25"/>
      <c r="Y87" s="25"/>
      <c r="Z87" s="25"/>
      <c r="AA87" s="25"/>
      <c r="AB87" s="25"/>
      <c r="AC87" s="25"/>
      <c r="AD87" s="210"/>
      <c r="AE87" s="209"/>
      <c r="AF87" s="209"/>
      <c r="AG87" s="211"/>
      <c r="AH87" s="207"/>
      <c r="AI87" s="196"/>
      <c r="AJ87" s="23">
        <f>IFERROR(VLOOKUP($AD85,Data!$B$4:$D$6,3,FALSE),"")</f>
        <v>0</v>
      </c>
      <c r="AK87" s="23">
        <f>IFERROR(VLOOKUP($AE85,Data!$F$4:$H$9,3,FALSE),"")</f>
        <v>0</v>
      </c>
      <c r="AL87" s="23">
        <f>IFERROR(VLOOKUP($AF85,Data!$J$4:$L$8,3,FALSE),"")</f>
        <v>0</v>
      </c>
      <c r="AM87" s="23" t="str">
        <f>IFERROR(IF($A85=1,$AJ87*$AK87*$AL87,""),"")</f>
        <v/>
      </c>
      <c r="AN87" s="23" t="str">
        <f>IFERROR(IF($A85=2,$AJ87*$AK87*$AL87,""),"")</f>
        <v/>
      </c>
      <c r="AO87" s="23">
        <f>IFERROR(IF($A85=3,$AJ87*$AK87*$AL87,""),"")</f>
        <v>0</v>
      </c>
      <c r="AP87" s="114" t="s">
        <v>714</v>
      </c>
      <c r="AQ87" s="11"/>
      <c r="AR87" s="11"/>
      <c r="AS87" s="38"/>
    </row>
    <row r="88" spans="1:45" ht="10.5" hidden="1" customHeight="1" outlineLevel="2" x14ac:dyDescent="0.2">
      <c r="A88" s="238">
        <v>3</v>
      </c>
      <c r="B88" s="193"/>
      <c r="C88" s="223" t="s">
        <v>590</v>
      </c>
      <c r="D88" s="211" t="s">
        <v>591</v>
      </c>
      <c r="E88" s="211" t="s">
        <v>592</v>
      </c>
      <c r="F88" s="210" t="s">
        <v>686</v>
      </c>
      <c r="G88" s="209" t="s">
        <v>686</v>
      </c>
      <c r="H88" s="209" t="s">
        <v>686</v>
      </c>
      <c r="I88" s="211"/>
      <c r="J88" s="200"/>
      <c r="K88" s="196"/>
      <c r="L88" s="23">
        <f>IFERROR(VLOOKUP($F88,Data!$B$4:$D$6,3,FALSE),"")</f>
        <v>0</v>
      </c>
      <c r="M88" s="23">
        <f>IFERROR(VLOOKUP($G88,Data!$F$4:$H$9,3,FALSE),"")</f>
        <v>0</v>
      </c>
      <c r="N88" s="23">
        <f>IFERROR(VLOOKUP($H88,Data!$J$4:$L$8,3,FALSE),"")</f>
        <v>0</v>
      </c>
      <c r="O88" s="23" t="str">
        <f>IFERROR(IF($A88=1,$L88*$M88*$N88,""),"")</f>
        <v/>
      </c>
      <c r="P88" s="23" t="str">
        <f>IFERROR(IF($A88=2,$L88*$M88*$N88,""),"")</f>
        <v/>
      </c>
      <c r="Q88" s="23">
        <f>IFERROR(IF($A88=3,$L88*$M88*$N88,""),"")</f>
        <v>0</v>
      </c>
      <c r="R88" s="210" t="s">
        <v>686</v>
      </c>
      <c r="S88" s="209" t="s">
        <v>686</v>
      </c>
      <c r="T88" s="209" t="s">
        <v>686</v>
      </c>
      <c r="U88" s="211"/>
      <c r="V88" s="205"/>
      <c r="W88" s="196"/>
      <c r="X88" s="24"/>
      <c r="Y88" s="24"/>
      <c r="Z88" s="24"/>
      <c r="AA88" s="24"/>
      <c r="AB88" s="24"/>
      <c r="AC88" s="24"/>
      <c r="AD88" s="210" t="s">
        <v>686</v>
      </c>
      <c r="AE88" s="209" t="s">
        <v>686</v>
      </c>
      <c r="AF88" s="209" t="s">
        <v>686</v>
      </c>
      <c r="AG88" s="211"/>
      <c r="AH88" s="207"/>
      <c r="AI88" s="196"/>
      <c r="AJ88" s="24"/>
      <c r="AK88" s="24"/>
      <c r="AL88" s="24"/>
      <c r="AM88" s="24"/>
      <c r="AN88" s="24"/>
      <c r="AO88" s="24"/>
      <c r="AP88" s="114" t="s">
        <v>712</v>
      </c>
      <c r="AQ88" s="11"/>
      <c r="AR88" s="11"/>
      <c r="AS88" s="38"/>
    </row>
    <row r="89" spans="1:45" ht="10.5" hidden="1" customHeight="1" outlineLevel="2" x14ac:dyDescent="0.2">
      <c r="A89" s="238"/>
      <c r="B89" s="193"/>
      <c r="C89" s="223"/>
      <c r="D89" s="211" t="s">
        <v>444</v>
      </c>
      <c r="E89" s="198" t="s">
        <v>445</v>
      </c>
      <c r="F89" s="210"/>
      <c r="G89" s="209"/>
      <c r="H89" s="209"/>
      <c r="I89" s="211"/>
      <c r="J89" s="200"/>
      <c r="K89" s="196"/>
      <c r="L89" s="25"/>
      <c r="M89" s="25"/>
      <c r="N89" s="25"/>
      <c r="O89" s="25"/>
      <c r="P89" s="25"/>
      <c r="Q89" s="25"/>
      <c r="R89" s="210"/>
      <c r="S89" s="209"/>
      <c r="T89" s="209"/>
      <c r="U89" s="211"/>
      <c r="V89" s="205"/>
      <c r="W89" s="196"/>
      <c r="X89" s="23">
        <f>IFERROR(VLOOKUP($R88,Data!$B$4:$D$6,3,FALSE),"")</f>
        <v>0</v>
      </c>
      <c r="Y89" s="23">
        <f>IFERROR(VLOOKUP($S88,Data!$F$4:$H$9,3,FALSE),"")</f>
        <v>0</v>
      </c>
      <c r="Z89" s="23">
        <f>IFERROR(VLOOKUP($T88,Data!$J$4:$L$8,3,FALSE),"")</f>
        <v>0</v>
      </c>
      <c r="AA89" s="23" t="str">
        <f>IFERROR(IF($A88=1,$X89*$Y89*$Z89,""),"")</f>
        <v/>
      </c>
      <c r="AB89" s="23" t="str">
        <f>IFERROR(IF($A88=2,$X89*$Y89*$Z89,""),"")</f>
        <v/>
      </c>
      <c r="AC89" s="23">
        <f>IFERROR(IF($A88=3,$X89*$Y89*$Z89,""),"")</f>
        <v>0</v>
      </c>
      <c r="AD89" s="210"/>
      <c r="AE89" s="209"/>
      <c r="AF89" s="209"/>
      <c r="AG89" s="211"/>
      <c r="AH89" s="207"/>
      <c r="AI89" s="196"/>
      <c r="AJ89" s="25"/>
      <c r="AK89" s="25"/>
      <c r="AL89" s="25"/>
      <c r="AM89" s="25"/>
      <c r="AN89" s="25"/>
      <c r="AO89" s="25"/>
      <c r="AP89" s="114" t="s">
        <v>713</v>
      </c>
      <c r="AQ89" s="11"/>
      <c r="AR89" s="11"/>
      <c r="AS89" s="38"/>
    </row>
    <row r="90" spans="1:45" ht="10.5" hidden="1" customHeight="1" outlineLevel="2" x14ac:dyDescent="0.2">
      <c r="A90" s="238"/>
      <c r="B90" s="193"/>
      <c r="C90" s="223"/>
      <c r="D90" s="211" t="s">
        <v>444</v>
      </c>
      <c r="E90" s="198" t="s">
        <v>445</v>
      </c>
      <c r="F90" s="210"/>
      <c r="G90" s="209"/>
      <c r="H90" s="209"/>
      <c r="I90" s="211"/>
      <c r="J90" s="200"/>
      <c r="K90" s="196"/>
      <c r="L90" s="25"/>
      <c r="M90" s="25"/>
      <c r="N90" s="25"/>
      <c r="O90" s="25"/>
      <c r="P90" s="25"/>
      <c r="Q90" s="25"/>
      <c r="R90" s="210"/>
      <c r="S90" s="209"/>
      <c r="T90" s="209"/>
      <c r="U90" s="211"/>
      <c r="V90" s="205"/>
      <c r="W90" s="196"/>
      <c r="X90" s="25"/>
      <c r="Y90" s="25"/>
      <c r="Z90" s="25"/>
      <c r="AA90" s="25"/>
      <c r="AB90" s="25"/>
      <c r="AC90" s="25"/>
      <c r="AD90" s="210"/>
      <c r="AE90" s="209"/>
      <c r="AF90" s="209"/>
      <c r="AG90" s="211"/>
      <c r="AH90" s="207"/>
      <c r="AI90" s="196"/>
      <c r="AJ90" s="23">
        <f>IFERROR(VLOOKUP($AD88,Data!$B$4:$D$6,3,FALSE),"")</f>
        <v>0</v>
      </c>
      <c r="AK90" s="23">
        <f>IFERROR(VLOOKUP($AE88,Data!$F$4:$H$9,3,FALSE),"")</f>
        <v>0</v>
      </c>
      <c r="AL90" s="23">
        <f>IFERROR(VLOOKUP($AF88,Data!$J$4:$L$8,3,FALSE),"")</f>
        <v>0</v>
      </c>
      <c r="AM90" s="23" t="str">
        <f>IFERROR(IF($A88=1,$AJ90*$AK90*$AL90,""),"")</f>
        <v/>
      </c>
      <c r="AN90" s="23" t="str">
        <f>IFERROR(IF($A88=2,$AJ90*$AK90*$AL90,""),"")</f>
        <v/>
      </c>
      <c r="AO90" s="23">
        <f>IFERROR(IF($A88=3,$AJ90*$AK90*$AL90,""),"")</f>
        <v>0</v>
      </c>
      <c r="AP90" s="114" t="s">
        <v>714</v>
      </c>
      <c r="AQ90" s="11"/>
      <c r="AR90" s="11"/>
      <c r="AS90" s="38"/>
    </row>
    <row r="91" spans="1:45" ht="30" hidden="1" customHeight="1" outlineLevel="1" x14ac:dyDescent="0.2">
      <c r="A91" s="147">
        <v>3</v>
      </c>
      <c r="B91" s="211" t="s">
        <v>593</v>
      </c>
      <c r="C91" s="198"/>
      <c r="D91" s="198"/>
      <c r="E91" s="198"/>
      <c r="F91" s="29" t="str">
        <f>IF($L91=1,"Implemented","Not Implemented")</f>
        <v>Not Implemented</v>
      </c>
      <c r="G91" s="22" t="str">
        <f>IF($M91=1,"Effective","Ineffective")</f>
        <v>Ineffective</v>
      </c>
      <c r="H91" s="22" t="str">
        <f>IF($N91=1,"Pass","Fail")</f>
        <v>Fail</v>
      </c>
      <c r="I91" s="140"/>
      <c r="J91" s="30"/>
      <c r="K91" s="196"/>
      <c r="L91" s="23">
        <f>IF(COUNTIF(L92:L97,0)&gt;0,0,1)</f>
        <v>0</v>
      </c>
      <c r="M91" s="23">
        <f>IF(COUNTIF(M92:M97,0)&gt;0,0,1)</f>
        <v>0</v>
      </c>
      <c r="N91" s="23">
        <f>IF(COUNTIF(N92:N97,0)&gt;0,0,1)</f>
        <v>0</v>
      </c>
      <c r="O91" s="23" t="str">
        <f>IFERROR(IF($A91=1,$L91*$M91*$N91,""),"")</f>
        <v/>
      </c>
      <c r="P91" s="23" t="str">
        <f>IFERROR(IF($A91=2,$L91*$M91*$N91,""),"")</f>
        <v/>
      </c>
      <c r="Q91" s="23">
        <f>IFERROR(IF($A91=3,$L91*$M91*$N91,""),"")</f>
        <v>0</v>
      </c>
      <c r="R91" s="29" t="str">
        <f>IF($X91=1,"Implemented","Not Implemented")</f>
        <v>Not Implemented</v>
      </c>
      <c r="S91" s="22" t="str">
        <f>IF($Y91=1,"Effective","Ineffective")</f>
        <v>Ineffective</v>
      </c>
      <c r="T91" s="22" t="str">
        <f>IF($Z91=1,"Pass","Fail")</f>
        <v>Fail</v>
      </c>
      <c r="U91" s="140"/>
      <c r="V91" s="30"/>
      <c r="W91" s="196"/>
      <c r="X91" s="23">
        <f>IF(COUNTIF(X92:X97,0)&gt;0,0,1)</f>
        <v>0</v>
      </c>
      <c r="Y91" s="23">
        <f>IF(COUNTIF(Y92:Y97,0)&gt;0,0,1)</f>
        <v>0</v>
      </c>
      <c r="Z91" s="23">
        <f>IF(COUNTIF(Z92:Z97,0)&gt;0,0,1)</f>
        <v>0</v>
      </c>
      <c r="AA91" s="23" t="str">
        <f>IFERROR(IF($A91=1,$X91*$Y91*$Z91,""),"")</f>
        <v/>
      </c>
      <c r="AB91" s="23" t="str">
        <f>IFERROR(IF($A91=2,$X91*$Y91*$Z91,""),"")</f>
        <v/>
      </c>
      <c r="AC91" s="23">
        <f>IFERROR(IF($A91=3,$X91*$Y91*$Z91,""),"")</f>
        <v>0</v>
      </c>
      <c r="AD91" s="29" t="str">
        <f>IF($AJ91=1,"Implemented","Not Implemented")</f>
        <v>Not Implemented</v>
      </c>
      <c r="AE91" s="22" t="str">
        <f>IF($AK91=1,"Effective","Ineffective")</f>
        <v>Ineffective</v>
      </c>
      <c r="AF91" s="22" t="str">
        <f>IF($AL91=1,"Pass","Fail")</f>
        <v>Fail</v>
      </c>
      <c r="AG91" s="140"/>
      <c r="AH91" s="30"/>
      <c r="AI91" s="196"/>
      <c r="AJ91" s="23">
        <f>IF(COUNTIF(AJ92:AJ97,0)&gt;0,0,1)</f>
        <v>0</v>
      </c>
      <c r="AK91" s="23">
        <f>IF(COUNTIF(AK92:AK97,0)&gt;0,0,1)</f>
        <v>0</v>
      </c>
      <c r="AL91" s="23">
        <f>IF(COUNTIF(AL92:AL97,0)&gt;0,0,1)</f>
        <v>0</v>
      </c>
      <c r="AM91" s="23" t="str">
        <f>IFERROR(IF($A91=1,$AJ91*$AK91*$AL91,""),"")</f>
        <v/>
      </c>
      <c r="AN91" s="23" t="str">
        <f>IFERROR(IF($A91=2,$AJ91*$AK91*$AL91,""),"")</f>
        <v/>
      </c>
      <c r="AO91" s="23">
        <f>IFERROR(IF($A91=3,$AJ91*$AK91*$AL91,""),"")</f>
        <v>0</v>
      </c>
      <c r="AP91" s="114" t="s">
        <v>721</v>
      </c>
      <c r="AQ91" s="11"/>
      <c r="AR91" s="11"/>
      <c r="AS91" s="38"/>
    </row>
    <row r="92" spans="1:45" ht="10.5" hidden="1" customHeight="1" outlineLevel="2" x14ac:dyDescent="0.2">
      <c r="A92" s="238">
        <v>3</v>
      </c>
      <c r="B92" s="193"/>
      <c r="C92" s="223" t="s">
        <v>594</v>
      </c>
      <c r="D92" s="211" t="s">
        <v>595</v>
      </c>
      <c r="E92" s="211" t="s">
        <v>596</v>
      </c>
      <c r="F92" s="210" t="s">
        <v>686</v>
      </c>
      <c r="G92" s="209" t="s">
        <v>686</v>
      </c>
      <c r="H92" s="209" t="s">
        <v>686</v>
      </c>
      <c r="I92" s="211"/>
      <c r="J92" s="200"/>
      <c r="K92" s="196"/>
      <c r="L92" s="23">
        <f>IFERROR(VLOOKUP($F92,Data!$B$4:$D$6,3,FALSE),"")</f>
        <v>0</v>
      </c>
      <c r="M92" s="23">
        <f>IFERROR(VLOOKUP($G92,Data!$F$4:$H$9,3,FALSE),"")</f>
        <v>0</v>
      </c>
      <c r="N92" s="23">
        <f>IFERROR(VLOOKUP($H92,Data!$J$4:$L$8,3,FALSE),"")</f>
        <v>0</v>
      </c>
      <c r="O92" s="23" t="str">
        <f>IFERROR(IF($A92=1,$L92*$M92*$N92,""),"")</f>
        <v/>
      </c>
      <c r="P92" s="23" t="str">
        <f>IFERROR(IF($A92=2,$L92*$M92*$N92,""),"")</f>
        <v/>
      </c>
      <c r="Q92" s="23">
        <f>IFERROR(IF($A92=3,$L92*$M92*$N92,""),"")</f>
        <v>0</v>
      </c>
      <c r="R92" s="210" t="s">
        <v>686</v>
      </c>
      <c r="S92" s="209" t="s">
        <v>686</v>
      </c>
      <c r="T92" s="209" t="s">
        <v>686</v>
      </c>
      <c r="U92" s="211"/>
      <c r="V92" s="205"/>
      <c r="W92" s="196"/>
      <c r="X92" s="24"/>
      <c r="Y92" s="24"/>
      <c r="Z92" s="24"/>
      <c r="AA92" s="24"/>
      <c r="AB92" s="24"/>
      <c r="AC92" s="24"/>
      <c r="AD92" s="210" t="s">
        <v>686</v>
      </c>
      <c r="AE92" s="209" t="s">
        <v>686</v>
      </c>
      <c r="AF92" s="209" t="s">
        <v>686</v>
      </c>
      <c r="AG92" s="211"/>
      <c r="AH92" s="207"/>
      <c r="AI92" s="196"/>
      <c r="AJ92" s="24"/>
      <c r="AK92" s="24"/>
      <c r="AL92" s="24"/>
      <c r="AM92" s="24"/>
      <c r="AN92" s="24"/>
      <c r="AO92" s="24"/>
      <c r="AP92" s="114" t="s">
        <v>712</v>
      </c>
      <c r="AQ92" s="11"/>
      <c r="AR92" s="11"/>
      <c r="AS92" s="38"/>
    </row>
    <row r="93" spans="1:45" ht="10.5" hidden="1" customHeight="1" outlineLevel="2" x14ac:dyDescent="0.2">
      <c r="A93" s="238"/>
      <c r="B93" s="193"/>
      <c r="C93" s="223"/>
      <c r="D93" s="211" t="s">
        <v>441</v>
      </c>
      <c r="E93" s="198" t="s">
        <v>442</v>
      </c>
      <c r="F93" s="210"/>
      <c r="G93" s="209"/>
      <c r="H93" s="209"/>
      <c r="I93" s="211"/>
      <c r="J93" s="200"/>
      <c r="K93" s="196"/>
      <c r="L93" s="25"/>
      <c r="M93" s="25"/>
      <c r="N93" s="25"/>
      <c r="O93" s="25"/>
      <c r="P93" s="25"/>
      <c r="Q93" s="25"/>
      <c r="R93" s="210"/>
      <c r="S93" s="209"/>
      <c r="T93" s="209"/>
      <c r="U93" s="211"/>
      <c r="V93" s="205"/>
      <c r="W93" s="196"/>
      <c r="X93" s="23">
        <f>IFERROR(VLOOKUP($R92,Data!$B$4:$D$6,3,FALSE),"")</f>
        <v>0</v>
      </c>
      <c r="Y93" s="23">
        <f>IFERROR(VLOOKUP($S92,Data!$F$4:$H$9,3,FALSE),"")</f>
        <v>0</v>
      </c>
      <c r="Z93" s="23">
        <f>IFERROR(VLOOKUP($T92,Data!$J$4:$L$8,3,FALSE),"")</f>
        <v>0</v>
      </c>
      <c r="AA93" s="23" t="str">
        <f>IFERROR(IF($A92=1,$X93*$Y93*$Z93,""),"")</f>
        <v/>
      </c>
      <c r="AB93" s="23" t="str">
        <f>IFERROR(IF($A92=2,$X93*$Y93*$Z93,""),"")</f>
        <v/>
      </c>
      <c r="AC93" s="23">
        <f>IFERROR(IF($A92=3,$X93*$Y93*$Z93,""),"")</f>
        <v>0</v>
      </c>
      <c r="AD93" s="210"/>
      <c r="AE93" s="209"/>
      <c r="AF93" s="209"/>
      <c r="AG93" s="211"/>
      <c r="AH93" s="207"/>
      <c r="AI93" s="196"/>
      <c r="AJ93" s="25"/>
      <c r="AK93" s="25"/>
      <c r="AL93" s="25"/>
      <c r="AM93" s="25"/>
      <c r="AN93" s="25"/>
      <c r="AO93" s="25"/>
      <c r="AP93" s="114" t="s">
        <v>713</v>
      </c>
      <c r="AQ93" s="11"/>
      <c r="AR93" s="11"/>
      <c r="AS93" s="38"/>
    </row>
    <row r="94" spans="1:45" ht="10.5" hidden="1" customHeight="1" outlineLevel="2" x14ac:dyDescent="0.2">
      <c r="A94" s="238"/>
      <c r="B94" s="193"/>
      <c r="C94" s="223"/>
      <c r="D94" s="211" t="s">
        <v>441</v>
      </c>
      <c r="E94" s="198" t="s">
        <v>442</v>
      </c>
      <c r="F94" s="210"/>
      <c r="G94" s="209"/>
      <c r="H94" s="209"/>
      <c r="I94" s="211"/>
      <c r="J94" s="200"/>
      <c r="K94" s="196"/>
      <c r="L94" s="25"/>
      <c r="M94" s="25"/>
      <c r="N94" s="25"/>
      <c r="O94" s="25"/>
      <c r="P94" s="25"/>
      <c r="Q94" s="25"/>
      <c r="R94" s="210"/>
      <c r="S94" s="209"/>
      <c r="T94" s="209"/>
      <c r="U94" s="211"/>
      <c r="V94" s="205"/>
      <c r="W94" s="196"/>
      <c r="X94" s="25"/>
      <c r="Y94" s="25"/>
      <c r="Z94" s="25"/>
      <c r="AA94" s="25"/>
      <c r="AB94" s="25"/>
      <c r="AC94" s="25"/>
      <c r="AD94" s="210"/>
      <c r="AE94" s="209"/>
      <c r="AF94" s="209"/>
      <c r="AG94" s="211"/>
      <c r="AH94" s="207"/>
      <c r="AI94" s="196"/>
      <c r="AJ94" s="23">
        <f>IFERROR(VLOOKUP($AD92,Data!$B$4:$D$6,3,FALSE),"")</f>
        <v>0</v>
      </c>
      <c r="AK94" s="23">
        <f>IFERROR(VLOOKUP($AE92,Data!$F$4:$H$9,3,FALSE),"")</f>
        <v>0</v>
      </c>
      <c r="AL94" s="23">
        <f>IFERROR(VLOOKUP($AF92,Data!$J$4:$L$8,3,FALSE),"")</f>
        <v>0</v>
      </c>
      <c r="AM94" s="23" t="str">
        <f>IFERROR(IF($A92=1,$AJ94*$AK94*$AL94,""),"")</f>
        <v/>
      </c>
      <c r="AN94" s="23" t="str">
        <f>IFERROR(IF($A92=2,$AJ94*$AK94*$AL94,""),"")</f>
        <v/>
      </c>
      <c r="AO94" s="23">
        <f>IFERROR(IF($A92=3,$AJ94*$AK94*$AL94,""),"")</f>
        <v>0</v>
      </c>
      <c r="AP94" s="114" t="s">
        <v>714</v>
      </c>
      <c r="AQ94" s="11"/>
      <c r="AR94" s="11"/>
      <c r="AS94" s="38"/>
    </row>
    <row r="95" spans="1:45" ht="10.5" hidden="1" customHeight="1" outlineLevel="2" x14ac:dyDescent="0.2">
      <c r="A95" s="238">
        <v>3</v>
      </c>
      <c r="B95" s="193"/>
      <c r="C95" s="223" t="s">
        <v>597</v>
      </c>
      <c r="D95" s="211" t="s">
        <v>598</v>
      </c>
      <c r="E95" s="211" t="s">
        <v>599</v>
      </c>
      <c r="F95" s="210" t="s">
        <v>686</v>
      </c>
      <c r="G95" s="209" t="s">
        <v>686</v>
      </c>
      <c r="H95" s="209" t="s">
        <v>686</v>
      </c>
      <c r="I95" s="211"/>
      <c r="J95" s="200"/>
      <c r="K95" s="196"/>
      <c r="L95" s="23">
        <f>IFERROR(VLOOKUP($F95,Data!$B$4:$D$6,3,FALSE),"")</f>
        <v>0</v>
      </c>
      <c r="M95" s="23">
        <f>IFERROR(VLOOKUP($G95,Data!$F$4:$H$9,3,FALSE),"")</f>
        <v>0</v>
      </c>
      <c r="N95" s="23">
        <f>IFERROR(VLOOKUP($H95,Data!$J$4:$L$8,3,FALSE),"")</f>
        <v>0</v>
      </c>
      <c r="O95" s="23" t="str">
        <f>IFERROR(IF($A95=1,$L95*$M95*$N95,""),"")</f>
        <v/>
      </c>
      <c r="P95" s="23" t="str">
        <f>IFERROR(IF($A95=2,$L95*$M95*$N95,""),"")</f>
        <v/>
      </c>
      <c r="Q95" s="23">
        <f>IFERROR(IF($A95=3,$L95*$M95*$N95,""),"")</f>
        <v>0</v>
      </c>
      <c r="R95" s="210" t="s">
        <v>686</v>
      </c>
      <c r="S95" s="209" t="s">
        <v>686</v>
      </c>
      <c r="T95" s="209" t="s">
        <v>686</v>
      </c>
      <c r="U95" s="211"/>
      <c r="V95" s="205"/>
      <c r="W95" s="196"/>
      <c r="X95" s="24"/>
      <c r="Y95" s="24"/>
      <c r="Z95" s="24"/>
      <c r="AA95" s="24"/>
      <c r="AB95" s="24"/>
      <c r="AC95" s="24"/>
      <c r="AD95" s="210" t="s">
        <v>686</v>
      </c>
      <c r="AE95" s="209" t="s">
        <v>686</v>
      </c>
      <c r="AF95" s="209" t="s">
        <v>686</v>
      </c>
      <c r="AG95" s="211"/>
      <c r="AH95" s="207"/>
      <c r="AI95" s="196"/>
      <c r="AJ95" s="24"/>
      <c r="AK95" s="24"/>
      <c r="AL95" s="24"/>
      <c r="AM95" s="24"/>
      <c r="AN95" s="24"/>
      <c r="AO95" s="24"/>
      <c r="AP95" s="114" t="s">
        <v>712</v>
      </c>
      <c r="AQ95" s="11"/>
      <c r="AR95" s="11"/>
      <c r="AS95" s="38"/>
    </row>
    <row r="96" spans="1:45" ht="10.5" hidden="1" customHeight="1" outlineLevel="2" x14ac:dyDescent="0.2">
      <c r="A96" s="238"/>
      <c r="B96" s="193"/>
      <c r="C96" s="223"/>
      <c r="D96" s="211" t="s">
        <v>444</v>
      </c>
      <c r="E96" s="198" t="s">
        <v>445</v>
      </c>
      <c r="F96" s="210"/>
      <c r="G96" s="209"/>
      <c r="H96" s="209"/>
      <c r="I96" s="211"/>
      <c r="J96" s="200"/>
      <c r="K96" s="196"/>
      <c r="L96" s="25"/>
      <c r="M96" s="25"/>
      <c r="N96" s="25"/>
      <c r="O96" s="25"/>
      <c r="P96" s="25"/>
      <c r="Q96" s="25"/>
      <c r="R96" s="210"/>
      <c r="S96" s="209"/>
      <c r="T96" s="209"/>
      <c r="U96" s="211"/>
      <c r="V96" s="205"/>
      <c r="W96" s="196"/>
      <c r="X96" s="23">
        <f>IFERROR(VLOOKUP($R95,Data!$B$4:$D$6,3,FALSE),"")</f>
        <v>0</v>
      </c>
      <c r="Y96" s="23">
        <f>IFERROR(VLOOKUP($S95,Data!$F$4:$H$9,3,FALSE),"")</f>
        <v>0</v>
      </c>
      <c r="Z96" s="23">
        <f>IFERROR(VLOOKUP($T95,Data!$J$4:$L$8,3,FALSE),"")</f>
        <v>0</v>
      </c>
      <c r="AA96" s="23" t="str">
        <f>IFERROR(IF($A95=1,$X96*$Y96*$Z96,""),"")</f>
        <v/>
      </c>
      <c r="AB96" s="23" t="str">
        <f>IFERROR(IF($A95=2,$X96*$Y96*$Z96,""),"")</f>
        <v/>
      </c>
      <c r="AC96" s="23">
        <f>IFERROR(IF($A95=3,$X96*$Y96*$Z96,""),"")</f>
        <v>0</v>
      </c>
      <c r="AD96" s="210"/>
      <c r="AE96" s="209"/>
      <c r="AF96" s="209"/>
      <c r="AG96" s="211"/>
      <c r="AH96" s="207"/>
      <c r="AI96" s="196"/>
      <c r="AJ96" s="25"/>
      <c r="AK96" s="25"/>
      <c r="AL96" s="25"/>
      <c r="AM96" s="25"/>
      <c r="AN96" s="25"/>
      <c r="AO96" s="25"/>
      <c r="AP96" s="114" t="s">
        <v>713</v>
      </c>
      <c r="AQ96" s="11"/>
      <c r="AR96" s="11"/>
      <c r="AS96" s="38"/>
    </row>
    <row r="97" spans="1:45" ht="10.5" hidden="1" customHeight="1" outlineLevel="2" x14ac:dyDescent="0.2">
      <c r="A97" s="238"/>
      <c r="B97" s="193"/>
      <c r="C97" s="223"/>
      <c r="D97" s="211" t="s">
        <v>444</v>
      </c>
      <c r="E97" s="198" t="s">
        <v>445</v>
      </c>
      <c r="F97" s="210"/>
      <c r="G97" s="209"/>
      <c r="H97" s="209"/>
      <c r="I97" s="211"/>
      <c r="J97" s="200"/>
      <c r="K97" s="196"/>
      <c r="L97" s="25"/>
      <c r="M97" s="25"/>
      <c r="N97" s="25"/>
      <c r="O97" s="25"/>
      <c r="P97" s="25"/>
      <c r="Q97" s="25"/>
      <c r="R97" s="210"/>
      <c r="S97" s="209"/>
      <c r="T97" s="209"/>
      <c r="U97" s="211"/>
      <c r="V97" s="205"/>
      <c r="W97" s="196"/>
      <c r="X97" s="25"/>
      <c r="Y97" s="25"/>
      <c r="Z97" s="25"/>
      <c r="AA97" s="25"/>
      <c r="AB97" s="25"/>
      <c r="AC97" s="25"/>
      <c r="AD97" s="210"/>
      <c r="AE97" s="209"/>
      <c r="AF97" s="209"/>
      <c r="AG97" s="211"/>
      <c r="AH97" s="207"/>
      <c r="AI97" s="196"/>
      <c r="AJ97" s="23">
        <f>IFERROR(VLOOKUP($AD95,Data!$B$4:$D$6,3,FALSE),"")</f>
        <v>0</v>
      </c>
      <c r="AK97" s="23">
        <f>IFERROR(VLOOKUP($AE95,Data!$F$4:$H$9,3,FALSE),"")</f>
        <v>0</v>
      </c>
      <c r="AL97" s="23">
        <f>IFERROR(VLOOKUP($AF95,Data!$J$4:$L$8,3,FALSE),"")</f>
        <v>0</v>
      </c>
      <c r="AM97" s="23" t="str">
        <f>IFERROR(IF($A95=1,$AJ97*$AK97*$AL97,""),"")</f>
        <v/>
      </c>
      <c r="AN97" s="23" t="str">
        <f>IFERROR(IF($A95=2,$AJ97*$AK97*$AL97,""),"")</f>
        <v/>
      </c>
      <c r="AO97" s="23">
        <f>IFERROR(IF($A95=3,$AJ97*$AK97*$AL97,""),"")</f>
        <v>0</v>
      </c>
      <c r="AP97" s="114" t="s">
        <v>714</v>
      </c>
      <c r="AQ97" s="11"/>
      <c r="AR97" s="11"/>
      <c r="AS97" s="38"/>
    </row>
    <row r="98" spans="1:45" ht="30" hidden="1" customHeight="1" outlineLevel="1" x14ac:dyDescent="0.2">
      <c r="A98" s="147">
        <v>3</v>
      </c>
      <c r="B98" s="211" t="s">
        <v>600</v>
      </c>
      <c r="C98" s="198"/>
      <c r="D98" s="198"/>
      <c r="E98" s="198"/>
      <c r="F98" s="29" t="str">
        <f>IF($L98=1,"Implemented","Not Implemented")</f>
        <v>Not Implemented</v>
      </c>
      <c r="G98" s="22" t="str">
        <f>IF($M98=1,"Effective","Ineffective")</f>
        <v>Ineffective</v>
      </c>
      <c r="H98" s="22" t="str">
        <f>IF($N98=1,"Pass","Fail")</f>
        <v>Fail</v>
      </c>
      <c r="I98" s="140"/>
      <c r="J98" s="30"/>
      <c r="K98" s="196"/>
      <c r="L98" s="23">
        <f>IF(COUNTIF(L99:L104,0)&gt;0,0,1)</f>
        <v>0</v>
      </c>
      <c r="M98" s="23">
        <f>IF(COUNTIF(M99:M104,0)&gt;0,0,1)</f>
        <v>0</v>
      </c>
      <c r="N98" s="23">
        <f>IF(COUNTIF(N99:N104,0)&gt;0,0,1)</f>
        <v>0</v>
      </c>
      <c r="O98" s="23" t="str">
        <f>IFERROR(IF($A98=1,$L98*$M98*$N98,""),"")</f>
        <v/>
      </c>
      <c r="P98" s="23" t="str">
        <f>IFERROR(IF($A98=2,$L98*$M98*$N98,""),"")</f>
        <v/>
      </c>
      <c r="Q98" s="23">
        <f>IFERROR(IF($A98=3,$L98*$M98*$N98,""),"")</f>
        <v>0</v>
      </c>
      <c r="R98" s="29" t="str">
        <f>IF($X98=1,"Implemented","Not Implemented")</f>
        <v>Not Implemented</v>
      </c>
      <c r="S98" s="22" t="str">
        <f>IF($Y98=1,"Effective","Ineffective")</f>
        <v>Ineffective</v>
      </c>
      <c r="T98" s="22" t="str">
        <f>IF($Z98=1,"Pass","Fail")</f>
        <v>Fail</v>
      </c>
      <c r="U98" s="140"/>
      <c r="V98" s="30"/>
      <c r="W98" s="196"/>
      <c r="X98" s="23">
        <f>IF(COUNTIF(X99:X104,0)&gt;0,0,1)</f>
        <v>0</v>
      </c>
      <c r="Y98" s="23">
        <f>IF(COUNTIF(Y99:Y104,0)&gt;0,0,1)</f>
        <v>0</v>
      </c>
      <c r="Z98" s="23">
        <f>IF(COUNTIF(Z99:Z104,0)&gt;0,0,1)</f>
        <v>0</v>
      </c>
      <c r="AA98" s="23" t="str">
        <f>IFERROR(IF($A98=1,$X98*$Y98*$Z98,""),"")</f>
        <v/>
      </c>
      <c r="AB98" s="23" t="str">
        <f>IFERROR(IF($A98=2,$X98*$Y98*$Z98,""),"")</f>
        <v/>
      </c>
      <c r="AC98" s="23">
        <f>IFERROR(IF($A98=3,$X98*$Y98*$Z98,""),"")</f>
        <v>0</v>
      </c>
      <c r="AD98" s="29" t="str">
        <f>IF($AJ98=1,"Implemented","Not Implemented")</f>
        <v>Not Implemented</v>
      </c>
      <c r="AE98" s="22" t="str">
        <f>IF($AK98=1,"Effective","Ineffective")</f>
        <v>Ineffective</v>
      </c>
      <c r="AF98" s="22" t="str">
        <f>IF($AL98=1,"Pass","Fail")</f>
        <v>Fail</v>
      </c>
      <c r="AG98" s="140"/>
      <c r="AH98" s="30"/>
      <c r="AI98" s="196"/>
      <c r="AJ98" s="23">
        <f>IF(COUNTIF(AJ99:AJ104,0)&gt;0,0,1)</f>
        <v>0</v>
      </c>
      <c r="AK98" s="23">
        <f>IF(COUNTIF(AK99:AK104,0)&gt;0,0,1)</f>
        <v>0</v>
      </c>
      <c r="AL98" s="23">
        <f>IF(COUNTIF(AL99:AL104,0)&gt;0,0,1)</f>
        <v>0</v>
      </c>
      <c r="AM98" s="23" t="str">
        <f>IFERROR(IF($A98=1,$AJ98*$AK98*$AL98,""),"")</f>
        <v/>
      </c>
      <c r="AN98" s="23" t="str">
        <f>IFERROR(IF($A98=2,$AJ98*$AK98*$AL98,""),"")</f>
        <v/>
      </c>
      <c r="AO98" s="23">
        <f>IFERROR(IF($A98=3,$AJ98*$AK98*$AL98,""),"")</f>
        <v>0</v>
      </c>
      <c r="AP98" s="114" t="s">
        <v>721</v>
      </c>
      <c r="AQ98" s="11"/>
      <c r="AR98" s="11"/>
      <c r="AS98" s="38"/>
    </row>
    <row r="99" spans="1:45" ht="10.5" hidden="1" customHeight="1" outlineLevel="2" x14ac:dyDescent="0.2">
      <c r="A99" s="238">
        <v>3</v>
      </c>
      <c r="B99" s="193"/>
      <c r="C99" s="223" t="s">
        <v>601</v>
      </c>
      <c r="D99" s="211" t="s">
        <v>602</v>
      </c>
      <c r="E99" s="211" t="s">
        <v>603</v>
      </c>
      <c r="F99" s="210" t="s">
        <v>686</v>
      </c>
      <c r="G99" s="209" t="s">
        <v>686</v>
      </c>
      <c r="H99" s="209" t="s">
        <v>686</v>
      </c>
      <c r="I99" s="211"/>
      <c r="J99" s="200"/>
      <c r="K99" s="196"/>
      <c r="L99" s="23">
        <f>IFERROR(VLOOKUP($F99,Data!$B$4:$D$6,3,FALSE),"")</f>
        <v>0</v>
      </c>
      <c r="M99" s="23">
        <f>IFERROR(VLOOKUP($G99,Data!$F$4:$H$9,3,FALSE),"")</f>
        <v>0</v>
      </c>
      <c r="N99" s="23">
        <f>IFERROR(VLOOKUP($H99,Data!$J$4:$L$8,3,FALSE),"")</f>
        <v>0</v>
      </c>
      <c r="O99" s="23" t="str">
        <f>IFERROR(IF($A99=1,$L99*$M99*$N99,""),"")</f>
        <v/>
      </c>
      <c r="P99" s="23" t="str">
        <f>IFERROR(IF($A99=2,$L99*$M99*$N99,""),"")</f>
        <v/>
      </c>
      <c r="Q99" s="23">
        <f>IFERROR(IF($A99=3,$L99*$M99*$N99,""),"")</f>
        <v>0</v>
      </c>
      <c r="R99" s="210" t="s">
        <v>686</v>
      </c>
      <c r="S99" s="209" t="s">
        <v>686</v>
      </c>
      <c r="T99" s="209" t="s">
        <v>686</v>
      </c>
      <c r="U99" s="211"/>
      <c r="V99" s="205"/>
      <c r="W99" s="196"/>
      <c r="X99" s="24"/>
      <c r="Y99" s="24"/>
      <c r="Z99" s="24"/>
      <c r="AA99" s="24"/>
      <c r="AB99" s="24"/>
      <c r="AC99" s="24"/>
      <c r="AD99" s="210" t="s">
        <v>686</v>
      </c>
      <c r="AE99" s="209" t="s">
        <v>686</v>
      </c>
      <c r="AF99" s="209" t="s">
        <v>686</v>
      </c>
      <c r="AG99" s="211"/>
      <c r="AH99" s="207"/>
      <c r="AI99" s="196"/>
      <c r="AJ99" s="24"/>
      <c r="AK99" s="24"/>
      <c r="AL99" s="24"/>
      <c r="AM99" s="24"/>
      <c r="AN99" s="24"/>
      <c r="AO99" s="24"/>
      <c r="AP99" s="114" t="s">
        <v>712</v>
      </c>
      <c r="AQ99" s="11"/>
      <c r="AR99" s="11"/>
      <c r="AS99" s="38"/>
    </row>
    <row r="100" spans="1:45" ht="10.5" hidden="1" customHeight="1" outlineLevel="2" x14ac:dyDescent="0.2">
      <c r="A100" s="238"/>
      <c r="B100" s="193"/>
      <c r="C100" s="223"/>
      <c r="D100" s="211" t="s">
        <v>441</v>
      </c>
      <c r="E100" s="198" t="s">
        <v>442</v>
      </c>
      <c r="F100" s="210"/>
      <c r="G100" s="209"/>
      <c r="H100" s="209"/>
      <c r="I100" s="211"/>
      <c r="J100" s="200"/>
      <c r="K100" s="196"/>
      <c r="L100" s="25"/>
      <c r="M100" s="25"/>
      <c r="N100" s="25"/>
      <c r="O100" s="25"/>
      <c r="P100" s="25"/>
      <c r="Q100" s="25"/>
      <c r="R100" s="210"/>
      <c r="S100" s="209"/>
      <c r="T100" s="209"/>
      <c r="U100" s="211"/>
      <c r="V100" s="205"/>
      <c r="W100" s="196"/>
      <c r="X100" s="23">
        <f>IFERROR(VLOOKUP($R99,Data!$B$4:$D$6,3,FALSE),"")</f>
        <v>0</v>
      </c>
      <c r="Y100" s="23">
        <f>IFERROR(VLOOKUP($S99,Data!$F$4:$H$9,3,FALSE),"")</f>
        <v>0</v>
      </c>
      <c r="Z100" s="23">
        <f>IFERROR(VLOOKUP($T99,Data!$J$4:$L$8,3,FALSE),"")</f>
        <v>0</v>
      </c>
      <c r="AA100" s="23" t="str">
        <f>IFERROR(IF($A99=1,$X100*$Y100*$Z100,""),"")</f>
        <v/>
      </c>
      <c r="AB100" s="23" t="str">
        <f>IFERROR(IF($A99=2,$X100*$Y100*$Z100,""),"")</f>
        <v/>
      </c>
      <c r="AC100" s="23">
        <f>IFERROR(IF($A99=3,$X100*$Y100*$Z100,""),"")</f>
        <v>0</v>
      </c>
      <c r="AD100" s="210"/>
      <c r="AE100" s="209"/>
      <c r="AF100" s="209"/>
      <c r="AG100" s="211"/>
      <c r="AH100" s="207"/>
      <c r="AI100" s="196"/>
      <c r="AJ100" s="25"/>
      <c r="AK100" s="25"/>
      <c r="AL100" s="25"/>
      <c r="AM100" s="25"/>
      <c r="AN100" s="25"/>
      <c r="AO100" s="25"/>
      <c r="AP100" s="114" t="s">
        <v>713</v>
      </c>
      <c r="AQ100" s="11"/>
      <c r="AR100" s="11"/>
      <c r="AS100" s="38"/>
    </row>
    <row r="101" spans="1:45" ht="10.5" hidden="1" customHeight="1" outlineLevel="2" x14ac:dyDescent="0.2">
      <c r="A101" s="238"/>
      <c r="B101" s="193"/>
      <c r="C101" s="223"/>
      <c r="D101" s="211" t="s">
        <v>441</v>
      </c>
      <c r="E101" s="198" t="s">
        <v>442</v>
      </c>
      <c r="F101" s="210"/>
      <c r="G101" s="209"/>
      <c r="H101" s="209"/>
      <c r="I101" s="211"/>
      <c r="J101" s="200"/>
      <c r="K101" s="196"/>
      <c r="L101" s="25"/>
      <c r="M101" s="25"/>
      <c r="N101" s="25"/>
      <c r="O101" s="25"/>
      <c r="P101" s="25"/>
      <c r="Q101" s="25"/>
      <c r="R101" s="210"/>
      <c r="S101" s="209"/>
      <c r="T101" s="209"/>
      <c r="U101" s="211"/>
      <c r="V101" s="205"/>
      <c r="W101" s="196"/>
      <c r="X101" s="25"/>
      <c r="Y101" s="25"/>
      <c r="Z101" s="25"/>
      <c r="AA101" s="25"/>
      <c r="AB101" s="25"/>
      <c r="AC101" s="25"/>
      <c r="AD101" s="210"/>
      <c r="AE101" s="209"/>
      <c r="AF101" s="209"/>
      <c r="AG101" s="211"/>
      <c r="AH101" s="207"/>
      <c r="AI101" s="196"/>
      <c r="AJ101" s="23">
        <f>IFERROR(VLOOKUP($AD99,Data!$B$4:$D$6,3,FALSE),"")</f>
        <v>0</v>
      </c>
      <c r="AK101" s="23">
        <f>IFERROR(VLOOKUP($AE99,Data!$F$4:$H$9,3,FALSE),"")</f>
        <v>0</v>
      </c>
      <c r="AL101" s="23">
        <f>IFERROR(VLOOKUP($AF99,Data!$J$4:$L$8,3,FALSE),"")</f>
        <v>0</v>
      </c>
      <c r="AM101" s="23" t="str">
        <f>IFERROR(IF($A99=1,$AJ101*$AK101*$AL101,""),"")</f>
        <v/>
      </c>
      <c r="AN101" s="23" t="str">
        <f>IFERROR(IF($A99=2,$AJ101*$AK101*$AL101,""),"")</f>
        <v/>
      </c>
      <c r="AO101" s="23">
        <f>IFERROR(IF($A99=3,$AJ101*$AK101*$AL101,""),"")</f>
        <v>0</v>
      </c>
      <c r="AP101" s="114" t="s">
        <v>714</v>
      </c>
      <c r="AQ101" s="11"/>
      <c r="AR101" s="11"/>
      <c r="AS101" s="38"/>
    </row>
    <row r="102" spans="1:45" ht="10.5" hidden="1" customHeight="1" outlineLevel="2" x14ac:dyDescent="0.2">
      <c r="A102" s="238">
        <v>3</v>
      </c>
      <c r="B102" s="193"/>
      <c r="C102" s="223" t="s">
        <v>604</v>
      </c>
      <c r="D102" s="211" t="s">
        <v>605</v>
      </c>
      <c r="E102" s="211" t="s">
        <v>606</v>
      </c>
      <c r="F102" s="210" t="s">
        <v>686</v>
      </c>
      <c r="G102" s="209" t="s">
        <v>686</v>
      </c>
      <c r="H102" s="209" t="s">
        <v>686</v>
      </c>
      <c r="I102" s="211"/>
      <c r="J102" s="200"/>
      <c r="K102" s="196"/>
      <c r="L102" s="23">
        <f>IFERROR(VLOOKUP($F102,Data!$B$4:$D$6,3,FALSE),"")</f>
        <v>0</v>
      </c>
      <c r="M102" s="23">
        <f>IFERROR(VLOOKUP($G102,Data!$F$4:$H$9,3,FALSE),"")</f>
        <v>0</v>
      </c>
      <c r="N102" s="23">
        <f>IFERROR(VLOOKUP($H102,Data!$J$4:$L$8,3,FALSE),"")</f>
        <v>0</v>
      </c>
      <c r="O102" s="23" t="str">
        <f>IFERROR(IF($A102=1,$L102*$M102*$N102,""),"")</f>
        <v/>
      </c>
      <c r="P102" s="23" t="str">
        <f>IFERROR(IF($A102=2,$L102*$M102*$N102,""),"")</f>
        <v/>
      </c>
      <c r="Q102" s="23">
        <f>IFERROR(IF($A102=3,$L102*$M102*$N102,""),"")</f>
        <v>0</v>
      </c>
      <c r="R102" s="210" t="s">
        <v>686</v>
      </c>
      <c r="S102" s="209" t="s">
        <v>686</v>
      </c>
      <c r="T102" s="209" t="s">
        <v>686</v>
      </c>
      <c r="U102" s="211"/>
      <c r="V102" s="205"/>
      <c r="W102" s="196"/>
      <c r="X102" s="24"/>
      <c r="Y102" s="24"/>
      <c r="Z102" s="24"/>
      <c r="AA102" s="24"/>
      <c r="AB102" s="24"/>
      <c r="AC102" s="24"/>
      <c r="AD102" s="210" t="s">
        <v>686</v>
      </c>
      <c r="AE102" s="209" t="s">
        <v>686</v>
      </c>
      <c r="AF102" s="209" t="s">
        <v>686</v>
      </c>
      <c r="AG102" s="211"/>
      <c r="AH102" s="207"/>
      <c r="AI102" s="196"/>
      <c r="AJ102" s="24"/>
      <c r="AK102" s="24"/>
      <c r="AL102" s="24"/>
      <c r="AM102" s="24"/>
      <c r="AN102" s="24"/>
      <c r="AO102" s="24"/>
      <c r="AP102" s="114" t="s">
        <v>712</v>
      </c>
      <c r="AQ102" s="11"/>
      <c r="AR102" s="11"/>
      <c r="AS102" s="38"/>
    </row>
    <row r="103" spans="1:45" ht="10.5" hidden="1" customHeight="1" outlineLevel="2" x14ac:dyDescent="0.2">
      <c r="A103" s="238"/>
      <c r="B103" s="193"/>
      <c r="C103" s="223"/>
      <c r="D103" s="211" t="s">
        <v>444</v>
      </c>
      <c r="E103" s="198" t="s">
        <v>445</v>
      </c>
      <c r="F103" s="210"/>
      <c r="G103" s="209"/>
      <c r="H103" s="209"/>
      <c r="I103" s="211"/>
      <c r="J103" s="200"/>
      <c r="K103" s="196"/>
      <c r="L103" s="25"/>
      <c r="M103" s="25"/>
      <c r="N103" s="25"/>
      <c r="O103" s="25"/>
      <c r="P103" s="25"/>
      <c r="Q103" s="25"/>
      <c r="R103" s="210"/>
      <c r="S103" s="209"/>
      <c r="T103" s="209"/>
      <c r="U103" s="211"/>
      <c r="V103" s="205"/>
      <c r="W103" s="196"/>
      <c r="X103" s="23">
        <f>IFERROR(VLOOKUP($R102,Data!$B$4:$D$6,3,FALSE),"")</f>
        <v>0</v>
      </c>
      <c r="Y103" s="23">
        <f>IFERROR(VLOOKUP($S102,Data!$F$4:$H$9,3,FALSE),"")</f>
        <v>0</v>
      </c>
      <c r="Z103" s="23">
        <f>IFERROR(VLOOKUP($T102,Data!$J$4:$L$8,3,FALSE),"")</f>
        <v>0</v>
      </c>
      <c r="AA103" s="23" t="str">
        <f>IFERROR(IF($A102=1,$X103*$Y103*$Z103,""),"")</f>
        <v/>
      </c>
      <c r="AB103" s="23" t="str">
        <f>IFERROR(IF($A102=2,$X103*$Y103*$Z103,""),"")</f>
        <v/>
      </c>
      <c r="AC103" s="23">
        <f>IFERROR(IF($A102=3,$X103*$Y103*$Z103,""),"")</f>
        <v>0</v>
      </c>
      <c r="AD103" s="210"/>
      <c r="AE103" s="209"/>
      <c r="AF103" s="209"/>
      <c r="AG103" s="211"/>
      <c r="AH103" s="207"/>
      <c r="AI103" s="196"/>
      <c r="AJ103" s="25"/>
      <c r="AK103" s="25"/>
      <c r="AL103" s="25"/>
      <c r="AM103" s="25"/>
      <c r="AN103" s="25"/>
      <c r="AO103" s="25"/>
      <c r="AP103" s="114" t="s">
        <v>713</v>
      </c>
      <c r="AQ103" s="11"/>
      <c r="AR103" s="11"/>
      <c r="AS103" s="38"/>
    </row>
    <row r="104" spans="1:45" ht="10.5" hidden="1" customHeight="1" outlineLevel="2" x14ac:dyDescent="0.2">
      <c r="A104" s="238"/>
      <c r="B104" s="193"/>
      <c r="C104" s="223"/>
      <c r="D104" s="211" t="s">
        <v>444</v>
      </c>
      <c r="E104" s="198" t="s">
        <v>445</v>
      </c>
      <c r="F104" s="210"/>
      <c r="G104" s="209"/>
      <c r="H104" s="209"/>
      <c r="I104" s="211"/>
      <c r="J104" s="200"/>
      <c r="K104" s="196"/>
      <c r="L104" s="25"/>
      <c r="M104" s="25"/>
      <c r="N104" s="25"/>
      <c r="O104" s="25"/>
      <c r="P104" s="25"/>
      <c r="Q104" s="25"/>
      <c r="R104" s="210"/>
      <c r="S104" s="209"/>
      <c r="T104" s="209"/>
      <c r="U104" s="211"/>
      <c r="V104" s="205"/>
      <c r="W104" s="196"/>
      <c r="X104" s="25"/>
      <c r="Y104" s="25"/>
      <c r="Z104" s="25"/>
      <c r="AA104" s="25"/>
      <c r="AB104" s="25"/>
      <c r="AC104" s="25"/>
      <c r="AD104" s="210"/>
      <c r="AE104" s="209"/>
      <c r="AF104" s="209"/>
      <c r="AG104" s="211"/>
      <c r="AH104" s="207"/>
      <c r="AI104" s="196"/>
      <c r="AJ104" s="23">
        <f>IFERROR(VLOOKUP($AD102,Data!$B$4:$D$6,3,FALSE),"")</f>
        <v>0</v>
      </c>
      <c r="AK104" s="23">
        <f>IFERROR(VLOOKUP($AE102,Data!$F$4:$H$9,3,FALSE),"")</f>
        <v>0</v>
      </c>
      <c r="AL104" s="23">
        <f>IFERROR(VLOOKUP($AF102,Data!$J$4:$L$8,3,FALSE),"")</f>
        <v>0</v>
      </c>
      <c r="AM104" s="23" t="str">
        <f>IFERROR(IF($A102=1,$AJ104*$AK104*$AL104,""),"")</f>
        <v/>
      </c>
      <c r="AN104" s="23" t="str">
        <f>IFERROR(IF($A102=2,$AJ104*$AK104*$AL104,""),"")</f>
        <v/>
      </c>
      <c r="AO104" s="23">
        <f>IFERROR(IF($A102=3,$AJ104*$AK104*$AL104,""),"")</f>
        <v>0</v>
      </c>
      <c r="AP104" s="114" t="s">
        <v>714</v>
      </c>
      <c r="AQ104" s="11"/>
      <c r="AR104" s="11"/>
      <c r="AS104" s="38"/>
    </row>
    <row r="105" spans="1:45" ht="30" hidden="1" customHeight="1" outlineLevel="1" x14ac:dyDescent="0.2">
      <c r="A105" s="147">
        <v>3</v>
      </c>
      <c r="B105" s="211" t="s">
        <v>728</v>
      </c>
      <c r="C105" s="198"/>
      <c r="D105" s="198"/>
      <c r="E105" s="198"/>
      <c r="F105" s="29" t="str">
        <f>IF($L105=1,"Implemented","Not Implemented")</f>
        <v>Not Implemented</v>
      </c>
      <c r="G105" s="22" t="str">
        <f>IF($M105=1,"Effective","Ineffective")</f>
        <v>Ineffective</v>
      </c>
      <c r="H105" s="22" t="str">
        <f>IF($N105=1,"Pass","Fail")</f>
        <v>Fail</v>
      </c>
      <c r="I105" s="140"/>
      <c r="J105" s="30"/>
      <c r="K105" s="196"/>
      <c r="L105" s="23">
        <f>IF(COUNTIF(L106:L108,0)&gt;0,0,1)</f>
        <v>0</v>
      </c>
      <c r="M105" s="23">
        <f>IF(COUNTIF(M106:M108,0)&gt;0,0,1)</f>
        <v>0</v>
      </c>
      <c r="N105" s="23">
        <f>IF(COUNTIF(N106:N108,0)&gt;0,0,1)</f>
        <v>0</v>
      </c>
      <c r="O105" s="23" t="str">
        <f>IFERROR(IF($A105=1,$L105*$M105*$N105,""),"")</f>
        <v/>
      </c>
      <c r="P105" s="23" t="str">
        <f>IFERROR(IF($A105=2,$L105*$M105*$N105,""),"")</f>
        <v/>
      </c>
      <c r="Q105" s="23">
        <f>IFERROR(IF($A105=3,$L105*$M105*$N105,""),"")</f>
        <v>0</v>
      </c>
      <c r="R105" s="29" t="str">
        <f>IF($X105=1,"Implemented","Not Implemented")</f>
        <v>Not Implemented</v>
      </c>
      <c r="S105" s="22" t="str">
        <f>IF($Y105=1,"Effective","Ineffective")</f>
        <v>Ineffective</v>
      </c>
      <c r="T105" s="22" t="str">
        <f>IF($Z105=1,"Pass","Fail")</f>
        <v>Fail</v>
      </c>
      <c r="U105" s="140"/>
      <c r="V105" s="30"/>
      <c r="W105" s="196"/>
      <c r="X105" s="23">
        <f>IF(COUNTIF(X106:X108,0)&gt;0,0,1)</f>
        <v>0</v>
      </c>
      <c r="Y105" s="23">
        <f>IF(COUNTIF(Y106:Y108,0)&gt;0,0,1)</f>
        <v>0</v>
      </c>
      <c r="Z105" s="23">
        <f>IF(COUNTIF(Z106:Z108,0)&gt;0,0,1)</f>
        <v>0</v>
      </c>
      <c r="AA105" s="23" t="str">
        <f>IFERROR(IF($A105=1,$X105*$Y105*$Z105,""),"")</f>
        <v/>
      </c>
      <c r="AB105" s="23" t="str">
        <f>IFERROR(IF($A105=2,$X105*$Y105*$Z105,""),"")</f>
        <v/>
      </c>
      <c r="AC105" s="23">
        <f>IFERROR(IF($A105=3,$X105*$Y105*$Z105,""),"")</f>
        <v>0</v>
      </c>
      <c r="AD105" s="29" t="str">
        <f>IF($AJ105=1,"Implemented","Not Implemented")</f>
        <v>Not Implemented</v>
      </c>
      <c r="AE105" s="22" t="str">
        <f>IF($AK105=1,"Effective","Ineffective")</f>
        <v>Ineffective</v>
      </c>
      <c r="AF105" s="22" t="str">
        <f>IF($AL105=1,"Pass","Fail")</f>
        <v>Fail</v>
      </c>
      <c r="AG105" s="140"/>
      <c r="AH105" s="30"/>
      <c r="AI105" s="196"/>
      <c r="AJ105" s="23">
        <f>IF(COUNTIF(AJ106:AJ108,0)&gt;0,0,1)</f>
        <v>0</v>
      </c>
      <c r="AK105" s="23">
        <f>IF(COUNTIF(AK106:AK108,0)&gt;0,0,1)</f>
        <v>0</v>
      </c>
      <c r="AL105" s="23">
        <f>IF(COUNTIF(AL106:AL108,0)&gt;0,0,1)</f>
        <v>0</v>
      </c>
      <c r="AM105" s="23" t="str">
        <f>IFERROR(IF($A105=1,$AJ105*$AK105*$AL105,""),"")</f>
        <v/>
      </c>
      <c r="AN105" s="23" t="str">
        <f>IFERROR(IF($A105=2,$AJ105*$AK105*$AL105,""),"")</f>
        <v/>
      </c>
      <c r="AO105" s="23">
        <f>IFERROR(IF($A105=3,$AJ105*$AK105*$AL105,""),"")</f>
        <v>0</v>
      </c>
      <c r="AP105" s="114" t="s">
        <v>721</v>
      </c>
      <c r="AQ105" s="11"/>
      <c r="AR105" s="11"/>
      <c r="AS105" s="38"/>
    </row>
    <row r="106" spans="1:45" ht="10.5" hidden="1" customHeight="1" outlineLevel="2" x14ac:dyDescent="0.2">
      <c r="A106" s="238">
        <v>3</v>
      </c>
      <c r="B106" s="193"/>
      <c r="C106" s="223" t="s">
        <v>608</v>
      </c>
      <c r="D106" s="211" t="s">
        <v>609</v>
      </c>
      <c r="E106" s="211" t="s">
        <v>107</v>
      </c>
      <c r="F106" s="210" t="s">
        <v>686</v>
      </c>
      <c r="G106" s="209" t="s">
        <v>686</v>
      </c>
      <c r="H106" s="209" t="s">
        <v>686</v>
      </c>
      <c r="I106" s="211"/>
      <c r="J106" s="200"/>
      <c r="K106" s="196"/>
      <c r="L106" s="23">
        <f>IFERROR(VLOOKUP($F106,Data!$B$4:$D$6,3,FALSE),"")</f>
        <v>0</v>
      </c>
      <c r="M106" s="23">
        <f>IFERROR(VLOOKUP($G106,Data!$F$4:$H$9,3,FALSE),"")</f>
        <v>0</v>
      </c>
      <c r="N106" s="23">
        <f>IFERROR(VLOOKUP($H106,Data!$J$4:$L$8,3,FALSE),"")</f>
        <v>0</v>
      </c>
      <c r="O106" s="23" t="str">
        <f>IFERROR(IF($A106=1,$L106*$M106*$N106,""),"")</f>
        <v/>
      </c>
      <c r="P106" s="23" t="str">
        <f>IFERROR(IF($A106=2,$L106*$M106*$N106,""),"")</f>
        <v/>
      </c>
      <c r="Q106" s="23">
        <f>IFERROR(IF($A106=3,$L106*$M106*$N106,""),"")</f>
        <v>0</v>
      </c>
      <c r="R106" s="210" t="s">
        <v>686</v>
      </c>
      <c r="S106" s="209" t="s">
        <v>686</v>
      </c>
      <c r="T106" s="209" t="s">
        <v>686</v>
      </c>
      <c r="U106" s="211"/>
      <c r="V106" s="205"/>
      <c r="W106" s="196"/>
      <c r="X106" s="24"/>
      <c r="Y106" s="24"/>
      <c r="Z106" s="24"/>
      <c r="AA106" s="24"/>
      <c r="AB106" s="24"/>
      <c r="AC106" s="24"/>
      <c r="AD106" s="210" t="s">
        <v>686</v>
      </c>
      <c r="AE106" s="209" t="s">
        <v>686</v>
      </c>
      <c r="AF106" s="209" t="s">
        <v>686</v>
      </c>
      <c r="AG106" s="211"/>
      <c r="AH106" s="207"/>
      <c r="AI106" s="196"/>
      <c r="AJ106" s="24"/>
      <c r="AK106" s="24"/>
      <c r="AL106" s="24"/>
      <c r="AM106" s="24"/>
      <c r="AN106" s="24"/>
      <c r="AO106" s="24"/>
      <c r="AP106" s="114" t="s">
        <v>712</v>
      </c>
      <c r="AQ106" s="11"/>
      <c r="AR106" s="11"/>
      <c r="AS106" s="38"/>
    </row>
    <row r="107" spans="1:45" ht="10.5" hidden="1" customHeight="1" outlineLevel="2" x14ac:dyDescent="0.2">
      <c r="A107" s="238"/>
      <c r="B107" s="193"/>
      <c r="C107" s="223"/>
      <c r="D107" s="211" t="s">
        <v>441</v>
      </c>
      <c r="E107" s="198" t="s">
        <v>442</v>
      </c>
      <c r="F107" s="210"/>
      <c r="G107" s="209"/>
      <c r="H107" s="209"/>
      <c r="I107" s="211"/>
      <c r="J107" s="200"/>
      <c r="K107" s="196"/>
      <c r="L107" s="25"/>
      <c r="M107" s="25"/>
      <c r="N107" s="25"/>
      <c r="O107" s="25"/>
      <c r="P107" s="25"/>
      <c r="Q107" s="25"/>
      <c r="R107" s="210"/>
      <c r="S107" s="209"/>
      <c r="T107" s="209"/>
      <c r="U107" s="211"/>
      <c r="V107" s="205"/>
      <c r="W107" s="196"/>
      <c r="X107" s="23">
        <f>IFERROR(VLOOKUP($R106,Data!$B$4:$D$6,3,FALSE),"")</f>
        <v>0</v>
      </c>
      <c r="Y107" s="23">
        <f>IFERROR(VLOOKUP($S106,Data!$F$4:$H$9,3,FALSE),"")</f>
        <v>0</v>
      </c>
      <c r="Z107" s="23">
        <f>IFERROR(VLOOKUP($T106,Data!$J$4:$L$8,3,FALSE),"")</f>
        <v>0</v>
      </c>
      <c r="AA107" s="23" t="str">
        <f>IFERROR(IF($A106=1,$X107*$Y107*$Z107,""),"")</f>
        <v/>
      </c>
      <c r="AB107" s="23" t="str">
        <f>IFERROR(IF($A106=2,$X107*$Y107*$Z107,""),"")</f>
        <v/>
      </c>
      <c r="AC107" s="23">
        <f>IFERROR(IF($A106=3,$X107*$Y107*$Z107,""),"")</f>
        <v>0</v>
      </c>
      <c r="AD107" s="210"/>
      <c r="AE107" s="209"/>
      <c r="AF107" s="209"/>
      <c r="AG107" s="211"/>
      <c r="AH107" s="207"/>
      <c r="AI107" s="196"/>
      <c r="AJ107" s="25"/>
      <c r="AK107" s="25"/>
      <c r="AL107" s="25"/>
      <c r="AM107" s="25"/>
      <c r="AN107" s="25"/>
      <c r="AO107" s="25"/>
      <c r="AP107" s="114" t="s">
        <v>713</v>
      </c>
      <c r="AQ107" s="11"/>
      <c r="AR107" s="11"/>
      <c r="AS107" s="38"/>
    </row>
    <row r="108" spans="1:45" ht="10.5" hidden="1" customHeight="1" outlineLevel="2" x14ac:dyDescent="0.2">
      <c r="A108" s="238"/>
      <c r="B108" s="193"/>
      <c r="C108" s="223"/>
      <c r="D108" s="211" t="s">
        <v>441</v>
      </c>
      <c r="E108" s="198" t="s">
        <v>442</v>
      </c>
      <c r="F108" s="210"/>
      <c r="G108" s="209"/>
      <c r="H108" s="209"/>
      <c r="I108" s="211"/>
      <c r="J108" s="200"/>
      <c r="K108" s="196"/>
      <c r="L108" s="25"/>
      <c r="M108" s="25"/>
      <c r="N108" s="25"/>
      <c r="O108" s="25"/>
      <c r="P108" s="25"/>
      <c r="Q108" s="25"/>
      <c r="R108" s="210"/>
      <c r="S108" s="209"/>
      <c r="T108" s="209"/>
      <c r="U108" s="211"/>
      <c r="V108" s="205"/>
      <c r="W108" s="196"/>
      <c r="X108" s="25"/>
      <c r="Y108" s="25"/>
      <c r="Z108" s="25"/>
      <c r="AA108" s="25"/>
      <c r="AB108" s="25"/>
      <c r="AC108" s="25"/>
      <c r="AD108" s="210"/>
      <c r="AE108" s="209"/>
      <c r="AF108" s="209"/>
      <c r="AG108" s="211"/>
      <c r="AH108" s="207"/>
      <c r="AI108" s="196"/>
      <c r="AJ108" s="23">
        <f>IFERROR(VLOOKUP($AD106,Data!$B$4:$D$6,3,FALSE),"")</f>
        <v>0</v>
      </c>
      <c r="AK108" s="23">
        <f>IFERROR(VLOOKUP($AE106,Data!$F$4:$H$9,3,FALSE),"")</f>
        <v>0</v>
      </c>
      <c r="AL108" s="23">
        <f>IFERROR(VLOOKUP($AF106,Data!$J$4:$L$8,3,FALSE),"")</f>
        <v>0</v>
      </c>
      <c r="AM108" s="23" t="str">
        <f>IFERROR(IF($A106=1,$AJ108*$AK108*$AL108,""),"")</f>
        <v/>
      </c>
      <c r="AN108" s="23" t="str">
        <f>IFERROR(IF($A106=2,$AJ108*$AK108*$AL108,""),"")</f>
        <v/>
      </c>
      <c r="AO108" s="23">
        <f>IFERROR(IF($A106=3,$AJ108*$AK108*$AL108,""),"")</f>
        <v>0</v>
      </c>
      <c r="AP108" s="114" t="s">
        <v>714</v>
      </c>
      <c r="AQ108" s="11"/>
      <c r="AR108" s="11"/>
      <c r="AS108" s="38"/>
    </row>
    <row r="109" spans="1:45" ht="30" hidden="1" customHeight="1" outlineLevel="1" x14ac:dyDescent="0.2">
      <c r="A109" s="147">
        <v>3</v>
      </c>
      <c r="B109" s="211" t="s">
        <v>729</v>
      </c>
      <c r="C109" s="198"/>
      <c r="D109" s="198"/>
      <c r="E109" s="198"/>
      <c r="F109" s="29" t="str">
        <f>IF($L109=1,"Implemented","Not Implemented")</f>
        <v>Not Implemented</v>
      </c>
      <c r="G109" s="22" t="str">
        <f>IF($M109=1,"Effective","Ineffective")</f>
        <v>Ineffective</v>
      </c>
      <c r="H109" s="22" t="str">
        <f>IF($N109=1,"Pass","Fail")</f>
        <v>Fail</v>
      </c>
      <c r="I109" s="140"/>
      <c r="J109" s="30"/>
      <c r="K109" s="196"/>
      <c r="L109" s="23">
        <f>IF(COUNTIF(L110:L112,0)&gt;0,0,1)</f>
        <v>0</v>
      </c>
      <c r="M109" s="23">
        <f>IF(COUNTIF(M110:M112,0)&gt;0,0,1)</f>
        <v>0</v>
      </c>
      <c r="N109" s="23">
        <f>IF(COUNTIF(N110:N112,0)&gt;0,0,1)</f>
        <v>0</v>
      </c>
      <c r="O109" s="23" t="str">
        <f>IFERROR(IF($A109=1,$L109*$M109*$N109,""),"")</f>
        <v/>
      </c>
      <c r="P109" s="23" t="str">
        <f>IFERROR(IF($A109=2,$L109*$M109*$N109,""),"")</f>
        <v/>
      </c>
      <c r="Q109" s="23">
        <f>IFERROR(IF($A109=3,$L109*$M109*$N109,""),"")</f>
        <v>0</v>
      </c>
      <c r="R109" s="29" t="str">
        <f>IF($X109=1,"Implemented","Not Implemented")</f>
        <v>Not Implemented</v>
      </c>
      <c r="S109" s="22" t="str">
        <f>IF($Y109=1,"Effective","Ineffective")</f>
        <v>Ineffective</v>
      </c>
      <c r="T109" s="22" t="str">
        <f>IF($Z109=1,"Pass","Fail")</f>
        <v>Fail</v>
      </c>
      <c r="U109" s="140"/>
      <c r="V109" s="30"/>
      <c r="W109" s="196"/>
      <c r="X109" s="23">
        <f>IF(COUNTIF(X110:X112,0)&gt;0,0,1)</f>
        <v>0</v>
      </c>
      <c r="Y109" s="23">
        <f>IF(COUNTIF(Y110:Y112,0)&gt;0,0,1)</f>
        <v>0</v>
      </c>
      <c r="Z109" s="23">
        <f>IF(COUNTIF(Z110:Z112,0)&gt;0,0,1)</f>
        <v>0</v>
      </c>
      <c r="AA109" s="23" t="str">
        <f>IFERROR(IF($A109=1,$X109*$Y109*$Z109,""),"")</f>
        <v/>
      </c>
      <c r="AB109" s="23" t="str">
        <f>IFERROR(IF($A109=2,$X109*$Y109*$Z109,""),"")</f>
        <v/>
      </c>
      <c r="AC109" s="23">
        <f>IFERROR(IF($A109=3,$X109*$Y109*$Z109,""),"")</f>
        <v>0</v>
      </c>
      <c r="AD109" s="29" t="str">
        <f>IF($AJ109=1,"Implemented","Not Implemented")</f>
        <v>Not Implemented</v>
      </c>
      <c r="AE109" s="22" t="str">
        <f>IF($AK109=1,"Effective","Ineffective")</f>
        <v>Ineffective</v>
      </c>
      <c r="AF109" s="22" t="str">
        <f>IF($AL109=1,"Pass","Fail")</f>
        <v>Fail</v>
      </c>
      <c r="AG109" s="140"/>
      <c r="AH109" s="30"/>
      <c r="AI109" s="196"/>
      <c r="AJ109" s="23">
        <f>IF(COUNTIF(AJ110:AJ112,0)&gt;0,0,1)</f>
        <v>0</v>
      </c>
      <c r="AK109" s="23">
        <f>IF(COUNTIF(AK110:AK112,0)&gt;0,0,1)</f>
        <v>0</v>
      </c>
      <c r="AL109" s="23">
        <f>IF(COUNTIF(AL110:AL112,0)&gt;0,0,1)</f>
        <v>0</v>
      </c>
      <c r="AM109" s="23" t="str">
        <f>IFERROR(IF($A109=1,$AJ109*$AK109*$AL109,""),"")</f>
        <v/>
      </c>
      <c r="AN109" s="23" t="str">
        <f>IFERROR(IF($A109=2,$AJ109*$AK109*$AL109,""),"")</f>
        <v/>
      </c>
      <c r="AO109" s="23">
        <f>IFERROR(IF($A109=3,$AJ109*$AK109*$AL109,""),"")</f>
        <v>0</v>
      </c>
      <c r="AP109" s="114" t="s">
        <v>721</v>
      </c>
      <c r="AQ109" s="11"/>
      <c r="AR109" s="11"/>
      <c r="AS109" s="38"/>
    </row>
    <row r="110" spans="1:45" ht="10.5" hidden="1" customHeight="1" outlineLevel="2" x14ac:dyDescent="0.2">
      <c r="A110" s="238">
        <v>3</v>
      </c>
      <c r="B110" s="193"/>
      <c r="C110" s="223" t="s">
        <v>611</v>
      </c>
      <c r="D110" s="211" t="s">
        <v>612</v>
      </c>
      <c r="E110" s="211" t="s">
        <v>107</v>
      </c>
      <c r="F110" s="210" t="s">
        <v>686</v>
      </c>
      <c r="G110" s="209" t="s">
        <v>686</v>
      </c>
      <c r="H110" s="209" t="s">
        <v>686</v>
      </c>
      <c r="I110" s="211"/>
      <c r="J110" s="200"/>
      <c r="K110" s="196"/>
      <c r="L110" s="23">
        <f>IFERROR(VLOOKUP($F110,Data!$B$4:$D$6,3,FALSE),"")</f>
        <v>0</v>
      </c>
      <c r="M110" s="23">
        <f>IFERROR(VLOOKUP($G110,Data!$F$4:$H$9,3,FALSE),"")</f>
        <v>0</v>
      </c>
      <c r="N110" s="23">
        <f>IFERROR(VLOOKUP($H110,Data!$J$4:$L$8,3,FALSE),"")</f>
        <v>0</v>
      </c>
      <c r="O110" s="23" t="str">
        <f>IFERROR(IF($A110=1,$L110*$M110*$N110,""),"")</f>
        <v/>
      </c>
      <c r="P110" s="23" t="str">
        <f>IFERROR(IF($A110=2,$L110*$M110*$N110,""),"")</f>
        <v/>
      </c>
      <c r="Q110" s="23">
        <f>IFERROR(IF($A110=3,$L110*$M110*$N110,""),"")</f>
        <v>0</v>
      </c>
      <c r="R110" s="210" t="s">
        <v>686</v>
      </c>
      <c r="S110" s="209" t="s">
        <v>686</v>
      </c>
      <c r="T110" s="209" t="s">
        <v>686</v>
      </c>
      <c r="U110" s="211"/>
      <c r="V110" s="205"/>
      <c r="W110" s="196"/>
      <c r="X110" s="24"/>
      <c r="Y110" s="24"/>
      <c r="Z110" s="24"/>
      <c r="AA110" s="24"/>
      <c r="AB110" s="24"/>
      <c r="AC110" s="24"/>
      <c r="AD110" s="210" t="s">
        <v>686</v>
      </c>
      <c r="AE110" s="209" t="s">
        <v>686</v>
      </c>
      <c r="AF110" s="209" t="s">
        <v>686</v>
      </c>
      <c r="AG110" s="211"/>
      <c r="AH110" s="207"/>
      <c r="AI110" s="196"/>
      <c r="AJ110" s="24"/>
      <c r="AK110" s="24"/>
      <c r="AL110" s="24"/>
      <c r="AM110" s="24"/>
      <c r="AN110" s="24"/>
      <c r="AO110" s="24"/>
      <c r="AP110" s="114" t="s">
        <v>712</v>
      </c>
      <c r="AQ110" s="11"/>
      <c r="AR110" s="11"/>
      <c r="AS110" s="38"/>
    </row>
    <row r="111" spans="1:45" ht="10.5" hidden="1" customHeight="1" outlineLevel="2" x14ac:dyDescent="0.2">
      <c r="A111" s="238"/>
      <c r="B111" s="193"/>
      <c r="C111" s="223"/>
      <c r="D111" s="211" t="s">
        <v>441</v>
      </c>
      <c r="E111" s="198" t="s">
        <v>442</v>
      </c>
      <c r="F111" s="210"/>
      <c r="G111" s="209"/>
      <c r="H111" s="209"/>
      <c r="I111" s="211"/>
      <c r="J111" s="200"/>
      <c r="K111" s="196"/>
      <c r="L111" s="25"/>
      <c r="M111" s="25"/>
      <c r="N111" s="25"/>
      <c r="O111" s="25"/>
      <c r="P111" s="25"/>
      <c r="Q111" s="25"/>
      <c r="R111" s="210"/>
      <c r="S111" s="209"/>
      <c r="T111" s="209"/>
      <c r="U111" s="211"/>
      <c r="V111" s="205"/>
      <c r="W111" s="196"/>
      <c r="X111" s="23">
        <f>IFERROR(VLOOKUP($R110,Data!$B$4:$D$6,3,FALSE),"")</f>
        <v>0</v>
      </c>
      <c r="Y111" s="23">
        <f>IFERROR(VLOOKUP($S110,Data!$F$4:$H$9,3,FALSE),"")</f>
        <v>0</v>
      </c>
      <c r="Z111" s="23">
        <f>IFERROR(VLOOKUP($T110,Data!$J$4:$L$8,3,FALSE),"")</f>
        <v>0</v>
      </c>
      <c r="AA111" s="23" t="str">
        <f>IFERROR(IF($A110=1,$X111*$Y111*$Z111,""),"")</f>
        <v/>
      </c>
      <c r="AB111" s="23" t="str">
        <f>IFERROR(IF($A110=2,$X111*$Y111*$Z111,""),"")</f>
        <v/>
      </c>
      <c r="AC111" s="23">
        <f>IFERROR(IF($A110=3,$X111*$Y111*$Z111,""),"")</f>
        <v>0</v>
      </c>
      <c r="AD111" s="210"/>
      <c r="AE111" s="209"/>
      <c r="AF111" s="209"/>
      <c r="AG111" s="211"/>
      <c r="AH111" s="207"/>
      <c r="AI111" s="196"/>
      <c r="AJ111" s="25"/>
      <c r="AK111" s="25"/>
      <c r="AL111" s="25"/>
      <c r="AM111" s="25"/>
      <c r="AN111" s="25"/>
      <c r="AO111" s="25"/>
      <c r="AP111" s="114" t="s">
        <v>713</v>
      </c>
      <c r="AQ111" s="11"/>
      <c r="AR111" s="11"/>
      <c r="AS111" s="38"/>
    </row>
    <row r="112" spans="1:45" ht="10.5" hidden="1" customHeight="1" outlineLevel="2" x14ac:dyDescent="0.2">
      <c r="A112" s="238"/>
      <c r="B112" s="193"/>
      <c r="C112" s="223"/>
      <c r="D112" s="211" t="s">
        <v>441</v>
      </c>
      <c r="E112" s="198" t="s">
        <v>442</v>
      </c>
      <c r="F112" s="210"/>
      <c r="G112" s="209"/>
      <c r="H112" s="209"/>
      <c r="I112" s="211"/>
      <c r="J112" s="200"/>
      <c r="K112" s="196"/>
      <c r="L112" s="25"/>
      <c r="M112" s="25"/>
      <c r="N112" s="25"/>
      <c r="O112" s="25"/>
      <c r="P112" s="25"/>
      <c r="Q112" s="25"/>
      <c r="R112" s="210"/>
      <c r="S112" s="209"/>
      <c r="T112" s="209"/>
      <c r="U112" s="211"/>
      <c r="V112" s="205"/>
      <c r="W112" s="196"/>
      <c r="X112" s="25"/>
      <c r="Y112" s="25"/>
      <c r="Z112" s="25"/>
      <c r="AA112" s="25"/>
      <c r="AB112" s="25"/>
      <c r="AC112" s="25"/>
      <c r="AD112" s="210"/>
      <c r="AE112" s="209"/>
      <c r="AF112" s="209"/>
      <c r="AG112" s="211"/>
      <c r="AH112" s="207"/>
      <c r="AI112" s="196"/>
      <c r="AJ112" s="23">
        <f>IFERROR(VLOOKUP($AD110,Data!$B$4:$D$6,3,FALSE),"")</f>
        <v>0</v>
      </c>
      <c r="AK112" s="23">
        <f>IFERROR(VLOOKUP($AE110,Data!$F$4:$H$9,3,FALSE),"")</f>
        <v>0</v>
      </c>
      <c r="AL112" s="23">
        <f>IFERROR(VLOOKUP($AF110,Data!$J$4:$L$8,3,FALSE),"")</f>
        <v>0</v>
      </c>
      <c r="AM112" s="23" t="str">
        <f>IFERROR(IF($A110=1,$AJ112*$AK112*$AL112,""),"")</f>
        <v/>
      </c>
      <c r="AN112" s="23" t="str">
        <f>IFERROR(IF($A110=2,$AJ112*$AK112*$AL112,""),"")</f>
        <v/>
      </c>
      <c r="AO112" s="23">
        <f>IFERROR(IF($A110=3,$AJ112*$AK112*$AL112,""),"")</f>
        <v>0</v>
      </c>
      <c r="AP112" s="114" t="s">
        <v>714</v>
      </c>
      <c r="AQ112" s="11"/>
      <c r="AR112" s="11"/>
      <c r="AS112" s="38"/>
    </row>
    <row r="113" spans="1:45" ht="30" hidden="1" customHeight="1" outlineLevel="1" x14ac:dyDescent="0.2">
      <c r="A113" s="147">
        <v>3</v>
      </c>
      <c r="B113" s="211" t="s">
        <v>108</v>
      </c>
      <c r="C113" s="198"/>
      <c r="D113" s="198"/>
      <c r="E113" s="198"/>
      <c r="F113" s="29" t="str">
        <f>IF($L113=1,"Implemented","Not Implemented")</f>
        <v>Not Implemented</v>
      </c>
      <c r="G113" s="22" t="str">
        <f>IF($M113=1,"Effective","Ineffective")</f>
        <v>Ineffective</v>
      </c>
      <c r="H113" s="22" t="str">
        <f>IF($N113=1,"Pass","Fail")</f>
        <v>Fail</v>
      </c>
      <c r="I113" s="140"/>
      <c r="J113" s="30"/>
      <c r="K113" s="196"/>
      <c r="L113" s="23">
        <f>IF(COUNTIF(L114:L119,0)&gt;0,0,1)</f>
        <v>0</v>
      </c>
      <c r="M113" s="23">
        <f>IF(COUNTIF(M114:M119,0)&gt;0,0,1)</f>
        <v>0</v>
      </c>
      <c r="N113" s="23">
        <f>IF(COUNTIF(N114:N119,0)&gt;0,0,1)</f>
        <v>0</v>
      </c>
      <c r="O113" s="23" t="str">
        <f>IFERROR(IF($A113=1,$L113*$M113*$N113,""),"")</f>
        <v/>
      </c>
      <c r="P113" s="23" t="str">
        <f>IFERROR(IF($A113=2,$L113*$M113*$N113,""),"")</f>
        <v/>
      </c>
      <c r="Q113" s="23">
        <f>IFERROR(IF($A113=3,$L113*$M113*$N113,""),"")</f>
        <v>0</v>
      </c>
      <c r="R113" s="29" t="str">
        <f>IF($X113=1,"Implemented","Not Implemented")</f>
        <v>Not Implemented</v>
      </c>
      <c r="S113" s="22" t="str">
        <f>IF($Y113=1,"Effective","Ineffective")</f>
        <v>Ineffective</v>
      </c>
      <c r="T113" s="22" t="str">
        <f>IF($Z113=1,"Pass","Fail")</f>
        <v>Fail</v>
      </c>
      <c r="U113" s="140"/>
      <c r="V113" s="30"/>
      <c r="W113" s="196"/>
      <c r="X113" s="23">
        <f>IF(COUNTIF(X114:X119,0)&gt;0,0,1)</f>
        <v>0</v>
      </c>
      <c r="Y113" s="23">
        <f>IF(COUNTIF(Y114:Y119,0)&gt;0,0,1)</f>
        <v>0</v>
      </c>
      <c r="Z113" s="23">
        <f>IF(COUNTIF(Z114:Z119,0)&gt;0,0,1)</f>
        <v>0</v>
      </c>
      <c r="AA113" s="23" t="str">
        <f>IFERROR(IF($A113=1,$X113*$Y113*$Z113,""),"")</f>
        <v/>
      </c>
      <c r="AB113" s="23" t="str">
        <f>IFERROR(IF($A113=2,$X113*$Y113*$Z113,""),"")</f>
        <v/>
      </c>
      <c r="AC113" s="23">
        <f>IFERROR(IF($A113=3,$X113*$Y113*$Z113,""),"")</f>
        <v>0</v>
      </c>
      <c r="AD113" s="29" t="str">
        <f>IF($AJ113=1,"Implemented","Not Implemented")</f>
        <v>Not Implemented</v>
      </c>
      <c r="AE113" s="22" t="str">
        <f>IF($AK113=1,"Effective","Ineffective")</f>
        <v>Ineffective</v>
      </c>
      <c r="AF113" s="22" t="str">
        <f>IF($AL113=1,"Pass","Fail")</f>
        <v>Fail</v>
      </c>
      <c r="AG113" s="140"/>
      <c r="AH113" s="30"/>
      <c r="AI113" s="196"/>
      <c r="AJ113" s="23">
        <f>IF(COUNTIF(AJ114:AJ119,0)&gt;0,0,1)</f>
        <v>0</v>
      </c>
      <c r="AK113" s="23">
        <f>IF(COUNTIF(AK114:AK119,0)&gt;0,0,1)</f>
        <v>0</v>
      </c>
      <c r="AL113" s="23">
        <f>IF(COUNTIF(AL114:AL119,0)&gt;0,0,1)</f>
        <v>0</v>
      </c>
      <c r="AM113" s="23" t="str">
        <f>IFERROR(IF($A113=1,$AJ113*$AK113*$AL113,""),"")</f>
        <v/>
      </c>
      <c r="AN113" s="23" t="str">
        <f>IFERROR(IF($A113=2,$AJ113*$AK113*$AL113,""),"")</f>
        <v/>
      </c>
      <c r="AO113" s="23">
        <f>IFERROR(IF($A113=3,$AJ113*$AK113*$AL113,""),"")</f>
        <v>0</v>
      </c>
      <c r="AP113" s="114" t="s">
        <v>721</v>
      </c>
      <c r="AQ113" s="11"/>
      <c r="AR113" s="11"/>
      <c r="AS113" s="38"/>
    </row>
    <row r="114" spans="1:45" ht="10.5" hidden="1" customHeight="1" outlineLevel="2" x14ac:dyDescent="0.2">
      <c r="A114" s="238">
        <v>3</v>
      </c>
      <c r="B114" s="193"/>
      <c r="C114" s="223" t="s">
        <v>613</v>
      </c>
      <c r="D114" s="211" t="s">
        <v>614</v>
      </c>
      <c r="E114" s="211" t="s">
        <v>111</v>
      </c>
      <c r="F114" s="210" t="s">
        <v>686</v>
      </c>
      <c r="G114" s="209" t="s">
        <v>686</v>
      </c>
      <c r="H114" s="209" t="s">
        <v>686</v>
      </c>
      <c r="I114" s="211"/>
      <c r="J114" s="200"/>
      <c r="K114" s="196"/>
      <c r="L114" s="23">
        <f>IFERROR(VLOOKUP($F114,Data!$B$4:$D$6,3,FALSE),"")</f>
        <v>0</v>
      </c>
      <c r="M114" s="23">
        <f>IFERROR(VLOOKUP($G114,Data!$F$4:$H$9,3,FALSE),"")</f>
        <v>0</v>
      </c>
      <c r="N114" s="23">
        <f>IFERROR(VLOOKUP($H114,Data!$J$4:$L$8,3,FALSE),"")</f>
        <v>0</v>
      </c>
      <c r="O114" s="23" t="str">
        <f>IFERROR(IF($A114=1,$L114*$M114*$N114,""),"")</f>
        <v/>
      </c>
      <c r="P114" s="23" t="str">
        <f>IFERROR(IF($A114=2,$L114*$M114*$N114,""),"")</f>
        <v/>
      </c>
      <c r="Q114" s="23">
        <f>IFERROR(IF($A114=3,$L114*$M114*$N114,""),"")</f>
        <v>0</v>
      </c>
      <c r="R114" s="210" t="s">
        <v>686</v>
      </c>
      <c r="S114" s="209" t="s">
        <v>686</v>
      </c>
      <c r="T114" s="209" t="s">
        <v>686</v>
      </c>
      <c r="U114" s="211"/>
      <c r="V114" s="205"/>
      <c r="W114" s="196"/>
      <c r="X114" s="24"/>
      <c r="Y114" s="24"/>
      <c r="Z114" s="24"/>
      <c r="AA114" s="24"/>
      <c r="AB114" s="24"/>
      <c r="AC114" s="24"/>
      <c r="AD114" s="210" t="s">
        <v>686</v>
      </c>
      <c r="AE114" s="209" t="s">
        <v>686</v>
      </c>
      <c r="AF114" s="209" t="s">
        <v>686</v>
      </c>
      <c r="AG114" s="211"/>
      <c r="AH114" s="207"/>
      <c r="AI114" s="196"/>
      <c r="AJ114" s="24"/>
      <c r="AK114" s="24"/>
      <c r="AL114" s="24"/>
      <c r="AM114" s="24"/>
      <c r="AN114" s="24"/>
      <c r="AO114" s="24"/>
      <c r="AP114" s="114" t="s">
        <v>712</v>
      </c>
      <c r="AQ114" s="11"/>
      <c r="AR114" s="11"/>
      <c r="AS114" s="38"/>
    </row>
    <row r="115" spans="1:45" ht="10.5" hidden="1" customHeight="1" outlineLevel="2" x14ac:dyDescent="0.2">
      <c r="A115" s="238"/>
      <c r="B115" s="193"/>
      <c r="C115" s="223"/>
      <c r="D115" s="211" t="s">
        <v>441</v>
      </c>
      <c r="E115" s="198" t="s">
        <v>442</v>
      </c>
      <c r="F115" s="210"/>
      <c r="G115" s="209"/>
      <c r="H115" s="209"/>
      <c r="I115" s="211"/>
      <c r="J115" s="200"/>
      <c r="K115" s="196"/>
      <c r="L115" s="25"/>
      <c r="M115" s="25"/>
      <c r="N115" s="25"/>
      <c r="O115" s="25"/>
      <c r="P115" s="25"/>
      <c r="Q115" s="25"/>
      <c r="R115" s="210"/>
      <c r="S115" s="209"/>
      <c r="T115" s="209"/>
      <c r="U115" s="211"/>
      <c r="V115" s="205"/>
      <c r="W115" s="196"/>
      <c r="X115" s="23">
        <f>IFERROR(VLOOKUP($R114,Data!$B$4:$D$6,3,FALSE),"")</f>
        <v>0</v>
      </c>
      <c r="Y115" s="23">
        <f>IFERROR(VLOOKUP($S114,Data!$F$4:$H$9,3,FALSE),"")</f>
        <v>0</v>
      </c>
      <c r="Z115" s="23">
        <f>IFERROR(VLOOKUP($T114,Data!$J$4:$L$8,3,FALSE),"")</f>
        <v>0</v>
      </c>
      <c r="AA115" s="23" t="str">
        <f>IFERROR(IF($A114=1,$X115*$Y115*$Z115,""),"")</f>
        <v/>
      </c>
      <c r="AB115" s="23" t="str">
        <f>IFERROR(IF($A114=2,$X115*$Y115*$Z115,""),"")</f>
        <v/>
      </c>
      <c r="AC115" s="23">
        <f>IFERROR(IF($A114=3,$X115*$Y115*$Z115,""),"")</f>
        <v>0</v>
      </c>
      <c r="AD115" s="210"/>
      <c r="AE115" s="209"/>
      <c r="AF115" s="209"/>
      <c r="AG115" s="211"/>
      <c r="AH115" s="207"/>
      <c r="AI115" s="196"/>
      <c r="AJ115" s="25"/>
      <c r="AK115" s="25"/>
      <c r="AL115" s="25"/>
      <c r="AM115" s="25"/>
      <c r="AN115" s="25"/>
      <c r="AO115" s="25"/>
      <c r="AP115" s="114" t="s">
        <v>713</v>
      </c>
      <c r="AQ115" s="11"/>
      <c r="AR115" s="11"/>
      <c r="AS115" s="38"/>
    </row>
    <row r="116" spans="1:45" ht="10.5" hidden="1" customHeight="1" outlineLevel="2" x14ac:dyDescent="0.2">
      <c r="A116" s="238"/>
      <c r="B116" s="193"/>
      <c r="C116" s="223"/>
      <c r="D116" s="211" t="s">
        <v>441</v>
      </c>
      <c r="E116" s="198" t="s">
        <v>442</v>
      </c>
      <c r="F116" s="210"/>
      <c r="G116" s="209"/>
      <c r="H116" s="209"/>
      <c r="I116" s="211"/>
      <c r="J116" s="200"/>
      <c r="K116" s="196"/>
      <c r="L116" s="25"/>
      <c r="M116" s="25"/>
      <c r="N116" s="25"/>
      <c r="O116" s="25"/>
      <c r="P116" s="25"/>
      <c r="Q116" s="25"/>
      <c r="R116" s="210"/>
      <c r="S116" s="209"/>
      <c r="T116" s="209"/>
      <c r="U116" s="211"/>
      <c r="V116" s="205"/>
      <c r="W116" s="196"/>
      <c r="X116" s="25"/>
      <c r="Y116" s="25"/>
      <c r="Z116" s="25"/>
      <c r="AA116" s="25"/>
      <c r="AB116" s="25"/>
      <c r="AC116" s="25"/>
      <c r="AD116" s="210"/>
      <c r="AE116" s="209"/>
      <c r="AF116" s="209"/>
      <c r="AG116" s="211"/>
      <c r="AH116" s="207"/>
      <c r="AI116" s="196"/>
      <c r="AJ116" s="23">
        <f>IFERROR(VLOOKUP($AD114,Data!$B$4:$D$6,3,FALSE),"")</f>
        <v>0</v>
      </c>
      <c r="AK116" s="23">
        <f>IFERROR(VLOOKUP($AE114,Data!$F$4:$H$9,3,FALSE),"")</f>
        <v>0</v>
      </c>
      <c r="AL116" s="23">
        <f>IFERROR(VLOOKUP($AF114,Data!$J$4:$L$8,3,FALSE),"")</f>
        <v>0</v>
      </c>
      <c r="AM116" s="23" t="str">
        <f>IFERROR(IF($A114=1,$AJ116*$AK116*$AL116,""),"")</f>
        <v/>
      </c>
      <c r="AN116" s="23" t="str">
        <f>IFERROR(IF($A114=2,$AJ116*$AK116*$AL116,""),"")</f>
        <v/>
      </c>
      <c r="AO116" s="23">
        <f>IFERROR(IF($A114=3,$AJ116*$AK116*$AL116,""),"")</f>
        <v>0</v>
      </c>
      <c r="AP116" s="114" t="s">
        <v>714</v>
      </c>
      <c r="AQ116" s="11"/>
      <c r="AR116" s="11"/>
      <c r="AS116" s="38"/>
    </row>
    <row r="117" spans="1:45" ht="10.5" hidden="1" customHeight="1" outlineLevel="2" x14ac:dyDescent="0.2">
      <c r="A117" s="238">
        <v>3</v>
      </c>
      <c r="B117" s="193"/>
      <c r="C117" s="223" t="s">
        <v>615</v>
      </c>
      <c r="D117" s="211" t="s">
        <v>616</v>
      </c>
      <c r="E117" s="211" t="s">
        <v>111</v>
      </c>
      <c r="F117" s="210" t="s">
        <v>686</v>
      </c>
      <c r="G117" s="209" t="s">
        <v>686</v>
      </c>
      <c r="H117" s="209" t="s">
        <v>686</v>
      </c>
      <c r="I117" s="211"/>
      <c r="J117" s="200"/>
      <c r="K117" s="196"/>
      <c r="L117" s="23">
        <f>IFERROR(VLOOKUP($F117,Data!$B$4:$D$6,3,FALSE),"")</f>
        <v>0</v>
      </c>
      <c r="M117" s="23">
        <f>IFERROR(VLOOKUP($G117,Data!$F$4:$H$9,3,FALSE),"")</f>
        <v>0</v>
      </c>
      <c r="N117" s="23">
        <f>IFERROR(VLOOKUP($H117,Data!$J$4:$L$8,3,FALSE),"")</f>
        <v>0</v>
      </c>
      <c r="O117" s="23" t="str">
        <f>IFERROR(IF($A117=1,$L117*$M117*$N117,""),"")</f>
        <v/>
      </c>
      <c r="P117" s="23" t="str">
        <f>IFERROR(IF($A117=2,$L117*$M117*$N117,""),"")</f>
        <v/>
      </c>
      <c r="Q117" s="23">
        <f>IFERROR(IF($A117=3,$L117*$M117*$N117,""),"")</f>
        <v>0</v>
      </c>
      <c r="R117" s="210" t="s">
        <v>686</v>
      </c>
      <c r="S117" s="209" t="s">
        <v>686</v>
      </c>
      <c r="T117" s="209" t="s">
        <v>686</v>
      </c>
      <c r="U117" s="211"/>
      <c r="V117" s="205"/>
      <c r="W117" s="196"/>
      <c r="X117" s="24"/>
      <c r="Y117" s="24"/>
      <c r="Z117" s="24"/>
      <c r="AA117" s="24"/>
      <c r="AB117" s="24"/>
      <c r="AC117" s="24"/>
      <c r="AD117" s="210" t="s">
        <v>686</v>
      </c>
      <c r="AE117" s="209" t="s">
        <v>686</v>
      </c>
      <c r="AF117" s="209" t="s">
        <v>686</v>
      </c>
      <c r="AG117" s="211"/>
      <c r="AH117" s="207"/>
      <c r="AI117" s="196"/>
      <c r="AJ117" s="24"/>
      <c r="AK117" s="24"/>
      <c r="AL117" s="24"/>
      <c r="AM117" s="24"/>
      <c r="AN117" s="24"/>
      <c r="AO117" s="24"/>
      <c r="AP117" s="114" t="s">
        <v>712</v>
      </c>
      <c r="AQ117" s="11"/>
      <c r="AR117" s="11"/>
      <c r="AS117" s="38"/>
    </row>
    <row r="118" spans="1:45" ht="10.5" hidden="1" customHeight="1" outlineLevel="2" x14ac:dyDescent="0.2">
      <c r="A118" s="238"/>
      <c r="B118" s="193"/>
      <c r="C118" s="223"/>
      <c r="D118" s="211" t="s">
        <v>444</v>
      </c>
      <c r="E118" s="198" t="s">
        <v>445</v>
      </c>
      <c r="F118" s="210"/>
      <c r="G118" s="209"/>
      <c r="H118" s="209"/>
      <c r="I118" s="211"/>
      <c r="J118" s="200"/>
      <c r="K118" s="196"/>
      <c r="L118" s="25"/>
      <c r="M118" s="25"/>
      <c r="N118" s="25"/>
      <c r="O118" s="25"/>
      <c r="P118" s="25"/>
      <c r="Q118" s="25"/>
      <c r="R118" s="210"/>
      <c r="S118" s="209"/>
      <c r="T118" s="209"/>
      <c r="U118" s="211"/>
      <c r="V118" s="205"/>
      <c r="W118" s="196"/>
      <c r="X118" s="23">
        <f>IFERROR(VLOOKUP($R117,Data!$B$4:$D$6,3,FALSE),"")</f>
        <v>0</v>
      </c>
      <c r="Y118" s="23">
        <f>IFERROR(VLOOKUP($S117,Data!$F$4:$H$9,3,FALSE),"")</f>
        <v>0</v>
      </c>
      <c r="Z118" s="23">
        <f>IFERROR(VLOOKUP($T117,Data!$J$4:$L$8,3,FALSE),"")</f>
        <v>0</v>
      </c>
      <c r="AA118" s="23" t="str">
        <f>IFERROR(IF($A117=1,$X118*$Y118*$Z118,""),"")</f>
        <v/>
      </c>
      <c r="AB118" s="23" t="str">
        <f>IFERROR(IF($A117=2,$X118*$Y118*$Z118,""),"")</f>
        <v/>
      </c>
      <c r="AC118" s="23">
        <f>IFERROR(IF($A117=3,$X118*$Y118*$Z118,""),"")</f>
        <v>0</v>
      </c>
      <c r="AD118" s="210"/>
      <c r="AE118" s="209"/>
      <c r="AF118" s="209"/>
      <c r="AG118" s="211"/>
      <c r="AH118" s="207"/>
      <c r="AI118" s="196"/>
      <c r="AJ118" s="25"/>
      <c r="AK118" s="25"/>
      <c r="AL118" s="25"/>
      <c r="AM118" s="25"/>
      <c r="AN118" s="25"/>
      <c r="AO118" s="25"/>
      <c r="AP118" s="114" t="s">
        <v>713</v>
      </c>
      <c r="AQ118" s="11"/>
      <c r="AR118" s="11"/>
      <c r="AS118" s="38"/>
    </row>
    <row r="119" spans="1:45" ht="10.5" hidden="1" customHeight="1" outlineLevel="2" x14ac:dyDescent="0.2">
      <c r="A119" s="238"/>
      <c r="B119" s="193"/>
      <c r="C119" s="223"/>
      <c r="D119" s="211" t="s">
        <v>444</v>
      </c>
      <c r="E119" s="198" t="s">
        <v>445</v>
      </c>
      <c r="F119" s="210"/>
      <c r="G119" s="209"/>
      <c r="H119" s="209"/>
      <c r="I119" s="211"/>
      <c r="J119" s="200"/>
      <c r="K119" s="196"/>
      <c r="L119" s="25"/>
      <c r="M119" s="25"/>
      <c r="N119" s="25"/>
      <c r="O119" s="25"/>
      <c r="P119" s="25"/>
      <c r="Q119" s="25"/>
      <c r="R119" s="210"/>
      <c r="S119" s="209"/>
      <c r="T119" s="209"/>
      <c r="U119" s="211"/>
      <c r="V119" s="205"/>
      <c r="W119" s="196"/>
      <c r="X119" s="25"/>
      <c r="Y119" s="25"/>
      <c r="Z119" s="25"/>
      <c r="AA119" s="25"/>
      <c r="AB119" s="25"/>
      <c r="AC119" s="25"/>
      <c r="AD119" s="210"/>
      <c r="AE119" s="209"/>
      <c r="AF119" s="209"/>
      <c r="AG119" s="211"/>
      <c r="AH119" s="207"/>
      <c r="AI119" s="196"/>
      <c r="AJ119" s="23">
        <f>IFERROR(VLOOKUP($AD117,Data!$B$4:$D$6,3,FALSE),"")</f>
        <v>0</v>
      </c>
      <c r="AK119" s="23">
        <f>IFERROR(VLOOKUP($AE117,Data!$F$4:$H$9,3,FALSE),"")</f>
        <v>0</v>
      </c>
      <c r="AL119" s="23">
        <f>IFERROR(VLOOKUP($AF117,Data!$J$4:$L$8,3,FALSE),"")</f>
        <v>0</v>
      </c>
      <c r="AM119" s="23" t="str">
        <f>IFERROR(IF($A117=1,$AJ119*$AK119*$AL119,""),"")</f>
        <v/>
      </c>
      <c r="AN119" s="23" t="str">
        <f>IFERROR(IF($A117=2,$AJ119*$AK119*$AL119,""),"")</f>
        <v/>
      </c>
      <c r="AO119" s="23">
        <f>IFERROR(IF($A117=3,$AJ119*$AK119*$AL119,""),"")</f>
        <v>0</v>
      </c>
      <c r="AP119" s="114" t="s">
        <v>714</v>
      </c>
      <c r="AQ119" s="11"/>
      <c r="AR119" s="11"/>
      <c r="AS119" s="38"/>
    </row>
    <row r="120" spans="1:45" ht="30" hidden="1" customHeight="1" outlineLevel="1" x14ac:dyDescent="0.2">
      <c r="A120" s="147">
        <v>3</v>
      </c>
      <c r="B120" s="211" t="s">
        <v>112</v>
      </c>
      <c r="C120" s="198"/>
      <c r="D120" s="198"/>
      <c r="E120" s="198"/>
      <c r="F120" s="29" t="str">
        <f>IF($L120=1,"Implemented","Not Implemented")</f>
        <v>Not Implemented</v>
      </c>
      <c r="G120" s="22" t="str">
        <f>IF($M120=1,"Effective","Ineffective")</f>
        <v>Ineffective</v>
      </c>
      <c r="H120" s="22" t="str">
        <f>IF($N120=1,"Pass","Fail")</f>
        <v>Fail</v>
      </c>
      <c r="I120" s="140"/>
      <c r="J120" s="30"/>
      <c r="K120" s="196"/>
      <c r="L120" s="23">
        <f>IF(COUNTIF(L121:L132,0)&gt;0,0,1)</f>
        <v>0</v>
      </c>
      <c r="M120" s="23">
        <f>IF(COUNTIF(M121:M132,0)&gt;0,0,1)</f>
        <v>0</v>
      </c>
      <c r="N120" s="23">
        <f>IF(COUNTIF(N121:N132,0)&gt;0,0,1)</f>
        <v>0</v>
      </c>
      <c r="O120" s="23" t="str">
        <f>IFERROR(IF($A120=1,$L120*$M120*$N120,""),"")</f>
        <v/>
      </c>
      <c r="P120" s="23" t="str">
        <f>IFERROR(IF($A120=2,$L120*$M120*$N120,""),"")</f>
        <v/>
      </c>
      <c r="Q120" s="23">
        <f>IFERROR(IF($A120=3,$L120*$M120*$N120,""),"")</f>
        <v>0</v>
      </c>
      <c r="R120" s="29" t="str">
        <f>IF($X120=1,"Implemented","Not Implemented")</f>
        <v>Not Implemented</v>
      </c>
      <c r="S120" s="22" t="str">
        <f>IF($Y120=1,"Effective","Ineffective")</f>
        <v>Ineffective</v>
      </c>
      <c r="T120" s="22" t="str">
        <f>IF($Z120=1,"Pass","Fail")</f>
        <v>Fail</v>
      </c>
      <c r="U120" s="140"/>
      <c r="V120" s="30"/>
      <c r="W120" s="196"/>
      <c r="X120" s="23">
        <f>IF(COUNTIF(X121:X132,0)&gt;0,0,1)</f>
        <v>0</v>
      </c>
      <c r="Y120" s="23">
        <f>IF(COUNTIF(Y121:Y132,0)&gt;0,0,1)</f>
        <v>0</v>
      </c>
      <c r="Z120" s="23">
        <f>IF(COUNTIF(Z121:Z132,0)&gt;0,0,1)</f>
        <v>0</v>
      </c>
      <c r="AA120" s="23" t="str">
        <f>IFERROR(IF($A120=1,$X120*$Y120*$Z120,""),"")</f>
        <v/>
      </c>
      <c r="AB120" s="23" t="str">
        <f>IFERROR(IF($A120=2,$X120*$Y120*$Z120,""),"")</f>
        <v/>
      </c>
      <c r="AC120" s="23">
        <f>IFERROR(IF($A120=3,$X120*$Y120*$Z120,""),"")</f>
        <v>0</v>
      </c>
      <c r="AD120" s="29" t="str">
        <f>IF($AJ120=1,"Implemented","Not Implemented")</f>
        <v>Not Implemented</v>
      </c>
      <c r="AE120" s="22" t="str">
        <f>IF($AK120=1,"Effective","Ineffective")</f>
        <v>Ineffective</v>
      </c>
      <c r="AF120" s="22" t="str">
        <f>IF($AL120=1,"Pass","Fail")</f>
        <v>Fail</v>
      </c>
      <c r="AG120" s="140"/>
      <c r="AH120" s="30"/>
      <c r="AI120" s="196"/>
      <c r="AJ120" s="23">
        <f>IF(COUNTIF(AJ121:AJ132,0)&gt;0,0,1)</f>
        <v>0</v>
      </c>
      <c r="AK120" s="23">
        <f>IF(COUNTIF(AK121:AK132,0)&gt;0,0,1)</f>
        <v>0</v>
      </c>
      <c r="AL120" s="23">
        <f>IF(COUNTIF(AL121:AL132,0)&gt;0,0,1)</f>
        <v>0</v>
      </c>
      <c r="AM120" s="23" t="str">
        <f>IFERROR(IF($A120=1,$AJ120*$AK120*$AL120,""),"")</f>
        <v/>
      </c>
      <c r="AN120" s="23" t="str">
        <f>IFERROR(IF($A120=2,$AJ120*$AK120*$AL120,""),"")</f>
        <v/>
      </c>
      <c r="AO120" s="23">
        <f>IFERROR(IF($A120=3,$AJ120*$AK120*$AL120,""),"")</f>
        <v>0</v>
      </c>
      <c r="AP120" s="114" t="s">
        <v>721</v>
      </c>
      <c r="AQ120" s="11"/>
      <c r="AR120" s="11"/>
      <c r="AS120" s="38"/>
    </row>
    <row r="121" spans="1:45" ht="10.5" hidden="1" customHeight="1" outlineLevel="2" x14ac:dyDescent="0.2">
      <c r="A121" s="238">
        <v>3</v>
      </c>
      <c r="B121" s="193"/>
      <c r="C121" s="223" t="s">
        <v>617</v>
      </c>
      <c r="D121" s="211" t="s">
        <v>618</v>
      </c>
      <c r="E121" s="211" t="s">
        <v>619</v>
      </c>
      <c r="F121" s="210" t="s">
        <v>686</v>
      </c>
      <c r="G121" s="209" t="s">
        <v>686</v>
      </c>
      <c r="H121" s="209" t="s">
        <v>686</v>
      </c>
      <c r="I121" s="211"/>
      <c r="J121" s="200"/>
      <c r="K121" s="196"/>
      <c r="L121" s="23">
        <f>IFERROR(VLOOKUP($F121,Data!$B$4:$D$6,3,FALSE),"")</f>
        <v>0</v>
      </c>
      <c r="M121" s="23">
        <f>IFERROR(VLOOKUP($G121,Data!$F$4:$H$9,3,FALSE),"")</f>
        <v>0</v>
      </c>
      <c r="N121" s="23">
        <f>IFERROR(VLOOKUP($H121,Data!$J$4:$L$8,3,FALSE),"")</f>
        <v>0</v>
      </c>
      <c r="O121" s="23" t="str">
        <f>IFERROR(IF($A121=1,$L121*$M121*$N121,""),"")</f>
        <v/>
      </c>
      <c r="P121" s="23" t="str">
        <f>IFERROR(IF($A121=2,$L121*$M121*$N121,""),"")</f>
        <v/>
      </c>
      <c r="Q121" s="23">
        <f>IFERROR(IF($A121=3,$L121*$M121*$N121,""),"")</f>
        <v>0</v>
      </c>
      <c r="R121" s="210" t="s">
        <v>686</v>
      </c>
      <c r="S121" s="209" t="s">
        <v>686</v>
      </c>
      <c r="T121" s="209" t="s">
        <v>686</v>
      </c>
      <c r="U121" s="211"/>
      <c r="V121" s="205"/>
      <c r="W121" s="196"/>
      <c r="X121" s="24"/>
      <c r="Y121" s="24"/>
      <c r="Z121" s="24"/>
      <c r="AA121" s="24"/>
      <c r="AB121" s="24"/>
      <c r="AC121" s="24"/>
      <c r="AD121" s="210" t="s">
        <v>686</v>
      </c>
      <c r="AE121" s="209" t="s">
        <v>686</v>
      </c>
      <c r="AF121" s="209" t="s">
        <v>686</v>
      </c>
      <c r="AG121" s="211"/>
      <c r="AH121" s="207"/>
      <c r="AI121" s="196"/>
      <c r="AJ121" s="24"/>
      <c r="AK121" s="24"/>
      <c r="AL121" s="24"/>
      <c r="AM121" s="24"/>
      <c r="AN121" s="24"/>
      <c r="AO121" s="24"/>
      <c r="AP121" s="114" t="s">
        <v>712</v>
      </c>
      <c r="AQ121" s="11"/>
      <c r="AR121" s="11"/>
      <c r="AS121" s="38"/>
    </row>
    <row r="122" spans="1:45" ht="10.5" hidden="1" customHeight="1" outlineLevel="2" x14ac:dyDescent="0.2">
      <c r="A122" s="238"/>
      <c r="B122" s="193"/>
      <c r="C122" s="223"/>
      <c r="D122" s="211" t="s">
        <v>441</v>
      </c>
      <c r="E122" s="198" t="s">
        <v>442</v>
      </c>
      <c r="F122" s="210"/>
      <c r="G122" s="209"/>
      <c r="H122" s="209"/>
      <c r="I122" s="211"/>
      <c r="J122" s="200"/>
      <c r="K122" s="196"/>
      <c r="L122" s="25"/>
      <c r="M122" s="25"/>
      <c r="N122" s="25"/>
      <c r="O122" s="25"/>
      <c r="P122" s="25"/>
      <c r="Q122" s="25"/>
      <c r="R122" s="210"/>
      <c r="S122" s="209"/>
      <c r="T122" s="209"/>
      <c r="U122" s="211"/>
      <c r="V122" s="205"/>
      <c r="W122" s="196"/>
      <c r="X122" s="23">
        <f>IFERROR(VLOOKUP($R121,Data!$B$4:$D$6,3,FALSE),"")</f>
        <v>0</v>
      </c>
      <c r="Y122" s="23">
        <f>IFERROR(VLOOKUP($S121,Data!$F$4:$H$9,3,FALSE),"")</f>
        <v>0</v>
      </c>
      <c r="Z122" s="23">
        <f>IFERROR(VLOOKUP($T121,Data!$J$4:$L$8,3,FALSE),"")</f>
        <v>0</v>
      </c>
      <c r="AA122" s="23" t="str">
        <f>IFERROR(IF($A121=1,$X122*$Y122*$Z122,""),"")</f>
        <v/>
      </c>
      <c r="AB122" s="23" t="str">
        <f>IFERROR(IF($A121=2,$X122*$Y122*$Z122,""),"")</f>
        <v/>
      </c>
      <c r="AC122" s="23">
        <f>IFERROR(IF($A121=3,$X122*$Y122*$Z122,""),"")</f>
        <v>0</v>
      </c>
      <c r="AD122" s="210"/>
      <c r="AE122" s="209"/>
      <c r="AF122" s="209"/>
      <c r="AG122" s="211"/>
      <c r="AH122" s="207"/>
      <c r="AI122" s="196"/>
      <c r="AJ122" s="25"/>
      <c r="AK122" s="25"/>
      <c r="AL122" s="25"/>
      <c r="AM122" s="25"/>
      <c r="AN122" s="25"/>
      <c r="AO122" s="25"/>
      <c r="AP122" s="114" t="s">
        <v>713</v>
      </c>
      <c r="AQ122" s="11"/>
      <c r="AR122" s="11"/>
      <c r="AS122" s="38"/>
    </row>
    <row r="123" spans="1:45" ht="10.5" hidden="1" customHeight="1" outlineLevel="2" x14ac:dyDescent="0.2">
      <c r="A123" s="238"/>
      <c r="B123" s="193"/>
      <c r="C123" s="223"/>
      <c r="D123" s="211" t="s">
        <v>441</v>
      </c>
      <c r="E123" s="198" t="s">
        <v>442</v>
      </c>
      <c r="F123" s="210"/>
      <c r="G123" s="209"/>
      <c r="H123" s="209"/>
      <c r="I123" s="211"/>
      <c r="J123" s="200"/>
      <c r="K123" s="196"/>
      <c r="L123" s="25"/>
      <c r="M123" s="25"/>
      <c r="N123" s="25"/>
      <c r="O123" s="25"/>
      <c r="P123" s="25"/>
      <c r="Q123" s="25"/>
      <c r="R123" s="210"/>
      <c r="S123" s="209"/>
      <c r="T123" s="209"/>
      <c r="U123" s="211"/>
      <c r="V123" s="205"/>
      <c r="W123" s="196"/>
      <c r="X123" s="25"/>
      <c r="Y123" s="25"/>
      <c r="Z123" s="25"/>
      <c r="AA123" s="25"/>
      <c r="AB123" s="25"/>
      <c r="AC123" s="25"/>
      <c r="AD123" s="210"/>
      <c r="AE123" s="209"/>
      <c r="AF123" s="209"/>
      <c r="AG123" s="211"/>
      <c r="AH123" s="207"/>
      <c r="AI123" s="196"/>
      <c r="AJ123" s="23">
        <f>IFERROR(VLOOKUP($AD121,Data!$B$4:$D$6,3,FALSE),"")</f>
        <v>0</v>
      </c>
      <c r="AK123" s="23">
        <f>IFERROR(VLOOKUP($AE121,Data!$F$4:$H$9,3,FALSE),"")</f>
        <v>0</v>
      </c>
      <c r="AL123" s="23">
        <f>IFERROR(VLOOKUP($AF121,Data!$J$4:$L$8,3,FALSE),"")</f>
        <v>0</v>
      </c>
      <c r="AM123" s="23" t="str">
        <f>IFERROR(IF($A121=1,$AJ123*$AK123*$AL123,""),"")</f>
        <v/>
      </c>
      <c r="AN123" s="23" t="str">
        <f>IFERROR(IF($A121=2,$AJ123*$AK123*$AL123,""),"")</f>
        <v/>
      </c>
      <c r="AO123" s="23">
        <f>IFERROR(IF($A121=3,$AJ123*$AK123*$AL123,""),"")</f>
        <v>0</v>
      </c>
      <c r="AP123" s="114" t="s">
        <v>714</v>
      </c>
      <c r="AQ123" s="11"/>
      <c r="AR123" s="11"/>
      <c r="AS123" s="38"/>
    </row>
    <row r="124" spans="1:45" ht="10.5" hidden="1" customHeight="1" outlineLevel="2" x14ac:dyDescent="0.2">
      <c r="A124" s="238">
        <v>3</v>
      </c>
      <c r="B124" s="193"/>
      <c r="C124" s="223" t="s">
        <v>620</v>
      </c>
      <c r="D124" s="211" t="s">
        <v>621</v>
      </c>
      <c r="E124" s="211" t="s">
        <v>622</v>
      </c>
      <c r="F124" s="210" t="s">
        <v>686</v>
      </c>
      <c r="G124" s="209" t="s">
        <v>686</v>
      </c>
      <c r="H124" s="209" t="s">
        <v>686</v>
      </c>
      <c r="I124" s="211"/>
      <c r="J124" s="200"/>
      <c r="K124" s="196"/>
      <c r="L124" s="23">
        <f>IFERROR(VLOOKUP($F124,Data!$B$4:$D$6,3,FALSE),"")</f>
        <v>0</v>
      </c>
      <c r="M124" s="23">
        <f>IFERROR(VLOOKUP($G124,Data!$F$4:$H$9,3,FALSE),"")</f>
        <v>0</v>
      </c>
      <c r="N124" s="23">
        <f>IFERROR(VLOOKUP($H124,Data!$J$4:$L$8,3,FALSE),"")</f>
        <v>0</v>
      </c>
      <c r="O124" s="23" t="str">
        <f>IFERROR(IF($A124=1,$L124*$M124*$N124,""),"")</f>
        <v/>
      </c>
      <c r="P124" s="23" t="str">
        <f>IFERROR(IF($A124=2,$L124*$M124*$N124,""),"")</f>
        <v/>
      </c>
      <c r="Q124" s="23">
        <f>IFERROR(IF($A124=3,$L124*$M124*$N124,""),"")</f>
        <v>0</v>
      </c>
      <c r="R124" s="210" t="s">
        <v>686</v>
      </c>
      <c r="S124" s="209" t="s">
        <v>686</v>
      </c>
      <c r="T124" s="209" t="s">
        <v>686</v>
      </c>
      <c r="U124" s="211"/>
      <c r="V124" s="205"/>
      <c r="W124" s="196"/>
      <c r="X124" s="24"/>
      <c r="Y124" s="24"/>
      <c r="Z124" s="24"/>
      <c r="AA124" s="24"/>
      <c r="AB124" s="24"/>
      <c r="AC124" s="24"/>
      <c r="AD124" s="210" t="s">
        <v>686</v>
      </c>
      <c r="AE124" s="209" t="s">
        <v>686</v>
      </c>
      <c r="AF124" s="209" t="s">
        <v>686</v>
      </c>
      <c r="AG124" s="211"/>
      <c r="AH124" s="207"/>
      <c r="AI124" s="196"/>
      <c r="AJ124" s="24"/>
      <c r="AK124" s="24"/>
      <c r="AL124" s="24"/>
      <c r="AM124" s="24"/>
      <c r="AN124" s="24"/>
      <c r="AO124" s="24"/>
      <c r="AP124" s="114" t="s">
        <v>712</v>
      </c>
      <c r="AQ124" s="11"/>
      <c r="AR124" s="11"/>
      <c r="AS124" s="38"/>
    </row>
    <row r="125" spans="1:45" ht="10.5" hidden="1" customHeight="1" outlineLevel="2" x14ac:dyDescent="0.2">
      <c r="A125" s="238"/>
      <c r="B125" s="193"/>
      <c r="C125" s="223"/>
      <c r="D125" s="211" t="s">
        <v>444</v>
      </c>
      <c r="E125" s="198" t="s">
        <v>445</v>
      </c>
      <c r="F125" s="210"/>
      <c r="G125" s="209"/>
      <c r="H125" s="209"/>
      <c r="I125" s="211"/>
      <c r="J125" s="200"/>
      <c r="K125" s="196"/>
      <c r="L125" s="25"/>
      <c r="M125" s="25"/>
      <c r="N125" s="25"/>
      <c r="O125" s="25"/>
      <c r="P125" s="25"/>
      <c r="Q125" s="25"/>
      <c r="R125" s="210"/>
      <c r="S125" s="209"/>
      <c r="T125" s="209"/>
      <c r="U125" s="211"/>
      <c r="V125" s="205"/>
      <c r="W125" s="196"/>
      <c r="X125" s="23">
        <f>IFERROR(VLOOKUP($R124,Data!$B$4:$D$6,3,FALSE),"")</f>
        <v>0</v>
      </c>
      <c r="Y125" s="23">
        <f>IFERROR(VLOOKUP($S124,Data!$F$4:$H$9,3,FALSE),"")</f>
        <v>0</v>
      </c>
      <c r="Z125" s="23">
        <f>IFERROR(VLOOKUP($T124,Data!$J$4:$L$8,3,FALSE),"")</f>
        <v>0</v>
      </c>
      <c r="AA125" s="23" t="str">
        <f>IFERROR(IF($A124=1,$X125*$Y125*$Z125,""),"")</f>
        <v/>
      </c>
      <c r="AB125" s="23" t="str">
        <f>IFERROR(IF($A124=2,$X125*$Y125*$Z125,""),"")</f>
        <v/>
      </c>
      <c r="AC125" s="23">
        <f>IFERROR(IF($A124=3,$X125*$Y125*$Z125,""),"")</f>
        <v>0</v>
      </c>
      <c r="AD125" s="210"/>
      <c r="AE125" s="209"/>
      <c r="AF125" s="209"/>
      <c r="AG125" s="211"/>
      <c r="AH125" s="207"/>
      <c r="AI125" s="196"/>
      <c r="AJ125" s="25"/>
      <c r="AK125" s="25"/>
      <c r="AL125" s="25"/>
      <c r="AM125" s="25"/>
      <c r="AN125" s="25"/>
      <c r="AO125" s="25"/>
      <c r="AP125" s="114" t="s">
        <v>713</v>
      </c>
      <c r="AQ125" s="11"/>
      <c r="AR125" s="11"/>
      <c r="AS125" s="38"/>
    </row>
    <row r="126" spans="1:45" ht="10.5" hidden="1" customHeight="1" outlineLevel="2" x14ac:dyDescent="0.2">
      <c r="A126" s="238"/>
      <c r="B126" s="193"/>
      <c r="C126" s="223"/>
      <c r="D126" s="211" t="s">
        <v>444</v>
      </c>
      <c r="E126" s="198" t="s">
        <v>445</v>
      </c>
      <c r="F126" s="210"/>
      <c r="G126" s="209"/>
      <c r="H126" s="209"/>
      <c r="I126" s="211"/>
      <c r="J126" s="200"/>
      <c r="K126" s="196"/>
      <c r="L126" s="25"/>
      <c r="M126" s="25"/>
      <c r="N126" s="25"/>
      <c r="O126" s="25"/>
      <c r="P126" s="25"/>
      <c r="Q126" s="25"/>
      <c r="R126" s="210"/>
      <c r="S126" s="209"/>
      <c r="T126" s="209"/>
      <c r="U126" s="211"/>
      <c r="V126" s="205"/>
      <c r="W126" s="196"/>
      <c r="X126" s="25"/>
      <c r="Y126" s="25"/>
      <c r="Z126" s="25"/>
      <c r="AA126" s="25"/>
      <c r="AB126" s="25"/>
      <c r="AC126" s="25"/>
      <c r="AD126" s="210"/>
      <c r="AE126" s="209"/>
      <c r="AF126" s="209"/>
      <c r="AG126" s="211"/>
      <c r="AH126" s="207"/>
      <c r="AI126" s="196"/>
      <c r="AJ126" s="23">
        <f>IFERROR(VLOOKUP($AD124,Data!$B$4:$D$6,3,FALSE),"")</f>
        <v>0</v>
      </c>
      <c r="AK126" s="23">
        <f>IFERROR(VLOOKUP($AE124,Data!$F$4:$H$9,3,FALSE),"")</f>
        <v>0</v>
      </c>
      <c r="AL126" s="23">
        <f>IFERROR(VLOOKUP($AF124,Data!$J$4:$L$8,3,FALSE),"")</f>
        <v>0</v>
      </c>
      <c r="AM126" s="23" t="str">
        <f>IFERROR(IF($A124=1,$AJ126*$AK126*$AL126,""),"")</f>
        <v/>
      </c>
      <c r="AN126" s="23" t="str">
        <f>IFERROR(IF($A124=2,$AJ126*$AK126*$AL126,""),"")</f>
        <v/>
      </c>
      <c r="AO126" s="23">
        <f>IFERROR(IF($A124=3,$AJ126*$AK126*$AL126,""),"")</f>
        <v>0</v>
      </c>
      <c r="AP126" s="114" t="s">
        <v>714</v>
      </c>
      <c r="AQ126" s="11"/>
      <c r="AR126" s="11"/>
      <c r="AS126" s="38"/>
    </row>
    <row r="127" spans="1:45" ht="10.5" hidden="1" customHeight="1" outlineLevel="2" x14ac:dyDescent="0.2">
      <c r="A127" s="238">
        <v>3</v>
      </c>
      <c r="B127" s="193"/>
      <c r="C127" s="223" t="s">
        <v>623</v>
      </c>
      <c r="D127" s="211" t="s">
        <v>624</v>
      </c>
      <c r="E127" s="211" t="s">
        <v>625</v>
      </c>
      <c r="F127" s="210" t="s">
        <v>686</v>
      </c>
      <c r="G127" s="209" t="s">
        <v>686</v>
      </c>
      <c r="H127" s="209" t="s">
        <v>686</v>
      </c>
      <c r="I127" s="211"/>
      <c r="J127" s="200"/>
      <c r="K127" s="196"/>
      <c r="L127" s="23">
        <f>IFERROR(VLOOKUP($F127,Data!$B$4:$D$6,3,FALSE),"")</f>
        <v>0</v>
      </c>
      <c r="M127" s="23">
        <f>IFERROR(VLOOKUP($G127,Data!$F$4:$H$9,3,FALSE),"")</f>
        <v>0</v>
      </c>
      <c r="N127" s="23">
        <f>IFERROR(VLOOKUP($H127,Data!$J$4:$L$8,3,FALSE),"")</f>
        <v>0</v>
      </c>
      <c r="O127" s="23" t="str">
        <f>IFERROR(IF($A127=1,$L127*$M127*$N127,""),"")</f>
        <v/>
      </c>
      <c r="P127" s="23" t="str">
        <f>IFERROR(IF($A127=2,$L127*$M127*$N127,""),"")</f>
        <v/>
      </c>
      <c r="Q127" s="23">
        <f>IFERROR(IF($A127=3,$L127*$M127*$N127,""),"")</f>
        <v>0</v>
      </c>
      <c r="R127" s="210" t="s">
        <v>686</v>
      </c>
      <c r="S127" s="209" t="s">
        <v>686</v>
      </c>
      <c r="T127" s="209" t="s">
        <v>686</v>
      </c>
      <c r="U127" s="211"/>
      <c r="V127" s="205"/>
      <c r="W127" s="196"/>
      <c r="X127" s="24"/>
      <c r="Y127" s="24"/>
      <c r="Z127" s="24"/>
      <c r="AA127" s="24"/>
      <c r="AB127" s="24"/>
      <c r="AC127" s="24"/>
      <c r="AD127" s="210" t="s">
        <v>686</v>
      </c>
      <c r="AE127" s="209" t="s">
        <v>686</v>
      </c>
      <c r="AF127" s="209" t="s">
        <v>686</v>
      </c>
      <c r="AG127" s="211"/>
      <c r="AH127" s="207"/>
      <c r="AI127" s="196"/>
      <c r="AJ127" s="24"/>
      <c r="AK127" s="24"/>
      <c r="AL127" s="24"/>
      <c r="AM127" s="24"/>
      <c r="AN127" s="24"/>
      <c r="AO127" s="24"/>
      <c r="AP127" s="114" t="s">
        <v>712</v>
      </c>
      <c r="AQ127" s="11"/>
      <c r="AR127" s="11"/>
      <c r="AS127" s="38"/>
    </row>
    <row r="128" spans="1:45" ht="10.5" hidden="1" customHeight="1" outlineLevel="2" x14ac:dyDescent="0.2">
      <c r="A128" s="238"/>
      <c r="B128" s="193"/>
      <c r="C128" s="223"/>
      <c r="D128" s="211" t="s">
        <v>441</v>
      </c>
      <c r="E128" s="198" t="s">
        <v>442</v>
      </c>
      <c r="F128" s="210"/>
      <c r="G128" s="209"/>
      <c r="H128" s="209"/>
      <c r="I128" s="211"/>
      <c r="J128" s="200"/>
      <c r="K128" s="196"/>
      <c r="L128" s="25"/>
      <c r="M128" s="25"/>
      <c r="N128" s="25"/>
      <c r="O128" s="25"/>
      <c r="P128" s="25"/>
      <c r="Q128" s="25"/>
      <c r="R128" s="210"/>
      <c r="S128" s="209"/>
      <c r="T128" s="209"/>
      <c r="U128" s="211"/>
      <c r="V128" s="205"/>
      <c r="W128" s="196"/>
      <c r="X128" s="23">
        <f>IFERROR(VLOOKUP($R127,Data!$B$4:$D$6,3,FALSE),"")</f>
        <v>0</v>
      </c>
      <c r="Y128" s="23">
        <f>IFERROR(VLOOKUP($S127,Data!$F$4:$H$9,3,FALSE),"")</f>
        <v>0</v>
      </c>
      <c r="Z128" s="23">
        <f>IFERROR(VLOOKUP($T127,Data!$J$4:$L$8,3,FALSE),"")</f>
        <v>0</v>
      </c>
      <c r="AA128" s="23" t="str">
        <f>IFERROR(IF($A127=1,$X128*$Y128*$Z128,""),"")</f>
        <v/>
      </c>
      <c r="AB128" s="23" t="str">
        <f>IFERROR(IF($A127=2,$X128*$Y128*$Z128,""),"")</f>
        <v/>
      </c>
      <c r="AC128" s="23">
        <f>IFERROR(IF($A127=3,$X128*$Y128*$Z128,""),"")</f>
        <v>0</v>
      </c>
      <c r="AD128" s="210"/>
      <c r="AE128" s="209"/>
      <c r="AF128" s="209"/>
      <c r="AG128" s="211"/>
      <c r="AH128" s="207"/>
      <c r="AI128" s="196"/>
      <c r="AJ128" s="25"/>
      <c r="AK128" s="25"/>
      <c r="AL128" s="25"/>
      <c r="AM128" s="25"/>
      <c r="AN128" s="25"/>
      <c r="AO128" s="25"/>
      <c r="AP128" s="114" t="s">
        <v>713</v>
      </c>
      <c r="AQ128" s="11"/>
      <c r="AR128" s="11"/>
      <c r="AS128" s="38"/>
    </row>
    <row r="129" spans="1:45" ht="10.5" hidden="1" customHeight="1" outlineLevel="2" x14ac:dyDescent="0.2">
      <c r="A129" s="238"/>
      <c r="B129" s="193"/>
      <c r="C129" s="223"/>
      <c r="D129" s="211" t="s">
        <v>441</v>
      </c>
      <c r="E129" s="198" t="s">
        <v>442</v>
      </c>
      <c r="F129" s="210"/>
      <c r="G129" s="209"/>
      <c r="H129" s="209"/>
      <c r="I129" s="211"/>
      <c r="J129" s="200"/>
      <c r="K129" s="196"/>
      <c r="L129" s="25"/>
      <c r="M129" s="25"/>
      <c r="N129" s="25"/>
      <c r="O129" s="25"/>
      <c r="P129" s="25"/>
      <c r="Q129" s="25"/>
      <c r="R129" s="210"/>
      <c r="S129" s="209"/>
      <c r="T129" s="209"/>
      <c r="U129" s="211"/>
      <c r="V129" s="205"/>
      <c r="W129" s="196"/>
      <c r="X129" s="25"/>
      <c r="Y129" s="25"/>
      <c r="Z129" s="25"/>
      <c r="AA129" s="25"/>
      <c r="AB129" s="25"/>
      <c r="AC129" s="25"/>
      <c r="AD129" s="210"/>
      <c r="AE129" s="209"/>
      <c r="AF129" s="209"/>
      <c r="AG129" s="211"/>
      <c r="AH129" s="207"/>
      <c r="AI129" s="196"/>
      <c r="AJ129" s="23">
        <f>IFERROR(VLOOKUP($AD127,Data!$B$4:$D$6,3,FALSE),"")</f>
        <v>0</v>
      </c>
      <c r="AK129" s="23">
        <f>IFERROR(VLOOKUP($AE127,Data!$F$4:$H$9,3,FALSE),"")</f>
        <v>0</v>
      </c>
      <c r="AL129" s="23">
        <f>IFERROR(VLOOKUP($AF127,Data!$J$4:$L$8,3,FALSE),"")</f>
        <v>0</v>
      </c>
      <c r="AM129" s="23" t="str">
        <f>IFERROR(IF($A127=1,$AJ129*$AK129*$AL129,""),"")</f>
        <v/>
      </c>
      <c r="AN129" s="23" t="str">
        <f>IFERROR(IF($A127=2,$AJ129*$AK129*$AL129,""),"")</f>
        <v/>
      </c>
      <c r="AO129" s="23">
        <f>IFERROR(IF($A127=3,$AJ129*$AK129*$AL129,""),"")</f>
        <v>0</v>
      </c>
      <c r="AP129" s="114" t="s">
        <v>714</v>
      </c>
      <c r="AQ129" s="11"/>
      <c r="AR129" s="11"/>
      <c r="AS129" s="38"/>
    </row>
    <row r="130" spans="1:45" ht="10.5" hidden="1" customHeight="1" outlineLevel="2" x14ac:dyDescent="0.2">
      <c r="A130" s="238">
        <v>3</v>
      </c>
      <c r="B130" s="193"/>
      <c r="C130" s="223" t="s">
        <v>626</v>
      </c>
      <c r="D130" s="211" t="s">
        <v>627</v>
      </c>
      <c r="E130" s="211" t="s">
        <v>628</v>
      </c>
      <c r="F130" s="210" t="s">
        <v>686</v>
      </c>
      <c r="G130" s="209" t="s">
        <v>686</v>
      </c>
      <c r="H130" s="209" t="s">
        <v>686</v>
      </c>
      <c r="I130" s="211"/>
      <c r="J130" s="200"/>
      <c r="K130" s="196"/>
      <c r="L130" s="23">
        <f>IFERROR(VLOOKUP($F130,Data!$B$4:$D$6,3,FALSE),"")</f>
        <v>0</v>
      </c>
      <c r="M130" s="23">
        <f>IFERROR(VLOOKUP($G130,Data!$F$4:$H$9,3,FALSE),"")</f>
        <v>0</v>
      </c>
      <c r="N130" s="23">
        <f>IFERROR(VLOOKUP($H130,Data!$J$4:$L$8,3,FALSE),"")</f>
        <v>0</v>
      </c>
      <c r="O130" s="23" t="str">
        <f>IFERROR(IF($A130=1,$L130*$M130*$N130,""),"")</f>
        <v/>
      </c>
      <c r="P130" s="23" t="str">
        <f>IFERROR(IF($A130=2,$L130*$M130*$N130,""),"")</f>
        <v/>
      </c>
      <c r="Q130" s="23">
        <f>IFERROR(IF($A130=3,$L130*$M130*$N130,""),"")</f>
        <v>0</v>
      </c>
      <c r="R130" s="210" t="s">
        <v>686</v>
      </c>
      <c r="S130" s="209" t="s">
        <v>686</v>
      </c>
      <c r="T130" s="209" t="s">
        <v>686</v>
      </c>
      <c r="U130" s="211"/>
      <c r="V130" s="205"/>
      <c r="W130" s="196"/>
      <c r="X130" s="24"/>
      <c r="Y130" s="24"/>
      <c r="Z130" s="24"/>
      <c r="AA130" s="24"/>
      <c r="AB130" s="24"/>
      <c r="AC130" s="24"/>
      <c r="AD130" s="210" t="s">
        <v>686</v>
      </c>
      <c r="AE130" s="209" t="s">
        <v>686</v>
      </c>
      <c r="AF130" s="209" t="s">
        <v>686</v>
      </c>
      <c r="AG130" s="211"/>
      <c r="AH130" s="207"/>
      <c r="AI130" s="196"/>
      <c r="AJ130" s="24"/>
      <c r="AK130" s="24"/>
      <c r="AL130" s="24"/>
      <c r="AM130" s="24"/>
      <c r="AN130" s="24"/>
      <c r="AO130" s="24"/>
      <c r="AP130" s="114" t="s">
        <v>712</v>
      </c>
      <c r="AQ130" s="11"/>
      <c r="AR130" s="11"/>
      <c r="AS130" s="38"/>
    </row>
    <row r="131" spans="1:45" ht="10.5" hidden="1" customHeight="1" outlineLevel="2" x14ac:dyDescent="0.2">
      <c r="A131" s="238"/>
      <c r="B131" s="193"/>
      <c r="C131" s="223"/>
      <c r="D131" s="211" t="s">
        <v>441</v>
      </c>
      <c r="E131" s="198" t="s">
        <v>442</v>
      </c>
      <c r="F131" s="210"/>
      <c r="G131" s="209"/>
      <c r="H131" s="209"/>
      <c r="I131" s="211"/>
      <c r="J131" s="200"/>
      <c r="K131" s="196"/>
      <c r="L131" s="25"/>
      <c r="M131" s="25"/>
      <c r="N131" s="25"/>
      <c r="O131" s="25"/>
      <c r="P131" s="25"/>
      <c r="Q131" s="25"/>
      <c r="R131" s="210"/>
      <c r="S131" s="209"/>
      <c r="T131" s="209"/>
      <c r="U131" s="211"/>
      <c r="V131" s="205"/>
      <c r="W131" s="196"/>
      <c r="X131" s="23">
        <f>IFERROR(VLOOKUP($R130,Data!$B$4:$D$6,3,FALSE),"")</f>
        <v>0</v>
      </c>
      <c r="Y131" s="23">
        <f>IFERROR(VLOOKUP($S130,Data!$F$4:$H$9,3,FALSE),"")</f>
        <v>0</v>
      </c>
      <c r="Z131" s="23">
        <f>IFERROR(VLOOKUP($T130,Data!$J$4:$L$8,3,FALSE),"")</f>
        <v>0</v>
      </c>
      <c r="AA131" s="23" t="str">
        <f>IFERROR(IF($A130=1,$X131*$Y131*$Z131,""),"")</f>
        <v/>
      </c>
      <c r="AB131" s="23" t="str">
        <f>IFERROR(IF($A130=2,$X131*$Y131*$Z131,""),"")</f>
        <v/>
      </c>
      <c r="AC131" s="23">
        <f>IFERROR(IF($A130=3,$X131*$Y131*$Z131,""),"")</f>
        <v>0</v>
      </c>
      <c r="AD131" s="210"/>
      <c r="AE131" s="209"/>
      <c r="AF131" s="209"/>
      <c r="AG131" s="211"/>
      <c r="AH131" s="207"/>
      <c r="AI131" s="196"/>
      <c r="AJ131" s="25"/>
      <c r="AK131" s="25"/>
      <c r="AL131" s="25"/>
      <c r="AM131" s="25"/>
      <c r="AN131" s="25"/>
      <c r="AO131" s="25"/>
      <c r="AP131" s="114" t="s">
        <v>713</v>
      </c>
      <c r="AQ131" s="11"/>
      <c r="AR131" s="11"/>
      <c r="AS131" s="38"/>
    </row>
    <row r="132" spans="1:45" ht="10.5" hidden="1" customHeight="1" outlineLevel="2" x14ac:dyDescent="0.2">
      <c r="A132" s="238"/>
      <c r="B132" s="193"/>
      <c r="C132" s="223"/>
      <c r="D132" s="211" t="s">
        <v>441</v>
      </c>
      <c r="E132" s="198" t="s">
        <v>442</v>
      </c>
      <c r="F132" s="210"/>
      <c r="G132" s="209"/>
      <c r="H132" s="209"/>
      <c r="I132" s="211"/>
      <c r="J132" s="200"/>
      <c r="K132" s="197"/>
      <c r="L132" s="25"/>
      <c r="M132" s="25"/>
      <c r="N132" s="25"/>
      <c r="O132" s="25"/>
      <c r="P132" s="25"/>
      <c r="Q132" s="25"/>
      <c r="R132" s="210"/>
      <c r="S132" s="209"/>
      <c r="T132" s="209"/>
      <c r="U132" s="211"/>
      <c r="V132" s="205"/>
      <c r="W132" s="197"/>
      <c r="X132" s="25"/>
      <c r="Y132" s="25"/>
      <c r="Z132" s="25"/>
      <c r="AA132" s="25"/>
      <c r="AB132" s="25"/>
      <c r="AC132" s="25"/>
      <c r="AD132" s="210"/>
      <c r="AE132" s="209"/>
      <c r="AF132" s="209"/>
      <c r="AG132" s="211"/>
      <c r="AH132" s="207"/>
      <c r="AI132" s="197"/>
      <c r="AJ132" s="23">
        <f>IFERROR(VLOOKUP($AD130,Data!$B$4:$D$6,3,FALSE),"")</f>
        <v>0</v>
      </c>
      <c r="AK132" s="23">
        <f>IFERROR(VLOOKUP($AE130,Data!$F$4:$H$9,3,FALSE),"")</f>
        <v>0</v>
      </c>
      <c r="AL132" s="23">
        <f>IFERROR(VLOOKUP($AF130,Data!$J$4:$L$8,3,FALSE),"")</f>
        <v>0</v>
      </c>
      <c r="AM132" s="23" t="str">
        <f>IFERROR(IF($A130=1,$AJ132*$AK132*$AL132,""),"")</f>
        <v/>
      </c>
      <c r="AN132" s="23" t="str">
        <f>IFERROR(IF($A130=2,$AJ132*$AK132*$AL132,""),"")</f>
        <v/>
      </c>
      <c r="AO132" s="23">
        <f>IFERROR(IF($A130=3,$AJ132*$AK132*$AL132,""),"")</f>
        <v>0</v>
      </c>
      <c r="AP132" s="114" t="s">
        <v>714</v>
      </c>
      <c r="AQ132" s="11"/>
      <c r="AR132" s="11"/>
      <c r="AS132" s="38"/>
    </row>
    <row r="133" spans="1:45" s="110" customFormat="1" ht="10.5" hidden="1" customHeight="1" outlineLevel="1" x14ac:dyDescent="0.2">
      <c r="A133" s="243"/>
      <c r="B133" s="244"/>
      <c r="C133" s="244"/>
      <c r="D133" s="244"/>
      <c r="E133" s="244"/>
      <c r="F133" s="244"/>
      <c r="G133" s="244"/>
      <c r="H133" s="244"/>
      <c r="I133" s="244"/>
      <c r="J133" s="244"/>
      <c r="K133" s="244"/>
      <c r="L133" s="244"/>
      <c r="M133" s="244"/>
      <c r="N133" s="244"/>
      <c r="O133" s="244"/>
      <c r="P133" s="244"/>
      <c r="Q133" s="244"/>
      <c r="R133" s="244"/>
      <c r="S133" s="244"/>
      <c r="T133" s="244"/>
      <c r="U133" s="244"/>
      <c r="V133" s="244"/>
      <c r="W133" s="244"/>
      <c r="X133" s="244"/>
      <c r="Y133" s="244"/>
      <c r="Z133" s="244"/>
      <c r="AA133" s="244"/>
      <c r="AB133" s="244"/>
      <c r="AC133" s="244"/>
      <c r="AD133" s="244"/>
      <c r="AE133" s="244"/>
      <c r="AF133" s="244"/>
      <c r="AG133" s="244"/>
      <c r="AH133" s="244"/>
      <c r="AI133" s="244"/>
      <c r="AJ133" s="244"/>
      <c r="AK133" s="244"/>
      <c r="AL133" s="244"/>
      <c r="AM133" s="244"/>
      <c r="AN133" s="244"/>
      <c r="AO133" s="244"/>
      <c r="AP133" s="244"/>
      <c r="AQ133" s="244"/>
      <c r="AR133" s="244"/>
      <c r="AS133" s="245"/>
    </row>
    <row r="134" spans="1:45" s="110" customFormat="1" ht="10.5" customHeight="1" collapsed="1" thickBot="1" x14ac:dyDescent="0.25">
      <c r="A134" s="229"/>
      <c r="B134" s="230"/>
      <c r="C134" s="230"/>
      <c r="D134" s="230"/>
      <c r="E134" s="230"/>
      <c r="F134" s="230"/>
      <c r="G134" s="230"/>
      <c r="H134" s="230"/>
      <c r="I134" s="230"/>
      <c r="J134" s="230"/>
      <c r="K134" s="230"/>
      <c r="L134" s="230"/>
      <c r="M134" s="230"/>
      <c r="N134" s="230"/>
      <c r="O134" s="230"/>
      <c r="P134" s="230"/>
      <c r="Q134" s="230"/>
      <c r="R134" s="230"/>
      <c r="S134" s="230"/>
      <c r="T134" s="230"/>
      <c r="U134" s="230"/>
      <c r="V134" s="230"/>
      <c r="W134" s="230"/>
      <c r="X134" s="230"/>
      <c r="Y134" s="230"/>
      <c r="Z134" s="230"/>
      <c r="AA134" s="230"/>
      <c r="AB134" s="230"/>
      <c r="AC134" s="230"/>
      <c r="AD134" s="230"/>
      <c r="AE134" s="230"/>
      <c r="AF134" s="230"/>
      <c r="AG134" s="230"/>
      <c r="AH134" s="230"/>
      <c r="AI134" s="230"/>
      <c r="AJ134" s="230"/>
      <c r="AK134" s="230"/>
      <c r="AL134" s="230"/>
      <c r="AM134" s="230"/>
      <c r="AN134" s="230"/>
      <c r="AO134" s="230"/>
      <c r="AP134" s="230"/>
      <c r="AQ134" s="230"/>
      <c r="AR134" s="230"/>
      <c r="AS134" s="231"/>
    </row>
  </sheetData>
  <sheetProtection sheet="1" objects="1" scenarios="1" formatColumns="0" formatRows="0"/>
  <protectedRanges>
    <protectedRange sqref="F81:J83 F85:J90 F92:J97 F99:J104 F106:J108 F110:J112 F114:J119 F121:J132 R81:V83 R85:V90 R92:V97 R99:V104 R106:V108 R110:V112 R114:V119 R121:V132 AD81:AH83 AD85:AH90 AD92:AH97 AD99:AH104 AD106:AH108 AD110:AH112 AD114:AH119 AD121:AH132" name="Range3"/>
    <protectedRange sqref="F8:J10 F12:J17 F19:J21 F23:J28 F30:J35 R8:V10 R12:V17 R19:V21 R23:V28 R30:V35 AD8:AH10 AD12:AH17 AD19:AH21 AD23:AH28 AD30:AH35" name="Range1"/>
    <protectedRange sqref="F39:J44 F46:J51 F53:J55 F57:J59 F61:J69 F71:J73 F75:J77 R39:V44 R46:V51 R53:V55 R57:V59 R61:V69 R71:V73 R75:V77 AD39:AH44 AD46:AH51 AD53:AH55 AD57:AH59 AD61:AH69 AD71:AH73 AD75:AH77" name="Range2"/>
  </protectedRanges>
  <mergeCells count="726">
    <mergeCell ref="R2:AC2"/>
    <mergeCell ref="AD2:AO2"/>
    <mergeCell ref="AP2:AS2"/>
    <mergeCell ref="B7:E7"/>
    <mergeCell ref="A8:A10"/>
    <mergeCell ref="B8:B10"/>
    <mergeCell ref="C8:C10"/>
    <mergeCell ref="D8:D10"/>
    <mergeCell ref="E8:E10"/>
    <mergeCell ref="F2:Q2"/>
    <mergeCell ref="T8:T10"/>
    <mergeCell ref="AD8:AD10"/>
    <mergeCell ref="AE8:AE10"/>
    <mergeCell ref="AF8:AF10"/>
    <mergeCell ref="F8:F10"/>
    <mergeCell ref="G8:G10"/>
    <mergeCell ref="H8:H10"/>
    <mergeCell ref="R8:R10"/>
    <mergeCell ref="S8:S10"/>
    <mergeCell ref="V8:V10"/>
    <mergeCell ref="AH8:AH10"/>
    <mergeCell ref="AI3:AI35"/>
    <mergeCell ref="AD12:AD14"/>
    <mergeCell ref="AE12:AE14"/>
    <mergeCell ref="AF12:AF14"/>
    <mergeCell ref="A15:A17"/>
    <mergeCell ref="B15:B17"/>
    <mergeCell ref="G12:G14"/>
    <mergeCell ref="H12:H14"/>
    <mergeCell ref="R12:R14"/>
    <mergeCell ref="S12:S14"/>
    <mergeCell ref="T12:T14"/>
    <mergeCell ref="E12:E14"/>
    <mergeCell ref="A12:A14"/>
    <mergeCell ref="B12:B14"/>
    <mergeCell ref="C15:C17"/>
    <mergeCell ref="D15:D17"/>
    <mergeCell ref="E15:E17"/>
    <mergeCell ref="F12:F14"/>
    <mergeCell ref="V12:V14"/>
    <mergeCell ref="AF15:AF17"/>
    <mergeCell ref="AD15:AD17"/>
    <mergeCell ref="AE15:AE17"/>
    <mergeCell ref="R15:R17"/>
    <mergeCell ref="S15:S17"/>
    <mergeCell ref="T15:T17"/>
    <mergeCell ref="F15:F17"/>
    <mergeCell ref="G15:G17"/>
    <mergeCell ref="H15:H17"/>
    <mergeCell ref="V15:V17"/>
    <mergeCell ref="A23:A25"/>
    <mergeCell ref="B23:B25"/>
    <mergeCell ref="F23:F25"/>
    <mergeCell ref="T19:T21"/>
    <mergeCell ref="AD19:AD21"/>
    <mergeCell ref="AE19:AE21"/>
    <mergeCell ref="AD23:AD25"/>
    <mergeCell ref="AE23:AE25"/>
    <mergeCell ref="C19:C21"/>
    <mergeCell ref="D19:D21"/>
    <mergeCell ref="E19:E21"/>
    <mergeCell ref="B22:E22"/>
    <mergeCell ref="A19:A21"/>
    <mergeCell ref="B19:B21"/>
    <mergeCell ref="V19:V21"/>
    <mergeCell ref="F19:F21"/>
    <mergeCell ref="G19:G21"/>
    <mergeCell ref="H19:H21"/>
    <mergeCell ref="R19:R21"/>
    <mergeCell ref="S19:S21"/>
    <mergeCell ref="AF23:AF25"/>
    <mergeCell ref="B29:E29"/>
    <mergeCell ref="G26:G28"/>
    <mergeCell ref="H26:H28"/>
    <mergeCell ref="R26:R28"/>
    <mergeCell ref="G23:G25"/>
    <mergeCell ref="H23:H25"/>
    <mergeCell ref="R23:R25"/>
    <mergeCell ref="S23:S25"/>
    <mergeCell ref="T23:T25"/>
    <mergeCell ref="C23:C25"/>
    <mergeCell ref="D23:D25"/>
    <mergeCell ref="E23:E25"/>
    <mergeCell ref="S26:S28"/>
    <mergeCell ref="T26:T28"/>
    <mergeCell ref="AD26:AD28"/>
    <mergeCell ref="AE26:AE28"/>
    <mergeCell ref="AF26:AF28"/>
    <mergeCell ref="V23:V25"/>
    <mergeCell ref="V26:V28"/>
    <mergeCell ref="K3:K35"/>
    <mergeCell ref="W3:W35"/>
    <mergeCell ref="I8:I10"/>
    <mergeCell ref="AF19:AF21"/>
    <mergeCell ref="G39:G41"/>
    <mergeCell ref="H39:H41"/>
    <mergeCell ref="R39:R41"/>
    <mergeCell ref="S39:S41"/>
    <mergeCell ref="T39:T41"/>
    <mergeCell ref="A39:A41"/>
    <mergeCell ref="B39:B41"/>
    <mergeCell ref="F39:F41"/>
    <mergeCell ref="AD42:AD44"/>
    <mergeCell ref="F42:F44"/>
    <mergeCell ref="G42:G44"/>
    <mergeCell ref="H42:H44"/>
    <mergeCell ref="C39:C41"/>
    <mergeCell ref="D39:D41"/>
    <mergeCell ref="E39:E41"/>
    <mergeCell ref="C42:C44"/>
    <mergeCell ref="D42:D44"/>
    <mergeCell ref="E42:E44"/>
    <mergeCell ref="A42:A44"/>
    <mergeCell ref="B42:B44"/>
    <mergeCell ref="J39:J41"/>
    <mergeCell ref="J42:J44"/>
    <mergeCell ref="B52:E52"/>
    <mergeCell ref="A53:A55"/>
    <mergeCell ref="B53:B55"/>
    <mergeCell ref="C53:C55"/>
    <mergeCell ref="D53:D55"/>
    <mergeCell ref="T46:T48"/>
    <mergeCell ref="F46:F48"/>
    <mergeCell ref="G46:G48"/>
    <mergeCell ref="H46:H48"/>
    <mergeCell ref="R46:R48"/>
    <mergeCell ref="S46:S48"/>
    <mergeCell ref="A46:A48"/>
    <mergeCell ref="B46:B48"/>
    <mergeCell ref="T53:T55"/>
    <mergeCell ref="C46:C48"/>
    <mergeCell ref="D46:D48"/>
    <mergeCell ref="J46:J48"/>
    <mergeCell ref="J49:J51"/>
    <mergeCell ref="AD53:AD55"/>
    <mergeCell ref="AD57:AD59"/>
    <mergeCell ref="E53:E55"/>
    <mergeCell ref="AF53:AF55"/>
    <mergeCell ref="F53:F55"/>
    <mergeCell ref="G53:G55"/>
    <mergeCell ref="H53:H55"/>
    <mergeCell ref="R53:R55"/>
    <mergeCell ref="S53:S55"/>
    <mergeCell ref="B56:E56"/>
    <mergeCell ref="AE53:AE55"/>
    <mergeCell ref="J53:J55"/>
    <mergeCell ref="A61:A63"/>
    <mergeCell ref="B61:B63"/>
    <mergeCell ref="AE57:AE59"/>
    <mergeCell ref="AF57:AF59"/>
    <mergeCell ref="B60:E60"/>
    <mergeCell ref="C57:C59"/>
    <mergeCell ref="D57:D59"/>
    <mergeCell ref="G57:G59"/>
    <mergeCell ref="H57:H59"/>
    <mergeCell ref="R57:R59"/>
    <mergeCell ref="S57:S59"/>
    <mergeCell ref="T57:T59"/>
    <mergeCell ref="E57:E59"/>
    <mergeCell ref="A57:A59"/>
    <mergeCell ref="B57:B59"/>
    <mergeCell ref="F57:F59"/>
    <mergeCell ref="J57:J59"/>
    <mergeCell ref="AD33:AD35"/>
    <mergeCell ref="AE33:AE35"/>
    <mergeCell ref="AF33:AF35"/>
    <mergeCell ref="AD46:AD48"/>
    <mergeCell ref="AE46:AE48"/>
    <mergeCell ref="AF46:AF48"/>
    <mergeCell ref="AD39:AD41"/>
    <mergeCell ref="AE39:AE41"/>
    <mergeCell ref="AF39:AF41"/>
    <mergeCell ref="AE42:AE44"/>
    <mergeCell ref="AF30:AF32"/>
    <mergeCell ref="F30:F32"/>
    <mergeCell ref="G30:G32"/>
    <mergeCell ref="H30:H32"/>
    <mergeCell ref="R30:R32"/>
    <mergeCell ref="AD75:AD77"/>
    <mergeCell ref="AE75:AE77"/>
    <mergeCell ref="AF75:AF77"/>
    <mergeCell ref="F75:F77"/>
    <mergeCell ref="G75:G77"/>
    <mergeCell ref="H75:H77"/>
    <mergeCell ref="R75:R77"/>
    <mergeCell ref="F33:F35"/>
    <mergeCell ref="G33:G35"/>
    <mergeCell ref="AD71:AD73"/>
    <mergeCell ref="AE71:AE73"/>
    <mergeCell ref="AF71:AF73"/>
    <mergeCell ref="G71:G73"/>
    <mergeCell ref="H71:H73"/>
    <mergeCell ref="R71:R73"/>
    <mergeCell ref="S71:S73"/>
    <mergeCell ref="T71:T73"/>
    <mergeCell ref="F71:F73"/>
    <mergeCell ref="F61:F63"/>
    <mergeCell ref="A26:A28"/>
    <mergeCell ref="B26:B28"/>
    <mergeCell ref="F26:F28"/>
    <mergeCell ref="C26:C28"/>
    <mergeCell ref="D26:D28"/>
    <mergeCell ref="E26:E28"/>
    <mergeCell ref="C30:C32"/>
    <mergeCell ref="D30:D32"/>
    <mergeCell ref="E30:E32"/>
    <mergeCell ref="A30:A32"/>
    <mergeCell ref="B30:B32"/>
    <mergeCell ref="A33:A35"/>
    <mergeCell ref="B33:B35"/>
    <mergeCell ref="AF64:AF66"/>
    <mergeCell ref="AF61:AF63"/>
    <mergeCell ref="AF42:AF44"/>
    <mergeCell ref="B45:E45"/>
    <mergeCell ref="R42:R44"/>
    <mergeCell ref="S42:S44"/>
    <mergeCell ref="T42:T44"/>
    <mergeCell ref="A64:A66"/>
    <mergeCell ref="B64:B66"/>
    <mergeCell ref="F64:F66"/>
    <mergeCell ref="G64:G66"/>
    <mergeCell ref="S49:S51"/>
    <mergeCell ref="T49:T51"/>
    <mergeCell ref="AD49:AD51"/>
    <mergeCell ref="AE49:AE51"/>
    <mergeCell ref="AF49:AF51"/>
    <mergeCell ref="F49:F51"/>
    <mergeCell ref="G49:G51"/>
    <mergeCell ref="H49:H51"/>
    <mergeCell ref="A49:A51"/>
    <mergeCell ref="B49:B51"/>
    <mergeCell ref="R49:R51"/>
    <mergeCell ref="AD61:AD63"/>
    <mergeCell ref="AE61:AE63"/>
    <mergeCell ref="AD64:AD66"/>
    <mergeCell ref="AE64:AE66"/>
    <mergeCell ref="G61:G63"/>
    <mergeCell ref="H61:H63"/>
    <mergeCell ref="R61:R63"/>
    <mergeCell ref="J61:J63"/>
    <mergeCell ref="J64:J66"/>
    <mergeCell ref="V64:V66"/>
    <mergeCell ref="AF67:AF69"/>
    <mergeCell ref="F67:F69"/>
    <mergeCell ref="G67:G69"/>
    <mergeCell ref="H67:H69"/>
    <mergeCell ref="R67:R69"/>
    <mergeCell ref="S75:S77"/>
    <mergeCell ref="T75:T77"/>
    <mergeCell ref="A67:A69"/>
    <mergeCell ref="B67:B69"/>
    <mergeCell ref="A75:A77"/>
    <mergeCell ref="B75:B77"/>
    <mergeCell ref="B74:E74"/>
    <mergeCell ref="C71:C73"/>
    <mergeCell ref="D71:D73"/>
    <mergeCell ref="A71:A73"/>
    <mergeCell ref="B71:B73"/>
    <mergeCell ref="A81:A83"/>
    <mergeCell ref="B81:B83"/>
    <mergeCell ref="F81:F83"/>
    <mergeCell ref="G81:G83"/>
    <mergeCell ref="H81:H83"/>
    <mergeCell ref="S67:S69"/>
    <mergeCell ref="T67:T69"/>
    <mergeCell ref="AD67:AD69"/>
    <mergeCell ref="AE67:AE69"/>
    <mergeCell ref="J67:J69"/>
    <mergeCell ref="J71:J73"/>
    <mergeCell ref="J75:J77"/>
    <mergeCell ref="V67:V69"/>
    <mergeCell ref="V71:V73"/>
    <mergeCell ref="V75:V77"/>
    <mergeCell ref="K38:K77"/>
    <mergeCell ref="W38:W77"/>
    <mergeCell ref="H64:H66"/>
    <mergeCell ref="R64:R66"/>
    <mergeCell ref="S64:S66"/>
    <mergeCell ref="T64:T66"/>
    <mergeCell ref="E64:E66"/>
    <mergeCell ref="S61:S63"/>
    <mergeCell ref="T61:T63"/>
    <mergeCell ref="AF81:AF83"/>
    <mergeCell ref="C81:C83"/>
    <mergeCell ref="D81:D83"/>
    <mergeCell ref="E81:E83"/>
    <mergeCell ref="B84:E84"/>
    <mergeCell ref="R81:R83"/>
    <mergeCell ref="S81:S83"/>
    <mergeCell ref="T81:T83"/>
    <mergeCell ref="AD81:AD83"/>
    <mergeCell ref="AE81:AE83"/>
    <mergeCell ref="J81:J83"/>
    <mergeCell ref="V81:V83"/>
    <mergeCell ref="AD85:AD87"/>
    <mergeCell ref="AE85:AE87"/>
    <mergeCell ref="AF85:AF87"/>
    <mergeCell ref="A88:A90"/>
    <mergeCell ref="B88:B90"/>
    <mergeCell ref="F88:F90"/>
    <mergeCell ref="G88:G90"/>
    <mergeCell ref="H85:H87"/>
    <mergeCell ref="R85:R87"/>
    <mergeCell ref="S85:S87"/>
    <mergeCell ref="T85:T87"/>
    <mergeCell ref="A85:A87"/>
    <mergeCell ref="B85:B87"/>
    <mergeCell ref="F85:F87"/>
    <mergeCell ref="G85:G87"/>
    <mergeCell ref="AD88:AD90"/>
    <mergeCell ref="AE88:AE90"/>
    <mergeCell ref="E88:E90"/>
    <mergeCell ref="J85:J87"/>
    <mergeCell ref="V85:V87"/>
    <mergeCell ref="V88:V90"/>
    <mergeCell ref="AF88:AF90"/>
    <mergeCell ref="B91:E91"/>
    <mergeCell ref="A92:A94"/>
    <mergeCell ref="B92:B94"/>
    <mergeCell ref="F92:F94"/>
    <mergeCell ref="H88:H90"/>
    <mergeCell ref="R88:R90"/>
    <mergeCell ref="S88:S90"/>
    <mergeCell ref="T88:T90"/>
    <mergeCell ref="AD92:AD94"/>
    <mergeCell ref="AE92:AE94"/>
    <mergeCell ref="AF92:AF94"/>
    <mergeCell ref="S92:S94"/>
    <mergeCell ref="T92:T94"/>
    <mergeCell ref="C88:C90"/>
    <mergeCell ref="D88:D90"/>
    <mergeCell ref="G92:G94"/>
    <mergeCell ref="E92:E94"/>
    <mergeCell ref="J88:J90"/>
    <mergeCell ref="J92:J94"/>
    <mergeCell ref="AF95:AF97"/>
    <mergeCell ref="B98:E98"/>
    <mergeCell ref="C95:C97"/>
    <mergeCell ref="D95:D97"/>
    <mergeCell ref="E95:E97"/>
    <mergeCell ref="G95:G97"/>
    <mergeCell ref="H95:H97"/>
    <mergeCell ref="R95:R97"/>
    <mergeCell ref="S95:S97"/>
    <mergeCell ref="T95:T97"/>
    <mergeCell ref="B95:B97"/>
    <mergeCell ref="F95:F97"/>
    <mergeCell ref="J95:J97"/>
    <mergeCell ref="I95:I97"/>
    <mergeCell ref="U95:U97"/>
    <mergeCell ref="A102:A104"/>
    <mergeCell ref="B102:B104"/>
    <mergeCell ref="F102:F104"/>
    <mergeCell ref="G102:G104"/>
    <mergeCell ref="H99:H101"/>
    <mergeCell ref="R99:R101"/>
    <mergeCell ref="S99:S101"/>
    <mergeCell ref="T99:T101"/>
    <mergeCell ref="A99:A101"/>
    <mergeCell ref="B99:B101"/>
    <mergeCell ref="F99:F101"/>
    <mergeCell ref="G99:G101"/>
    <mergeCell ref="C99:C101"/>
    <mergeCell ref="D99:D101"/>
    <mergeCell ref="AF102:AF104"/>
    <mergeCell ref="H102:H104"/>
    <mergeCell ref="R102:R104"/>
    <mergeCell ref="S102:S104"/>
    <mergeCell ref="T102:T104"/>
    <mergeCell ref="AD99:AD101"/>
    <mergeCell ref="AE99:AE101"/>
    <mergeCell ref="AF99:AF101"/>
    <mergeCell ref="J99:J101"/>
    <mergeCell ref="J102:J104"/>
    <mergeCell ref="I99:I101"/>
    <mergeCell ref="I102:I104"/>
    <mergeCell ref="U99:U101"/>
    <mergeCell ref="U102:U104"/>
    <mergeCell ref="AF106:AF108"/>
    <mergeCell ref="C106:C108"/>
    <mergeCell ref="D106:D108"/>
    <mergeCell ref="B105:E105"/>
    <mergeCell ref="G106:G108"/>
    <mergeCell ref="H106:H108"/>
    <mergeCell ref="R106:R108"/>
    <mergeCell ref="S106:S108"/>
    <mergeCell ref="T106:T108"/>
    <mergeCell ref="E106:E108"/>
    <mergeCell ref="V106:V108"/>
    <mergeCell ref="J106:J108"/>
    <mergeCell ref="I106:I108"/>
    <mergeCell ref="U106:U108"/>
    <mergeCell ref="A110:A112"/>
    <mergeCell ref="B110:B112"/>
    <mergeCell ref="F110:F112"/>
    <mergeCell ref="G110:G112"/>
    <mergeCell ref="H110:H112"/>
    <mergeCell ref="AD110:AD112"/>
    <mergeCell ref="AE110:AE112"/>
    <mergeCell ref="AF110:AF112"/>
    <mergeCell ref="B113:E113"/>
    <mergeCell ref="C110:C112"/>
    <mergeCell ref="D110:D112"/>
    <mergeCell ref="E110:E112"/>
    <mergeCell ref="I110:I112"/>
    <mergeCell ref="U110:U112"/>
    <mergeCell ref="A117:A119"/>
    <mergeCell ref="B117:B119"/>
    <mergeCell ref="F117:F119"/>
    <mergeCell ref="G117:G119"/>
    <mergeCell ref="H114:H116"/>
    <mergeCell ref="R114:R116"/>
    <mergeCell ref="A114:A116"/>
    <mergeCell ref="B114:B116"/>
    <mergeCell ref="F114:F116"/>
    <mergeCell ref="G114:G116"/>
    <mergeCell ref="C114:C116"/>
    <mergeCell ref="D114:D116"/>
    <mergeCell ref="E114:E116"/>
    <mergeCell ref="J114:J116"/>
    <mergeCell ref="J117:J119"/>
    <mergeCell ref="I114:I116"/>
    <mergeCell ref="I117:I119"/>
    <mergeCell ref="F121:F123"/>
    <mergeCell ref="H117:H119"/>
    <mergeCell ref="R117:R119"/>
    <mergeCell ref="S117:S119"/>
    <mergeCell ref="T117:T119"/>
    <mergeCell ref="AD121:AD123"/>
    <mergeCell ref="AE121:AE123"/>
    <mergeCell ref="AF121:AF123"/>
    <mergeCell ref="R110:R112"/>
    <mergeCell ref="S110:S112"/>
    <mergeCell ref="T110:T112"/>
    <mergeCell ref="S121:S123"/>
    <mergeCell ref="T121:T123"/>
    <mergeCell ref="H121:H123"/>
    <mergeCell ref="AD114:AD116"/>
    <mergeCell ref="AE114:AE116"/>
    <mergeCell ref="AF114:AF116"/>
    <mergeCell ref="S114:S116"/>
    <mergeCell ref="T114:T116"/>
    <mergeCell ref="R121:R123"/>
    <mergeCell ref="AD117:AD119"/>
    <mergeCell ref="AE117:AE119"/>
    <mergeCell ref="AF117:AF119"/>
    <mergeCell ref="J110:J112"/>
    <mergeCell ref="AE124:AE126"/>
    <mergeCell ref="AF124:AF126"/>
    <mergeCell ref="A127:A129"/>
    <mergeCell ref="B127:B129"/>
    <mergeCell ref="F127:F129"/>
    <mergeCell ref="G124:G126"/>
    <mergeCell ref="H124:H126"/>
    <mergeCell ref="R124:R126"/>
    <mergeCell ref="S124:S126"/>
    <mergeCell ref="T124:T126"/>
    <mergeCell ref="A124:A126"/>
    <mergeCell ref="B124:B126"/>
    <mergeCell ref="F124:F126"/>
    <mergeCell ref="AD127:AD129"/>
    <mergeCell ref="B121:B123"/>
    <mergeCell ref="AE127:AE129"/>
    <mergeCell ref="AF127:AF129"/>
    <mergeCell ref="S127:S129"/>
    <mergeCell ref="T127:T129"/>
    <mergeCell ref="AD124:AD126"/>
    <mergeCell ref="AD130:AD132"/>
    <mergeCell ref="AE130:AE132"/>
    <mergeCell ref="AF130:AF132"/>
    <mergeCell ref="H130:H132"/>
    <mergeCell ref="R130:R132"/>
    <mergeCell ref="S130:S132"/>
    <mergeCell ref="T130:T132"/>
    <mergeCell ref="J121:J123"/>
    <mergeCell ref="J124:J126"/>
    <mergeCell ref="J127:J129"/>
    <mergeCell ref="J130:J132"/>
    <mergeCell ref="V127:V129"/>
    <mergeCell ref="V130:V132"/>
    <mergeCell ref="I121:I123"/>
    <mergeCell ref="I124:I126"/>
    <mergeCell ref="I127:I129"/>
    <mergeCell ref="H127:H129"/>
    <mergeCell ref="R127:R129"/>
    <mergeCell ref="A95:A97"/>
    <mergeCell ref="G130:G132"/>
    <mergeCell ref="D130:D132"/>
    <mergeCell ref="E130:E132"/>
    <mergeCell ref="C127:C129"/>
    <mergeCell ref="D127:D129"/>
    <mergeCell ref="A130:A132"/>
    <mergeCell ref="B130:B132"/>
    <mergeCell ref="F130:F132"/>
    <mergeCell ref="G127:G129"/>
    <mergeCell ref="G121:G123"/>
    <mergeCell ref="B109:E109"/>
    <mergeCell ref="A106:A108"/>
    <mergeCell ref="B106:B108"/>
    <mergeCell ref="F106:F108"/>
    <mergeCell ref="E127:E129"/>
    <mergeCell ref="E99:E101"/>
    <mergeCell ref="C130:C132"/>
    <mergeCell ref="C124:C126"/>
    <mergeCell ref="D124:D126"/>
    <mergeCell ref="E124:E126"/>
    <mergeCell ref="E102:E104"/>
    <mergeCell ref="B120:E120"/>
    <mergeCell ref="A121:A123"/>
    <mergeCell ref="C121:C123"/>
    <mergeCell ref="D121:D123"/>
    <mergeCell ref="E121:E123"/>
    <mergeCell ref="C102:C104"/>
    <mergeCell ref="D102:D104"/>
    <mergeCell ref="B80:E80"/>
    <mergeCell ref="E46:E48"/>
    <mergeCell ref="C49:C51"/>
    <mergeCell ref="D49:D51"/>
    <mergeCell ref="E49:E51"/>
    <mergeCell ref="C75:C77"/>
    <mergeCell ref="D75:D77"/>
    <mergeCell ref="E75:E77"/>
    <mergeCell ref="C85:C87"/>
    <mergeCell ref="D85:D87"/>
    <mergeCell ref="E85:E87"/>
    <mergeCell ref="C61:C63"/>
    <mergeCell ref="D61:D63"/>
    <mergeCell ref="E61:E63"/>
    <mergeCell ref="C64:C66"/>
    <mergeCell ref="D64:D66"/>
    <mergeCell ref="C67:C69"/>
    <mergeCell ref="D67:D69"/>
    <mergeCell ref="E67:E69"/>
    <mergeCell ref="AD30:AD32"/>
    <mergeCell ref="AE30:AE32"/>
    <mergeCell ref="E33:E35"/>
    <mergeCell ref="B18:E18"/>
    <mergeCell ref="B11:E11"/>
    <mergeCell ref="C12:C14"/>
    <mergeCell ref="D12:D14"/>
    <mergeCell ref="C117:C119"/>
    <mergeCell ref="D117:D119"/>
    <mergeCell ref="E117:E119"/>
    <mergeCell ref="C33:C35"/>
    <mergeCell ref="B38:E38"/>
    <mergeCell ref="B70:E70"/>
    <mergeCell ref="E71:E73"/>
    <mergeCell ref="AD106:AD108"/>
    <mergeCell ref="AE106:AE108"/>
    <mergeCell ref="AD102:AD104"/>
    <mergeCell ref="AE102:AE104"/>
    <mergeCell ref="AD95:AD97"/>
    <mergeCell ref="AE95:AE97"/>
    <mergeCell ref="H92:H94"/>
    <mergeCell ref="R92:R94"/>
    <mergeCell ref="C92:C94"/>
    <mergeCell ref="D92:D94"/>
    <mergeCell ref="V46:V48"/>
    <mergeCell ref="V49:V51"/>
    <mergeCell ref="V53:V55"/>
    <mergeCell ref="V57:V59"/>
    <mergeCell ref="V61:V63"/>
    <mergeCell ref="A1:AS1"/>
    <mergeCell ref="J8:J10"/>
    <mergeCell ref="J12:J14"/>
    <mergeCell ref="J15:J17"/>
    <mergeCell ref="J19:J21"/>
    <mergeCell ref="J23:J25"/>
    <mergeCell ref="J26:J28"/>
    <mergeCell ref="J30:J32"/>
    <mergeCell ref="J33:J35"/>
    <mergeCell ref="A4:B4"/>
    <mergeCell ref="C4:E4"/>
    <mergeCell ref="A5:B5"/>
    <mergeCell ref="C5:E5"/>
    <mergeCell ref="A6:B6"/>
    <mergeCell ref="C6:E6"/>
    <mergeCell ref="H33:H35"/>
    <mergeCell ref="R33:R35"/>
    <mergeCell ref="S33:S35"/>
    <mergeCell ref="T33:T35"/>
    <mergeCell ref="V92:V94"/>
    <mergeCell ref="V95:V97"/>
    <mergeCell ref="V99:V101"/>
    <mergeCell ref="V102:V104"/>
    <mergeCell ref="V110:V112"/>
    <mergeCell ref="V114:V116"/>
    <mergeCell ref="V117:V119"/>
    <mergeCell ref="V121:V123"/>
    <mergeCell ref="V124:V126"/>
    <mergeCell ref="AH12:AH14"/>
    <mergeCell ref="AH15:AH17"/>
    <mergeCell ref="AH19:AH21"/>
    <mergeCell ref="AH23:AH25"/>
    <mergeCell ref="AH26:AH28"/>
    <mergeCell ref="AH30:AH32"/>
    <mergeCell ref="AH33:AH35"/>
    <mergeCell ref="AH39:AH41"/>
    <mergeCell ref="AH42:AH44"/>
    <mergeCell ref="A36:AS36"/>
    <mergeCell ref="I12:I14"/>
    <mergeCell ref="I15:I17"/>
    <mergeCell ref="I19:I21"/>
    <mergeCell ref="I23:I25"/>
    <mergeCell ref="I26:I28"/>
    <mergeCell ref="I30:I32"/>
    <mergeCell ref="I33:I35"/>
    <mergeCell ref="V30:V32"/>
    <mergeCell ref="V33:V35"/>
    <mergeCell ref="V39:V41"/>
    <mergeCell ref="V42:V44"/>
    <mergeCell ref="D33:D35"/>
    <mergeCell ref="S30:S32"/>
    <mergeCell ref="T30:T32"/>
    <mergeCell ref="AH46:AH48"/>
    <mergeCell ref="AH49:AH51"/>
    <mergeCell ref="AH53:AH55"/>
    <mergeCell ref="AH57:AH59"/>
    <mergeCell ref="AH61:AH63"/>
    <mergeCell ref="AH64:AH66"/>
    <mergeCell ref="AH67:AH69"/>
    <mergeCell ref="AH110:AH112"/>
    <mergeCell ref="AH114:AH116"/>
    <mergeCell ref="AH117:AH119"/>
    <mergeCell ref="AH121:AH123"/>
    <mergeCell ref="AH124:AH126"/>
    <mergeCell ref="AH127:AH129"/>
    <mergeCell ref="AH130:AH132"/>
    <mergeCell ref="AH71:AH73"/>
    <mergeCell ref="AH75:AH77"/>
    <mergeCell ref="AH81:AH83"/>
    <mergeCell ref="AH85:AH87"/>
    <mergeCell ref="AH88:AH90"/>
    <mergeCell ref="AH92:AH94"/>
    <mergeCell ref="AH95:AH97"/>
    <mergeCell ref="AH99:AH101"/>
    <mergeCell ref="AH102:AH104"/>
    <mergeCell ref="AH106:AH108"/>
    <mergeCell ref="AI38:AI77"/>
    <mergeCell ref="K80:K132"/>
    <mergeCell ref="W80:W132"/>
    <mergeCell ref="AI80:AI132"/>
    <mergeCell ref="A134:AS134"/>
    <mergeCell ref="A133:AS133"/>
    <mergeCell ref="A79:AS79"/>
    <mergeCell ref="A78:AS78"/>
    <mergeCell ref="A37:AS37"/>
    <mergeCell ref="I39:I41"/>
    <mergeCell ref="I42:I44"/>
    <mergeCell ref="I46:I48"/>
    <mergeCell ref="I49:I51"/>
    <mergeCell ref="I53:I55"/>
    <mergeCell ref="I57:I59"/>
    <mergeCell ref="I61:I63"/>
    <mergeCell ref="I64:I66"/>
    <mergeCell ref="I67:I69"/>
    <mergeCell ref="I71:I73"/>
    <mergeCell ref="I75:I77"/>
    <mergeCell ref="I81:I83"/>
    <mergeCell ref="I85:I87"/>
    <mergeCell ref="I88:I90"/>
    <mergeCell ref="I92:I94"/>
    <mergeCell ref="I130:I132"/>
    <mergeCell ref="U8:U10"/>
    <mergeCell ref="U12:U14"/>
    <mergeCell ref="U15:U17"/>
    <mergeCell ref="U19:U21"/>
    <mergeCell ref="U23:U25"/>
    <mergeCell ref="U26:U28"/>
    <mergeCell ref="U30:U32"/>
    <mergeCell ref="U33:U35"/>
    <mergeCell ref="U39:U41"/>
    <mergeCell ref="U42:U44"/>
    <mergeCell ref="U46:U48"/>
    <mergeCell ref="U49:U51"/>
    <mergeCell ref="U53:U55"/>
    <mergeCell ref="U57:U59"/>
    <mergeCell ref="U61:U63"/>
    <mergeCell ref="U64:U66"/>
    <mergeCell ref="U67:U69"/>
    <mergeCell ref="U71:U73"/>
    <mergeCell ref="U75:U77"/>
    <mergeCell ref="U81:U83"/>
    <mergeCell ref="U85:U87"/>
    <mergeCell ref="U88:U90"/>
    <mergeCell ref="U92:U94"/>
    <mergeCell ref="U114:U116"/>
    <mergeCell ref="U117:U119"/>
    <mergeCell ref="U121:U123"/>
    <mergeCell ref="U124:U126"/>
    <mergeCell ref="U127:U129"/>
    <mergeCell ref="U130:U132"/>
    <mergeCell ref="AG8:AG10"/>
    <mergeCell ref="AG12:AG14"/>
    <mergeCell ref="AG15:AG17"/>
    <mergeCell ref="AG19:AG21"/>
    <mergeCell ref="AG23:AG25"/>
    <mergeCell ref="AG26:AG28"/>
    <mergeCell ref="AG30:AG32"/>
    <mergeCell ref="AG33:AG35"/>
    <mergeCell ref="AG39:AG41"/>
    <mergeCell ref="AG42:AG44"/>
    <mergeCell ref="AG46:AG48"/>
    <mergeCell ref="AG49:AG51"/>
    <mergeCell ref="AG53:AG55"/>
    <mergeCell ref="AG57:AG59"/>
    <mergeCell ref="AG61:AG63"/>
    <mergeCell ref="AG64:AG66"/>
    <mergeCell ref="AG67:AG69"/>
    <mergeCell ref="AG71:AG73"/>
    <mergeCell ref="AG110:AG112"/>
    <mergeCell ref="AG114:AG116"/>
    <mergeCell ref="AG117:AG119"/>
    <mergeCell ref="AG121:AG123"/>
    <mergeCell ref="AG124:AG126"/>
    <mergeCell ref="AG127:AG129"/>
    <mergeCell ref="AG130:AG132"/>
    <mergeCell ref="AG75:AG77"/>
    <mergeCell ref="AG81:AG83"/>
    <mergeCell ref="AG85:AG87"/>
    <mergeCell ref="AG88:AG90"/>
    <mergeCell ref="AG92:AG94"/>
    <mergeCell ref="AG95:AG97"/>
    <mergeCell ref="AG99:AG101"/>
    <mergeCell ref="AG102:AG104"/>
    <mergeCell ref="AG106:AG108"/>
  </mergeCells>
  <conditionalFormatting sqref="AP8">
    <cfRule type="expression" dxfId="5202" priority="2793">
      <formula>SUM($O8:$Q8)&lt;1</formula>
    </cfRule>
    <cfRule type="expression" dxfId="5201" priority="2794">
      <formula>SUM($O8:$Q8)&gt;0</formula>
    </cfRule>
  </conditionalFormatting>
  <conditionalFormatting sqref="AQ8">
    <cfRule type="expression" dxfId="5200" priority="2795">
      <formula>SUM($O8:$Q8)&gt;0</formula>
    </cfRule>
  </conditionalFormatting>
  <conditionalFormatting sqref="AR8">
    <cfRule type="expression" dxfId="5199" priority="2796">
      <formula>SUM($P8:$Q8)&gt;0</formula>
    </cfRule>
  </conditionalFormatting>
  <conditionalFormatting sqref="AS8">
    <cfRule type="expression" dxfId="5198" priority="2797">
      <formula>$Q8=1</formula>
    </cfRule>
  </conditionalFormatting>
  <conditionalFormatting sqref="AP9">
    <cfRule type="expression" dxfId="5197" priority="2785">
      <formula>SUM($AA9:$AC9)&lt;1</formula>
    </cfRule>
    <cfRule type="expression" dxfId="5196" priority="2786">
      <formula>SUM($AA9:$AC9)&gt;0</formula>
    </cfRule>
  </conditionalFormatting>
  <conditionalFormatting sqref="AQ9">
    <cfRule type="expression" dxfId="5195" priority="2787">
      <formula>SUM($AA9:$AC9)&gt;0</formula>
    </cfRule>
  </conditionalFormatting>
  <conditionalFormatting sqref="AR9">
    <cfRule type="expression" dxfId="5194" priority="2788">
      <formula>SUM($AB9:$AC9)&gt;0</formula>
    </cfRule>
  </conditionalFormatting>
  <conditionalFormatting sqref="AS9">
    <cfRule type="expression" dxfId="5193" priority="2789">
      <formula>$AC9=1</formula>
    </cfRule>
  </conditionalFormatting>
  <conditionalFormatting sqref="AP10">
    <cfRule type="expression" dxfId="5192" priority="2798">
      <formula>SUM($AM10:$AO10)&lt;1</formula>
    </cfRule>
    <cfRule type="expression" dxfId="5191" priority="2799">
      <formula>SUM($AM10:$AO10)&gt;0</formula>
    </cfRule>
  </conditionalFormatting>
  <conditionalFormatting sqref="AQ10">
    <cfRule type="expression" dxfId="5190" priority="2800">
      <formula>SUM($AM10:$AO10)&gt;0</formula>
    </cfRule>
  </conditionalFormatting>
  <conditionalFormatting sqref="AR10">
    <cfRule type="expression" dxfId="5189" priority="2801">
      <formula>SUM($AN10:$AO10)&gt;0</formula>
    </cfRule>
  </conditionalFormatting>
  <conditionalFormatting sqref="AS10">
    <cfRule type="expression" dxfId="5188" priority="2802">
      <formula>$AO10=1</formula>
    </cfRule>
  </conditionalFormatting>
  <conditionalFormatting sqref="AP12">
    <cfRule type="expression" dxfId="5187" priority="2778">
      <formula>SUM($O12:$Q12)&lt;1</formula>
    </cfRule>
    <cfRule type="expression" dxfId="5186" priority="2779">
      <formula>SUM($O12:$Q12)&gt;0</formula>
    </cfRule>
  </conditionalFormatting>
  <conditionalFormatting sqref="AQ12">
    <cfRule type="expression" dxfId="5185" priority="2780">
      <formula>SUM($O12:$Q12)&gt;0</formula>
    </cfRule>
  </conditionalFormatting>
  <conditionalFormatting sqref="AR12">
    <cfRule type="expression" dxfId="5184" priority="2781">
      <formula>SUM($P12:$Q12)&gt;0</formula>
    </cfRule>
  </conditionalFormatting>
  <conditionalFormatting sqref="AS12">
    <cfRule type="expression" dxfId="5183" priority="2782">
      <formula>$Q12=1</formula>
    </cfRule>
  </conditionalFormatting>
  <conditionalFormatting sqref="AP19">
    <cfRule type="expression" dxfId="5182" priority="2773">
      <formula>SUM($O19:$Q19)&lt;1</formula>
    </cfRule>
    <cfRule type="expression" dxfId="5181" priority="2774">
      <formula>SUM($O19:$Q19)&gt;0</formula>
    </cfRule>
  </conditionalFormatting>
  <conditionalFormatting sqref="AQ19">
    <cfRule type="expression" dxfId="5180" priority="2775">
      <formula>SUM($O19:$Q19)&gt;0</formula>
    </cfRule>
  </conditionalFormatting>
  <conditionalFormatting sqref="AR19">
    <cfRule type="expression" dxfId="5179" priority="2776">
      <formula>SUM($P19:$Q19)&gt;0</formula>
    </cfRule>
  </conditionalFormatting>
  <conditionalFormatting sqref="AS19">
    <cfRule type="expression" dxfId="5178" priority="2777">
      <formula>$Q19=1</formula>
    </cfRule>
  </conditionalFormatting>
  <conditionalFormatting sqref="AP23">
    <cfRule type="expression" dxfId="5177" priority="2768">
      <formula>SUM($O23:$Q23)&lt;1</formula>
    </cfRule>
    <cfRule type="expression" dxfId="5176" priority="2769">
      <formula>SUM($O23:$Q23)&gt;0</formula>
    </cfRule>
  </conditionalFormatting>
  <conditionalFormatting sqref="AQ23">
    <cfRule type="expression" dxfId="5175" priority="2770">
      <formula>SUM($O23:$Q23)&gt;0</formula>
    </cfRule>
  </conditionalFormatting>
  <conditionalFormatting sqref="AR23">
    <cfRule type="expression" dxfId="5174" priority="2771">
      <formula>SUM($P23:$Q23)&gt;0</formula>
    </cfRule>
  </conditionalFormatting>
  <conditionalFormatting sqref="AS23">
    <cfRule type="expression" dxfId="5173" priority="2772">
      <formula>$Q23=1</formula>
    </cfRule>
  </conditionalFormatting>
  <conditionalFormatting sqref="AP30">
    <cfRule type="expression" dxfId="5172" priority="2763">
      <formula>SUM($O30:$Q30)&lt;1</formula>
    </cfRule>
    <cfRule type="expression" dxfId="5171" priority="2764">
      <formula>SUM($O30:$Q30)&gt;0</formula>
    </cfRule>
  </conditionalFormatting>
  <conditionalFormatting sqref="AQ30">
    <cfRule type="expression" dxfId="5170" priority="2765">
      <formula>SUM($O30:$Q30)&gt;0</formula>
    </cfRule>
  </conditionalFormatting>
  <conditionalFormatting sqref="AR30">
    <cfRule type="expression" dxfId="5169" priority="2766">
      <formula>SUM($P30:$Q30)&gt;0</formula>
    </cfRule>
  </conditionalFormatting>
  <conditionalFormatting sqref="AS30">
    <cfRule type="expression" dxfId="5168" priority="2767">
      <formula>$Q30=1</formula>
    </cfRule>
  </conditionalFormatting>
  <conditionalFormatting sqref="AP39">
    <cfRule type="expression" dxfId="5167" priority="2758">
      <formula>SUM($O39:$Q39)&lt;1</formula>
    </cfRule>
    <cfRule type="expression" dxfId="5166" priority="2759">
      <formula>SUM($O39:$Q39)&gt;0</formula>
    </cfRule>
  </conditionalFormatting>
  <conditionalFormatting sqref="AQ39">
    <cfRule type="expression" dxfId="5165" priority="2760">
      <formula>SUM($O39:$Q39)&gt;0</formula>
    </cfRule>
  </conditionalFormatting>
  <conditionalFormatting sqref="AR39">
    <cfRule type="expression" dxfId="5164" priority="2761">
      <formula>SUM($P39:$Q39)&gt;0</formula>
    </cfRule>
  </conditionalFormatting>
  <conditionalFormatting sqref="AS39">
    <cfRule type="expression" dxfId="5163" priority="2762">
      <formula>$Q39=1</formula>
    </cfRule>
  </conditionalFormatting>
  <conditionalFormatting sqref="AP42">
    <cfRule type="expression" dxfId="5162" priority="2753">
      <formula>SUM($O42:$Q42)&lt;1</formula>
    </cfRule>
    <cfRule type="expression" dxfId="5161" priority="2754">
      <formula>SUM($O42:$Q42)&gt;0</formula>
    </cfRule>
  </conditionalFormatting>
  <conditionalFormatting sqref="AQ42">
    <cfRule type="expression" dxfId="5160" priority="2755">
      <formula>SUM($O42:$Q42)&gt;0</formula>
    </cfRule>
  </conditionalFormatting>
  <conditionalFormatting sqref="AR42">
    <cfRule type="expression" dxfId="5159" priority="2756">
      <formula>SUM($P42:$Q42)&gt;0</formula>
    </cfRule>
  </conditionalFormatting>
  <conditionalFormatting sqref="AS42">
    <cfRule type="expression" dxfId="5158" priority="2757">
      <formula>$Q42=1</formula>
    </cfRule>
  </conditionalFormatting>
  <conditionalFormatting sqref="AP46">
    <cfRule type="expression" dxfId="5157" priority="2748">
      <formula>SUM($O46:$Q46)&lt;1</formula>
    </cfRule>
    <cfRule type="expression" dxfId="5156" priority="2749">
      <formula>SUM($O46:$Q46)&gt;0</formula>
    </cfRule>
  </conditionalFormatting>
  <conditionalFormatting sqref="AQ46">
    <cfRule type="expression" dxfId="5155" priority="2750">
      <formula>SUM($O46:$Q46)&gt;0</formula>
    </cfRule>
  </conditionalFormatting>
  <conditionalFormatting sqref="AR46">
    <cfRule type="expression" dxfId="5154" priority="2751">
      <formula>SUM($P46:$Q46)&gt;0</formula>
    </cfRule>
  </conditionalFormatting>
  <conditionalFormatting sqref="AS46">
    <cfRule type="expression" dxfId="5153" priority="2752">
      <formula>$Q46=1</formula>
    </cfRule>
  </conditionalFormatting>
  <conditionalFormatting sqref="AP53">
    <cfRule type="expression" dxfId="5152" priority="2743">
      <formula>SUM($O53:$Q53)&lt;1</formula>
    </cfRule>
    <cfRule type="expression" dxfId="5151" priority="2744">
      <formula>SUM($O53:$Q53)&gt;0</formula>
    </cfRule>
  </conditionalFormatting>
  <conditionalFormatting sqref="AQ53">
    <cfRule type="expression" dxfId="5150" priority="2745">
      <formula>SUM($O53:$Q53)&gt;0</formula>
    </cfRule>
  </conditionalFormatting>
  <conditionalFormatting sqref="AR53">
    <cfRule type="expression" dxfId="5149" priority="2746">
      <formula>SUM($P53:$Q53)&gt;0</formula>
    </cfRule>
  </conditionalFormatting>
  <conditionalFormatting sqref="AS53">
    <cfRule type="expression" dxfId="5148" priority="2747">
      <formula>$Q53=1</formula>
    </cfRule>
  </conditionalFormatting>
  <conditionalFormatting sqref="AP57">
    <cfRule type="expression" dxfId="5147" priority="2738">
      <formula>SUM($O57:$Q57)&lt;1</formula>
    </cfRule>
    <cfRule type="expression" dxfId="5146" priority="2739">
      <formula>SUM($O57:$Q57)&gt;0</formula>
    </cfRule>
  </conditionalFormatting>
  <conditionalFormatting sqref="AQ57">
    <cfRule type="expression" dxfId="5145" priority="2740">
      <formula>SUM($O57:$Q57)&gt;0</formula>
    </cfRule>
  </conditionalFormatting>
  <conditionalFormatting sqref="AR57">
    <cfRule type="expression" dxfId="5144" priority="2741">
      <formula>SUM($P57:$Q57)&gt;0</formula>
    </cfRule>
  </conditionalFormatting>
  <conditionalFormatting sqref="AS57">
    <cfRule type="expression" dxfId="5143" priority="2742">
      <formula>$Q57=1</formula>
    </cfRule>
  </conditionalFormatting>
  <conditionalFormatting sqref="AP61">
    <cfRule type="expression" dxfId="5142" priority="2733">
      <formula>SUM($O61:$Q61)&lt;1</formula>
    </cfRule>
    <cfRule type="expression" dxfId="5141" priority="2734">
      <formula>SUM($O61:$Q61)&gt;0</formula>
    </cfRule>
  </conditionalFormatting>
  <conditionalFormatting sqref="AQ61">
    <cfRule type="expression" dxfId="5140" priority="2735">
      <formula>SUM($O61:$Q61)&gt;0</formula>
    </cfRule>
  </conditionalFormatting>
  <conditionalFormatting sqref="AR61">
    <cfRule type="expression" dxfId="5139" priority="2736">
      <formula>SUM($P61:$Q61)&gt;0</formula>
    </cfRule>
  </conditionalFormatting>
  <conditionalFormatting sqref="AS61">
    <cfRule type="expression" dxfId="5138" priority="2737">
      <formula>$Q61=1</formula>
    </cfRule>
  </conditionalFormatting>
  <conditionalFormatting sqref="AP71">
    <cfRule type="expression" dxfId="5137" priority="2728">
      <formula>SUM($O71:$Q71)&lt;1</formula>
    </cfRule>
    <cfRule type="expression" dxfId="5136" priority="2729">
      <formula>SUM($O71:$Q71)&gt;0</formula>
    </cfRule>
  </conditionalFormatting>
  <conditionalFormatting sqref="AQ71">
    <cfRule type="expression" dxfId="5135" priority="2730">
      <formula>SUM($O71:$Q71)&gt;0</formula>
    </cfRule>
  </conditionalFormatting>
  <conditionalFormatting sqref="AR71">
    <cfRule type="expression" dxfId="5134" priority="2731">
      <formula>SUM($P71:$Q71)&gt;0</formula>
    </cfRule>
  </conditionalFormatting>
  <conditionalFormatting sqref="AS71">
    <cfRule type="expression" dxfId="5133" priority="2732">
      <formula>$Q71=1</formula>
    </cfRule>
  </conditionalFormatting>
  <conditionalFormatting sqref="AP13">
    <cfRule type="expression" dxfId="5132" priority="2718">
      <formula>SUM($AA13:$AC13)&lt;1</formula>
    </cfRule>
    <cfRule type="expression" dxfId="5131" priority="2719">
      <formula>SUM($AA13:$AC13)&gt;0</formula>
    </cfRule>
  </conditionalFormatting>
  <conditionalFormatting sqref="AQ13">
    <cfRule type="expression" dxfId="5130" priority="2720">
      <formula>SUM($AA13:$AC13)&gt;0</formula>
    </cfRule>
  </conditionalFormatting>
  <conditionalFormatting sqref="AR13">
    <cfRule type="expression" dxfId="5129" priority="2721">
      <formula>SUM($AB13:$AC13)&gt;0</formula>
    </cfRule>
  </conditionalFormatting>
  <conditionalFormatting sqref="AS13">
    <cfRule type="expression" dxfId="5128" priority="2722">
      <formula>$AC13=1</formula>
    </cfRule>
  </conditionalFormatting>
  <conditionalFormatting sqref="AP20">
    <cfRule type="expression" dxfId="5127" priority="2713">
      <formula>SUM($AA20:$AC20)&lt;1</formula>
    </cfRule>
    <cfRule type="expression" dxfId="5126" priority="2714">
      <formula>SUM($AA20:$AC20)&gt;0</formula>
    </cfRule>
  </conditionalFormatting>
  <conditionalFormatting sqref="AQ20">
    <cfRule type="expression" dxfId="5125" priority="2715">
      <formula>SUM($AA20:$AC20)&gt;0</formula>
    </cfRule>
  </conditionalFormatting>
  <conditionalFormatting sqref="AR20">
    <cfRule type="expression" dxfId="5124" priority="2716">
      <formula>SUM($AB20:$AC20)&gt;0</formula>
    </cfRule>
  </conditionalFormatting>
  <conditionalFormatting sqref="AS20">
    <cfRule type="expression" dxfId="5123" priority="2717">
      <formula>$AC20=1</formula>
    </cfRule>
  </conditionalFormatting>
  <conditionalFormatting sqref="AP24">
    <cfRule type="expression" dxfId="5122" priority="2708">
      <formula>SUM($AA24:$AC24)&lt;1</formula>
    </cfRule>
    <cfRule type="expression" dxfId="5121" priority="2709">
      <formula>SUM($AA24:$AC24)&gt;0</formula>
    </cfRule>
  </conditionalFormatting>
  <conditionalFormatting sqref="AQ24">
    <cfRule type="expression" dxfId="5120" priority="2710">
      <formula>SUM($AA24:$AC24)&gt;0</formula>
    </cfRule>
  </conditionalFormatting>
  <conditionalFormatting sqref="AR24">
    <cfRule type="expression" dxfId="5119" priority="2711">
      <formula>SUM($AB24:$AC24)&gt;0</formula>
    </cfRule>
  </conditionalFormatting>
  <conditionalFormatting sqref="AS24">
    <cfRule type="expression" dxfId="5118" priority="2712">
      <formula>$AC24=1</formula>
    </cfRule>
  </conditionalFormatting>
  <conditionalFormatting sqref="AP31">
    <cfRule type="expression" dxfId="5117" priority="2703">
      <formula>SUM($AA31:$AC31)&lt;1</formula>
    </cfRule>
    <cfRule type="expression" dxfId="5116" priority="2704">
      <formula>SUM($AA31:$AC31)&gt;0</formula>
    </cfRule>
  </conditionalFormatting>
  <conditionalFormatting sqref="AQ31">
    <cfRule type="expression" dxfId="5115" priority="2705">
      <formula>SUM($AA31:$AC31)&gt;0</formula>
    </cfRule>
  </conditionalFormatting>
  <conditionalFormatting sqref="AR31">
    <cfRule type="expression" dxfId="5114" priority="2706">
      <formula>SUM($AB31:$AC31)&gt;0</formula>
    </cfRule>
  </conditionalFormatting>
  <conditionalFormatting sqref="AS31">
    <cfRule type="expression" dxfId="5113" priority="2707">
      <formula>$AC31=1</formula>
    </cfRule>
  </conditionalFormatting>
  <conditionalFormatting sqref="AP40">
    <cfRule type="expression" dxfId="5112" priority="2698">
      <formula>SUM($AA40:$AC40)&lt;1</formula>
    </cfRule>
    <cfRule type="expression" dxfId="5111" priority="2699">
      <formula>SUM($AA40:$AC40)&gt;0</formula>
    </cfRule>
  </conditionalFormatting>
  <conditionalFormatting sqref="AQ40">
    <cfRule type="expression" dxfId="5110" priority="2700">
      <formula>SUM($AA40:$AC40)&gt;0</formula>
    </cfRule>
  </conditionalFormatting>
  <conditionalFormatting sqref="AR40">
    <cfRule type="expression" dxfId="5109" priority="2701">
      <formula>SUM($AB40:$AC40)&gt;0</formula>
    </cfRule>
  </conditionalFormatting>
  <conditionalFormatting sqref="AS40">
    <cfRule type="expression" dxfId="5108" priority="2702">
      <formula>$AC40=1</formula>
    </cfRule>
  </conditionalFormatting>
  <conditionalFormatting sqref="AP43">
    <cfRule type="expression" dxfId="5107" priority="2693">
      <formula>SUM($AA43:$AC43)&lt;1</formula>
    </cfRule>
    <cfRule type="expression" dxfId="5106" priority="2694">
      <formula>SUM($AA43:$AC43)&gt;0</formula>
    </cfRule>
  </conditionalFormatting>
  <conditionalFormatting sqref="AQ43">
    <cfRule type="expression" dxfId="5105" priority="2695">
      <formula>SUM($AA43:$AC43)&gt;0</formula>
    </cfRule>
  </conditionalFormatting>
  <conditionalFormatting sqref="AR43">
    <cfRule type="expression" dxfId="5104" priority="2696">
      <formula>SUM($AB43:$AC43)&gt;0</formula>
    </cfRule>
  </conditionalFormatting>
  <conditionalFormatting sqref="AS43">
    <cfRule type="expression" dxfId="5103" priority="2697">
      <formula>$AC43=1</formula>
    </cfRule>
  </conditionalFormatting>
  <conditionalFormatting sqref="AP47">
    <cfRule type="expression" dxfId="5102" priority="2688">
      <formula>SUM($AA47:$AC47)&lt;1</formula>
    </cfRule>
    <cfRule type="expression" dxfId="5101" priority="2689">
      <formula>SUM($AA47:$AC47)&gt;0</formula>
    </cfRule>
  </conditionalFormatting>
  <conditionalFormatting sqref="AQ47">
    <cfRule type="expression" dxfId="5100" priority="2690">
      <formula>SUM($AA47:$AC47)&gt;0</formula>
    </cfRule>
  </conditionalFormatting>
  <conditionalFormatting sqref="AR47">
    <cfRule type="expression" dxfId="5099" priority="2691">
      <formula>SUM($AB47:$AC47)&gt;0</formula>
    </cfRule>
  </conditionalFormatting>
  <conditionalFormatting sqref="AS47">
    <cfRule type="expression" dxfId="5098" priority="2692">
      <formula>$AC47=1</formula>
    </cfRule>
  </conditionalFormatting>
  <conditionalFormatting sqref="AP54">
    <cfRule type="expression" dxfId="5097" priority="2683">
      <formula>SUM($AA54:$AC54)&lt;1</formula>
    </cfRule>
    <cfRule type="expression" dxfId="5096" priority="2684">
      <formula>SUM($AA54:$AC54)&gt;0</formula>
    </cfRule>
  </conditionalFormatting>
  <conditionalFormatting sqref="AQ54">
    <cfRule type="expression" dxfId="5095" priority="2685">
      <formula>SUM($AA54:$AC54)&gt;0</formula>
    </cfRule>
  </conditionalFormatting>
  <conditionalFormatting sqref="AR54">
    <cfRule type="expression" dxfId="5094" priority="2686">
      <formula>SUM($AB54:$AC54)&gt;0</formula>
    </cfRule>
  </conditionalFormatting>
  <conditionalFormatting sqref="AS54">
    <cfRule type="expression" dxfId="5093" priority="2687">
      <formula>$AC54=1</formula>
    </cfRule>
  </conditionalFormatting>
  <conditionalFormatting sqref="AP58">
    <cfRule type="expression" dxfId="5092" priority="2678">
      <formula>SUM($AA58:$AC58)&lt;1</formula>
    </cfRule>
    <cfRule type="expression" dxfId="5091" priority="2679">
      <formula>SUM($AA58:$AC58)&gt;0</formula>
    </cfRule>
  </conditionalFormatting>
  <conditionalFormatting sqref="AQ58">
    <cfRule type="expression" dxfId="5090" priority="2680">
      <formula>SUM($AA58:$AC58)&gt;0</formula>
    </cfRule>
  </conditionalFormatting>
  <conditionalFormatting sqref="AR58">
    <cfRule type="expression" dxfId="5089" priority="2681">
      <formula>SUM($AB58:$AC58)&gt;0</formula>
    </cfRule>
  </conditionalFormatting>
  <conditionalFormatting sqref="AS58">
    <cfRule type="expression" dxfId="5088" priority="2682">
      <formula>$AC58=1</formula>
    </cfRule>
  </conditionalFormatting>
  <conditionalFormatting sqref="AP62">
    <cfRule type="expression" dxfId="5087" priority="2673">
      <formula>SUM($AA62:$AC62)&lt;1</formula>
    </cfRule>
    <cfRule type="expression" dxfId="5086" priority="2674">
      <formula>SUM($AA62:$AC62)&gt;0</formula>
    </cfRule>
  </conditionalFormatting>
  <conditionalFormatting sqref="AQ62">
    <cfRule type="expression" dxfId="5085" priority="2675">
      <formula>SUM($AA62:$AC62)&gt;0</formula>
    </cfRule>
  </conditionalFormatting>
  <conditionalFormatting sqref="AR62">
    <cfRule type="expression" dxfId="5084" priority="2676">
      <formula>SUM($AB62:$AC62)&gt;0</formula>
    </cfRule>
  </conditionalFormatting>
  <conditionalFormatting sqref="AS62">
    <cfRule type="expression" dxfId="5083" priority="2677">
      <formula>$AC62=1</formula>
    </cfRule>
  </conditionalFormatting>
  <conditionalFormatting sqref="AP72">
    <cfRule type="expression" dxfId="5082" priority="2668">
      <formula>SUM($AA72:$AC72)&lt;1</formula>
    </cfRule>
    <cfRule type="expression" dxfId="5081" priority="2669">
      <formula>SUM($AA72:$AC72)&gt;0</formula>
    </cfRule>
  </conditionalFormatting>
  <conditionalFormatting sqref="AQ72">
    <cfRule type="expression" dxfId="5080" priority="2670">
      <formula>SUM($AA72:$AC72)&gt;0</formula>
    </cfRule>
  </conditionalFormatting>
  <conditionalFormatting sqref="AR72">
    <cfRule type="expression" dxfId="5079" priority="2671">
      <formula>SUM($AB72:$AC72)&gt;0</formula>
    </cfRule>
  </conditionalFormatting>
  <conditionalFormatting sqref="AS72">
    <cfRule type="expression" dxfId="5078" priority="2672">
      <formula>$AC72=1</formula>
    </cfRule>
  </conditionalFormatting>
  <conditionalFormatting sqref="AP14">
    <cfRule type="expression" dxfId="5077" priority="2658">
      <formula>SUM($AM14:$AO14)&lt;1</formula>
    </cfRule>
    <cfRule type="expression" dxfId="5076" priority="2659">
      <formula>SUM($AM14:$AO14)&gt;0</formula>
    </cfRule>
  </conditionalFormatting>
  <conditionalFormatting sqref="AQ14">
    <cfRule type="expression" dxfId="5075" priority="2660">
      <formula>SUM($AM14:$AO14)&gt;0</formula>
    </cfRule>
  </conditionalFormatting>
  <conditionalFormatting sqref="AR14">
    <cfRule type="expression" dxfId="5074" priority="2661">
      <formula>SUM($AN14:$AO14)&gt;0</formula>
    </cfRule>
  </conditionalFormatting>
  <conditionalFormatting sqref="AS14">
    <cfRule type="expression" dxfId="5073" priority="2662">
      <formula>$AO14=1</formula>
    </cfRule>
  </conditionalFormatting>
  <conditionalFormatting sqref="AP21">
    <cfRule type="expression" dxfId="5072" priority="2653">
      <formula>SUM($AM21:$AO21)&lt;1</formula>
    </cfRule>
    <cfRule type="expression" dxfId="5071" priority="2654">
      <formula>SUM($AM21:$AO21)&gt;0</formula>
    </cfRule>
  </conditionalFormatting>
  <conditionalFormatting sqref="AQ21">
    <cfRule type="expression" dxfId="5070" priority="2655">
      <formula>SUM($AM21:$AO21)&gt;0</formula>
    </cfRule>
  </conditionalFormatting>
  <conditionalFormatting sqref="AR21">
    <cfRule type="expression" dxfId="5069" priority="2656">
      <formula>SUM($AN21:$AO21)&gt;0</formula>
    </cfRule>
  </conditionalFormatting>
  <conditionalFormatting sqref="AS21">
    <cfRule type="expression" dxfId="5068" priority="2657">
      <formula>$AO21=1</formula>
    </cfRule>
  </conditionalFormatting>
  <conditionalFormatting sqref="AP25">
    <cfRule type="expression" dxfId="5067" priority="2648">
      <formula>SUM($AM25:$AO25)&lt;1</formula>
    </cfRule>
    <cfRule type="expression" dxfId="5066" priority="2649">
      <formula>SUM($AM25:$AO25)&gt;0</formula>
    </cfRule>
  </conditionalFormatting>
  <conditionalFormatting sqref="AQ25">
    <cfRule type="expression" dxfId="5065" priority="2650">
      <formula>SUM($AM25:$AO25)&gt;0</formula>
    </cfRule>
  </conditionalFormatting>
  <conditionalFormatting sqref="AR25">
    <cfRule type="expression" dxfId="5064" priority="2651">
      <formula>SUM($AN25:$AO25)&gt;0</formula>
    </cfRule>
  </conditionalFormatting>
  <conditionalFormatting sqref="AS25">
    <cfRule type="expression" dxfId="5063" priority="2652">
      <formula>$AO25=1</formula>
    </cfRule>
  </conditionalFormatting>
  <conditionalFormatting sqref="AP32">
    <cfRule type="expression" dxfId="5062" priority="2643">
      <formula>SUM($AM32:$AO32)&lt;1</formula>
    </cfRule>
    <cfRule type="expression" dxfId="5061" priority="2644">
      <formula>SUM($AM32:$AO32)&gt;0</formula>
    </cfRule>
  </conditionalFormatting>
  <conditionalFormatting sqref="AQ32">
    <cfRule type="expression" dxfId="5060" priority="2645">
      <formula>SUM($AM32:$AO32)&gt;0</formula>
    </cfRule>
  </conditionalFormatting>
  <conditionalFormatting sqref="AR32">
    <cfRule type="expression" dxfId="5059" priority="2646">
      <formula>SUM($AN32:$AO32)&gt;0</formula>
    </cfRule>
  </conditionalFormatting>
  <conditionalFormatting sqref="AS32">
    <cfRule type="expression" dxfId="5058" priority="2647">
      <formula>$AO32=1</formula>
    </cfRule>
  </conditionalFormatting>
  <conditionalFormatting sqref="AP41">
    <cfRule type="expression" dxfId="5057" priority="2638">
      <formula>SUM($AM41:$AO41)&lt;1</formula>
    </cfRule>
    <cfRule type="expression" dxfId="5056" priority="2639">
      <formula>SUM($AM41:$AO41)&gt;0</formula>
    </cfRule>
  </conditionalFormatting>
  <conditionalFormatting sqref="AQ41">
    <cfRule type="expression" dxfId="5055" priority="2640">
      <formula>SUM($AM41:$AO41)&gt;0</formula>
    </cfRule>
  </conditionalFormatting>
  <conditionalFormatting sqref="AR41">
    <cfRule type="expression" dxfId="5054" priority="2641">
      <formula>SUM($AN41:$AO41)&gt;0</formula>
    </cfRule>
  </conditionalFormatting>
  <conditionalFormatting sqref="AS41">
    <cfRule type="expression" dxfId="5053" priority="2642">
      <formula>$AO41=1</formula>
    </cfRule>
  </conditionalFormatting>
  <conditionalFormatting sqref="AP44">
    <cfRule type="expression" dxfId="5052" priority="2633">
      <formula>SUM($AM44:$AO44)&lt;1</formula>
    </cfRule>
    <cfRule type="expression" dxfId="5051" priority="2634">
      <formula>SUM($AM44:$AO44)&gt;0</formula>
    </cfRule>
  </conditionalFormatting>
  <conditionalFormatting sqref="AQ44">
    <cfRule type="expression" dxfId="5050" priority="2635">
      <formula>SUM($AM44:$AO44)&gt;0</formula>
    </cfRule>
  </conditionalFormatting>
  <conditionalFormatting sqref="AR44">
    <cfRule type="expression" dxfId="5049" priority="2636">
      <formula>SUM($AN44:$AO44)&gt;0</formula>
    </cfRule>
  </conditionalFormatting>
  <conditionalFormatting sqref="AS44">
    <cfRule type="expression" dxfId="5048" priority="2637">
      <formula>$AO44=1</formula>
    </cfRule>
  </conditionalFormatting>
  <conditionalFormatting sqref="AP48">
    <cfRule type="expression" dxfId="5047" priority="2628">
      <formula>SUM($AM48:$AO48)&lt;1</formula>
    </cfRule>
    <cfRule type="expression" dxfId="5046" priority="2629">
      <formula>SUM($AM48:$AO48)&gt;0</formula>
    </cfRule>
  </conditionalFormatting>
  <conditionalFormatting sqref="AQ48">
    <cfRule type="expression" dxfId="5045" priority="2630">
      <formula>SUM($AM48:$AO48)&gt;0</formula>
    </cfRule>
  </conditionalFormatting>
  <conditionalFormatting sqref="AR48">
    <cfRule type="expression" dxfId="5044" priority="2631">
      <formula>SUM($AN48:$AO48)&gt;0</formula>
    </cfRule>
  </conditionalFormatting>
  <conditionalFormatting sqref="AS48">
    <cfRule type="expression" dxfId="5043" priority="2632">
      <formula>$AO48=1</formula>
    </cfRule>
  </conditionalFormatting>
  <conditionalFormatting sqref="AP55">
    <cfRule type="expression" dxfId="5042" priority="2623">
      <formula>SUM($AM55:$AO55)&lt;1</formula>
    </cfRule>
    <cfRule type="expression" dxfId="5041" priority="2624">
      <formula>SUM($AM55:$AO55)&gt;0</formula>
    </cfRule>
  </conditionalFormatting>
  <conditionalFormatting sqref="AQ55">
    <cfRule type="expression" dxfId="5040" priority="2625">
      <formula>SUM($AM55:$AO55)&gt;0</formula>
    </cfRule>
  </conditionalFormatting>
  <conditionalFormatting sqref="AR55">
    <cfRule type="expression" dxfId="5039" priority="2626">
      <formula>SUM($AN55:$AO55)&gt;0</formula>
    </cfRule>
  </conditionalFormatting>
  <conditionalFormatting sqref="AS55">
    <cfRule type="expression" dxfId="5038" priority="2627">
      <formula>$AO55=1</formula>
    </cfRule>
  </conditionalFormatting>
  <conditionalFormatting sqref="AP59">
    <cfRule type="expression" dxfId="5037" priority="2618">
      <formula>SUM($AM59:$AO59)&lt;1</formula>
    </cfRule>
    <cfRule type="expression" dxfId="5036" priority="2619">
      <formula>SUM($AM59:$AO59)&gt;0</formula>
    </cfRule>
  </conditionalFormatting>
  <conditionalFormatting sqref="AQ59">
    <cfRule type="expression" dxfId="5035" priority="2620">
      <formula>SUM($AM59:$AO59)&gt;0</formula>
    </cfRule>
  </conditionalFormatting>
  <conditionalFormatting sqref="AR59">
    <cfRule type="expression" dxfId="5034" priority="2621">
      <formula>SUM($AN59:$AO59)&gt;0</formula>
    </cfRule>
  </conditionalFormatting>
  <conditionalFormatting sqref="AS59">
    <cfRule type="expression" dxfId="5033" priority="2622">
      <formula>$AO59=1</formula>
    </cfRule>
  </conditionalFormatting>
  <conditionalFormatting sqref="AP63">
    <cfRule type="expression" dxfId="5032" priority="2613">
      <formula>SUM($AM63:$AO63)&lt;1</formula>
    </cfRule>
    <cfRule type="expression" dxfId="5031" priority="2614">
      <formula>SUM($AM63:$AO63)&gt;0</formula>
    </cfRule>
  </conditionalFormatting>
  <conditionalFormatting sqref="AQ63">
    <cfRule type="expression" dxfId="5030" priority="2615">
      <formula>SUM($AM63:$AO63)&gt;0</formula>
    </cfRule>
  </conditionalFormatting>
  <conditionalFormatting sqref="AR63">
    <cfRule type="expression" dxfId="5029" priority="2616">
      <formula>SUM($AN63:$AO63)&gt;0</formula>
    </cfRule>
  </conditionalFormatting>
  <conditionalFormatting sqref="AS63">
    <cfRule type="expression" dxfId="5028" priority="2617">
      <formula>$AO63=1</formula>
    </cfRule>
  </conditionalFormatting>
  <conditionalFormatting sqref="AP73">
    <cfRule type="expression" dxfId="5027" priority="2608">
      <formula>SUM($AM73:$AO73)&lt;1</formula>
    </cfRule>
    <cfRule type="expression" dxfId="5026" priority="2609">
      <formula>SUM($AM73:$AO73)&gt;0</formula>
    </cfRule>
  </conditionalFormatting>
  <conditionalFormatting sqref="AQ73">
    <cfRule type="expression" dxfId="5025" priority="2610">
      <formula>SUM($AM73:$AO73)&gt;0</formula>
    </cfRule>
  </conditionalFormatting>
  <conditionalFormatting sqref="AR73">
    <cfRule type="expression" dxfId="5024" priority="2611">
      <formula>SUM($AN73:$AO73)&gt;0</formula>
    </cfRule>
  </conditionalFormatting>
  <conditionalFormatting sqref="AS73">
    <cfRule type="expression" dxfId="5023" priority="2612">
      <formula>$AO73=1</formula>
    </cfRule>
  </conditionalFormatting>
  <conditionalFormatting sqref="F7:H14 F18:H25 F29:H32 F38:H48 F52:H63 F70:H73 L70:T74 L52:T63 L38:T48 L29:T32 L18:T25 L7:T14 L80:T80 L84:T84 L91:T91 L98:T98 L105:T105 L109:T109 L113:T113 L120:T120 R4:T6 X120:AF120 X113:AF113 X109:AF109 X105:AF105 X98:AF98 X91:AF91 X84:AF84 X80:AF80 X7:AF14 X18:AF25 X29:AF32 X38:AF48 X52:AF63 X70:AF74 AA4:AF6">
    <cfRule type="containsText" dxfId="5022" priority="2539" operator="containsText" text="Not assessed">
      <formula>NOT(ISERROR(SEARCH("Not assessed",F4)))</formula>
    </cfRule>
    <cfRule type="containsText" dxfId="5021" priority="2540" operator="containsText" text="No visibility">
      <formula>NOT(ISERROR(SEARCH("No visibility",F4)))</formula>
    </cfRule>
    <cfRule type="containsText" dxfId="5020" priority="2541" operator="containsText" text="Poor">
      <formula>NOT(ISERROR(SEARCH("Poor",F4)))</formula>
    </cfRule>
    <cfRule type="containsText" dxfId="5019" priority="2542" operator="containsText" text="Fail">
      <formula>NOT(ISERROR(SEARCH("Fail",F4)))</formula>
    </cfRule>
    <cfRule type="containsText" dxfId="5018" priority="2543" operator="containsText" text="Ineffective">
      <formula>NOT(ISERROR(SEARCH("Ineffective",F4)))</formula>
    </cfRule>
    <cfRule type="containsText" dxfId="5017" priority="2544" operator="containsText" text="Not Implemented">
      <formula>NOT(ISERROR(SEARCH("Not Implemented",F4)))</formula>
    </cfRule>
  </conditionalFormatting>
  <conditionalFormatting sqref="AP75">
    <cfRule type="expression" dxfId="5016" priority="2533">
      <formula>SUM($O75:$Q75)&lt;1</formula>
    </cfRule>
    <cfRule type="expression" dxfId="5015" priority="2534">
      <formula>SUM($O75:$Q75)&gt;0</formula>
    </cfRule>
  </conditionalFormatting>
  <conditionalFormatting sqref="AQ75">
    <cfRule type="expression" dxfId="5014" priority="2535">
      <formula>SUM($O75:$Q75)&gt;0</formula>
    </cfRule>
  </conditionalFormatting>
  <conditionalFormatting sqref="AR75">
    <cfRule type="expression" dxfId="5013" priority="2536">
      <formula>SUM($P75:$Q75)&gt;0</formula>
    </cfRule>
  </conditionalFormatting>
  <conditionalFormatting sqref="AS75">
    <cfRule type="expression" dxfId="5012" priority="2537">
      <formula>$Q75=1</formula>
    </cfRule>
  </conditionalFormatting>
  <conditionalFormatting sqref="AP76">
    <cfRule type="expression" dxfId="5011" priority="2528">
      <formula>SUM($AA76:$AC76)&lt;1</formula>
    </cfRule>
    <cfRule type="expression" dxfId="5010" priority="2529">
      <formula>SUM($AA76:$AC76)&gt;0</formula>
    </cfRule>
  </conditionalFormatting>
  <conditionalFormatting sqref="AQ76">
    <cfRule type="expression" dxfId="5009" priority="2530">
      <formula>SUM($AA76:$AC76)&gt;0</formula>
    </cfRule>
  </conditionalFormatting>
  <conditionalFormatting sqref="AR76">
    <cfRule type="expression" dxfId="5008" priority="2531">
      <formula>SUM($AB76:$AC76)&gt;0</formula>
    </cfRule>
  </conditionalFormatting>
  <conditionalFormatting sqref="AS76">
    <cfRule type="expression" dxfId="5007" priority="2532">
      <formula>$AC76=1</formula>
    </cfRule>
  </conditionalFormatting>
  <conditionalFormatting sqref="AP77">
    <cfRule type="expression" dxfId="5006" priority="2523">
      <formula>SUM($AM77:$AO77)&lt;1</formula>
    </cfRule>
    <cfRule type="expression" dxfId="5005" priority="2524">
      <formula>SUM($AM77:$AO77)&gt;0</formula>
    </cfRule>
  </conditionalFormatting>
  <conditionalFormatting sqref="AQ77">
    <cfRule type="expression" dxfId="5004" priority="2525">
      <formula>SUM($AM77:$AO77)&gt;0</formula>
    </cfRule>
  </conditionalFormatting>
  <conditionalFormatting sqref="AR77">
    <cfRule type="expression" dxfId="5003" priority="2526">
      <formula>SUM($AN77:$AO77)&gt;0</formula>
    </cfRule>
  </conditionalFormatting>
  <conditionalFormatting sqref="AS77">
    <cfRule type="expression" dxfId="5002" priority="2527">
      <formula>$AO77=1</formula>
    </cfRule>
  </conditionalFormatting>
  <conditionalFormatting sqref="F74:H74">
    <cfRule type="containsText" dxfId="5001" priority="2513" operator="containsText" text="Not assessed">
      <formula>NOT(ISERROR(SEARCH("Not assessed",F74)))</formula>
    </cfRule>
    <cfRule type="containsText" dxfId="5000" priority="2514" operator="containsText" text="No visibility">
      <formula>NOT(ISERROR(SEARCH("No visibility",F74)))</formula>
    </cfRule>
    <cfRule type="containsText" dxfId="4999" priority="2515" operator="containsText" text="Poor">
      <formula>NOT(ISERROR(SEARCH("Poor",F74)))</formula>
    </cfRule>
    <cfRule type="containsText" dxfId="4998" priority="2516" operator="containsText" text="Fail">
      <formula>NOT(ISERROR(SEARCH("Fail",F74)))</formula>
    </cfRule>
    <cfRule type="containsText" dxfId="4997" priority="2517" operator="containsText" text="Ineffective">
      <formula>NOT(ISERROR(SEARCH("Ineffective",F74)))</formula>
    </cfRule>
    <cfRule type="containsText" dxfId="4996" priority="2518" operator="containsText" text="Not Implemented">
      <formula>NOT(ISERROR(SEARCH("Not Implemented",F74)))</formula>
    </cfRule>
  </conditionalFormatting>
  <conditionalFormatting sqref="AJ74">
    <cfRule type="containsText" dxfId="4995" priority="2453" operator="containsText" text="Not assessed">
      <formula>NOT(ISERROR(SEARCH("Not assessed",AJ74)))</formula>
    </cfRule>
    <cfRule type="containsText" dxfId="4994" priority="2454" operator="containsText" text="No visibility">
      <formula>NOT(ISERROR(SEARCH("No visibility",AJ74)))</formula>
    </cfRule>
    <cfRule type="containsText" dxfId="4993" priority="2455" operator="containsText" text="Poor">
      <formula>NOT(ISERROR(SEARCH("Poor",AJ74)))</formula>
    </cfRule>
    <cfRule type="containsText" dxfId="4992" priority="2456" operator="containsText" text="Fail">
      <formula>NOT(ISERROR(SEARCH("Fail",AJ74)))</formula>
    </cfRule>
    <cfRule type="containsText" dxfId="4991" priority="2457" operator="containsText" text="Ineffective">
      <formula>NOT(ISERROR(SEARCH("Ineffective",AJ74)))</formula>
    </cfRule>
    <cfRule type="containsText" dxfId="4990" priority="2458" operator="containsText" text="Not Implemented">
      <formula>NOT(ISERROR(SEARCH("Not Implemented",AJ74)))</formula>
    </cfRule>
  </conditionalFormatting>
  <conditionalFormatting sqref="AK74">
    <cfRule type="containsText" dxfId="4989" priority="2447" operator="containsText" text="Not assessed">
      <formula>NOT(ISERROR(SEARCH("Not assessed",AK74)))</formula>
    </cfRule>
    <cfRule type="containsText" dxfId="4988" priority="2448" operator="containsText" text="No visibility">
      <formula>NOT(ISERROR(SEARCH("No visibility",AK74)))</formula>
    </cfRule>
    <cfRule type="containsText" dxfId="4987" priority="2449" operator="containsText" text="Poor">
      <formula>NOT(ISERROR(SEARCH("Poor",AK74)))</formula>
    </cfRule>
    <cfRule type="containsText" dxfId="4986" priority="2450" operator="containsText" text="Fail">
      <formula>NOT(ISERROR(SEARCH("Fail",AK74)))</formula>
    </cfRule>
    <cfRule type="containsText" dxfId="4985" priority="2451" operator="containsText" text="Ineffective">
      <formula>NOT(ISERROR(SEARCH("Ineffective",AK74)))</formula>
    </cfRule>
    <cfRule type="containsText" dxfId="4984" priority="2452" operator="containsText" text="Not Implemented">
      <formula>NOT(ISERROR(SEARCH("Not Implemented",AK74)))</formula>
    </cfRule>
  </conditionalFormatting>
  <conditionalFormatting sqref="AL74">
    <cfRule type="containsText" dxfId="4983" priority="2441" operator="containsText" text="Not assessed">
      <formula>NOT(ISERROR(SEARCH("Not assessed",AL74)))</formula>
    </cfRule>
    <cfRule type="containsText" dxfId="4982" priority="2442" operator="containsText" text="No visibility">
      <formula>NOT(ISERROR(SEARCH("No visibility",AL74)))</formula>
    </cfRule>
    <cfRule type="containsText" dxfId="4981" priority="2443" operator="containsText" text="Poor">
      <formula>NOT(ISERROR(SEARCH("Poor",AL74)))</formula>
    </cfRule>
    <cfRule type="containsText" dxfId="4980" priority="2444" operator="containsText" text="Fail">
      <formula>NOT(ISERROR(SEARCH("Fail",AL74)))</formula>
    </cfRule>
    <cfRule type="containsText" dxfId="4979" priority="2445" operator="containsText" text="Ineffective">
      <formula>NOT(ISERROR(SEARCH("Ineffective",AL74)))</formula>
    </cfRule>
    <cfRule type="containsText" dxfId="4978" priority="2446" operator="containsText" text="Not Implemented">
      <formula>NOT(ISERROR(SEARCH("Not Implemented",AL74)))</formula>
    </cfRule>
  </conditionalFormatting>
  <conditionalFormatting sqref="AP15">
    <cfRule type="expression" dxfId="4977" priority="2415">
      <formula>SUM($O15:$Q15)&lt;1</formula>
    </cfRule>
    <cfRule type="expression" dxfId="4976" priority="2416">
      <formula>SUM($O15:$Q15)&gt;0</formula>
    </cfRule>
  </conditionalFormatting>
  <conditionalFormatting sqref="AQ15">
    <cfRule type="expression" dxfId="4975" priority="2417">
      <formula>SUM($O15:$Q15)&gt;0</formula>
    </cfRule>
  </conditionalFormatting>
  <conditionalFormatting sqref="AR15">
    <cfRule type="expression" dxfId="4974" priority="2418">
      <formula>SUM($P15:$Q15)&gt;0</formula>
    </cfRule>
  </conditionalFormatting>
  <conditionalFormatting sqref="AS15">
    <cfRule type="expression" dxfId="4973" priority="2419">
      <formula>$Q15=1</formula>
    </cfRule>
  </conditionalFormatting>
  <conditionalFormatting sqref="AP16">
    <cfRule type="expression" dxfId="4972" priority="2410">
      <formula>SUM($AA16:$AC16)&lt;1</formula>
    </cfRule>
    <cfRule type="expression" dxfId="4971" priority="2411">
      <formula>SUM($AA16:$AC16)&gt;0</formula>
    </cfRule>
  </conditionalFormatting>
  <conditionalFormatting sqref="AQ16">
    <cfRule type="expression" dxfId="4970" priority="2412">
      <formula>SUM($AA16:$AC16)&gt;0</formula>
    </cfRule>
  </conditionalFormatting>
  <conditionalFormatting sqref="AR16">
    <cfRule type="expression" dxfId="4969" priority="2413">
      <formula>SUM($AB16:$AC16)&gt;0</formula>
    </cfRule>
  </conditionalFormatting>
  <conditionalFormatting sqref="AS16">
    <cfRule type="expression" dxfId="4968" priority="2414">
      <formula>$AC16=1</formula>
    </cfRule>
  </conditionalFormatting>
  <conditionalFormatting sqref="AP17">
    <cfRule type="expression" dxfId="4967" priority="2405">
      <formula>SUM($AM17:$AO17)&lt;1</formula>
    </cfRule>
    <cfRule type="expression" dxfId="4966" priority="2406">
      <formula>SUM($AM17:$AO17)&gt;0</formula>
    </cfRule>
  </conditionalFormatting>
  <conditionalFormatting sqref="AQ17">
    <cfRule type="expression" dxfId="4965" priority="2407">
      <formula>SUM($AM17:$AO17)&gt;0</formula>
    </cfRule>
  </conditionalFormatting>
  <conditionalFormatting sqref="AR17">
    <cfRule type="expression" dxfId="4964" priority="2408">
      <formula>SUM($AN17:$AO17)&gt;0</formula>
    </cfRule>
  </conditionalFormatting>
  <conditionalFormatting sqref="AS17">
    <cfRule type="expression" dxfId="4963" priority="2409">
      <formula>$AO17=1</formula>
    </cfRule>
  </conditionalFormatting>
  <conditionalFormatting sqref="L15:Q17 X15:AC17">
    <cfRule type="containsText" dxfId="4962" priority="2399" operator="containsText" text="Not assessed">
      <formula>NOT(ISERROR(SEARCH("Not assessed",L15)))</formula>
    </cfRule>
    <cfRule type="containsText" dxfId="4961" priority="2400" operator="containsText" text="No visibility">
      <formula>NOT(ISERROR(SEARCH("No visibility",L15)))</formula>
    </cfRule>
    <cfRule type="containsText" dxfId="4960" priority="2401" operator="containsText" text="Poor">
      <formula>NOT(ISERROR(SEARCH("Poor",L15)))</formula>
    </cfRule>
    <cfRule type="containsText" dxfId="4959" priority="2402" operator="containsText" text="Fail">
      <formula>NOT(ISERROR(SEARCH("Fail",L15)))</formula>
    </cfRule>
    <cfRule type="containsText" dxfId="4958" priority="2403" operator="containsText" text="Ineffective">
      <formula>NOT(ISERROR(SEARCH("Ineffective",L15)))</formula>
    </cfRule>
    <cfRule type="containsText" dxfId="4957" priority="2404" operator="containsText" text="Not Implemented">
      <formula>NOT(ISERROR(SEARCH("Not Implemented",L15)))</formula>
    </cfRule>
  </conditionalFormatting>
  <conditionalFormatting sqref="AJ7">
    <cfRule type="containsText" dxfId="4956" priority="2336" operator="containsText" text="Not assessed">
      <formula>NOT(ISERROR(SEARCH("Not assessed",AJ7)))</formula>
    </cfRule>
    <cfRule type="containsText" dxfId="4955" priority="2337" operator="containsText" text="No visibility">
      <formula>NOT(ISERROR(SEARCH("No visibility",AJ7)))</formula>
    </cfRule>
    <cfRule type="containsText" dxfId="4954" priority="2338" operator="containsText" text="Poor">
      <formula>NOT(ISERROR(SEARCH("Poor",AJ7)))</formula>
    </cfRule>
    <cfRule type="containsText" dxfId="4953" priority="2339" operator="containsText" text="Fail">
      <formula>NOT(ISERROR(SEARCH("Fail",AJ7)))</formula>
    </cfRule>
    <cfRule type="containsText" dxfId="4952" priority="2340" operator="containsText" text="Ineffective">
      <formula>NOT(ISERROR(SEARCH("Ineffective",AJ7)))</formula>
    </cfRule>
    <cfRule type="containsText" dxfId="4951" priority="2341" operator="containsText" text="Not Implemented">
      <formula>NOT(ISERROR(SEARCH("Not Implemented",AJ7)))</formula>
    </cfRule>
  </conditionalFormatting>
  <conditionalFormatting sqref="AK7">
    <cfRule type="containsText" dxfId="4950" priority="2330" operator="containsText" text="Not assessed">
      <formula>NOT(ISERROR(SEARCH("Not assessed",AK7)))</formula>
    </cfRule>
    <cfRule type="containsText" dxfId="4949" priority="2331" operator="containsText" text="No visibility">
      <formula>NOT(ISERROR(SEARCH("No visibility",AK7)))</formula>
    </cfRule>
    <cfRule type="containsText" dxfId="4948" priority="2332" operator="containsText" text="Poor">
      <formula>NOT(ISERROR(SEARCH("Poor",AK7)))</formula>
    </cfRule>
    <cfRule type="containsText" dxfId="4947" priority="2333" operator="containsText" text="Fail">
      <formula>NOT(ISERROR(SEARCH("Fail",AK7)))</formula>
    </cfRule>
    <cfRule type="containsText" dxfId="4946" priority="2334" operator="containsText" text="Ineffective">
      <formula>NOT(ISERROR(SEARCH("Ineffective",AK7)))</formula>
    </cfRule>
    <cfRule type="containsText" dxfId="4945" priority="2335" operator="containsText" text="Not Implemented">
      <formula>NOT(ISERROR(SEARCH("Not Implemented",AK7)))</formula>
    </cfRule>
  </conditionalFormatting>
  <conditionalFormatting sqref="AL7">
    <cfRule type="containsText" dxfId="4944" priority="2324" operator="containsText" text="Not assessed">
      <formula>NOT(ISERROR(SEARCH("Not assessed",AL7)))</formula>
    </cfRule>
    <cfRule type="containsText" dxfId="4943" priority="2325" operator="containsText" text="No visibility">
      <formula>NOT(ISERROR(SEARCH("No visibility",AL7)))</formula>
    </cfRule>
    <cfRule type="containsText" dxfId="4942" priority="2326" operator="containsText" text="Poor">
      <formula>NOT(ISERROR(SEARCH("Poor",AL7)))</formula>
    </cfRule>
    <cfRule type="containsText" dxfId="4941" priority="2327" operator="containsText" text="Fail">
      <formula>NOT(ISERROR(SEARCH("Fail",AL7)))</formula>
    </cfRule>
    <cfRule type="containsText" dxfId="4940" priority="2328" operator="containsText" text="Ineffective">
      <formula>NOT(ISERROR(SEARCH("Ineffective",AL7)))</formula>
    </cfRule>
    <cfRule type="containsText" dxfId="4939" priority="2329" operator="containsText" text="Not Implemented">
      <formula>NOT(ISERROR(SEARCH("Not Implemented",AL7)))</formula>
    </cfRule>
  </conditionalFormatting>
  <conditionalFormatting sqref="AJ11">
    <cfRule type="containsText" dxfId="4938" priority="2318" operator="containsText" text="Not assessed">
      <formula>NOT(ISERROR(SEARCH("Not assessed",AJ11)))</formula>
    </cfRule>
    <cfRule type="containsText" dxfId="4937" priority="2319" operator="containsText" text="No visibility">
      <formula>NOT(ISERROR(SEARCH("No visibility",AJ11)))</formula>
    </cfRule>
    <cfRule type="containsText" dxfId="4936" priority="2320" operator="containsText" text="Poor">
      <formula>NOT(ISERROR(SEARCH("Poor",AJ11)))</formula>
    </cfRule>
    <cfRule type="containsText" dxfId="4935" priority="2321" operator="containsText" text="Fail">
      <formula>NOT(ISERROR(SEARCH("Fail",AJ11)))</formula>
    </cfRule>
    <cfRule type="containsText" dxfId="4934" priority="2322" operator="containsText" text="Ineffective">
      <formula>NOT(ISERROR(SEARCH("Ineffective",AJ11)))</formula>
    </cfRule>
    <cfRule type="containsText" dxfId="4933" priority="2323" operator="containsText" text="Not Implemented">
      <formula>NOT(ISERROR(SEARCH("Not Implemented",AJ11)))</formula>
    </cfRule>
  </conditionalFormatting>
  <conditionalFormatting sqref="AK11">
    <cfRule type="containsText" dxfId="4932" priority="2312" operator="containsText" text="Not assessed">
      <formula>NOT(ISERROR(SEARCH("Not assessed",AK11)))</formula>
    </cfRule>
    <cfRule type="containsText" dxfId="4931" priority="2313" operator="containsText" text="No visibility">
      <formula>NOT(ISERROR(SEARCH("No visibility",AK11)))</formula>
    </cfRule>
    <cfRule type="containsText" dxfId="4930" priority="2314" operator="containsText" text="Poor">
      <formula>NOT(ISERROR(SEARCH("Poor",AK11)))</formula>
    </cfRule>
    <cfRule type="containsText" dxfId="4929" priority="2315" operator="containsText" text="Fail">
      <formula>NOT(ISERROR(SEARCH("Fail",AK11)))</formula>
    </cfRule>
    <cfRule type="containsText" dxfId="4928" priority="2316" operator="containsText" text="Ineffective">
      <formula>NOT(ISERROR(SEARCH("Ineffective",AK11)))</formula>
    </cfRule>
    <cfRule type="containsText" dxfId="4927" priority="2317" operator="containsText" text="Not Implemented">
      <formula>NOT(ISERROR(SEARCH("Not Implemented",AK11)))</formula>
    </cfRule>
  </conditionalFormatting>
  <conditionalFormatting sqref="AL11">
    <cfRule type="containsText" dxfId="4926" priority="2306" operator="containsText" text="Not assessed">
      <formula>NOT(ISERROR(SEARCH("Not assessed",AL11)))</formula>
    </cfRule>
    <cfRule type="containsText" dxfId="4925" priority="2307" operator="containsText" text="No visibility">
      <formula>NOT(ISERROR(SEARCH("No visibility",AL11)))</formula>
    </cfRule>
    <cfRule type="containsText" dxfId="4924" priority="2308" operator="containsText" text="Poor">
      <formula>NOT(ISERROR(SEARCH("Poor",AL11)))</formula>
    </cfRule>
    <cfRule type="containsText" dxfId="4923" priority="2309" operator="containsText" text="Fail">
      <formula>NOT(ISERROR(SEARCH("Fail",AL11)))</formula>
    </cfRule>
    <cfRule type="containsText" dxfId="4922" priority="2310" operator="containsText" text="Ineffective">
      <formula>NOT(ISERROR(SEARCH("Ineffective",AL11)))</formula>
    </cfRule>
    <cfRule type="containsText" dxfId="4921" priority="2311" operator="containsText" text="Not Implemented">
      <formula>NOT(ISERROR(SEARCH("Not Implemented",AL11)))</formula>
    </cfRule>
  </conditionalFormatting>
  <conditionalFormatting sqref="AJ18">
    <cfRule type="containsText" dxfId="4920" priority="2300" operator="containsText" text="Not assessed">
      <formula>NOT(ISERROR(SEARCH("Not assessed",AJ18)))</formula>
    </cfRule>
    <cfRule type="containsText" dxfId="4919" priority="2301" operator="containsText" text="No visibility">
      <formula>NOT(ISERROR(SEARCH("No visibility",AJ18)))</formula>
    </cfRule>
    <cfRule type="containsText" dxfId="4918" priority="2302" operator="containsText" text="Poor">
      <formula>NOT(ISERROR(SEARCH("Poor",AJ18)))</formula>
    </cfRule>
    <cfRule type="containsText" dxfId="4917" priority="2303" operator="containsText" text="Fail">
      <formula>NOT(ISERROR(SEARCH("Fail",AJ18)))</formula>
    </cfRule>
    <cfRule type="containsText" dxfId="4916" priority="2304" operator="containsText" text="Ineffective">
      <formula>NOT(ISERROR(SEARCH("Ineffective",AJ18)))</formula>
    </cfRule>
    <cfRule type="containsText" dxfId="4915" priority="2305" operator="containsText" text="Not Implemented">
      <formula>NOT(ISERROR(SEARCH("Not Implemented",AJ18)))</formula>
    </cfRule>
  </conditionalFormatting>
  <conditionalFormatting sqref="AK18">
    <cfRule type="containsText" dxfId="4914" priority="2294" operator="containsText" text="Not assessed">
      <formula>NOT(ISERROR(SEARCH("Not assessed",AK18)))</formula>
    </cfRule>
    <cfRule type="containsText" dxfId="4913" priority="2295" operator="containsText" text="No visibility">
      <formula>NOT(ISERROR(SEARCH("No visibility",AK18)))</formula>
    </cfRule>
    <cfRule type="containsText" dxfId="4912" priority="2296" operator="containsText" text="Poor">
      <formula>NOT(ISERROR(SEARCH("Poor",AK18)))</formula>
    </cfRule>
    <cfRule type="containsText" dxfId="4911" priority="2297" operator="containsText" text="Fail">
      <formula>NOT(ISERROR(SEARCH("Fail",AK18)))</formula>
    </cfRule>
    <cfRule type="containsText" dxfId="4910" priority="2298" operator="containsText" text="Ineffective">
      <formula>NOT(ISERROR(SEARCH("Ineffective",AK18)))</formula>
    </cfRule>
    <cfRule type="containsText" dxfId="4909" priority="2299" operator="containsText" text="Not Implemented">
      <formula>NOT(ISERROR(SEARCH("Not Implemented",AK18)))</formula>
    </cfRule>
  </conditionalFormatting>
  <conditionalFormatting sqref="AL18">
    <cfRule type="containsText" dxfId="4908" priority="2288" operator="containsText" text="Not assessed">
      <formula>NOT(ISERROR(SEARCH("Not assessed",AL18)))</formula>
    </cfRule>
    <cfRule type="containsText" dxfId="4907" priority="2289" operator="containsText" text="No visibility">
      <formula>NOT(ISERROR(SEARCH("No visibility",AL18)))</formula>
    </cfRule>
    <cfRule type="containsText" dxfId="4906" priority="2290" operator="containsText" text="Poor">
      <formula>NOT(ISERROR(SEARCH("Poor",AL18)))</formula>
    </cfRule>
    <cfRule type="containsText" dxfId="4905" priority="2291" operator="containsText" text="Fail">
      <formula>NOT(ISERROR(SEARCH("Fail",AL18)))</formula>
    </cfRule>
    <cfRule type="containsText" dxfId="4904" priority="2292" operator="containsText" text="Ineffective">
      <formula>NOT(ISERROR(SEARCH("Ineffective",AL18)))</formula>
    </cfRule>
    <cfRule type="containsText" dxfId="4903" priority="2293" operator="containsText" text="Not Implemented">
      <formula>NOT(ISERROR(SEARCH("Not Implemented",AL18)))</formula>
    </cfRule>
  </conditionalFormatting>
  <conditionalFormatting sqref="AJ52">
    <cfRule type="containsText" dxfId="4902" priority="2282" operator="containsText" text="Not assessed">
      <formula>NOT(ISERROR(SEARCH("Not assessed",AJ52)))</formula>
    </cfRule>
    <cfRule type="containsText" dxfId="4901" priority="2283" operator="containsText" text="No visibility">
      <formula>NOT(ISERROR(SEARCH("No visibility",AJ52)))</formula>
    </cfRule>
    <cfRule type="containsText" dxfId="4900" priority="2284" operator="containsText" text="Poor">
      <formula>NOT(ISERROR(SEARCH("Poor",AJ52)))</formula>
    </cfRule>
    <cfRule type="containsText" dxfId="4899" priority="2285" operator="containsText" text="Fail">
      <formula>NOT(ISERROR(SEARCH("Fail",AJ52)))</formula>
    </cfRule>
    <cfRule type="containsText" dxfId="4898" priority="2286" operator="containsText" text="Ineffective">
      <formula>NOT(ISERROR(SEARCH("Ineffective",AJ52)))</formula>
    </cfRule>
    <cfRule type="containsText" dxfId="4897" priority="2287" operator="containsText" text="Not Implemented">
      <formula>NOT(ISERROR(SEARCH("Not Implemented",AJ52)))</formula>
    </cfRule>
  </conditionalFormatting>
  <conditionalFormatting sqref="AK52">
    <cfRule type="containsText" dxfId="4896" priority="2276" operator="containsText" text="Not assessed">
      <formula>NOT(ISERROR(SEARCH("Not assessed",AK52)))</formula>
    </cfRule>
    <cfRule type="containsText" dxfId="4895" priority="2277" operator="containsText" text="No visibility">
      <formula>NOT(ISERROR(SEARCH("No visibility",AK52)))</formula>
    </cfRule>
    <cfRule type="containsText" dxfId="4894" priority="2278" operator="containsText" text="Poor">
      <formula>NOT(ISERROR(SEARCH("Poor",AK52)))</formula>
    </cfRule>
    <cfRule type="containsText" dxfId="4893" priority="2279" operator="containsText" text="Fail">
      <formula>NOT(ISERROR(SEARCH("Fail",AK52)))</formula>
    </cfRule>
    <cfRule type="containsText" dxfId="4892" priority="2280" operator="containsText" text="Ineffective">
      <formula>NOT(ISERROR(SEARCH("Ineffective",AK52)))</formula>
    </cfRule>
    <cfRule type="containsText" dxfId="4891" priority="2281" operator="containsText" text="Not Implemented">
      <formula>NOT(ISERROR(SEARCH("Not Implemented",AK52)))</formula>
    </cfRule>
  </conditionalFormatting>
  <conditionalFormatting sqref="AL52">
    <cfRule type="containsText" dxfId="4890" priority="2270" operator="containsText" text="Not assessed">
      <formula>NOT(ISERROR(SEARCH("Not assessed",AL52)))</formula>
    </cfRule>
    <cfRule type="containsText" dxfId="4889" priority="2271" operator="containsText" text="No visibility">
      <formula>NOT(ISERROR(SEARCH("No visibility",AL52)))</formula>
    </cfRule>
    <cfRule type="containsText" dxfId="4888" priority="2272" operator="containsText" text="Poor">
      <formula>NOT(ISERROR(SEARCH("Poor",AL52)))</formula>
    </cfRule>
    <cfRule type="containsText" dxfId="4887" priority="2273" operator="containsText" text="Fail">
      <formula>NOT(ISERROR(SEARCH("Fail",AL52)))</formula>
    </cfRule>
    <cfRule type="containsText" dxfId="4886" priority="2274" operator="containsText" text="Ineffective">
      <formula>NOT(ISERROR(SEARCH("Ineffective",AL52)))</formula>
    </cfRule>
    <cfRule type="containsText" dxfId="4885" priority="2275" operator="containsText" text="Not Implemented">
      <formula>NOT(ISERROR(SEARCH("Not Implemented",AL52)))</formula>
    </cfRule>
  </conditionalFormatting>
  <conditionalFormatting sqref="AP26">
    <cfRule type="expression" dxfId="4884" priority="2247">
      <formula>SUM($O26:$Q26)&lt;1</formula>
    </cfRule>
    <cfRule type="expression" dxfId="4883" priority="2248">
      <formula>SUM($O26:$Q26)&gt;0</formula>
    </cfRule>
  </conditionalFormatting>
  <conditionalFormatting sqref="AQ26">
    <cfRule type="expression" dxfId="4882" priority="2249">
      <formula>SUM($O26:$Q26)&gt;0</formula>
    </cfRule>
  </conditionalFormatting>
  <conditionalFormatting sqref="AR26">
    <cfRule type="expression" dxfId="4881" priority="2250">
      <formula>SUM($P26:$Q26)&gt;0</formula>
    </cfRule>
  </conditionalFormatting>
  <conditionalFormatting sqref="AS26">
    <cfRule type="expression" dxfId="4880" priority="2251">
      <formula>$Q26=1</formula>
    </cfRule>
  </conditionalFormatting>
  <conditionalFormatting sqref="AP27">
    <cfRule type="expression" dxfId="4879" priority="2242">
      <formula>SUM($AA27:$AC27)&lt;1</formula>
    </cfRule>
    <cfRule type="expression" dxfId="4878" priority="2243">
      <formula>SUM($AA27:$AC27)&gt;0</formula>
    </cfRule>
  </conditionalFormatting>
  <conditionalFormatting sqref="AQ27">
    <cfRule type="expression" dxfId="4877" priority="2244">
      <formula>SUM($AA27:$AC27)&gt;0</formula>
    </cfRule>
  </conditionalFormatting>
  <conditionalFormatting sqref="AR27">
    <cfRule type="expression" dxfId="4876" priority="2245">
      <formula>SUM($AB27:$AC27)&gt;0</formula>
    </cfRule>
  </conditionalFormatting>
  <conditionalFormatting sqref="AS27">
    <cfRule type="expression" dxfId="4875" priority="2246">
      <formula>$AC27=1</formula>
    </cfRule>
  </conditionalFormatting>
  <conditionalFormatting sqref="AP28">
    <cfRule type="expression" dxfId="4874" priority="2237">
      <formula>SUM($AM28:$AO28)&lt;1</formula>
    </cfRule>
    <cfRule type="expression" dxfId="4873" priority="2238">
      <formula>SUM($AM28:$AO28)&gt;0</formula>
    </cfRule>
  </conditionalFormatting>
  <conditionalFormatting sqref="AQ28">
    <cfRule type="expression" dxfId="4872" priority="2239">
      <formula>SUM($AM28:$AO28)&gt;0</formula>
    </cfRule>
  </conditionalFormatting>
  <conditionalFormatting sqref="AR28">
    <cfRule type="expression" dxfId="4871" priority="2240">
      <formula>SUM($AN28:$AO28)&gt;0</formula>
    </cfRule>
  </conditionalFormatting>
  <conditionalFormatting sqref="AS28">
    <cfRule type="expression" dxfId="4870" priority="2241">
      <formula>$AO28=1</formula>
    </cfRule>
  </conditionalFormatting>
  <conditionalFormatting sqref="L26:Q28 X26:AC28">
    <cfRule type="containsText" dxfId="4869" priority="2231" operator="containsText" text="Not assessed">
      <formula>NOT(ISERROR(SEARCH("Not assessed",L26)))</formula>
    </cfRule>
    <cfRule type="containsText" dxfId="4868" priority="2232" operator="containsText" text="No visibility">
      <formula>NOT(ISERROR(SEARCH("No visibility",L26)))</formula>
    </cfRule>
    <cfRule type="containsText" dxfId="4867" priority="2233" operator="containsText" text="Poor">
      <formula>NOT(ISERROR(SEARCH("Poor",L26)))</formula>
    </cfRule>
    <cfRule type="containsText" dxfId="4866" priority="2234" operator="containsText" text="Fail">
      <formula>NOT(ISERROR(SEARCH("Fail",L26)))</formula>
    </cfRule>
    <cfRule type="containsText" dxfId="4865" priority="2235" operator="containsText" text="Ineffective">
      <formula>NOT(ISERROR(SEARCH("Ineffective",L26)))</formula>
    </cfRule>
    <cfRule type="containsText" dxfId="4864" priority="2236" operator="containsText" text="Not Implemented">
      <formula>NOT(ISERROR(SEARCH("Not Implemented",L26)))</formula>
    </cfRule>
  </conditionalFormatting>
  <conditionalFormatting sqref="AP33">
    <cfRule type="expression" dxfId="4863" priority="2226">
      <formula>SUM($O33:$Q33)&lt;1</formula>
    </cfRule>
    <cfRule type="expression" dxfId="4862" priority="2227">
      <formula>SUM($O33:$Q33)&gt;0</formula>
    </cfRule>
  </conditionalFormatting>
  <conditionalFormatting sqref="AQ33">
    <cfRule type="expression" dxfId="4861" priority="2228">
      <formula>SUM($O33:$Q33)&gt;0</formula>
    </cfRule>
  </conditionalFormatting>
  <conditionalFormatting sqref="AR33">
    <cfRule type="expression" dxfId="4860" priority="2229">
      <formula>SUM($P33:$Q33)&gt;0</formula>
    </cfRule>
  </conditionalFormatting>
  <conditionalFormatting sqref="AS33">
    <cfRule type="expression" dxfId="4859" priority="2230">
      <formula>$Q33=1</formula>
    </cfRule>
  </conditionalFormatting>
  <conditionalFormatting sqref="AP34">
    <cfRule type="expression" dxfId="4858" priority="2221">
      <formula>SUM($AA34:$AC34)&lt;1</formula>
    </cfRule>
    <cfRule type="expression" dxfId="4857" priority="2222">
      <formula>SUM($AA34:$AC34)&gt;0</formula>
    </cfRule>
  </conditionalFormatting>
  <conditionalFormatting sqref="AQ34">
    <cfRule type="expression" dxfId="4856" priority="2223">
      <formula>SUM($AA34:$AC34)&gt;0</formula>
    </cfRule>
  </conditionalFormatting>
  <conditionalFormatting sqref="AR34">
    <cfRule type="expression" dxfId="4855" priority="2224">
      <formula>SUM($AB34:$AC34)&gt;0</formula>
    </cfRule>
  </conditionalFormatting>
  <conditionalFormatting sqref="AS34">
    <cfRule type="expression" dxfId="4854" priority="2225">
      <formula>$AC34=1</formula>
    </cfRule>
  </conditionalFormatting>
  <conditionalFormatting sqref="AP35">
    <cfRule type="expression" dxfId="4853" priority="2216">
      <formula>SUM($AM35:$AO35)&lt;1</formula>
    </cfRule>
    <cfRule type="expression" dxfId="4852" priority="2217">
      <formula>SUM($AM35:$AO35)&gt;0</formula>
    </cfRule>
  </conditionalFormatting>
  <conditionalFormatting sqref="AQ35">
    <cfRule type="expression" dxfId="4851" priority="2218">
      <formula>SUM($AM35:$AO35)&gt;0</formula>
    </cfRule>
  </conditionalFormatting>
  <conditionalFormatting sqref="AR35">
    <cfRule type="expression" dxfId="4850" priority="2219">
      <formula>SUM($AN35:$AO35)&gt;0</formula>
    </cfRule>
  </conditionalFormatting>
  <conditionalFormatting sqref="AS35">
    <cfRule type="expression" dxfId="4849" priority="2220">
      <formula>$AO35=1</formula>
    </cfRule>
  </conditionalFormatting>
  <conditionalFormatting sqref="L33:Q35 X33:AC35">
    <cfRule type="containsText" dxfId="4848" priority="2210" operator="containsText" text="Not assessed">
      <formula>NOT(ISERROR(SEARCH("Not assessed",L33)))</formula>
    </cfRule>
    <cfRule type="containsText" dxfId="4847" priority="2211" operator="containsText" text="No visibility">
      <formula>NOT(ISERROR(SEARCH("No visibility",L33)))</formula>
    </cfRule>
    <cfRule type="containsText" dxfId="4846" priority="2212" operator="containsText" text="Poor">
      <formula>NOT(ISERROR(SEARCH("Poor",L33)))</formula>
    </cfRule>
    <cfRule type="containsText" dxfId="4845" priority="2213" operator="containsText" text="Fail">
      <formula>NOT(ISERROR(SEARCH("Fail",L33)))</formula>
    </cfRule>
    <cfRule type="containsText" dxfId="4844" priority="2214" operator="containsText" text="Ineffective">
      <formula>NOT(ISERROR(SEARCH("Ineffective",L33)))</formula>
    </cfRule>
    <cfRule type="containsText" dxfId="4843" priority="2215" operator="containsText" text="Not Implemented">
      <formula>NOT(ISERROR(SEARCH("Not Implemented",L33)))</formula>
    </cfRule>
  </conditionalFormatting>
  <conditionalFormatting sqref="AP49">
    <cfRule type="expression" dxfId="4842" priority="2205">
      <formula>SUM($O49:$Q49)&lt;1</formula>
    </cfRule>
    <cfRule type="expression" dxfId="4841" priority="2206">
      <formula>SUM($O49:$Q49)&gt;0</formula>
    </cfRule>
  </conditionalFormatting>
  <conditionalFormatting sqref="AQ49">
    <cfRule type="expression" dxfId="4840" priority="2207">
      <formula>SUM($O49:$Q49)&gt;0</formula>
    </cfRule>
  </conditionalFormatting>
  <conditionalFormatting sqref="AR49">
    <cfRule type="expression" dxfId="4839" priority="2208">
      <formula>SUM($P49:$Q49)&gt;0</formula>
    </cfRule>
  </conditionalFormatting>
  <conditionalFormatting sqref="AS49">
    <cfRule type="expression" dxfId="4838" priority="2209">
      <formula>$Q49=1</formula>
    </cfRule>
  </conditionalFormatting>
  <conditionalFormatting sqref="AP50">
    <cfRule type="expression" dxfId="4837" priority="2200">
      <formula>SUM($AA50:$AC50)&lt;1</formula>
    </cfRule>
    <cfRule type="expression" dxfId="4836" priority="2201">
      <formula>SUM($AA50:$AC50)&gt;0</formula>
    </cfRule>
  </conditionalFormatting>
  <conditionalFormatting sqref="AQ50">
    <cfRule type="expression" dxfId="4835" priority="2202">
      <formula>SUM($AA50:$AC50)&gt;0</formula>
    </cfRule>
  </conditionalFormatting>
  <conditionalFormatting sqref="AR50">
    <cfRule type="expression" dxfId="4834" priority="2203">
      <formula>SUM($AB50:$AC50)&gt;0</formula>
    </cfRule>
  </conditionalFormatting>
  <conditionalFormatting sqref="AS50">
    <cfRule type="expression" dxfId="4833" priority="2204">
      <formula>$AC50=1</formula>
    </cfRule>
  </conditionalFormatting>
  <conditionalFormatting sqref="AP51">
    <cfRule type="expression" dxfId="4832" priority="2195">
      <formula>SUM($AM51:$AO51)&lt;1</formula>
    </cfRule>
    <cfRule type="expression" dxfId="4831" priority="2196">
      <formula>SUM($AM51:$AO51)&gt;0</formula>
    </cfRule>
  </conditionalFormatting>
  <conditionalFormatting sqref="AQ51">
    <cfRule type="expression" dxfId="4830" priority="2197">
      <formula>SUM($AM51:$AO51)&gt;0</formula>
    </cfRule>
  </conditionalFormatting>
  <conditionalFormatting sqref="AR51">
    <cfRule type="expression" dxfId="4829" priority="2198">
      <formula>SUM($AN51:$AO51)&gt;0</formula>
    </cfRule>
  </conditionalFormatting>
  <conditionalFormatting sqref="AS51">
    <cfRule type="expression" dxfId="4828" priority="2199">
      <formula>$AO51=1</formula>
    </cfRule>
  </conditionalFormatting>
  <conditionalFormatting sqref="L49:Q51 X49:AC51">
    <cfRule type="containsText" dxfId="4827" priority="2189" operator="containsText" text="Not assessed">
      <formula>NOT(ISERROR(SEARCH("Not assessed",L49)))</formula>
    </cfRule>
    <cfRule type="containsText" dxfId="4826" priority="2190" operator="containsText" text="No visibility">
      <formula>NOT(ISERROR(SEARCH("No visibility",L49)))</formula>
    </cfRule>
    <cfRule type="containsText" dxfId="4825" priority="2191" operator="containsText" text="Poor">
      <formula>NOT(ISERROR(SEARCH("Poor",L49)))</formula>
    </cfRule>
    <cfRule type="containsText" dxfId="4824" priority="2192" operator="containsText" text="Fail">
      <formula>NOT(ISERROR(SEARCH("Fail",L49)))</formula>
    </cfRule>
    <cfRule type="containsText" dxfId="4823" priority="2193" operator="containsText" text="Ineffective">
      <formula>NOT(ISERROR(SEARCH("Ineffective",L49)))</formula>
    </cfRule>
    <cfRule type="containsText" dxfId="4822" priority="2194" operator="containsText" text="Not Implemented">
      <formula>NOT(ISERROR(SEARCH("Not Implemented",L49)))</formula>
    </cfRule>
  </conditionalFormatting>
  <conditionalFormatting sqref="AP64">
    <cfRule type="expression" dxfId="4821" priority="2184">
      <formula>SUM($O64:$Q64)&lt;1</formula>
    </cfRule>
    <cfRule type="expression" dxfId="4820" priority="2185">
      <formula>SUM($O64:$Q64)&gt;0</formula>
    </cfRule>
  </conditionalFormatting>
  <conditionalFormatting sqref="AQ64">
    <cfRule type="expression" dxfId="4819" priority="2186">
      <formula>SUM($O64:$Q64)&gt;0</formula>
    </cfRule>
  </conditionalFormatting>
  <conditionalFormatting sqref="AR64">
    <cfRule type="expression" dxfId="4818" priority="2187">
      <formula>SUM($P64:$Q64)&gt;0</formula>
    </cfRule>
  </conditionalFormatting>
  <conditionalFormatting sqref="AS64">
    <cfRule type="expression" dxfId="4817" priority="2188">
      <formula>$Q64=1</formula>
    </cfRule>
  </conditionalFormatting>
  <conditionalFormatting sqref="AP65">
    <cfRule type="expression" dxfId="4816" priority="2179">
      <formula>SUM($AA65:$AC65)&lt;1</formula>
    </cfRule>
    <cfRule type="expression" dxfId="4815" priority="2180">
      <formula>SUM($AA65:$AC65)&gt;0</formula>
    </cfRule>
  </conditionalFormatting>
  <conditionalFormatting sqref="AQ65">
    <cfRule type="expression" dxfId="4814" priority="2181">
      <formula>SUM($AA65:$AC65)&gt;0</formula>
    </cfRule>
  </conditionalFormatting>
  <conditionalFormatting sqref="AR65">
    <cfRule type="expression" dxfId="4813" priority="2182">
      <formula>SUM($AB65:$AC65)&gt;0</formula>
    </cfRule>
  </conditionalFormatting>
  <conditionalFormatting sqref="AS65">
    <cfRule type="expression" dxfId="4812" priority="2183">
      <formula>$AC65=1</formula>
    </cfRule>
  </conditionalFormatting>
  <conditionalFormatting sqref="AP66">
    <cfRule type="expression" dxfId="4811" priority="2174">
      <formula>SUM($AM66:$AO66)&lt;1</formula>
    </cfRule>
    <cfRule type="expression" dxfId="4810" priority="2175">
      <formula>SUM($AM66:$AO66)&gt;0</formula>
    </cfRule>
  </conditionalFormatting>
  <conditionalFormatting sqref="AQ66">
    <cfRule type="expression" dxfId="4809" priority="2176">
      <formula>SUM($AM66:$AO66)&gt;0</formula>
    </cfRule>
  </conditionalFormatting>
  <conditionalFormatting sqref="AR66">
    <cfRule type="expression" dxfId="4808" priority="2177">
      <formula>SUM($AN66:$AO66)&gt;0</formula>
    </cfRule>
  </conditionalFormatting>
  <conditionalFormatting sqref="AS66">
    <cfRule type="expression" dxfId="4807" priority="2178">
      <formula>$AO66=1</formula>
    </cfRule>
  </conditionalFormatting>
  <conditionalFormatting sqref="L64:Q66 X64:AC66">
    <cfRule type="containsText" dxfId="4806" priority="2168" operator="containsText" text="Not assessed">
      <formula>NOT(ISERROR(SEARCH("Not assessed",L64)))</formula>
    </cfRule>
    <cfRule type="containsText" dxfId="4805" priority="2169" operator="containsText" text="No visibility">
      <formula>NOT(ISERROR(SEARCH("No visibility",L64)))</formula>
    </cfRule>
    <cfRule type="containsText" dxfId="4804" priority="2170" operator="containsText" text="Poor">
      <formula>NOT(ISERROR(SEARCH("Poor",L64)))</formula>
    </cfRule>
    <cfRule type="containsText" dxfId="4803" priority="2171" operator="containsText" text="Fail">
      <formula>NOT(ISERROR(SEARCH("Fail",L64)))</formula>
    </cfRule>
    <cfRule type="containsText" dxfId="4802" priority="2172" operator="containsText" text="Ineffective">
      <formula>NOT(ISERROR(SEARCH("Ineffective",L64)))</formula>
    </cfRule>
    <cfRule type="containsText" dxfId="4801" priority="2173" operator="containsText" text="Not Implemented">
      <formula>NOT(ISERROR(SEARCH("Not Implemented",L64)))</formula>
    </cfRule>
  </conditionalFormatting>
  <conditionalFormatting sqref="AP67">
    <cfRule type="expression" dxfId="4800" priority="2163">
      <formula>SUM($O67:$Q67)&lt;1</formula>
    </cfRule>
    <cfRule type="expression" dxfId="4799" priority="2164">
      <formula>SUM($O67:$Q67)&gt;0</formula>
    </cfRule>
  </conditionalFormatting>
  <conditionalFormatting sqref="AQ67">
    <cfRule type="expression" dxfId="4798" priority="2165">
      <formula>SUM($O67:$Q67)&gt;0</formula>
    </cfRule>
  </conditionalFormatting>
  <conditionalFormatting sqref="AR67">
    <cfRule type="expression" dxfId="4797" priority="2166">
      <formula>SUM($P67:$Q67)&gt;0</formula>
    </cfRule>
  </conditionalFormatting>
  <conditionalFormatting sqref="AS67">
    <cfRule type="expression" dxfId="4796" priority="2167">
      <formula>$Q67=1</formula>
    </cfRule>
  </conditionalFormatting>
  <conditionalFormatting sqref="AP68">
    <cfRule type="expression" dxfId="4795" priority="2158">
      <formula>SUM($AA68:$AC68)&lt;1</formula>
    </cfRule>
    <cfRule type="expression" dxfId="4794" priority="2159">
      <formula>SUM($AA68:$AC68)&gt;0</formula>
    </cfRule>
  </conditionalFormatting>
  <conditionalFormatting sqref="AQ68">
    <cfRule type="expression" dxfId="4793" priority="2160">
      <formula>SUM($AA68:$AC68)&gt;0</formula>
    </cfRule>
  </conditionalFormatting>
  <conditionalFormatting sqref="AR68">
    <cfRule type="expression" dxfId="4792" priority="2161">
      <formula>SUM($AB68:$AC68)&gt;0</formula>
    </cfRule>
  </conditionalFormatting>
  <conditionalFormatting sqref="AS68">
    <cfRule type="expression" dxfId="4791" priority="2162">
      <formula>$AC68=1</formula>
    </cfRule>
  </conditionalFormatting>
  <conditionalFormatting sqref="AP69">
    <cfRule type="expression" dxfId="4790" priority="2153">
      <formula>SUM($AM69:$AO69)&lt;1</formula>
    </cfRule>
    <cfRule type="expression" dxfId="4789" priority="2154">
      <formula>SUM($AM69:$AO69)&gt;0</formula>
    </cfRule>
  </conditionalFormatting>
  <conditionalFormatting sqref="AQ69">
    <cfRule type="expression" dxfId="4788" priority="2155">
      <formula>SUM($AM69:$AO69)&gt;0</formula>
    </cfRule>
  </conditionalFormatting>
  <conditionalFormatting sqref="AR69">
    <cfRule type="expression" dxfId="4787" priority="2156">
      <formula>SUM($AN69:$AO69)&gt;0</formula>
    </cfRule>
  </conditionalFormatting>
  <conditionalFormatting sqref="AS69">
    <cfRule type="expression" dxfId="4786" priority="2157">
      <formula>$AO69=1</formula>
    </cfRule>
  </conditionalFormatting>
  <conditionalFormatting sqref="L67:Q69 X67:AC69">
    <cfRule type="containsText" dxfId="4785" priority="2147" operator="containsText" text="Not assessed">
      <formula>NOT(ISERROR(SEARCH("Not assessed",L67)))</formula>
    </cfRule>
    <cfRule type="containsText" dxfId="4784" priority="2148" operator="containsText" text="No visibility">
      <formula>NOT(ISERROR(SEARCH("No visibility",L67)))</formula>
    </cfRule>
    <cfRule type="containsText" dxfId="4783" priority="2149" operator="containsText" text="Poor">
      <formula>NOT(ISERROR(SEARCH("Poor",L67)))</formula>
    </cfRule>
    <cfRule type="containsText" dxfId="4782" priority="2150" operator="containsText" text="Fail">
      <formula>NOT(ISERROR(SEARCH("Fail",L67)))</formula>
    </cfRule>
    <cfRule type="containsText" dxfId="4781" priority="2151" operator="containsText" text="Ineffective">
      <formula>NOT(ISERROR(SEARCH("Ineffective",L67)))</formula>
    </cfRule>
    <cfRule type="containsText" dxfId="4780" priority="2152" operator="containsText" text="Not Implemented">
      <formula>NOT(ISERROR(SEARCH("Not Implemented",L67)))</formula>
    </cfRule>
  </conditionalFormatting>
  <conditionalFormatting sqref="AP81">
    <cfRule type="expression" dxfId="4779" priority="2142">
      <formula>SUM($O81:$Q81)&lt;1</formula>
    </cfRule>
    <cfRule type="expression" dxfId="4778" priority="2143">
      <formula>SUM($O81:$Q81)&gt;0</formula>
    </cfRule>
  </conditionalFormatting>
  <conditionalFormatting sqref="AQ81">
    <cfRule type="expression" dxfId="4777" priority="2144">
      <formula>SUM($O81:$Q81)&gt;0</formula>
    </cfRule>
  </conditionalFormatting>
  <conditionalFormatting sqref="AR81">
    <cfRule type="expression" dxfId="4776" priority="2145">
      <formula>SUM($P81:$Q81)&gt;0</formula>
    </cfRule>
  </conditionalFormatting>
  <conditionalFormatting sqref="AS81">
    <cfRule type="expression" dxfId="4775" priority="2146">
      <formula>$Q81=1</formula>
    </cfRule>
  </conditionalFormatting>
  <conditionalFormatting sqref="AP82">
    <cfRule type="expression" dxfId="4774" priority="2137">
      <formula>SUM($AA82:$AC82)&lt;1</formula>
    </cfRule>
    <cfRule type="expression" dxfId="4773" priority="2138">
      <formula>SUM($AA82:$AC82)&gt;0</formula>
    </cfRule>
  </conditionalFormatting>
  <conditionalFormatting sqref="AQ82">
    <cfRule type="expression" dxfId="4772" priority="2139">
      <formula>SUM($AA82:$AC82)&gt;0</formula>
    </cfRule>
  </conditionalFormatting>
  <conditionalFormatting sqref="AR82">
    <cfRule type="expression" dxfId="4771" priority="2140">
      <formula>SUM($AB82:$AC82)&gt;0</formula>
    </cfRule>
  </conditionalFormatting>
  <conditionalFormatting sqref="AS82">
    <cfRule type="expression" dxfId="4770" priority="2141">
      <formula>$AC82=1</formula>
    </cfRule>
  </conditionalFormatting>
  <conditionalFormatting sqref="AP83">
    <cfRule type="expression" dxfId="4769" priority="2132">
      <formula>SUM($AM83:$AO83)&lt;1</formula>
    </cfRule>
    <cfRule type="expression" dxfId="4768" priority="2133">
      <formula>SUM($AM83:$AO83)&gt;0</formula>
    </cfRule>
  </conditionalFormatting>
  <conditionalFormatting sqref="AQ83">
    <cfRule type="expression" dxfId="4767" priority="2134">
      <formula>SUM($AM83:$AO83)&gt;0</formula>
    </cfRule>
  </conditionalFormatting>
  <conditionalFormatting sqref="AR83">
    <cfRule type="expression" dxfId="4766" priority="2135">
      <formula>SUM($AN83:$AO83)&gt;0</formula>
    </cfRule>
  </conditionalFormatting>
  <conditionalFormatting sqref="AS83">
    <cfRule type="expression" dxfId="4765" priority="2136">
      <formula>$AO83=1</formula>
    </cfRule>
  </conditionalFormatting>
  <conditionalFormatting sqref="F80:H80 L81:Q83 X81:AC83">
    <cfRule type="containsText" dxfId="4764" priority="2121" operator="containsText" text="Not assessed">
      <formula>NOT(ISERROR(SEARCH("Not assessed",F80)))</formula>
    </cfRule>
    <cfRule type="containsText" dxfId="4763" priority="2122" operator="containsText" text="No visibility">
      <formula>NOT(ISERROR(SEARCH("No visibility",F80)))</formula>
    </cfRule>
    <cfRule type="containsText" dxfId="4762" priority="2123" operator="containsText" text="Poor">
      <formula>NOT(ISERROR(SEARCH("Poor",F80)))</formula>
    </cfRule>
    <cfRule type="containsText" dxfId="4761" priority="2124" operator="containsText" text="Fail">
      <formula>NOT(ISERROR(SEARCH("Fail",F80)))</formula>
    </cfRule>
    <cfRule type="containsText" dxfId="4760" priority="2125" operator="containsText" text="Ineffective">
      <formula>NOT(ISERROR(SEARCH("Ineffective",F80)))</formula>
    </cfRule>
    <cfRule type="containsText" dxfId="4759" priority="2126" operator="containsText" text="Not Implemented">
      <formula>NOT(ISERROR(SEARCH("Not Implemented",F80)))</formula>
    </cfRule>
  </conditionalFormatting>
  <conditionalFormatting sqref="AP85">
    <cfRule type="expression" dxfId="4758" priority="2116">
      <formula>SUM($O85:$Q85)&lt;1</formula>
    </cfRule>
    <cfRule type="expression" dxfId="4757" priority="2117">
      <formula>SUM($O85:$Q85)&gt;0</formula>
    </cfRule>
  </conditionalFormatting>
  <conditionalFormatting sqref="AQ85">
    <cfRule type="expression" dxfId="4756" priority="2118">
      <formula>SUM($O85:$Q85)&gt;0</formula>
    </cfRule>
  </conditionalFormatting>
  <conditionalFormatting sqref="AR85">
    <cfRule type="expression" dxfId="4755" priority="2119">
      <formula>SUM($P85:$Q85)&gt;0</formula>
    </cfRule>
  </conditionalFormatting>
  <conditionalFormatting sqref="AS85">
    <cfRule type="expression" dxfId="4754" priority="2120">
      <formula>$Q85=1</formula>
    </cfRule>
  </conditionalFormatting>
  <conditionalFormatting sqref="AP86">
    <cfRule type="expression" dxfId="4753" priority="2111">
      <formula>SUM($AA86:$AC86)&lt;1</formula>
    </cfRule>
    <cfRule type="expression" dxfId="4752" priority="2112">
      <formula>SUM($AA86:$AC86)&gt;0</formula>
    </cfRule>
  </conditionalFormatting>
  <conditionalFormatting sqref="AQ86">
    <cfRule type="expression" dxfId="4751" priority="2113">
      <formula>SUM($AA86:$AC86)&gt;0</formula>
    </cfRule>
  </conditionalFormatting>
  <conditionalFormatting sqref="AR86">
    <cfRule type="expression" dxfId="4750" priority="2114">
      <formula>SUM($AB86:$AC86)&gt;0</formula>
    </cfRule>
  </conditionalFormatting>
  <conditionalFormatting sqref="AS86">
    <cfRule type="expression" dxfId="4749" priority="2115">
      <formula>$AC86=1</formula>
    </cfRule>
  </conditionalFormatting>
  <conditionalFormatting sqref="AP87">
    <cfRule type="expression" dxfId="4748" priority="2106">
      <formula>SUM($AM87:$AO87)&lt;1</formula>
    </cfRule>
    <cfRule type="expression" dxfId="4747" priority="2107">
      <formula>SUM($AM87:$AO87)&gt;0</formula>
    </cfRule>
  </conditionalFormatting>
  <conditionalFormatting sqref="AQ87">
    <cfRule type="expression" dxfId="4746" priority="2108">
      <formula>SUM($AM87:$AO87)&gt;0</formula>
    </cfRule>
  </conditionalFormatting>
  <conditionalFormatting sqref="AR87">
    <cfRule type="expression" dxfId="4745" priority="2109">
      <formula>SUM($AN87:$AO87)&gt;0</formula>
    </cfRule>
  </conditionalFormatting>
  <conditionalFormatting sqref="AS87">
    <cfRule type="expression" dxfId="4744" priority="2110">
      <formula>$AO87=1</formula>
    </cfRule>
  </conditionalFormatting>
  <conditionalFormatting sqref="F84:H84 L85:Q87 X85:AC87">
    <cfRule type="containsText" dxfId="4743" priority="2095" operator="containsText" text="Not assessed">
      <formula>NOT(ISERROR(SEARCH("Not assessed",F84)))</formula>
    </cfRule>
    <cfRule type="containsText" dxfId="4742" priority="2096" operator="containsText" text="No visibility">
      <formula>NOT(ISERROR(SEARCH("No visibility",F84)))</formula>
    </cfRule>
    <cfRule type="containsText" dxfId="4741" priority="2097" operator="containsText" text="Poor">
      <formula>NOT(ISERROR(SEARCH("Poor",F84)))</formula>
    </cfRule>
    <cfRule type="containsText" dxfId="4740" priority="2098" operator="containsText" text="Fail">
      <formula>NOT(ISERROR(SEARCH("Fail",F84)))</formula>
    </cfRule>
    <cfRule type="containsText" dxfId="4739" priority="2099" operator="containsText" text="Ineffective">
      <formula>NOT(ISERROR(SEARCH("Ineffective",F84)))</formula>
    </cfRule>
    <cfRule type="containsText" dxfId="4738" priority="2100" operator="containsText" text="Not Implemented">
      <formula>NOT(ISERROR(SEARCH("Not Implemented",F84)))</formula>
    </cfRule>
  </conditionalFormatting>
  <conditionalFormatting sqref="AP88">
    <cfRule type="expression" dxfId="4737" priority="2072">
      <formula>SUM($O88:$Q88)&lt;1</formula>
    </cfRule>
    <cfRule type="expression" dxfId="4736" priority="2073">
      <formula>SUM($O88:$Q88)&gt;0</formula>
    </cfRule>
  </conditionalFormatting>
  <conditionalFormatting sqref="AQ88">
    <cfRule type="expression" dxfId="4735" priority="2074">
      <formula>SUM($O88:$Q88)&gt;0</formula>
    </cfRule>
  </conditionalFormatting>
  <conditionalFormatting sqref="AR88">
    <cfRule type="expression" dxfId="4734" priority="2075">
      <formula>SUM($P88:$Q88)&gt;0</formula>
    </cfRule>
  </conditionalFormatting>
  <conditionalFormatting sqref="AS88">
    <cfRule type="expression" dxfId="4733" priority="2076">
      <formula>$Q88=1</formula>
    </cfRule>
  </conditionalFormatting>
  <conditionalFormatting sqref="AP89">
    <cfRule type="expression" dxfId="4732" priority="2067">
      <formula>SUM($AA89:$AC89)&lt;1</formula>
    </cfRule>
    <cfRule type="expression" dxfId="4731" priority="2068">
      <formula>SUM($AA89:$AC89)&gt;0</formula>
    </cfRule>
  </conditionalFormatting>
  <conditionalFormatting sqref="AQ89">
    <cfRule type="expression" dxfId="4730" priority="2069">
      <formula>SUM($AA89:$AC89)&gt;0</formula>
    </cfRule>
  </conditionalFormatting>
  <conditionalFormatting sqref="AR89">
    <cfRule type="expression" dxfId="4729" priority="2070">
      <formula>SUM($AB89:$AC89)&gt;0</formula>
    </cfRule>
  </conditionalFormatting>
  <conditionalFormatting sqref="AS89">
    <cfRule type="expression" dxfId="4728" priority="2071">
      <formula>$AC89=1</formula>
    </cfRule>
  </conditionalFormatting>
  <conditionalFormatting sqref="AP90">
    <cfRule type="expression" dxfId="4727" priority="2062">
      <formula>SUM($AM90:$AO90)&lt;1</formula>
    </cfRule>
    <cfRule type="expression" dxfId="4726" priority="2063">
      <formula>SUM($AM90:$AO90)&gt;0</formula>
    </cfRule>
  </conditionalFormatting>
  <conditionalFormatting sqref="AQ90">
    <cfRule type="expression" dxfId="4725" priority="2064">
      <formula>SUM($AM90:$AO90)&gt;0</formula>
    </cfRule>
  </conditionalFormatting>
  <conditionalFormatting sqref="AR90">
    <cfRule type="expression" dxfId="4724" priority="2065">
      <formula>SUM($AN90:$AO90)&gt;0</formula>
    </cfRule>
  </conditionalFormatting>
  <conditionalFormatting sqref="AS90">
    <cfRule type="expression" dxfId="4723" priority="2066">
      <formula>$AO90=1</formula>
    </cfRule>
  </conditionalFormatting>
  <conditionalFormatting sqref="L88:Q90 X88:AC90">
    <cfRule type="containsText" dxfId="4722" priority="2056" operator="containsText" text="Not assessed">
      <formula>NOT(ISERROR(SEARCH("Not assessed",L88)))</formula>
    </cfRule>
    <cfRule type="containsText" dxfId="4721" priority="2057" operator="containsText" text="No visibility">
      <formula>NOT(ISERROR(SEARCH("No visibility",L88)))</formula>
    </cfRule>
    <cfRule type="containsText" dxfId="4720" priority="2058" operator="containsText" text="Poor">
      <formula>NOT(ISERROR(SEARCH("Poor",L88)))</formula>
    </cfRule>
    <cfRule type="containsText" dxfId="4719" priority="2059" operator="containsText" text="Fail">
      <formula>NOT(ISERROR(SEARCH("Fail",L88)))</formula>
    </cfRule>
    <cfRule type="containsText" dxfId="4718" priority="2060" operator="containsText" text="Ineffective">
      <formula>NOT(ISERROR(SEARCH("Ineffective",L88)))</formula>
    </cfRule>
    <cfRule type="containsText" dxfId="4717" priority="2061" operator="containsText" text="Not Implemented">
      <formula>NOT(ISERROR(SEARCH("Not Implemented",L88)))</formula>
    </cfRule>
  </conditionalFormatting>
  <conditionalFormatting sqref="AP92">
    <cfRule type="expression" dxfId="4716" priority="2051">
      <formula>SUM($O92:$Q92)&lt;1</formula>
    </cfRule>
    <cfRule type="expression" dxfId="4715" priority="2052">
      <formula>SUM($O92:$Q92)&gt;0</formula>
    </cfRule>
  </conditionalFormatting>
  <conditionalFormatting sqref="AQ92">
    <cfRule type="expression" dxfId="4714" priority="2053">
      <formula>SUM($O92:$Q92)&gt;0</formula>
    </cfRule>
  </conditionalFormatting>
  <conditionalFormatting sqref="AR92">
    <cfRule type="expression" dxfId="4713" priority="2054">
      <formula>SUM($P92:$Q92)&gt;0</formula>
    </cfRule>
  </conditionalFormatting>
  <conditionalFormatting sqref="AS92">
    <cfRule type="expression" dxfId="4712" priority="2055">
      <formula>$Q92=1</formula>
    </cfRule>
  </conditionalFormatting>
  <conditionalFormatting sqref="AP93">
    <cfRule type="expression" dxfId="4711" priority="2046">
      <formula>SUM($AA93:$AC93)&lt;1</formula>
    </cfRule>
    <cfRule type="expression" dxfId="4710" priority="2047">
      <formula>SUM($AA93:$AC93)&gt;0</formula>
    </cfRule>
  </conditionalFormatting>
  <conditionalFormatting sqref="AQ93">
    <cfRule type="expression" dxfId="4709" priority="2048">
      <formula>SUM($AA93:$AC93)&gt;0</formula>
    </cfRule>
  </conditionalFormatting>
  <conditionalFormatting sqref="AR93">
    <cfRule type="expression" dxfId="4708" priority="2049">
      <formula>SUM($AB93:$AC93)&gt;0</formula>
    </cfRule>
  </conditionalFormatting>
  <conditionalFormatting sqref="AS93">
    <cfRule type="expression" dxfId="4707" priority="2050">
      <formula>$AC93=1</formula>
    </cfRule>
  </conditionalFormatting>
  <conditionalFormatting sqref="AP94">
    <cfRule type="expression" dxfId="4706" priority="2041">
      <formula>SUM($AM94:$AO94)&lt;1</formula>
    </cfRule>
    <cfRule type="expression" dxfId="4705" priority="2042">
      <formula>SUM($AM94:$AO94)&gt;0</formula>
    </cfRule>
  </conditionalFormatting>
  <conditionalFormatting sqref="AQ94">
    <cfRule type="expression" dxfId="4704" priority="2043">
      <formula>SUM($AM94:$AO94)&gt;0</formula>
    </cfRule>
  </conditionalFormatting>
  <conditionalFormatting sqref="AR94">
    <cfRule type="expression" dxfId="4703" priority="2044">
      <formula>SUM($AN94:$AO94)&gt;0</formula>
    </cfRule>
  </conditionalFormatting>
  <conditionalFormatting sqref="AS94">
    <cfRule type="expression" dxfId="4702" priority="2045">
      <formula>$AO94=1</formula>
    </cfRule>
  </conditionalFormatting>
  <conditionalFormatting sqref="F91:H91 L92:Q94 X92:AC94">
    <cfRule type="containsText" dxfId="4701" priority="2030" operator="containsText" text="Not assessed">
      <formula>NOT(ISERROR(SEARCH("Not assessed",F91)))</formula>
    </cfRule>
    <cfRule type="containsText" dxfId="4700" priority="2031" operator="containsText" text="No visibility">
      <formula>NOT(ISERROR(SEARCH("No visibility",F91)))</formula>
    </cfRule>
    <cfRule type="containsText" dxfId="4699" priority="2032" operator="containsText" text="Poor">
      <formula>NOT(ISERROR(SEARCH("Poor",F91)))</formula>
    </cfRule>
    <cfRule type="containsText" dxfId="4698" priority="2033" operator="containsText" text="Fail">
      <formula>NOT(ISERROR(SEARCH("Fail",F91)))</formula>
    </cfRule>
    <cfRule type="containsText" dxfId="4697" priority="2034" operator="containsText" text="Ineffective">
      <formula>NOT(ISERROR(SEARCH("Ineffective",F91)))</formula>
    </cfRule>
    <cfRule type="containsText" dxfId="4696" priority="2035" operator="containsText" text="Not Implemented">
      <formula>NOT(ISERROR(SEARCH("Not Implemented",F91)))</formula>
    </cfRule>
  </conditionalFormatting>
  <conditionalFormatting sqref="AP95">
    <cfRule type="expression" dxfId="4695" priority="2007">
      <formula>SUM($O95:$Q95)&lt;1</formula>
    </cfRule>
    <cfRule type="expression" dxfId="4694" priority="2008">
      <formula>SUM($O95:$Q95)&gt;0</formula>
    </cfRule>
  </conditionalFormatting>
  <conditionalFormatting sqref="AQ95">
    <cfRule type="expression" dxfId="4693" priority="2009">
      <formula>SUM($O95:$Q95)&gt;0</formula>
    </cfRule>
  </conditionalFormatting>
  <conditionalFormatting sqref="AR95">
    <cfRule type="expression" dxfId="4692" priority="2010">
      <formula>SUM($P95:$Q95)&gt;0</formula>
    </cfRule>
  </conditionalFormatting>
  <conditionalFormatting sqref="AS95">
    <cfRule type="expression" dxfId="4691" priority="2011">
      <formula>$Q95=1</formula>
    </cfRule>
  </conditionalFormatting>
  <conditionalFormatting sqref="AP96">
    <cfRule type="expression" dxfId="4690" priority="2002">
      <formula>SUM($AA96:$AC96)&lt;1</formula>
    </cfRule>
    <cfRule type="expression" dxfId="4689" priority="2003">
      <formula>SUM($AA96:$AC96)&gt;0</formula>
    </cfRule>
  </conditionalFormatting>
  <conditionalFormatting sqref="AQ96">
    <cfRule type="expression" dxfId="4688" priority="2004">
      <formula>SUM($AA96:$AC96)&gt;0</formula>
    </cfRule>
  </conditionalFormatting>
  <conditionalFormatting sqref="AR96">
    <cfRule type="expression" dxfId="4687" priority="2005">
      <formula>SUM($AB96:$AC96)&gt;0</formula>
    </cfRule>
  </conditionalFormatting>
  <conditionalFormatting sqref="AS96">
    <cfRule type="expression" dxfId="4686" priority="2006">
      <formula>$AC96=1</formula>
    </cfRule>
  </conditionalFormatting>
  <conditionalFormatting sqref="AP97">
    <cfRule type="expression" dxfId="4685" priority="1997">
      <formula>SUM($AM97:$AO97)&lt;1</formula>
    </cfRule>
    <cfRule type="expression" dxfId="4684" priority="1998">
      <formula>SUM($AM97:$AO97)&gt;0</formula>
    </cfRule>
  </conditionalFormatting>
  <conditionalFormatting sqref="AQ97">
    <cfRule type="expression" dxfId="4683" priority="1999">
      <formula>SUM($AM97:$AO97)&gt;0</formula>
    </cfRule>
  </conditionalFormatting>
  <conditionalFormatting sqref="AR97">
    <cfRule type="expression" dxfId="4682" priority="2000">
      <formula>SUM($AN97:$AO97)&gt;0</formula>
    </cfRule>
  </conditionalFormatting>
  <conditionalFormatting sqref="AS97">
    <cfRule type="expression" dxfId="4681" priority="2001">
      <formula>$AO97=1</formula>
    </cfRule>
  </conditionalFormatting>
  <conditionalFormatting sqref="L95:Q97 X95:AC97">
    <cfRule type="containsText" dxfId="4680" priority="1991" operator="containsText" text="Not assessed">
      <formula>NOT(ISERROR(SEARCH("Not assessed",L95)))</formula>
    </cfRule>
    <cfRule type="containsText" dxfId="4679" priority="1992" operator="containsText" text="No visibility">
      <formula>NOT(ISERROR(SEARCH("No visibility",L95)))</formula>
    </cfRule>
    <cfRule type="containsText" dxfId="4678" priority="1993" operator="containsText" text="Poor">
      <formula>NOT(ISERROR(SEARCH("Poor",L95)))</formula>
    </cfRule>
    <cfRule type="containsText" dxfId="4677" priority="1994" operator="containsText" text="Fail">
      <formula>NOT(ISERROR(SEARCH("Fail",L95)))</formula>
    </cfRule>
    <cfRule type="containsText" dxfId="4676" priority="1995" operator="containsText" text="Ineffective">
      <formula>NOT(ISERROR(SEARCH("Ineffective",L95)))</formula>
    </cfRule>
    <cfRule type="containsText" dxfId="4675" priority="1996" operator="containsText" text="Not Implemented">
      <formula>NOT(ISERROR(SEARCH("Not Implemented",L95)))</formula>
    </cfRule>
  </conditionalFormatting>
  <conditionalFormatting sqref="AP99">
    <cfRule type="expression" dxfId="4674" priority="1986">
      <formula>SUM($O99:$Q99)&lt;1</formula>
    </cfRule>
    <cfRule type="expression" dxfId="4673" priority="1987">
      <formula>SUM($O99:$Q99)&gt;0</formula>
    </cfRule>
  </conditionalFormatting>
  <conditionalFormatting sqref="AQ99">
    <cfRule type="expression" dxfId="4672" priority="1988">
      <formula>SUM($O99:$Q99)&gt;0</formula>
    </cfRule>
  </conditionalFormatting>
  <conditionalFormatting sqref="AR99">
    <cfRule type="expression" dxfId="4671" priority="1989">
      <formula>SUM($P99:$Q99)&gt;0</formula>
    </cfRule>
  </conditionalFormatting>
  <conditionalFormatting sqref="AS99">
    <cfRule type="expression" dxfId="4670" priority="1990">
      <formula>$Q99=1</formula>
    </cfRule>
  </conditionalFormatting>
  <conditionalFormatting sqref="AP100">
    <cfRule type="expression" dxfId="4669" priority="1981">
      <formula>SUM($AA100:$AC100)&lt;1</formula>
    </cfRule>
    <cfRule type="expression" dxfId="4668" priority="1982">
      <formula>SUM($AA100:$AC100)&gt;0</formula>
    </cfRule>
  </conditionalFormatting>
  <conditionalFormatting sqref="AQ100">
    <cfRule type="expression" dxfId="4667" priority="1983">
      <formula>SUM($AA100:$AC100)&gt;0</formula>
    </cfRule>
  </conditionalFormatting>
  <conditionalFormatting sqref="AR100">
    <cfRule type="expression" dxfId="4666" priority="1984">
      <formula>SUM($AB100:$AC100)&gt;0</formula>
    </cfRule>
  </conditionalFormatting>
  <conditionalFormatting sqref="AS100">
    <cfRule type="expression" dxfId="4665" priority="1985">
      <formula>$AC100=1</formula>
    </cfRule>
  </conditionalFormatting>
  <conditionalFormatting sqref="AP101">
    <cfRule type="expression" dxfId="4664" priority="1976">
      <formula>SUM($AM101:$AO101)&lt;1</formula>
    </cfRule>
    <cfRule type="expression" dxfId="4663" priority="1977">
      <formula>SUM($AM101:$AO101)&gt;0</formula>
    </cfRule>
  </conditionalFormatting>
  <conditionalFormatting sqref="AQ101">
    <cfRule type="expression" dxfId="4662" priority="1978">
      <formula>SUM($AM101:$AO101)&gt;0</formula>
    </cfRule>
  </conditionalFormatting>
  <conditionalFormatting sqref="AR101">
    <cfRule type="expression" dxfId="4661" priority="1979">
      <formula>SUM($AN101:$AO101)&gt;0</formula>
    </cfRule>
  </conditionalFormatting>
  <conditionalFormatting sqref="AS101">
    <cfRule type="expression" dxfId="4660" priority="1980">
      <formula>$AO101=1</formula>
    </cfRule>
  </conditionalFormatting>
  <conditionalFormatting sqref="F98:H98 L99:Q101 X99:AC101">
    <cfRule type="containsText" dxfId="4659" priority="1965" operator="containsText" text="Not assessed">
      <formula>NOT(ISERROR(SEARCH("Not assessed",F98)))</formula>
    </cfRule>
    <cfRule type="containsText" dxfId="4658" priority="1966" operator="containsText" text="No visibility">
      <formula>NOT(ISERROR(SEARCH("No visibility",F98)))</formula>
    </cfRule>
    <cfRule type="containsText" dxfId="4657" priority="1967" operator="containsText" text="Poor">
      <formula>NOT(ISERROR(SEARCH("Poor",F98)))</formula>
    </cfRule>
    <cfRule type="containsText" dxfId="4656" priority="1968" operator="containsText" text="Fail">
      <formula>NOT(ISERROR(SEARCH("Fail",F98)))</formula>
    </cfRule>
    <cfRule type="containsText" dxfId="4655" priority="1969" operator="containsText" text="Ineffective">
      <formula>NOT(ISERROR(SEARCH("Ineffective",F98)))</formula>
    </cfRule>
    <cfRule type="containsText" dxfId="4654" priority="1970" operator="containsText" text="Not Implemented">
      <formula>NOT(ISERROR(SEARCH("Not Implemented",F98)))</formula>
    </cfRule>
  </conditionalFormatting>
  <conditionalFormatting sqref="AP102">
    <cfRule type="expression" dxfId="4653" priority="1942">
      <formula>SUM($O102:$Q102)&lt;1</formula>
    </cfRule>
    <cfRule type="expression" dxfId="4652" priority="1943">
      <formula>SUM($O102:$Q102)&gt;0</formula>
    </cfRule>
  </conditionalFormatting>
  <conditionalFormatting sqref="AQ102">
    <cfRule type="expression" dxfId="4651" priority="1944">
      <formula>SUM($O102:$Q102)&gt;0</formula>
    </cfRule>
  </conditionalFormatting>
  <conditionalFormatting sqref="AR102">
    <cfRule type="expression" dxfId="4650" priority="1945">
      <formula>SUM($P102:$Q102)&gt;0</formula>
    </cfRule>
  </conditionalFormatting>
  <conditionalFormatting sqref="AS102">
    <cfRule type="expression" dxfId="4649" priority="1946">
      <formula>$Q102=1</formula>
    </cfRule>
  </conditionalFormatting>
  <conditionalFormatting sqref="AP103">
    <cfRule type="expression" dxfId="4648" priority="1937">
      <formula>SUM($AA103:$AC103)&lt;1</formula>
    </cfRule>
    <cfRule type="expression" dxfId="4647" priority="1938">
      <formula>SUM($AA103:$AC103)&gt;0</formula>
    </cfRule>
  </conditionalFormatting>
  <conditionalFormatting sqref="AQ103">
    <cfRule type="expression" dxfId="4646" priority="1939">
      <formula>SUM($AA103:$AC103)&gt;0</formula>
    </cfRule>
  </conditionalFormatting>
  <conditionalFormatting sqref="AR103">
    <cfRule type="expression" dxfId="4645" priority="1940">
      <formula>SUM($AB103:$AC103)&gt;0</formula>
    </cfRule>
  </conditionalFormatting>
  <conditionalFormatting sqref="AS103">
    <cfRule type="expression" dxfId="4644" priority="1941">
      <formula>$AC103=1</formula>
    </cfRule>
  </conditionalFormatting>
  <conditionalFormatting sqref="AP104">
    <cfRule type="expression" dxfId="4643" priority="1932">
      <formula>SUM($AM104:$AO104)&lt;1</formula>
    </cfRule>
    <cfRule type="expression" dxfId="4642" priority="1933">
      <formula>SUM($AM104:$AO104)&gt;0</formula>
    </cfRule>
  </conditionalFormatting>
  <conditionalFormatting sqref="AQ104">
    <cfRule type="expression" dxfId="4641" priority="1934">
      <formula>SUM($AM104:$AO104)&gt;0</formula>
    </cfRule>
  </conditionalFormatting>
  <conditionalFormatting sqref="AR104">
    <cfRule type="expression" dxfId="4640" priority="1935">
      <formula>SUM($AN104:$AO104)&gt;0</formula>
    </cfRule>
  </conditionalFormatting>
  <conditionalFormatting sqref="AS104">
    <cfRule type="expression" dxfId="4639" priority="1936">
      <formula>$AO104=1</formula>
    </cfRule>
  </conditionalFormatting>
  <conditionalFormatting sqref="L102:Q104 X102:AC104">
    <cfRule type="containsText" dxfId="4638" priority="1926" operator="containsText" text="Not assessed">
      <formula>NOT(ISERROR(SEARCH("Not assessed",L102)))</formula>
    </cfRule>
    <cfRule type="containsText" dxfId="4637" priority="1927" operator="containsText" text="No visibility">
      <formula>NOT(ISERROR(SEARCH("No visibility",L102)))</formula>
    </cfRule>
    <cfRule type="containsText" dxfId="4636" priority="1928" operator="containsText" text="Poor">
      <formula>NOT(ISERROR(SEARCH("Poor",L102)))</formula>
    </cfRule>
    <cfRule type="containsText" dxfId="4635" priority="1929" operator="containsText" text="Fail">
      <formula>NOT(ISERROR(SEARCH("Fail",L102)))</formula>
    </cfRule>
    <cfRule type="containsText" dxfId="4634" priority="1930" operator="containsText" text="Ineffective">
      <formula>NOT(ISERROR(SEARCH("Ineffective",L102)))</formula>
    </cfRule>
    <cfRule type="containsText" dxfId="4633" priority="1931" operator="containsText" text="Not Implemented">
      <formula>NOT(ISERROR(SEARCH("Not Implemented",L102)))</formula>
    </cfRule>
  </conditionalFormatting>
  <conditionalFormatting sqref="AP106">
    <cfRule type="expression" dxfId="4632" priority="1921">
      <formula>SUM($O106:$Q106)&lt;1</formula>
    </cfRule>
    <cfRule type="expression" dxfId="4631" priority="1922">
      <formula>SUM($O106:$Q106)&gt;0</formula>
    </cfRule>
  </conditionalFormatting>
  <conditionalFormatting sqref="AQ106">
    <cfRule type="expression" dxfId="4630" priority="1923">
      <formula>SUM($O106:$Q106)&gt;0</formula>
    </cfRule>
  </conditionalFormatting>
  <conditionalFormatting sqref="AR106">
    <cfRule type="expression" dxfId="4629" priority="1924">
      <formula>SUM($P106:$Q106)&gt;0</formula>
    </cfRule>
  </conditionalFormatting>
  <conditionalFormatting sqref="AS106">
    <cfRule type="expression" dxfId="4628" priority="1925">
      <formula>$Q106=1</formula>
    </cfRule>
  </conditionalFormatting>
  <conditionalFormatting sqref="AP107">
    <cfRule type="expression" dxfId="4627" priority="1916">
      <formula>SUM($AA107:$AC107)&lt;1</formula>
    </cfRule>
    <cfRule type="expression" dxfId="4626" priority="1917">
      <formula>SUM($AA107:$AC107)&gt;0</formula>
    </cfRule>
  </conditionalFormatting>
  <conditionalFormatting sqref="AQ107">
    <cfRule type="expression" dxfId="4625" priority="1918">
      <formula>SUM($AA107:$AC107)&gt;0</formula>
    </cfRule>
  </conditionalFormatting>
  <conditionalFormatting sqref="AR107">
    <cfRule type="expression" dxfId="4624" priority="1919">
      <formula>SUM($AB107:$AC107)&gt;0</formula>
    </cfRule>
  </conditionalFormatting>
  <conditionalFormatting sqref="AS107">
    <cfRule type="expression" dxfId="4623" priority="1920">
      <formula>$AC107=1</formula>
    </cfRule>
  </conditionalFormatting>
  <conditionalFormatting sqref="AP108">
    <cfRule type="expression" dxfId="4622" priority="1911">
      <formula>SUM($AM108:$AO108)&lt;1</formula>
    </cfRule>
    <cfRule type="expression" dxfId="4621" priority="1912">
      <formula>SUM($AM108:$AO108)&gt;0</formula>
    </cfRule>
  </conditionalFormatting>
  <conditionalFormatting sqref="AQ108">
    <cfRule type="expression" dxfId="4620" priority="1913">
      <formula>SUM($AM108:$AO108)&gt;0</formula>
    </cfRule>
  </conditionalFormatting>
  <conditionalFormatting sqref="AR108">
    <cfRule type="expression" dxfId="4619" priority="1914">
      <formula>SUM($AN108:$AO108)&gt;0</formula>
    </cfRule>
  </conditionalFormatting>
  <conditionalFormatting sqref="AS108">
    <cfRule type="expression" dxfId="4618" priority="1915">
      <formula>$AO108=1</formula>
    </cfRule>
  </conditionalFormatting>
  <conditionalFormatting sqref="F105:H105 L106:Q108 X106:AC108">
    <cfRule type="containsText" dxfId="4617" priority="1900" operator="containsText" text="Not assessed">
      <formula>NOT(ISERROR(SEARCH("Not assessed",F105)))</formula>
    </cfRule>
    <cfRule type="containsText" dxfId="4616" priority="1901" operator="containsText" text="No visibility">
      <formula>NOT(ISERROR(SEARCH("No visibility",F105)))</formula>
    </cfRule>
    <cfRule type="containsText" dxfId="4615" priority="1902" operator="containsText" text="Poor">
      <formula>NOT(ISERROR(SEARCH("Poor",F105)))</formula>
    </cfRule>
    <cfRule type="containsText" dxfId="4614" priority="1903" operator="containsText" text="Fail">
      <formula>NOT(ISERROR(SEARCH("Fail",F105)))</formula>
    </cfRule>
    <cfRule type="containsText" dxfId="4613" priority="1904" operator="containsText" text="Ineffective">
      <formula>NOT(ISERROR(SEARCH("Ineffective",F105)))</formula>
    </cfRule>
    <cfRule type="containsText" dxfId="4612" priority="1905" operator="containsText" text="Not Implemented">
      <formula>NOT(ISERROR(SEARCH("Not Implemented",F105)))</formula>
    </cfRule>
  </conditionalFormatting>
  <conditionalFormatting sqref="AJ105">
    <cfRule type="containsText" dxfId="4611" priority="1894" operator="containsText" text="Not assessed">
      <formula>NOT(ISERROR(SEARCH("Not assessed",AJ105)))</formula>
    </cfRule>
    <cfRule type="containsText" dxfId="4610" priority="1895" operator="containsText" text="No visibility">
      <formula>NOT(ISERROR(SEARCH("No visibility",AJ105)))</formula>
    </cfRule>
    <cfRule type="containsText" dxfId="4609" priority="1896" operator="containsText" text="Poor">
      <formula>NOT(ISERROR(SEARCH("Poor",AJ105)))</formula>
    </cfRule>
    <cfRule type="containsText" dxfId="4608" priority="1897" operator="containsText" text="Fail">
      <formula>NOT(ISERROR(SEARCH("Fail",AJ105)))</formula>
    </cfRule>
    <cfRule type="containsText" dxfId="4607" priority="1898" operator="containsText" text="Ineffective">
      <formula>NOT(ISERROR(SEARCH("Ineffective",AJ105)))</formula>
    </cfRule>
    <cfRule type="containsText" dxfId="4606" priority="1899" operator="containsText" text="Not Implemented">
      <formula>NOT(ISERROR(SEARCH("Not Implemented",AJ105)))</formula>
    </cfRule>
  </conditionalFormatting>
  <conditionalFormatting sqref="AK105">
    <cfRule type="containsText" dxfId="4605" priority="1888" operator="containsText" text="Not assessed">
      <formula>NOT(ISERROR(SEARCH("Not assessed",AK105)))</formula>
    </cfRule>
    <cfRule type="containsText" dxfId="4604" priority="1889" operator="containsText" text="No visibility">
      <formula>NOT(ISERROR(SEARCH("No visibility",AK105)))</formula>
    </cfRule>
    <cfRule type="containsText" dxfId="4603" priority="1890" operator="containsText" text="Poor">
      <formula>NOT(ISERROR(SEARCH("Poor",AK105)))</formula>
    </cfRule>
    <cfRule type="containsText" dxfId="4602" priority="1891" operator="containsText" text="Fail">
      <formula>NOT(ISERROR(SEARCH("Fail",AK105)))</formula>
    </cfRule>
    <cfRule type="containsText" dxfId="4601" priority="1892" operator="containsText" text="Ineffective">
      <formula>NOT(ISERROR(SEARCH("Ineffective",AK105)))</formula>
    </cfRule>
    <cfRule type="containsText" dxfId="4600" priority="1893" operator="containsText" text="Not Implemented">
      <formula>NOT(ISERROR(SEARCH("Not Implemented",AK105)))</formula>
    </cfRule>
  </conditionalFormatting>
  <conditionalFormatting sqref="AL105">
    <cfRule type="containsText" dxfId="4599" priority="1882" operator="containsText" text="Not assessed">
      <formula>NOT(ISERROR(SEARCH("Not assessed",AL105)))</formula>
    </cfRule>
    <cfRule type="containsText" dxfId="4598" priority="1883" operator="containsText" text="No visibility">
      <formula>NOT(ISERROR(SEARCH("No visibility",AL105)))</formula>
    </cfRule>
    <cfRule type="containsText" dxfId="4597" priority="1884" operator="containsText" text="Poor">
      <formula>NOT(ISERROR(SEARCH("Poor",AL105)))</formula>
    </cfRule>
    <cfRule type="containsText" dxfId="4596" priority="1885" operator="containsText" text="Fail">
      <formula>NOT(ISERROR(SEARCH("Fail",AL105)))</formula>
    </cfRule>
    <cfRule type="containsText" dxfId="4595" priority="1886" operator="containsText" text="Ineffective">
      <formula>NOT(ISERROR(SEARCH("Ineffective",AL105)))</formula>
    </cfRule>
    <cfRule type="containsText" dxfId="4594" priority="1887" operator="containsText" text="Not Implemented">
      <formula>NOT(ISERROR(SEARCH("Not Implemented",AL105)))</formula>
    </cfRule>
  </conditionalFormatting>
  <conditionalFormatting sqref="AP110">
    <cfRule type="expression" dxfId="4593" priority="1856">
      <formula>SUM($O110:$Q110)&lt;1</formula>
    </cfRule>
    <cfRule type="expression" dxfId="4592" priority="1857">
      <formula>SUM($O110:$Q110)&gt;0</formula>
    </cfRule>
  </conditionalFormatting>
  <conditionalFormatting sqref="AQ110">
    <cfRule type="expression" dxfId="4591" priority="1858">
      <formula>SUM($O110:$Q110)&gt;0</formula>
    </cfRule>
  </conditionalFormatting>
  <conditionalFormatting sqref="AR110">
    <cfRule type="expression" dxfId="4590" priority="1859">
      <formula>SUM($P110:$Q110)&gt;0</formula>
    </cfRule>
  </conditionalFormatting>
  <conditionalFormatting sqref="AS110">
    <cfRule type="expression" dxfId="4589" priority="1860">
      <formula>$Q110=1</formula>
    </cfRule>
  </conditionalFormatting>
  <conditionalFormatting sqref="AP111">
    <cfRule type="expression" dxfId="4588" priority="1851">
      <formula>SUM($AA111:$AC111)&lt;1</formula>
    </cfRule>
    <cfRule type="expression" dxfId="4587" priority="1852">
      <formula>SUM($AA111:$AC111)&gt;0</formula>
    </cfRule>
  </conditionalFormatting>
  <conditionalFormatting sqref="AQ111">
    <cfRule type="expression" dxfId="4586" priority="1853">
      <formula>SUM($AA111:$AC111)&gt;0</formula>
    </cfRule>
  </conditionalFormatting>
  <conditionalFormatting sqref="AR111">
    <cfRule type="expression" dxfId="4585" priority="1854">
      <formula>SUM($AB111:$AC111)&gt;0</formula>
    </cfRule>
  </conditionalFormatting>
  <conditionalFormatting sqref="AS111">
    <cfRule type="expression" dxfId="4584" priority="1855">
      <formula>$AC111=1</formula>
    </cfRule>
  </conditionalFormatting>
  <conditionalFormatting sqref="AP112">
    <cfRule type="expression" dxfId="4583" priority="1846">
      <formula>SUM($AM112:$AO112)&lt;1</formula>
    </cfRule>
    <cfRule type="expression" dxfId="4582" priority="1847">
      <formula>SUM($AM112:$AO112)&gt;0</formula>
    </cfRule>
  </conditionalFormatting>
  <conditionalFormatting sqref="AQ112">
    <cfRule type="expression" dxfId="4581" priority="1848">
      <formula>SUM($AM112:$AO112)&gt;0</formula>
    </cfRule>
  </conditionalFormatting>
  <conditionalFormatting sqref="AR112">
    <cfRule type="expression" dxfId="4580" priority="1849">
      <formula>SUM($AN112:$AO112)&gt;0</formula>
    </cfRule>
  </conditionalFormatting>
  <conditionalFormatting sqref="AS112">
    <cfRule type="expression" dxfId="4579" priority="1850">
      <formula>$AO112=1</formula>
    </cfRule>
  </conditionalFormatting>
  <conditionalFormatting sqref="F109:H109 L110:Q112 X110:AC112">
    <cfRule type="containsText" dxfId="4578" priority="1835" operator="containsText" text="Not assessed">
      <formula>NOT(ISERROR(SEARCH("Not assessed",F109)))</formula>
    </cfRule>
    <cfRule type="containsText" dxfId="4577" priority="1836" operator="containsText" text="No visibility">
      <formula>NOT(ISERROR(SEARCH("No visibility",F109)))</formula>
    </cfRule>
    <cfRule type="containsText" dxfId="4576" priority="1837" operator="containsText" text="Poor">
      <formula>NOT(ISERROR(SEARCH("Poor",F109)))</formula>
    </cfRule>
    <cfRule type="containsText" dxfId="4575" priority="1838" operator="containsText" text="Fail">
      <formula>NOT(ISERROR(SEARCH("Fail",F109)))</formula>
    </cfRule>
    <cfRule type="containsText" dxfId="4574" priority="1839" operator="containsText" text="Ineffective">
      <formula>NOT(ISERROR(SEARCH("Ineffective",F109)))</formula>
    </cfRule>
    <cfRule type="containsText" dxfId="4573" priority="1840" operator="containsText" text="Not Implemented">
      <formula>NOT(ISERROR(SEARCH("Not Implemented",F109)))</formula>
    </cfRule>
  </conditionalFormatting>
  <conditionalFormatting sqref="AJ109">
    <cfRule type="containsText" dxfId="4572" priority="1829" operator="containsText" text="Not assessed">
      <formula>NOT(ISERROR(SEARCH("Not assessed",AJ109)))</formula>
    </cfRule>
    <cfRule type="containsText" dxfId="4571" priority="1830" operator="containsText" text="No visibility">
      <formula>NOT(ISERROR(SEARCH("No visibility",AJ109)))</formula>
    </cfRule>
    <cfRule type="containsText" dxfId="4570" priority="1831" operator="containsText" text="Poor">
      <formula>NOT(ISERROR(SEARCH("Poor",AJ109)))</formula>
    </cfRule>
    <cfRule type="containsText" dxfId="4569" priority="1832" operator="containsText" text="Fail">
      <formula>NOT(ISERROR(SEARCH("Fail",AJ109)))</formula>
    </cfRule>
    <cfRule type="containsText" dxfId="4568" priority="1833" operator="containsText" text="Ineffective">
      <formula>NOT(ISERROR(SEARCH("Ineffective",AJ109)))</formula>
    </cfRule>
    <cfRule type="containsText" dxfId="4567" priority="1834" operator="containsText" text="Not Implemented">
      <formula>NOT(ISERROR(SEARCH("Not Implemented",AJ109)))</formula>
    </cfRule>
  </conditionalFormatting>
  <conditionalFormatting sqref="AK109">
    <cfRule type="containsText" dxfId="4566" priority="1823" operator="containsText" text="Not assessed">
      <formula>NOT(ISERROR(SEARCH("Not assessed",AK109)))</formula>
    </cfRule>
    <cfRule type="containsText" dxfId="4565" priority="1824" operator="containsText" text="No visibility">
      <formula>NOT(ISERROR(SEARCH("No visibility",AK109)))</formula>
    </cfRule>
    <cfRule type="containsText" dxfId="4564" priority="1825" operator="containsText" text="Poor">
      <formula>NOT(ISERROR(SEARCH("Poor",AK109)))</formula>
    </cfRule>
    <cfRule type="containsText" dxfId="4563" priority="1826" operator="containsText" text="Fail">
      <formula>NOT(ISERROR(SEARCH("Fail",AK109)))</formula>
    </cfRule>
    <cfRule type="containsText" dxfId="4562" priority="1827" operator="containsText" text="Ineffective">
      <formula>NOT(ISERROR(SEARCH("Ineffective",AK109)))</formula>
    </cfRule>
    <cfRule type="containsText" dxfId="4561" priority="1828" operator="containsText" text="Not Implemented">
      <formula>NOT(ISERROR(SEARCH("Not Implemented",AK109)))</formula>
    </cfRule>
  </conditionalFormatting>
  <conditionalFormatting sqref="AL109">
    <cfRule type="containsText" dxfId="4560" priority="1817" operator="containsText" text="Not assessed">
      <formula>NOT(ISERROR(SEARCH("Not assessed",AL109)))</formula>
    </cfRule>
    <cfRule type="containsText" dxfId="4559" priority="1818" operator="containsText" text="No visibility">
      <formula>NOT(ISERROR(SEARCH("No visibility",AL109)))</formula>
    </cfRule>
    <cfRule type="containsText" dxfId="4558" priority="1819" operator="containsText" text="Poor">
      <formula>NOT(ISERROR(SEARCH("Poor",AL109)))</formula>
    </cfRule>
    <cfRule type="containsText" dxfId="4557" priority="1820" operator="containsText" text="Fail">
      <formula>NOT(ISERROR(SEARCH("Fail",AL109)))</formula>
    </cfRule>
    <cfRule type="containsText" dxfId="4556" priority="1821" operator="containsText" text="Ineffective">
      <formula>NOT(ISERROR(SEARCH("Ineffective",AL109)))</formula>
    </cfRule>
    <cfRule type="containsText" dxfId="4555" priority="1822" operator="containsText" text="Not Implemented">
      <formula>NOT(ISERROR(SEARCH("Not Implemented",AL109)))</formula>
    </cfRule>
  </conditionalFormatting>
  <conditionalFormatting sqref="AP114">
    <cfRule type="expression" dxfId="4554" priority="1812">
      <formula>SUM($O114:$Q114)&lt;1</formula>
    </cfRule>
    <cfRule type="expression" dxfId="4553" priority="1813">
      <formula>SUM($O114:$Q114)&gt;0</formula>
    </cfRule>
  </conditionalFormatting>
  <conditionalFormatting sqref="AQ114">
    <cfRule type="expression" dxfId="4552" priority="1814">
      <formula>SUM($O114:$Q114)&gt;0</formula>
    </cfRule>
  </conditionalFormatting>
  <conditionalFormatting sqref="AR114">
    <cfRule type="expression" dxfId="4551" priority="1815">
      <formula>SUM($P114:$Q114)&gt;0</formula>
    </cfRule>
  </conditionalFormatting>
  <conditionalFormatting sqref="AS114">
    <cfRule type="expression" dxfId="4550" priority="1816">
      <formula>$Q114=1</formula>
    </cfRule>
  </conditionalFormatting>
  <conditionalFormatting sqref="AP115">
    <cfRule type="expression" dxfId="4549" priority="1807">
      <formula>SUM($AA115:$AC115)&lt;1</formula>
    </cfRule>
    <cfRule type="expression" dxfId="4548" priority="1808">
      <formula>SUM($AA115:$AC115)&gt;0</formula>
    </cfRule>
  </conditionalFormatting>
  <conditionalFormatting sqref="AQ115">
    <cfRule type="expression" dxfId="4547" priority="1809">
      <formula>SUM($AA115:$AC115)&gt;0</formula>
    </cfRule>
  </conditionalFormatting>
  <conditionalFormatting sqref="AR115">
    <cfRule type="expression" dxfId="4546" priority="1810">
      <formula>SUM($AB115:$AC115)&gt;0</formula>
    </cfRule>
  </conditionalFormatting>
  <conditionalFormatting sqref="AS115">
    <cfRule type="expression" dxfId="4545" priority="1811">
      <formula>$AC115=1</formula>
    </cfRule>
  </conditionalFormatting>
  <conditionalFormatting sqref="AP116">
    <cfRule type="expression" dxfId="4544" priority="1802">
      <formula>SUM($AM116:$AO116)&lt;1</formula>
    </cfRule>
    <cfRule type="expression" dxfId="4543" priority="1803">
      <formula>SUM($AM116:$AO116)&gt;0</formula>
    </cfRule>
  </conditionalFormatting>
  <conditionalFormatting sqref="AQ116">
    <cfRule type="expression" dxfId="4542" priority="1804">
      <formula>SUM($AM116:$AO116)&gt;0</formula>
    </cfRule>
  </conditionalFormatting>
  <conditionalFormatting sqref="AR116">
    <cfRule type="expression" dxfId="4541" priority="1805">
      <formula>SUM($AN116:$AO116)&gt;0</formula>
    </cfRule>
  </conditionalFormatting>
  <conditionalFormatting sqref="AS116">
    <cfRule type="expression" dxfId="4540" priority="1806">
      <formula>$AO116=1</formula>
    </cfRule>
  </conditionalFormatting>
  <conditionalFormatting sqref="F113:H113 L114:Q116 X114:AC116">
    <cfRule type="containsText" dxfId="4539" priority="1791" operator="containsText" text="Not assessed">
      <formula>NOT(ISERROR(SEARCH("Not assessed",F113)))</formula>
    </cfRule>
    <cfRule type="containsText" dxfId="4538" priority="1792" operator="containsText" text="No visibility">
      <formula>NOT(ISERROR(SEARCH("No visibility",F113)))</formula>
    </cfRule>
    <cfRule type="containsText" dxfId="4537" priority="1793" operator="containsText" text="Poor">
      <formula>NOT(ISERROR(SEARCH("Poor",F113)))</formula>
    </cfRule>
    <cfRule type="containsText" dxfId="4536" priority="1794" operator="containsText" text="Fail">
      <formula>NOT(ISERROR(SEARCH("Fail",F113)))</formula>
    </cfRule>
    <cfRule type="containsText" dxfId="4535" priority="1795" operator="containsText" text="Ineffective">
      <formula>NOT(ISERROR(SEARCH("Ineffective",F113)))</formula>
    </cfRule>
    <cfRule type="containsText" dxfId="4534" priority="1796" operator="containsText" text="Not Implemented">
      <formula>NOT(ISERROR(SEARCH("Not Implemented",F113)))</formula>
    </cfRule>
  </conditionalFormatting>
  <conditionalFormatting sqref="AP117">
    <cfRule type="expression" dxfId="4533" priority="1768">
      <formula>SUM($O117:$Q117)&lt;1</formula>
    </cfRule>
    <cfRule type="expression" dxfId="4532" priority="1769">
      <formula>SUM($O117:$Q117)&gt;0</formula>
    </cfRule>
  </conditionalFormatting>
  <conditionalFormatting sqref="AQ117">
    <cfRule type="expression" dxfId="4531" priority="1770">
      <formula>SUM($O117:$Q117)&gt;0</formula>
    </cfRule>
  </conditionalFormatting>
  <conditionalFormatting sqref="AR117">
    <cfRule type="expression" dxfId="4530" priority="1771">
      <formula>SUM($P117:$Q117)&gt;0</formula>
    </cfRule>
  </conditionalFormatting>
  <conditionalFormatting sqref="AS117">
    <cfRule type="expression" dxfId="4529" priority="1772">
      <formula>$Q117=1</formula>
    </cfRule>
  </conditionalFormatting>
  <conditionalFormatting sqref="AP118">
    <cfRule type="expression" dxfId="4528" priority="1763">
      <formula>SUM($AA118:$AC118)&lt;1</formula>
    </cfRule>
    <cfRule type="expression" dxfId="4527" priority="1764">
      <formula>SUM($AA118:$AC118)&gt;0</formula>
    </cfRule>
  </conditionalFormatting>
  <conditionalFormatting sqref="AQ118">
    <cfRule type="expression" dxfId="4526" priority="1765">
      <formula>SUM($AA118:$AC118)&gt;0</formula>
    </cfRule>
  </conditionalFormatting>
  <conditionalFormatting sqref="AR118">
    <cfRule type="expression" dxfId="4525" priority="1766">
      <formula>SUM($AB118:$AC118)&gt;0</formula>
    </cfRule>
  </conditionalFormatting>
  <conditionalFormatting sqref="AS118">
    <cfRule type="expression" dxfId="4524" priority="1767">
      <formula>$AC118=1</formula>
    </cfRule>
  </conditionalFormatting>
  <conditionalFormatting sqref="AP119">
    <cfRule type="expression" dxfId="4523" priority="1758">
      <formula>SUM($AM119:$AO119)&lt;1</formula>
    </cfRule>
    <cfRule type="expression" dxfId="4522" priority="1759">
      <formula>SUM($AM119:$AO119)&gt;0</formula>
    </cfRule>
  </conditionalFormatting>
  <conditionalFormatting sqref="AQ119">
    <cfRule type="expression" dxfId="4521" priority="1760">
      <formula>SUM($AM119:$AO119)&gt;0</formula>
    </cfRule>
  </conditionalFormatting>
  <conditionalFormatting sqref="AR119">
    <cfRule type="expression" dxfId="4520" priority="1761">
      <formula>SUM($AN119:$AO119)&gt;0</formula>
    </cfRule>
  </conditionalFormatting>
  <conditionalFormatting sqref="AS119">
    <cfRule type="expression" dxfId="4519" priority="1762">
      <formula>$AO119=1</formula>
    </cfRule>
  </conditionalFormatting>
  <conditionalFormatting sqref="L117:Q119 X117:AC119">
    <cfRule type="containsText" dxfId="4518" priority="1752" operator="containsText" text="Not assessed">
      <formula>NOT(ISERROR(SEARCH("Not assessed",L117)))</formula>
    </cfRule>
    <cfRule type="containsText" dxfId="4517" priority="1753" operator="containsText" text="No visibility">
      <formula>NOT(ISERROR(SEARCH("No visibility",L117)))</formula>
    </cfRule>
    <cfRule type="containsText" dxfId="4516" priority="1754" operator="containsText" text="Poor">
      <formula>NOT(ISERROR(SEARCH("Poor",L117)))</formula>
    </cfRule>
    <cfRule type="containsText" dxfId="4515" priority="1755" operator="containsText" text="Fail">
      <formula>NOT(ISERROR(SEARCH("Fail",L117)))</formula>
    </cfRule>
    <cfRule type="containsText" dxfId="4514" priority="1756" operator="containsText" text="Ineffective">
      <formula>NOT(ISERROR(SEARCH("Ineffective",L117)))</formula>
    </cfRule>
    <cfRule type="containsText" dxfId="4513" priority="1757" operator="containsText" text="Not Implemented">
      <formula>NOT(ISERROR(SEARCH("Not Implemented",L117)))</formula>
    </cfRule>
  </conditionalFormatting>
  <conditionalFormatting sqref="AP121">
    <cfRule type="expression" dxfId="4512" priority="1747">
      <formula>SUM($O121:$Q121)&lt;1</formula>
    </cfRule>
    <cfRule type="expression" dxfId="4511" priority="1748">
      <formula>SUM($O121:$Q121)&gt;0</formula>
    </cfRule>
  </conditionalFormatting>
  <conditionalFormatting sqref="AQ121">
    <cfRule type="expression" dxfId="4510" priority="1749">
      <formula>SUM($O121:$Q121)&gt;0</formula>
    </cfRule>
  </conditionalFormatting>
  <conditionalFormatting sqref="AR121">
    <cfRule type="expression" dxfId="4509" priority="1750">
      <formula>SUM($P121:$Q121)&gt;0</formula>
    </cfRule>
  </conditionalFormatting>
  <conditionalFormatting sqref="AS121">
    <cfRule type="expression" dxfId="4508" priority="1751">
      <formula>$Q121=1</formula>
    </cfRule>
  </conditionalFormatting>
  <conditionalFormatting sqref="AP122">
    <cfRule type="expression" dxfId="4507" priority="1742">
      <formula>SUM($AA122:$AC122)&lt;1</formula>
    </cfRule>
    <cfRule type="expression" dxfId="4506" priority="1743">
      <formula>SUM($AA122:$AC122)&gt;0</formula>
    </cfRule>
  </conditionalFormatting>
  <conditionalFormatting sqref="AQ122">
    <cfRule type="expression" dxfId="4505" priority="1744">
      <formula>SUM($AA122:$AC122)&gt;0</formula>
    </cfRule>
  </conditionalFormatting>
  <conditionalFormatting sqref="AR122">
    <cfRule type="expression" dxfId="4504" priority="1745">
      <formula>SUM($AB122:$AC122)&gt;0</formula>
    </cfRule>
  </conditionalFormatting>
  <conditionalFormatting sqref="AS122">
    <cfRule type="expression" dxfId="4503" priority="1746">
      <formula>$AC122=1</formula>
    </cfRule>
  </conditionalFormatting>
  <conditionalFormatting sqref="AP123">
    <cfRule type="expression" dxfId="4502" priority="1737">
      <formula>SUM($AM123:$AO123)&lt;1</formula>
    </cfRule>
    <cfRule type="expression" dxfId="4501" priority="1738">
      <formula>SUM($AM123:$AO123)&gt;0</formula>
    </cfRule>
  </conditionalFormatting>
  <conditionalFormatting sqref="AQ123">
    <cfRule type="expression" dxfId="4500" priority="1739">
      <formula>SUM($AM123:$AO123)&gt;0</formula>
    </cfRule>
  </conditionalFormatting>
  <conditionalFormatting sqref="AR123">
    <cfRule type="expression" dxfId="4499" priority="1740">
      <formula>SUM($AN123:$AO123)&gt;0</formula>
    </cfRule>
  </conditionalFormatting>
  <conditionalFormatting sqref="AS123">
    <cfRule type="expression" dxfId="4498" priority="1741">
      <formula>$AO123=1</formula>
    </cfRule>
  </conditionalFormatting>
  <conditionalFormatting sqref="F120:H120 L121:Q123 X121:AC123">
    <cfRule type="containsText" dxfId="4497" priority="1726" operator="containsText" text="Not assessed">
      <formula>NOT(ISERROR(SEARCH("Not assessed",F120)))</formula>
    </cfRule>
    <cfRule type="containsText" dxfId="4496" priority="1727" operator="containsText" text="No visibility">
      <formula>NOT(ISERROR(SEARCH("No visibility",F120)))</formula>
    </cfRule>
    <cfRule type="containsText" dxfId="4495" priority="1728" operator="containsText" text="Poor">
      <formula>NOT(ISERROR(SEARCH("Poor",F120)))</formula>
    </cfRule>
    <cfRule type="containsText" dxfId="4494" priority="1729" operator="containsText" text="Fail">
      <formula>NOT(ISERROR(SEARCH("Fail",F120)))</formula>
    </cfRule>
    <cfRule type="containsText" dxfId="4493" priority="1730" operator="containsText" text="Ineffective">
      <formula>NOT(ISERROR(SEARCH("Ineffective",F120)))</formula>
    </cfRule>
    <cfRule type="containsText" dxfId="4492" priority="1731" operator="containsText" text="Not Implemented">
      <formula>NOT(ISERROR(SEARCH("Not Implemented",F120)))</formula>
    </cfRule>
  </conditionalFormatting>
  <conditionalFormatting sqref="AP124">
    <cfRule type="expression" dxfId="4491" priority="1703">
      <formula>SUM($O124:$Q124)&lt;1</formula>
    </cfRule>
    <cfRule type="expression" dxfId="4490" priority="1704">
      <formula>SUM($O124:$Q124)&gt;0</formula>
    </cfRule>
  </conditionalFormatting>
  <conditionalFormatting sqref="AQ124">
    <cfRule type="expression" dxfId="4489" priority="1705">
      <formula>SUM($O124:$Q124)&gt;0</formula>
    </cfRule>
  </conditionalFormatting>
  <conditionalFormatting sqref="AR124">
    <cfRule type="expression" dxfId="4488" priority="1706">
      <formula>SUM($P124:$Q124)&gt;0</formula>
    </cfRule>
  </conditionalFormatting>
  <conditionalFormatting sqref="AS124">
    <cfRule type="expression" dxfId="4487" priority="1707">
      <formula>$Q124=1</formula>
    </cfRule>
  </conditionalFormatting>
  <conditionalFormatting sqref="AP125">
    <cfRule type="expression" dxfId="4486" priority="1698">
      <formula>SUM($AA125:$AC125)&lt;1</formula>
    </cfRule>
    <cfRule type="expression" dxfId="4485" priority="1699">
      <formula>SUM($AA125:$AC125)&gt;0</formula>
    </cfRule>
  </conditionalFormatting>
  <conditionalFormatting sqref="AQ125">
    <cfRule type="expression" dxfId="4484" priority="1700">
      <formula>SUM($AA125:$AC125)&gt;0</formula>
    </cfRule>
  </conditionalFormatting>
  <conditionalFormatting sqref="AR125">
    <cfRule type="expression" dxfId="4483" priority="1701">
      <formula>SUM($AB125:$AC125)&gt;0</formula>
    </cfRule>
  </conditionalFormatting>
  <conditionalFormatting sqref="AS125">
    <cfRule type="expression" dxfId="4482" priority="1702">
      <formula>$AC125=1</formula>
    </cfRule>
  </conditionalFormatting>
  <conditionalFormatting sqref="AP126">
    <cfRule type="expression" dxfId="4481" priority="1693">
      <formula>SUM($AM126:$AO126)&lt;1</formula>
    </cfRule>
    <cfRule type="expression" dxfId="4480" priority="1694">
      <formula>SUM($AM126:$AO126)&gt;0</formula>
    </cfRule>
  </conditionalFormatting>
  <conditionalFormatting sqref="AQ126">
    <cfRule type="expression" dxfId="4479" priority="1695">
      <formula>SUM($AM126:$AO126)&gt;0</formula>
    </cfRule>
  </conditionalFormatting>
  <conditionalFormatting sqref="AR126">
    <cfRule type="expression" dxfId="4478" priority="1696">
      <formula>SUM($AN126:$AO126)&gt;0</formula>
    </cfRule>
  </conditionalFormatting>
  <conditionalFormatting sqref="AS126">
    <cfRule type="expression" dxfId="4477" priority="1697">
      <formula>$AO126=1</formula>
    </cfRule>
  </conditionalFormatting>
  <conditionalFormatting sqref="L124:Q126 X124:AC126">
    <cfRule type="containsText" dxfId="4476" priority="1687" operator="containsText" text="Not assessed">
      <formula>NOT(ISERROR(SEARCH("Not assessed",L124)))</formula>
    </cfRule>
    <cfRule type="containsText" dxfId="4475" priority="1688" operator="containsText" text="No visibility">
      <formula>NOT(ISERROR(SEARCH("No visibility",L124)))</formula>
    </cfRule>
    <cfRule type="containsText" dxfId="4474" priority="1689" operator="containsText" text="Poor">
      <formula>NOT(ISERROR(SEARCH("Poor",L124)))</formula>
    </cfRule>
    <cfRule type="containsText" dxfId="4473" priority="1690" operator="containsText" text="Fail">
      <formula>NOT(ISERROR(SEARCH("Fail",L124)))</formula>
    </cfRule>
    <cfRule type="containsText" dxfId="4472" priority="1691" operator="containsText" text="Ineffective">
      <formula>NOT(ISERROR(SEARCH("Ineffective",L124)))</formula>
    </cfRule>
    <cfRule type="containsText" dxfId="4471" priority="1692" operator="containsText" text="Not Implemented">
      <formula>NOT(ISERROR(SEARCH("Not Implemented",L124)))</formula>
    </cfRule>
  </conditionalFormatting>
  <conditionalFormatting sqref="AP127">
    <cfRule type="expression" dxfId="4470" priority="1682">
      <formula>SUM($O127:$Q127)&lt;1</formula>
    </cfRule>
    <cfRule type="expression" dxfId="4469" priority="1683">
      <formula>SUM($O127:$Q127)&gt;0</formula>
    </cfRule>
  </conditionalFormatting>
  <conditionalFormatting sqref="AQ127">
    <cfRule type="expression" dxfId="4468" priority="1684">
      <formula>SUM($O127:$Q127)&gt;0</formula>
    </cfRule>
  </conditionalFormatting>
  <conditionalFormatting sqref="AR127">
    <cfRule type="expression" dxfId="4467" priority="1685">
      <formula>SUM($P127:$Q127)&gt;0</formula>
    </cfRule>
  </conditionalFormatting>
  <conditionalFormatting sqref="AS127">
    <cfRule type="expression" dxfId="4466" priority="1686">
      <formula>$Q127=1</formula>
    </cfRule>
  </conditionalFormatting>
  <conditionalFormatting sqref="AP128">
    <cfRule type="expression" dxfId="4465" priority="1677">
      <formula>SUM($AA128:$AC128)&lt;1</formula>
    </cfRule>
    <cfRule type="expression" dxfId="4464" priority="1678">
      <formula>SUM($AA128:$AC128)&gt;0</formula>
    </cfRule>
  </conditionalFormatting>
  <conditionalFormatting sqref="AQ128">
    <cfRule type="expression" dxfId="4463" priority="1679">
      <formula>SUM($AA128:$AC128)&gt;0</formula>
    </cfRule>
  </conditionalFormatting>
  <conditionalFormatting sqref="AR128">
    <cfRule type="expression" dxfId="4462" priority="1680">
      <formula>SUM($AB128:$AC128)&gt;0</formula>
    </cfRule>
  </conditionalFormatting>
  <conditionalFormatting sqref="AS128">
    <cfRule type="expression" dxfId="4461" priority="1681">
      <formula>$AC128=1</formula>
    </cfRule>
  </conditionalFormatting>
  <conditionalFormatting sqref="AP129">
    <cfRule type="expression" dxfId="4460" priority="1672">
      <formula>SUM($AM129:$AO129)&lt;1</formula>
    </cfRule>
    <cfRule type="expression" dxfId="4459" priority="1673">
      <formula>SUM($AM129:$AO129)&gt;0</formula>
    </cfRule>
  </conditionalFormatting>
  <conditionalFormatting sqref="AQ129">
    <cfRule type="expression" dxfId="4458" priority="1674">
      <formula>SUM($AM129:$AO129)&gt;0</formula>
    </cfRule>
  </conditionalFormatting>
  <conditionalFormatting sqref="AR129">
    <cfRule type="expression" dxfId="4457" priority="1675">
      <formula>SUM($AN129:$AO129)&gt;0</formula>
    </cfRule>
  </conditionalFormatting>
  <conditionalFormatting sqref="AS129">
    <cfRule type="expression" dxfId="4456" priority="1676">
      <formula>$AO129=1</formula>
    </cfRule>
  </conditionalFormatting>
  <conditionalFormatting sqref="L127:Q129 X127:AC129">
    <cfRule type="containsText" dxfId="4455" priority="1666" operator="containsText" text="Not assessed">
      <formula>NOT(ISERROR(SEARCH("Not assessed",L127)))</formula>
    </cfRule>
    <cfRule type="containsText" dxfId="4454" priority="1667" operator="containsText" text="No visibility">
      <formula>NOT(ISERROR(SEARCH("No visibility",L127)))</formula>
    </cfRule>
    <cfRule type="containsText" dxfId="4453" priority="1668" operator="containsText" text="Poor">
      <formula>NOT(ISERROR(SEARCH("Poor",L127)))</formula>
    </cfRule>
    <cfRule type="containsText" dxfId="4452" priority="1669" operator="containsText" text="Fail">
      <formula>NOT(ISERROR(SEARCH("Fail",L127)))</formula>
    </cfRule>
    <cfRule type="containsText" dxfId="4451" priority="1670" operator="containsText" text="Ineffective">
      <formula>NOT(ISERROR(SEARCH("Ineffective",L127)))</formula>
    </cfRule>
    <cfRule type="containsText" dxfId="4450" priority="1671" operator="containsText" text="Not Implemented">
      <formula>NOT(ISERROR(SEARCH("Not Implemented",L127)))</formula>
    </cfRule>
  </conditionalFormatting>
  <conditionalFormatting sqref="AP130">
    <cfRule type="expression" dxfId="4449" priority="1661">
      <formula>SUM($O130:$Q130)&lt;1</formula>
    </cfRule>
    <cfRule type="expression" dxfId="4448" priority="1662">
      <formula>SUM($O130:$Q130)&gt;0</formula>
    </cfRule>
  </conditionalFormatting>
  <conditionalFormatting sqref="AQ130">
    <cfRule type="expression" dxfId="4447" priority="1663">
      <formula>SUM($O130:$Q130)&gt;0</formula>
    </cfRule>
  </conditionalFormatting>
  <conditionalFormatting sqref="AR130">
    <cfRule type="expression" dxfId="4446" priority="1664">
      <formula>SUM($P130:$Q130)&gt;0</formula>
    </cfRule>
  </conditionalFormatting>
  <conditionalFormatting sqref="AS130">
    <cfRule type="expression" dxfId="4445" priority="1665">
      <formula>$Q130=1</formula>
    </cfRule>
  </conditionalFormatting>
  <conditionalFormatting sqref="AP131">
    <cfRule type="expression" dxfId="4444" priority="1656">
      <formula>SUM($AA131:$AC131)&lt;1</formula>
    </cfRule>
    <cfRule type="expression" dxfId="4443" priority="1657">
      <formula>SUM($AA131:$AC131)&gt;0</formula>
    </cfRule>
  </conditionalFormatting>
  <conditionalFormatting sqref="AQ131">
    <cfRule type="expression" dxfId="4442" priority="1658">
      <formula>SUM($AA131:$AC131)&gt;0</formula>
    </cfRule>
  </conditionalFormatting>
  <conditionalFormatting sqref="AR131">
    <cfRule type="expression" dxfId="4441" priority="1659">
      <formula>SUM($AB131:$AC131)&gt;0</formula>
    </cfRule>
  </conditionalFormatting>
  <conditionalFormatting sqref="AS131">
    <cfRule type="expression" dxfId="4440" priority="1660">
      <formula>$AC131=1</formula>
    </cfRule>
  </conditionalFormatting>
  <conditionalFormatting sqref="AP132">
    <cfRule type="expression" dxfId="4439" priority="1651">
      <formula>SUM($AM132:$AO132)&lt;1</formula>
    </cfRule>
    <cfRule type="expression" dxfId="4438" priority="1652">
      <formula>SUM($AM132:$AO132)&gt;0</formula>
    </cfRule>
  </conditionalFormatting>
  <conditionalFormatting sqref="AQ132">
    <cfRule type="expression" dxfId="4437" priority="1653">
      <formula>SUM($AM132:$AO132)&gt;0</formula>
    </cfRule>
  </conditionalFormatting>
  <conditionalFormatting sqref="AR132">
    <cfRule type="expression" dxfId="4436" priority="1654">
      <formula>SUM($AN132:$AO132)&gt;0</formula>
    </cfRule>
  </conditionalFormatting>
  <conditionalFormatting sqref="AS132">
    <cfRule type="expression" dxfId="4435" priority="1655">
      <formula>$AO132=1</formula>
    </cfRule>
  </conditionalFormatting>
  <conditionalFormatting sqref="L130:Q132 X130:AC132">
    <cfRule type="containsText" dxfId="4434" priority="1645" operator="containsText" text="Not assessed">
      <formula>NOT(ISERROR(SEARCH("Not assessed",L130)))</formula>
    </cfRule>
    <cfRule type="containsText" dxfId="4433" priority="1646" operator="containsText" text="No visibility">
      <formula>NOT(ISERROR(SEARCH("No visibility",L130)))</formula>
    </cfRule>
    <cfRule type="containsText" dxfId="4432" priority="1647" operator="containsText" text="Poor">
      <formula>NOT(ISERROR(SEARCH("Poor",L130)))</formula>
    </cfRule>
    <cfRule type="containsText" dxfId="4431" priority="1648" operator="containsText" text="Fail">
      <formula>NOT(ISERROR(SEARCH("Fail",L130)))</formula>
    </cfRule>
    <cfRule type="containsText" dxfId="4430" priority="1649" operator="containsText" text="Ineffective">
      <formula>NOT(ISERROR(SEARCH("Ineffective",L130)))</formula>
    </cfRule>
    <cfRule type="containsText" dxfId="4429" priority="1650" operator="containsText" text="Not Implemented">
      <formula>NOT(ISERROR(SEARCH("Not Implemented",L130)))</formula>
    </cfRule>
  </conditionalFormatting>
  <conditionalFormatting sqref="AJ22">
    <cfRule type="containsText" dxfId="4428" priority="1597" operator="containsText" text="Not assessed">
      <formula>NOT(ISERROR(SEARCH("Not assessed",AJ22)))</formula>
    </cfRule>
    <cfRule type="containsText" dxfId="4427" priority="1598" operator="containsText" text="No visibility">
      <formula>NOT(ISERROR(SEARCH("No visibility",AJ22)))</formula>
    </cfRule>
    <cfRule type="containsText" dxfId="4426" priority="1599" operator="containsText" text="Poor">
      <formula>NOT(ISERROR(SEARCH("Poor",AJ22)))</formula>
    </cfRule>
    <cfRule type="containsText" dxfId="4425" priority="1600" operator="containsText" text="Fail">
      <formula>NOT(ISERROR(SEARCH("Fail",AJ22)))</formula>
    </cfRule>
    <cfRule type="containsText" dxfId="4424" priority="1601" operator="containsText" text="Ineffective">
      <formula>NOT(ISERROR(SEARCH("Ineffective",AJ22)))</formula>
    </cfRule>
    <cfRule type="containsText" dxfId="4423" priority="1602" operator="containsText" text="Not Implemented">
      <formula>NOT(ISERROR(SEARCH("Not Implemented",AJ22)))</formula>
    </cfRule>
  </conditionalFormatting>
  <conditionalFormatting sqref="AK22">
    <cfRule type="containsText" dxfId="4422" priority="1591" operator="containsText" text="Not assessed">
      <formula>NOT(ISERROR(SEARCH("Not assessed",AK22)))</formula>
    </cfRule>
    <cfRule type="containsText" dxfId="4421" priority="1592" operator="containsText" text="No visibility">
      <formula>NOT(ISERROR(SEARCH("No visibility",AK22)))</formula>
    </cfRule>
    <cfRule type="containsText" dxfId="4420" priority="1593" operator="containsText" text="Poor">
      <formula>NOT(ISERROR(SEARCH("Poor",AK22)))</formula>
    </cfRule>
    <cfRule type="containsText" dxfId="4419" priority="1594" operator="containsText" text="Fail">
      <formula>NOT(ISERROR(SEARCH("Fail",AK22)))</formula>
    </cfRule>
    <cfRule type="containsText" dxfId="4418" priority="1595" operator="containsText" text="Ineffective">
      <formula>NOT(ISERROR(SEARCH("Ineffective",AK22)))</formula>
    </cfRule>
    <cfRule type="containsText" dxfId="4417" priority="1596" operator="containsText" text="Not Implemented">
      <formula>NOT(ISERROR(SEARCH("Not Implemented",AK22)))</formula>
    </cfRule>
  </conditionalFormatting>
  <conditionalFormatting sqref="AL22">
    <cfRule type="containsText" dxfId="4416" priority="1585" operator="containsText" text="Not assessed">
      <formula>NOT(ISERROR(SEARCH("Not assessed",AL22)))</formula>
    </cfRule>
    <cfRule type="containsText" dxfId="4415" priority="1586" operator="containsText" text="No visibility">
      <formula>NOT(ISERROR(SEARCH("No visibility",AL22)))</formula>
    </cfRule>
    <cfRule type="containsText" dxfId="4414" priority="1587" operator="containsText" text="Poor">
      <formula>NOT(ISERROR(SEARCH("Poor",AL22)))</formula>
    </cfRule>
    <cfRule type="containsText" dxfId="4413" priority="1588" operator="containsText" text="Fail">
      <formula>NOT(ISERROR(SEARCH("Fail",AL22)))</formula>
    </cfRule>
    <cfRule type="containsText" dxfId="4412" priority="1589" operator="containsText" text="Ineffective">
      <formula>NOT(ISERROR(SEARCH("Ineffective",AL22)))</formula>
    </cfRule>
    <cfRule type="containsText" dxfId="4411" priority="1590" operator="containsText" text="Not Implemented">
      <formula>NOT(ISERROR(SEARCH("Not Implemented",AL22)))</formula>
    </cfRule>
  </conditionalFormatting>
  <conditionalFormatting sqref="AJ29">
    <cfRule type="containsText" dxfId="4410" priority="1579" operator="containsText" text="Not assessed">
      <formula>NOT(ISERROR(SEARCH("Not assessed",AJ29)))</formula>
    </cfRule>
    <cfRule type="containsText" dxfId="4409" priority="1580" operator="containsText" text="No visibility">
      <formula>NOT(ISERROR(SEARCH("No visibility",AJ29)))</formula>
    </cfRule>
    <cfRule type="containsText" dxfId="4408" priority="1581" operator="containsText" text="Poor">
      <formula>NOT(ISERROR(SEARCH("Poor",AJ29)))</formula>
    </cfRule>
    <cfRule type="containsText" dxfId="4407" priority="1582" operator="containsText" text="Fail">
      <formula>NOT(ISERROR(SEARCH("Fail",AJ29)))</formula>
    </cfRule>
    <cfRule type="containsText" dxfId="4406" priority="1583" operator="containsText" text="Ineffective">
      <formula>NOT(ISERROR(SEARCH("Ineffective",AJ29)))</formula>
    </cfRule>
    <cfRule type="containsText" dxfId="4405" priority="1584" operator="containsText" text="Not Implemented">
      <formula>NOT(ISERROR(SEARCH("Not Implemented",AJ29)))</formula>
    </cfRule>
  </conditionalFormatting>
  <conditionalFormatting sqref="AK29">
    <cfRule type="containsText" dxfId="4404" priority="1573" operator="containsText" text="Not assessed">
      <formula>NOT(ISERROR(SEARCH("Not assessed",AK29)))</formula>
    </cfRule>
    <cfRule type="containsText" dxfId="4403" priority="1574" operator="containsText" text="No visibility">
      <formula>NOT(ISERROR(SEARCH("No visibility",AK29)))</formula>
    </cfRule>
    <cfRule type="containsText" dxfId="4402" priority="1575" operator="containsText" text="Poor">
      <formula>NOT(ISERROR(SEARCH("Poor",AK29)))</formula>
    </cfRule>
    <cfRule type="containsText" dxfId="4401" priority="1576" operator="containsText" text="Fail">
      <formula>NOT(ISERROR(SEARCH("Fail",AK29)))</formula>
    </cfRule>
    <cfRule type="containsText" dxfId="4400" priority="1577" operator="containsText" text="Ineffective">
      <formula>NOT(ISERROR(SEARCH("Ineffective",AK29)))</formula>
    </cfRule>
    <cfRule type="containsText" dxfId="4399" priority="1578" operator="containsText" text="Not Implemented">
      <formula>NOT(ISERROR(SEARCH("Not Implemented",AK29)))</formula>
    </cfRule>
  </conditionalFormatting>
  <conditionalFormatting sqref="AL29">
    <cfRule type="containsText" dxfId="4398" priority="1567" operator="containsText" text="Not assessed">
      <formula>NOT(ISERROR(SEARCH("Not assessed",AL29)))</formula>
    </cfRule>
    <cfRule type="containsText" dxfId="4397" priority="1568" operator="containsText" text="No visibility">
      <formula>NOT(ISERROR(SEARCH("No visibility",AL29)))</formula>
    </cfRule>
    <cfRule type="containsText" dxfId="4396" priority="1569" operator="containsText" text="Poor">
      <formula>NOT(ISERROR(SEARCH("Poor",AL29)))</formula>
    </cfRule>
    <cfRule type="containsText" dxfId="4395" priority="1570" operator="containsText" text="Fail">
      <formula>NOT(ISERROR(SEARCH("Fail",AL29)))</formula>
    </cfRule>
    <cfRule type="containsText" dxfId="4394" priority="1571" operator="containsText" text="Ineffective">
      <formula>NOT(ISERROR(SEARCH("Ineffective",AL29)))</formula>
    </cfRule>
    <cfRule type="containsText" dxfId="4393" priority="1572" operator="containsText" text="Not Implemented">
      <formula>NOT(ISERROR(SEARCH("Not Implemented",AL29)))</formula>
    </cfRule>
  </conditionalFormatting>
  <conditionalFormatting sqref="AJ45">
    <cfRule type="containsText" dxfId="4392" priority="1561" operator="containsText" text="Not assessed">
      <formula>NOT(ISERROR(SEARCH("Not assessed",AJ45)))</formula>
    </cfRule>
    <cfRule type="containsText" dxfId="4391" priority="1562" operator="containsText" text="No visibility">
      <formula>NOT(ISERROR(SEARCH("No visibility",AJ45)))</formula>
    </cfRule>
    <cfRule type="containsText" dxfId="4390" priority="1563" operator="containsText" text="Poor">
      <formula>NOT(ISERROR(SEARCH("Poor",AJ45)))</formula>
    </cfRule>
    <cfRule type="containsText" dxfId="4389" priority="1564" operator="containsText" text="Fail">
      <formula>NOT(ISERROR(SEARCH("Fail",AJ45)))</formula>
    </cfRule>
    <cfRule type="containsText" dxfId="4388" priority="1565" operator="containsText" text="Ineffective">
      <formula>NOT(ISERROR(SEARCH("Ineffective",AJ45)))</formula>
    </cfRule>
    <cfRule type="containsText" dxfId="4387" priority="1566" operator="containsText" text="Not Implemented">
      <formula>NOT(ISERROR(SEARCH("Not Implemented",AJ45)))</formula>
    </cfRule>
  </conditionalFormatting>
  <conditionalFormatting sqref="AK45">
    <cfRule type="containsText" dxfId="4386" priority="1555" operator="containsText" text="Not assessed">
      <formula>NOT(ISERROR(SEARCH("Not assessed",AK45)))</formula>
    </cfRule>
    <cfRule type="containsText" dxfId="4385" priority="1556" operator="containsText" text="No visibility">
      <formula>NOT(ISERROR(SEARCH("No visibility",AK45)))</formula>
    </cfRule>
    <cfRule type="containsText" dxfId="4384" priority="1557" operator="containsText" text="Poor">
      <formula>NOT(ISERROR(SEARCH("Poor",AK45)))</formula>
    </cfRule>
    <cfRule type="containsText" dxfId="4383" priority="1558" operator="containsText" text="Fail">
      <formula>NOT(ISERROR(SEARCH("Fail",AK45)))</formula>
    </cfRule>
    <cfRule type="containsText" dxfId="4382" priority="1559" operator="containsText" text="Ineffective">
      <formula>NOT(ISERROR(SEARCH("Ineffective",AK45)))</formula>
    </cfRule>
    <cfRule type="containsText" dxfId="4381" priority="1560" operator="containsText" text="Not Implemented">
      <formula>NOT(ISERROR(SEARCH("Not Implemented",AK45)))</formula>
    </cfRule>
  </conditionalFormatting>
  <conditionalFormatting sqref="AL45">
    <cfRule type="containsText" dxfId="4380" priority="1549" operator="containsText" text="Not assessed">
      <formula>NOT(ISERROR(SEARCH("Not assessed",AL45)))</formula>
    </cfRule>
    <cfRule type="containsText" dxfId="4379" priority="1550" operator="containsText" text="No visibility">
      <formula>NOT(ISERROR(SEARCH("No visibility",AL45)))</formula>
    </cfRule>
    <cfRule type="containsText" dxfId="4378" priority="1551" operator="containsText" text="Poor">
      <formula>NOT(ISERROR(SEARCH("Poor",AL45)))</formula>
    </cfRule>
    <cfRule type="containsText" dxfId="4377" priority="1552" operator="containsText" text="Fail">
      <formula>NOT(ISERROR(SEARCH("Fail",AL45)))</formula>
    </cfRule>
    <cfRule type="containsText" dxfId="4376" priority="1553" operator="containsText" text="Ineffective">
      <formula>NOT(ISERROR(SEARCH("Ineffective",AL45)))</formula>
    </cfRule>
    <cfRule type="containsText" dxfId="4375" priority="1554" operator="containsText" text="Not Implemented">
      <formula>NOT(ISERROR(SEARCH("Not Implemented",AL45)))</formula>
    </cfRule>
  </conditionalFormatting>
  <conditionalFormatting sqref="AJ60">
    <cfRule type="containsText" dxfId="4374" priority="1543" operator="containsText" text="Not assessed">
      <formula>NOT(ISERROR(SEARCH("Not assessed",AJ60)))</formula>
    </cfRule>
    <cfRule type="containsText" dxfId="4373" priority="1544" operator="containsText" text="No visibility">
      <formula>NOT(ISERROR(SEARCH("No visibility",AJ60)))</formula>
    </cfRule>
    <cfRule type="containsText" dxfId="4372" priority="1545" operator="containsText" text="Poor">
      <formula>NOT(ISERROR(SEARCH("Poor",AJ60)))</formula>
    </cfRule>
    <cfRule type="containsText" dxfId="4371" priority="1546" operator="containsText" text="Fail">
      <formula>NOT(ISERROR(SEARCH("Fail",AJ60)))</formula>
    </cfRule>
    <cfRule type="containsText" dxfId="4370" priority="1547" operator="containsText" text="Ineffective">
      <formula>NOT(ISERROR(SEARCH("Ineffective",AJ60)))</formula>
    </cfRule>
    <cfRule type="containsText" dxfId="4369" priority="1548" operator="containsText" text="Not Implemented">
      <formula>NOT(ISERROR(SEARCH("Not Implemented",AJ60)))</formula>
    </cfRule>
  </conditionalFormatting>
  <conditionalFormatting sqref="AK60">
    <cfRule type="containsText" dxfId="4368" priority="1537" operator="containsText" text="Not assessed">
      <formula>NOT(ISERROR(SEARCH("Not assessed",AK60)))</formula>
    </cfRule>
    <cfRule type="containsText" dxfId="4367" priority="1538" operator="containsText" text="No visibility">
      <formula>NOT(ISERROR(SEARCH("No visibility",AK60)))</formula>
    </cfRule>
    <cfRule type="containsText" dxfId="4366" priority="1539" operator="containsText" text="Poor">
      <formula>NOT(ISERROR(SEARCH("Poor",AK60)))</formula>
    </cfRule>
    <cfRule type="containsText" dxfId="4365" priority="1540" operator="containsText" text="Fail">
      <formula>NOT(ISERROR(SEARCH("Fail",AK60)))</formula>
    </cfRule>
    <cfRule type="containsText" dxfId="4364" priority="1541" operator="containsText" text="Ineffective">
      <formula>NOT(ISERROR(SEARCH("Ineffective",AK60)))</formula>
    </cfRule>
    <cfRule type="containsText" dxfId="4363" priority="1542" operator="containsText" text="Not Implemented">
      <formula>NOT(ISERROR(SEARCH("Not Implemented",AK60)))</formula>
    </cfRule>
  </conditionalFormatting>
  <conditionalFormatting sqref="AL60">
    <cfRule type="containsText" dxfId="4362" priority="1531" operator="containsText" text="Not assessed">
      <formula>NOT(ISERROR(SEARCH("Not assessed",AL60)))</formula>
    </cfRule>
    <cfRule type="containsText" dxfId="4361" priority="1532" operator="containsText" text="No visibility">
      <formula>NOT(ISERROR(SEARCH("No visibility",AL60)))</formula>
    </cfRule>
    <cfRule type="containsText" dxfId="4360" priority="1533" operator="containsText" text="Poor">
      <formula>NOT(ISERROR(SEARCH("Poor",AL60)))</formula>
    </cfRule>
    <cfRule type="containsText" dxfId="4359" priority="1534" operator="containsText" text="Fail">
      <formula>NOT(ISERROR(SEARCH("Fail",AL60)))</formula>
    </cfRule>
    <cfRule type="containsText" dxfId="4358" priority="1535" operator="containsText" text="Ineffective">
      <formula>NOT(ISERROR(SEARCH("Ineffective",AL60)))</formula>
    </cfRule>
    <cfRule type="containsText" dxfId="4357" priority="1536" operator="containsText" text="Not Implemented">
      <formula>NOT(ISERROR(SEARCH("Not Implemented",AL60)))</formula>
    </cfRule>
  </conditionalFormatting>
  <conditionalFormatting sqref="AJ84">
    <cfRule type="containsText" dxfId="4356" priority="1525" operator="containsText" text="Not assessed">
      <formula>NOT(ISERROR(SEARCH("Not assessed",AJ84)))</formula>
    </cfRule>
    <cfRule type="containsText" dxfId="4355" priority="1526" operator="containsText" text="No visibility">
      <formula>NOT(ISERROR(SEARCH("No visibility",AJ84)))</formula>
    </cfRule>
    <cfRule type="containsText" dxfId="4354" priority="1527" operator="containsText" text="Poor">
      <formula>NOT(ISERROR(SEARCH("Poor",AJ84)))</formula>
    </cfRule>
    <cfRule type="containsText" dxfId="4353" priority="1528" operator="containsText" text="Fail">
      <formula>NOT(ISERROR(SEARCH("Fail",AJ84)))</formula>
    </cfRule>
    <cfRule type="containsText" dxfId="4352" priority="1529" operator="containsText" text="Ineffective">
      <formula>NOT(ISERROR(SEARCH("Ineffective",AJ84)))</formula>
    </cfRule>
    <cfRule type="containsText" dxfId="4351" priority="1530" operator="containsText" text="Not Implemented">
      <formula>NOT(ISERROR(SEARCH("Not Implemented",AJ84)))</formula>
    </cfRule>
  </conditionalFormatting>
  <conditionalFormatting sqref="AK84">
    <cfRule type="containsText" dxfId="4350" priority="1519" operator="containsText" text="Not assessed">
      <formula>NOT(ISERROR(SEARCH("Not assessed",AK84)))</formula>
    </cfRule>
    <cfRule type="containsText" dxfId="4349" priority="1520" operator="containsText" text="No visibility">
      <formula>NOT(ISERROR(SEARCH("No visibility",AK84)))</formula>
    </cfRule>
    <cfRule type="containsText" dxfId="4348" priority="1521" operator="containsText" text="Poor">
      <formula>NOT(ISERROR(SEARCH("Poor",AK84)))</formula>
    </cfRule>
    <cfRule type="containsText" dxfId="4347" priority="1522" operator="containsText" text="Fail">
      <formula>NOT(ISERROR(SEARCH("Fail",AK84)))</formula>
    </cfRule>
    <cfRule type="containsText" dxfId="4346" priority="1523" operator="containsText" text="Ineffective">
      <formula>NOT(ISERROR(SEARCH("Ineffective",AK84)))</formula>
    </cfRule>
    <cfRule type="containsText" dxfId="4345" priority="1524" operator="containsText" text="Not Implemented">
      <formula>NOT(ISERROR(SEARCH("Not Implemented",AK84)))</formula>
    </cfRule>
  </conditionalFormatting>
  <conditionalFormatting sqref="AL84">
    <cfRule type="containsText" dxfId="4344" priority="1513" operator="containsText" text="Not assessed">
      <formula>NOT(ISERROR(SEARCH("Not assessed",AL84)))</formula>
    </cfRule>
    <cfRule type="containsText" dxfId="4343" priority="1514" operator="containsText" text="No visibility">
      <formula>NOT(ISERROR(SEARCH("No visibility",AL84)))</formula>
    </cfRule>
    <cfRule type="containsText" dxfId="4342" priority="1515" operator="containsText" text="Poor">
      <formula>NOT(ISERROR(SEARCH("Poor",AL84)))</formula>
    </cfRule>
    <cfRule type="containsText" dxfId="4341" priority="1516" operator="containsText" text="Fail">
      <formula>NOT(ISERROR(SEARCH("Fail",AL84)))</formula>
    </cfRule>
    <cfRule type="containsText" dxfId="4340" priority="1517" operator="containsText" text="Ineffective">
      <formula>NOT(ISERROR(SEARCH("Ineffective",AL84)))</formula>
    </cfRule>
    <cfRule type="containsText" dxfId="4339" priority="1518" operator="containsText" text="Not Implemented">
      <formula>NOT(ISERROR(SEARCH("Not Implemented",AL84)))</formula>
    </cfRule>
  </conditionalFormatting>
  <conditionalFormatting sqref="AJ91">
    <cfRule type="containsText" dxfId="4338" priority="1507" operator="containsText" text="Not assessed">
      <formula>NOT(ISERROR(SEARCH("Not assessed",AJ91)))</formula>
    </cfRule>
    <cfRule type="containsText" dxfId="4337" priority="1508" operator="containsText" text="No visibility">
      <formula>NOT(ISERROR(SEARCH("No visibility",AJ91)))</formula>
    </cfRule>
    <cfRule type="containsText" dxfId="4336" priority="1509" operator="containsText" text="Poor">
      <formula>NOT(ISERROR(SEARCH("Poor",AJ91)))</formula>
    </cfRule>
    <cfRule type="containsText" dxfId="4335" priority="1510" operator="containsText" text="Fail">
      <formula>NOT(ISERROR(SEARCH("Fail",AJ91)))</formula>
    </cfRule>
    <cfRule type="containsText" dxfId="4334" priority="1511" operator="containsText" text="Ineffective">
      <formula>NOT(ISERROR(SEARCH("Ineffective",AJ91)))</formula>
    </cfRule>
    <cfRule type="containsText" dxfId="4333" priority="1512" operator="containsText" text="Not Implemented">
      <formula>NOT(ISERROR(SEARCH("Not Implemented",AJ91)))</formula>
    </cfRule>
  </conditionalFormatting>
  <conditionalFormatting sqref="AK91">
    <cfRule type="containsText" dxfId="4332" priority="1501" operator="containsText" text="Not assessed">
      <formula>NOT(ISERROR(SEARCH("Not assessed",AK91)))</formula>
    </cfRule>
    <cfRule type="containsText" dxfId="4331" priority="1502" operator="containsText" text="No visibility">
      <formula>NOT(ISERROR(SEARCH("No visibility",AK91)))</formula>
    </cfRule>
    <cfRule type="containsText" dxfId="4330" priority="1503" operator="containsText" text="Poor">
      <formula>NOT(ISERROR(SEARCH("Poor",AK91)))</formula>
    </cfRule>
    <cfRule type="containsText" dxfId="4329" priority="1504" operator="containsText" text="Fail">
      <formula>NOT(ISERROR(SEARCH("Fail",AK91)))</formula>
    </cfRule>
    <cfRule type="containsText" dxfId="4328" priority="1505" operator="containsText" text="Ineffective">
      <formula>NOT(ISERROR(SEARCH("Ineffective",AK91)))</formula>
    </cfRule>
    <cfRule type="containsText" dxfId="4327" priority="1506" operator="containsText" text="Not Implemented">
      <formula>NOT(ISERROR(SEARCH("Not Implemented",AK91)))</formula>
    </cfRule>
  </conditionalFormatting>
  <conditionalFormatting sqref="AL91">
    <cfRule type="containsText" dxfId="4326" priority="1495" operator="containsText" text="Not assessed">
      <formula>NOT(ISERROR(SEARCH("Not assessed",AL91)))</formula>
    </cfRule>
    <cfRule type="containsText" dxfId="4325" priority="1496" operator="containsText" text="No visibility">
      <formula>NOT(ISERROR(SEARCH("No visibility",AL91)))</formula>
    </cfRule>
    <cfRule type="containsText" dxfId="4324" priority="1497" operator="containsText" text="Poor">
      <formula>NOT(ISERROR(SEARCH("Poor",AL91)))</formula>
    </cfRule>
    <cfRule type="containsText" dxfId="4323" priority="1498" operator="containsText" text="Fail">
      <formula>NOT(ISERROR(SEARCH("Fail",AL91)))</formula>
    </cfRule>
    <cfRule type="containsText" dxfId="4322" priority="1499" operator="containsText" text="Ineffective">
      <formula>NOT(ISERROR(SEARCH("Ineffective",AL91)))</formula>
    </cfRule>
    <cfRule type="containsText" dxfId="4321" priority="1500" operator="containsText" text="Not Implemented">
      <formula>NOT(ISERROR(SEARCH("Not Implemented",AL91)))</formula>
    </cfRule>
  </conditionalFormatting>
  <conditionalFormatting sqref="AJ98">
    <cfRule type="containsText" dxfId="4320" priority="1489" operator="containsText" text="Not assessed">
      <formula>NOT(ISERROR(SEARCH("Not assessed",AJ98)))</formula>
    </cfRule>
    <cfRule type="containsText" dxfId="4319" priority="1490" operator="containsText" text="No visibility">
      <formula>NOT(ISERROR(SEARCH("No visibility",AJ98)))</formula>
    </cfRule>
    <cfRule type="containsText" dxfId="4318" priority="1491" operator="containsText" text="Poor">
      <formula>NOT(ISERROR(SEARCH("Poor",AJ98)))</formula>
    </cfRule>
    <cfRule type="containsText" dxfId="4317" priority="1492" operator="containsText" text="Fail">
      <formula>NOT(ISERROR(SEARCH("Fail",AJ98)))</formula>
    </cfRule>
    <cfRule type="containsText" dxfId="4316" priority="1493" operator="containsText" text="Ineffective">
      <formula>NOT(ISERROR(SEARCH("Ineffective",AJ98)))</formula>
    </cfRule>
    <cfRule type="containsText" dxfId="4315" priority="1494" operator="containsText" text="Not Implemented">
      <formula>NOT(ISERROR(SEARCH("Not Implemented",AJ98)))</formula>
    </cfRule>
  </conditionalFormatting>
  <conditionalFormatting sqref="AK98">
    <cfRule type="containsText" dxfId="4314" priority="1483" operator="containsText" text="Not assessed">
      <formula>NOT(ISERROR(SEARCH("Not assessed",AK98)))</formula>
    </cfRule>
    <cfRule type="containsText" dxfId="4313" priority="1484" operator="containsText" text="No visibility">
      <formula>NOT(ISERROR(SEARCH("No visibility",AK98)))</formula>
    </cfRule>
    <cfRule type="containsText" dxfId="4312" priority="1485" operator="containsText" text="Poor">
      <formula>NOT(ISERROR(SEARCH("Poor",AK98)))</formula>
    </cfRule>
    <cfRule type="containsText" dxfId="4311" priority="1486" operator="containsText" text="Fail">
      <formula>NOT(ISERROR(SEARCH("Fail",AK98)))</formula>
    </cfRule>
    <cfRule type="containsText" dxfId="4310" priority="1487" operator="containsText" text="Ineffective">
      <formula>NOT(ISERROR(SEARCH("Ineffective",AK98)))</formula>
    </cfRule>
    <cfRule type="containsText" dxfId="4309" priority="1488" operator="containsText" text="Not Implemented">
      <formula>NOT(ISERROR(SEARCH("Not Implemented",AK98)))</formula>
    </cfRule>
  </conditionalFormatting>
  <conditionalFormatting sqref="AL98">
    <cfRule type="containsText" dxfId="4308" priority="1477" operator="containsText" text="Not assessed">
      <formula>NOT(ISERROR(SEARCH("Not assessed",AL98)))</formula>
    </cfRule>
    <cfRule type="containsText" dxfId="4307" priority="1478" operator="containsText" text="No visibility">
      <formula>NOT(ISERROR(SEARCH("No visibility",AL98)))</formula>
    </cfRule>
    <cfRule type="containsText" dxfId="4306" priority="1479" operator="containsText" text="Poor">
      <formula>NOT(ISERROR(SEARCH("Poor",AL98)))</formula>
    </cfRule>
    <cfRule type="containsText" dxfId="4305" priority="1480" operator="containsText" text="Fail">
      <formula>NOT(ISERROR(SEARCH("Fail",AL98)))</formula>
    </cfRule>
    <cfRule type="containsText" dxfId="4304" priority="1481" operator="containsText" text="Ineffective">
      <formula>NOT(ISERROR(SEARCH("Ineffective",AL98)))</formula>
    </cfRule>
    <cfRule type="containsText" dxfId="4303" priority="1482" operator="containsText" text="Not Implemented">
      <formula>NOT(ISERROR(SEARCH("Not Implemented",AL98)))</formula>
    </cfRule>
  </conditionalFormatting>
  <conditionalFormatting sqref="AJ113">
    <cfRule type="containsText" dxfId="4302" priority="1471" operator="containsText" text="Not assessed">
      <formula>NOT(ISERROR(SEARCH("Not assessed",AJ113)))</formula>
    </cfRule>
    <cfRule type="containsText" dxfId="4301" priority="1472" operator="containsText" text="No visibility">
      <formula>NOT(ISERROR(SEARCH("No visibility",AJ113)))</formula>
    </cfRule>
    <cfRule type="containsText" dxfId="4300" priority="1473" operator="containsText" text="Poor">
      <formula>NOT(ISERROR(SEARCH("Poor",AJ113)))</formula>
    </cfRule>
    <cfRule type="containsText" dxfId="4299" priority="1474" operator="containsText" text="Fail">
      <formula>NOT(ISERROR(SEARCH("Fail",AJ113)))</formula>
    </cfRule>
    <cfRule type="containsText" dxfId="4298" priority="1475" operator="containsText" text="Ineffective">
      <formula>NOT(ISERROR(SEARCH("Ineffective",AJ113)))</formula>
    </cfRule>
    <cfRule type="containsText" dxfId="4297" priority="1476" operator="containsText" text="Not Implemented">
      <formula>NOT(ISERROR(SEARCH("Not Implemented",AJ113)))</formula>
    </cfRule>
  </conditionalFormatting>
  <conditionalFormatting sqref="AK113">
    <cfRule type="containsText" dxfId="4296" priority="1465" operator="containsText" text="Not assessed">
      <formula>NOT(ISERROR(SEARCH("Not assessed",AK113)))</formula>
    </cfRule>
    <cfRule type="containsText" dxfId="4295" priority="1466" operator="containsText" text="No visibility">
      <formula>NOT(ISERROR(SEARCH("No visibility",AK113)))</formula>
    </cfRule>
    <cfRule type="containsText" dxfId="4294" priority="1467" operator="containsText" text="Poor">
      <formula>NOT(ISERROR(SEARCH("Poor",AK113)))</formula>
    </cfRule>
    <cfRule type="containsText" dxfId="4293" priority="1468" operator="containsText" text="Fail">
      <formula>NOT(ISERROR(SEARCH("Fail",AK113)))</formula>
    </cfRule>
    <cfRule type="containsText" dxfId="4292" priority="1469" operator="containsText" text="Ineffective">
      <formula>NOT(ISERROR(SEARCH("Ineffective",AK113)))</formula>
    </cfRule>
    <cfRule type="containsText" dxfId="4291" priority="1470" operator="containsText" text="Not Implemented">
      <formula>NOT(ISERROR(SEARCH("Not Implemented",AK113)))</formula>
    </cfRule>
  </conditionalFormatting>
  <conditionalFormatting sqref="AL113">
    <cfRule type="containsText" dxfId="4290" priority="1459" operator="containsText" text="Not assessed">
      <formula>NOT(ISERROR(SEARCH("Not assessed",AL113)))</formula>
    </cfRule>
    <cfRule type="containsText" dxfId="4289" priority="1460" operator="containsText" text="No visibility">
      <formula>NOT(ISERROR(SEARCH("No visibility",AL113)))</formula>
    </cfRule>
    <cfRule type="containsText" dxfId="4288" priority="1461" operator="containsText" text="Poor">
      <formula>NOT(ISERROR(SEARCH("Poor",AL113)))</formula>
    </cfRule>
    <cfRule type="containsText" dxfId="4287" priority="1462" operator="containsText" text="Fail">
      <formula>NOT(ISERROR(SEARCH("Fail",AL113)))</formula>
    </cfRule>
    <cfRule type="containsText" dxfId="4286" priority="1463" operator="containsText" text="Ineffective">
      <formula>NOT(ISERROR(SEARCH("Ineffective",AL113)))</formula>
    </cfRule>
    <cfRule type="containsText" dxfId="4285" priority="1464" operator="containsText" text="Not Implemented">
      <formula>NOT(ISERROR(SEARCH("Not Implemented",AL113)))</formula>
    </cfRule>
  </conditionalFormatting>
  <conditionalFormatting sqref="AJ120">
    <cfRule type="containsText" dxfId="4284" priority="1453" operator="containsText" text="Not assessed">
      <formula>NOT(ISERROR(SEARCH("Not assessed",AJ120)))</formula>
    </cfRule>
    <cfRule type="containsText" dxfId="4283" priority="1454" operator="containsText" text="No visibility">
      <formula>NOT(ISERROR(SEARCH("No visibility",AJ120)))</formula>
    </cfRule>
    <cfRule type="containsText" dxfId="4282" priority="1455" operator="containsText" text="Poor">
      <formula>NOT(ISERROR(SEARCH("Poor",AJ120)))</formula>
    </cfRule>
    <cfRule type="containsText" dxfId="4281" priority="1456" operator="containsText" text="Fail">
      <formula>NOT(ISERROR(SEARCH("Fail",AJ120)))</formula>
    </cfRule>
    <cfRule type="containsText" dxfId="4280" priority="1457" operator="containsText" text="Ineffective">
      <formula>NOT(ISERROR(SEARCH("Ineffective",AJ120)))</formula>
    </cfRule>
    <cfRule type="containsText" dxfId="4279" priority="1458" operator="containsText" text="Not Implemented">
      <formula>NOT(ISERROR(SEARCH("Not Implemented",AJ120)))</formula>
    </cfRule>
  </conditionalFormatting>
  <conditionalFormatting sqref="AK120">
    <cfRule type="containsText" dxfId="4278" priority="1447" operator="containsText" text="Not assessed">
      <formula>NOT(ISERROR(SEARCH("Not assessed",AK120)))</formula>
    </cfRule>
    <cfRule type="containsText" dxfId="4277" priority="1448" operator="containsText" text="No visibility">
      <formula>NOT(ISERROR(SEARCH("No visibility",AK120)))</formula>
    </cfRule>
    <cfRule type="containsText" dxfId="4276" priority="1449" operator="containsText" text="Poor">
      <formula>NOT(ISERROR(SEARCH("Poor",AK120)))</formula>
    </cfRule>
    <cfRule type="containsText" dxfId="4275" priority="1450" operator="containsText" text="Fail">
      <formula>NOT(ISERROR(SEARCH("Fail",AK120)))</formula>
    </cfRule>
    <cfRule type="containsText" dxfId="4274" priority="1451" operator="containsText" text="Ineffective">
      <formula>NOT(ISERROR(SEARCH("Ineffective",AK120)))</formula>
    </cfRule>
    <cfRule type="containsText" dxfId="4273" priority="1452" operator="containsText" text="Not Implemented">
      <formula>NOT(ISERROR(SEARCH("Not Implemented",AK120)))</formula>
    </cfRule>
  </conditionalFormatting>
  <conditionalFormatting sqref="AL120">
    <cfRule type="containsText" dxfId="4272" priority="1441" operator="containsText" text="Not assessed">
      <formula>NOT(ISERROR(SEARCH("Not assessed",AL120)))</formula>
    </cfRule>
    <cfRule type="containsText" dxfId="4271" priority="1442" operator="containsText" text="No visibility">
      <formula>NOT(ISERROR(SEARCH("No visibility",AL120)))</formula>
    </cfRule>
    <cfRule type="containsText" dxfId="4270" priority="1443" operator="containsText" text="Poor">
      <formula>NOT(ISERROR(SEARCH("Poor",AL120)))</formula>
    </cfRule>
    <cfRule type="containsText" dxfId="4269" priority="1444" operator="containsText" text="Fail">
      <formula>NOT(ISERROR(SEARCH("Fail",AL120)))</formula>
    </cfRule>
    <cfRule type="containsText" dxfId="4268" priority="1445" operator="containsText" text="Ineffective">
      <formula>NOT(ISERROR(SEARCH("Ineffective",AL120)))</formula>
    </cfRule>
    <cfRule type="containsText" dxfId="4267" priority="1446" operator="containsText" text="Not Implemented">
      <formula>NOT(ISERROR(SEARCH("Not Implemented",AL120)))</formula>
    </cfRule>
  </conditionalFormatting>
  <conditionalFormatting sqref="F5:H5">
    <cfRule type="containsText" dxfId="4266" priority="1427" operator="containsText" text="Not assessed">
      <formula>NOT(ISERROR(SEARCH("Not assessed",F5)))</formula>
    </cfRule>
    <cfRule type="containsText" dxfId="4265" priority="1428" operator="containsText" text="No visibility">
      <formula>NOT(ISERROR(SEARCH("No visibility",F5)))</formula>
    </cfRule>
    <cfRule type="containsText" dxfId="4264" priority="1429" operator="containsText" text="Poor">
      <formula>NOT(ISERROR(SEARCH("Poor",F5)))</formula>
    </cfRule>
    <cfRule type="containsText" dxfId="4263" priority="1430" operator="containsText" text="Fail">
      <formula>NOT(ISERROR(SEARCH("Fail",F5)))</formula>
    </cfRule>
    <cfRule type="containsText" dxfId="4262" priority="1431" operator="containsText" text="Ineffective">
      <formula>NOT(ISERROR(SEARCH("Ineffective",F5)))</formula>
    </cfRule>
    <cfRule type="containsText" dxfId="4261" priority="1432" operator="containsText" text="Not Implemented">
      <formula>NOT(ISERROR(SEARCH("Not Implemented",F5)))</formula>
    </cfRule>
  </conditionalFormatting>
  <conditionalFormatting sqref="F4:H4 L4:N4">
    <cfRule type="containsText" dxfId="4260" priority="1413" operator="containsText" text="Not assessed">
      <formula>NOT(ISERROR(SEARCH("Not assessed",F4)))</formula>
    </cfRule>
    <cfRule type="containsText" dxfId="4259" priority="1414" operator="containsText" text="No visibility">
      <formula>NOT(ISERROR(SEARCH("No visibility",F4)))</formula>
    </cfRule>
    <cfRule type="containsText" dxfId="4258" priority="1415" operator="containsText" text="Poor">
      <formula>NOT(ISERROR(SEARCH("Poor",F4)))</formula>
    </cfRule>
    <cfRule type="containsText" dxfId="4257" priority="1416" operator="containsText" text="Fail">
      <formula>NOT(ISERROR(SEARCH("Fail",F4)))</formula>
    </cfRule>
    <cfRule type="containsText" dxfId="4256" priority="1417" operator="containsText" text="Ineffective">
      <formula>NOT(ISERROR(SEARCH("Ineffective",F4)))</formula>
    </cfRule>
    <cfRule type="containsText" dxfId="4255" priority="1418" operator="containsText" text="Not Implemented">
      <formula>NOT(ISERROR(SEARCH("Not Implemented",F4)))</formula>
    </cfRule>
  </conditionalFormatting>
  <conditionalFormatting sqref="F6:H6">
    <cfRule type="containsText" dxfId="4254" priority="1399" operator="containsText" text="Not assessed">
      <formula>NOT(ISERROR(SEARCH("Not assessed",F6)))</formula>
    </cfRule>
    <cfRule type="containsText" dxfId="4253" priority="1400" operator="containsText" text="No visibility">
      <formula>NOT(ISERROR(SEARCH("No visibility",F6)))</formula>
    </cfRule>
    <cfRule type="containsText" dxfId="4252" priority="1401" operator="containsText" text="Poor">
      <formula>NOT(ISERROR(SEARCH("Poor",F6)))</formula>
    </cfRule>
    <cfRule type="containsText" dxfId="4251" priority="1402" operator="containsText" text="Fail">
      <formula>NOT(ISERROR(SEARCH("Fail",F6)))</formula>
    </cfRule>
    <cfRule type="containsText" dxfId="4250" priority="1403" operator="containsText" text="Ineffective">
      <formula>NOT(ISERROR(SEARCH("Ineffective",F6)))</formula>
    </cfRule>
    <cfRule type="containsText" dxfId="4249" priority="1404" operator="containsText" text="Not Implemented">
      <formula>NOT(ISERROR(SEARCH("Not Implemented",F6)))</formula>
    </cfRule>
  </conditionalFormatting>
  <conditionalFormatting sqref="X4:Z4">
    <cfRule type="containsText" dxfId="4248" priority="1393" operator="containsText" text="Not assessed">
      <formula>NOT(ISERROR(SEARCH("Not assessed",X4)))</formula>
    </cfRule>
    <cfRule type="containsText" dxfId="4247" priority="1394" operator="containsText" text="No visibility">
      <formula>NOT(ISERROR(SEARCH("No visibility",X4)))</formula>
    </cfRule>
    <cfRule type="containsText" dxfId="4246" priority="1395" operator="containsText" text="Poor">
      <formula>NOT(ISERROR(SEARCH("Poor",X4)))</formula>
    </cfRule>
    <cfRule type="containsText" dxfId="4245" priority="1396" operator="containsText" text="Fail">
      <formula>NOT(ISERROR(SEARCH("Fail",X4)))</formula>
    </cfRule>
    <cfRule type="containsText" dxfId="4244" priority="1397" operator="containsText" text="Ineffective">
      <formula>NOT(ISERROR(SEARCH("Ineffective",X4)))</formula>
    </cfRule>
    <cfRule type="containsText" dxfId="4243" priority="1398" operator="containsText" text="Not Implemented">
      <formula>NOT(ISERROR(SEARCH("Not Implemented",X4)))</formula>
    </cfRule>
  </conditionalFormatting>
  <conditionalFormatting sqref="X5">
    <cfRule type="containsText" dxfId="4242" priority="1387" operator="containsText" text="Not assessed">
      <formula>NOT(ISERROR(SEARCH("Not assessed",X5)))</formula>
    </cfRule>
    <cfRule type="containsText" dxfId="4241" priority="1388" operator="containsText" text="No visibility">
      <formula>NOT(ISERROR(SEARCH("No visibility",X5)))</formula>
    </cfRule>
    <cfRule type="containsText" dxfId="4240" priority="1389" operator="containsText" text="Poor">
      <formula>NOT(ISERROR(SEARCH("Poor",X5)))</formula>
    </cfRule>
    <cfRule type="containsText" dxfId="4239" priority="1390" operator="containsText" text="Fail">
      <formula>NOT(ISERROR(SEARCH("Fail",X5)))</formula>
    </cfRule>
    <cfRule type="containsText" dxfId="4238" priority="1391" operator="containsText" text="Ineffective">
      <formula>NOT(ISERROR(SEARCH("Ineffective",X5)))</formula>
    </cfRule>
    <cfRule type="containsText" dxfId="4237" priority="1392" operator="containsText" text="Not Implemented">
      <formula>NOT(ISERROR(SEARCH("Not Implemented",X5)))</formula>
    </cfRule>
  </conditionalFormatting>
  <conditionalFormatting sqref="X6">
    <cfRule type="containsText" dxfId="4236" priority="1381" operator="containsText" text="Not assessed">
      <formula>NOT(ISERROR(SEARCH("Not assessed",X6)))</formula>
    </cfRule>
    <cfRule type="containsText" dxfId="4235" priority="1382" operator="containsText" text="No visibility">
      <formula>NOT(ISERROR(SEARCH("No visibility",X6)))</formula>
    </cfRule>
    <cfRule type="containsText" dxfId="4234" priority="1383" operator="containsText" text="Poor">
      <formula>NOT(ISERROR(SEARCH("Poor",X6)))</formula>
    </cfRule>
    <cfRule type="containsText" dxfId="4233" priority="1384" operator="containsText" text="Fail">
      <formula>NOT(ISERROR(SEARCH("Fail",X6)))</formula>
    </cfRule>
    <cfRule type="containsText" dxfId="4232" priority="1385" operator="containsText" text="Ineffective">
      <formula>NOT(ISERROR(SEARCH("Ineffective",X6)))</formula>
    </cfRule>
    <cfRule type="containsText" dxfId="4231" priority="1386" operator="containsText" text="Not Implemented">
      <formula>NOT(ISERROR(SEARCH("Not Implemented",X6)))</formula>
    </cfRule>
  </conditionalFormatting>
  <conditionalFormatting sqref="AJ4:AL4">
    <cfRule type="containsText" dxfId="4230" priority="1375" operator="containsText" text="Not assessed">
      <formula>NOT(ISERROR(SEARCH("Not assessed",AJ4)))</formula>
    </cfRule>
    <cfRule type="containsText" dxfId="4229" priority="1376" operator="containsText" text="No visibility">
      <formula>NOT(ISERROR(SEARCH("No visibility",AJ4)))</formula>
    </cfRule>
    <cfRule type="containsText" dxfId="4228" priority="1377" operator="containsText" text="Poor">
      <formula>NOT(ISERROR(SEARCH("Poor",AJ4)))</formula>
    </cfRule>
    <cfRule type="containsText" dxfId="4227" priority="1378" operator="containsText" text="Fail">
      <formula>NOT(ISERROR(SEARCH("Fail",AJ4)))</formula>
    </cfRule>
    <cfRule type="containsText" dxfId="4226" priority="1379" operator="containsText" text="Ineffective">
      <formula>NOT(ISERROR(SEARCH("Ineffective",AJ4)))</formula>
    </cfRule>
    <cfRule type="containsText" dxfId="4225" priority="1380" operator="containsText" text="Not Implemented">
      <formula>NOT(ISERROR(SEARCH("Not Implemented",AJ4)))</formula>
    </cfRule>
  </conditionalFormatting>
  <conditionalFormatting sqref="AJ5">
    <cfRule type="containsText" dxfId="4224" priority="1369" operator="containsText" text="Not assessed">
      <formula>NOT(ISERROR(SEARCH("Not assessed",AJ5)))</formula>
    </cfRule>
    <cfRule type="containsText" dxfId="4223" priority="1370" operator="containsText" text="No visibility">
      <formula>NOT(ISERROR(SEARCH("No visibility",AJ5)))</formula>
    </cfRule>
    <cfRule type="containsText" dxfId="4222" priority="1371" operator="containsText" text="Poor">
      <formula>NOT(ISERROR(SEARCH("Poor",AJ5)))</formula>
    </cfRule>
    <cfRule type="containsText" dxfId="4221" priority="1372" operator="containsText" text="Fail">
      <formula>NOT(ISERROR(SEARCH("Fail",AJ5)))</formula>
    </cfRule>
    <cfRule type="containsText" dxfId="4220" priority="1373" operator="containsText" text="Ineffective">
      <formula>NOT(ISERROR(SEARCH("Ineffective",AJ5)))</formula>
    </cfRule>
    <cfRule type="containsText" dxfId="4219" priority="1374" operator="containsText" text="Not Implemented">
      <formula>NOT(ISERROR(SEARCH("Not Implemented",AJ5)))</formula>
    </cfRule>
  </conditionalFormatting>
  <conditionalFormatting sqref="AJ6">
    <cfRule type="containsText" dxfId="4218" priority="1363" operator="containsText" text="Not assessed">
      <formula>NOT(ISERROR(SEARCH("Not assessed",AJ6)))</formula>
    </cfRule>
    <cfRule type="containsText" dxfId="4217" priority="1364" operator="containsText" text="No visibility">
      <formula>NOT(ISERROR(SEARCH("No visibility",AJ6)))</formula>
    </cfRule>
    <cfRule type="containsText" dxfId="4216" priority="1365" operator="containsText" text="Poor">
      <formula>NOT(ISERROR(SEARCH("Poor",AJ6)))</formula>
    </cfRule>
    <cfRule type="containsText" dxfId="4215" priority="1366" operator="containsText" text="Fail">
      <formula>NOT(ISERROR(SEARCH("Fail",AJ6)))</formula>
    </cfRule>
    <cfRule type="containsText" dxfId="4214" priority="1367" operator="containsText" text="Ineffective">
      <formula>NOT(ISERROR(SEARCH("Ineffective",AJ6)))</formula>
    </cfRule>
    <cfRule type="containsText" dxfId="4213" priority="1368" operator="containsText" text="Not Implemented">
      <formula>NOT(ISERROR(SEARCH("Not Implemented",AJ6)))</formula>
    </cfRule>
  </conditionalFormatting>
  <conditionalFormatting sqref="O5:Q5">
    <cfRule type="containsText" dxfId="4212" priority="1357" operator="containsText" text="Not assessed">
      <formula>NOT(ISERROR(SEARCH("Not assessed",O5)))</formula>
    </cfRule>
    <cfRule type="containsText" dxfId="4211" priority="1358" operator="containsText" text="No visibility">
      <formula>NOT(ISERROR(SEARCH("No visibility",O5)))</formula>
    </cfRule>
    <cfRule type="containsText" dxfId="4210" priority="1359" operator="containsText" text="Poor">
      <formula>NOT(ISERROR(SEARCH("Poor",O5)))</formula>
    </cfRule>
    <cfRule type="containsText" dxfId="4209" priority="1360" operator="containsText" text="Fail">
      <formula>NOT(ISERROR(SEARCH("Fail",O5)))</formula>
    </cfRule>
    <cfRule type="containsText" dxfId="4208" priority="1361" operator="containsText" text="Ineffective">
      <formula>NOT(ISERROR(SEARCH("Ineffective",O5)))</formula>
    </cfRule>
    <cfRule type="containsText" dxfId="4207" priority="1362" operator="containsText" text="Not Implemented">
      <formula>NOT(ISERROR(SEARCH("Not Implemented",O5)))</formula>
    </cfRule>
  </conditionalFormatting>
  <conditionalFormatting sqref="O4:Q4">
    <cfRule type="containsText" dxfId="4206" priority="1351" operator="containsText" text="Not assessed">
      <formula>NOT(ISERROR(SEARCH("Not assessed",O4)))</formula>
    </cfRule>
    <cfRule type="containsText" dxfId="4205" priority="1352" operator="containsText" text="No visibility">
      <formula>NOT(ISERROR(SEARCH("No visibility",O4)))</formula>
    </cfRule>
    <cfRule type="containsText" dxfId="4204" priority="1353" operator="containsText" text="Poor">
      <formula>NOT(ISERROR(SEARCH("Poor",O4)))</formula>
    </cfRule>
    <cfRule type="containsText" dxfId="4203" priority="1354" operator="containsText" text="Fail">
      <formula>NOT(ISERROR(SEARCH("Fail",O4)))</formula>
    </cfRule>
    <cfRule type="containsText" dxfId="4202" priority="1355" operator="containsText" text="Ineffective">
      <formula>NOT(ISERROR(SEARCH("Ineffective",O4)))</formula>
    </cfRule>
    <cfRule type="containsText" dxfId="4201" priority="1356" operator="containsText" text="Not Implemented">
      <formula>NOT(ISERROR(SEARCH("Not Implemented",O4)))</formula>
    </cfRule>
  </conditionalFormatting>
  <conditionalFormatting sqref="O6:Q6">
    <cfRule type="containsText" dxfId="4200" priority="1345" operator="containsText" text="Not assessed">
      <formula>NOT(ISERROR(SEARCH("Not assessed",O6)))</formula>
    </cfRule>
    <cfRule type="containsText" dxfId="4199" priority="1346" operator="containsText" text="No visibility">
      <formula>NOT(ISERROR(SEARCH("No visibility",O6)))</formula>
    </cfRule>
    <cfRule type="containsText" dxfId="4198" priority="1347" operator="containsText" text="Poor">
      <formula>NOT(ISERROR(SEARCH("Poor",O6)))</formula>
    </cfRule>
    <cfRule type="containsText" dxfId="4197" priority="1348" operator="containsText" text="Fail">
      <formula>NOT(ISERROR(SEARCH("Fail",O6)))</formula>
    </cfRule>
    <cfRule type="containsText" dxfId="4196" priority="1349" operator="containsText" text="Ineffective">
      <formula>NOT(ISERROR(SEARCH("Ineffective",O6)))</formula>
    </cfRule>
    <cfRule type="containsText" dxfId="4195" priority="1350" operator="containsText" text="Not Implemented">
      <formula>NOT(ISERROR(SEARCH("Not Implemented",O6)))</formula>
    </cfRule>
  </conditionalFormatting>
  <conditionalFormatting sqref="AM5:AO5">
    <cfRule type="containsText" dxfId="4194" priority="1339" operator="containsText" text="Not assessed">
      <formula>NOT(ISERROR(SEARCH("Not assessed",AM5)))</formula>
    </cfRule>
    <cfRule type="containsText" dxfId="4193" priority="1340" operator="containsText" text="No visibility">
      <formula>NOT(ISERROR(SEARCH("No visibility",AM5)))</formula>
    </cfRule>
    <cfRule type="containsText" dxfId="4192" priority="1341" operator="containsText" text="Poor">
      <formula>NOT(ISERROR(SEARCH("Poor",AM5)))</formula>
    </cfRule>
    <cfRule type="containsText" dxfId="4191" priority="1342" operator="containsText" text="Fail">
      <formula>NOT(ISERROR(SEARCH("Fail",AM5)))</formula>
    </cfRule>
    <cfRule type="containsText" dxfId="4190" priority="1343" operator="containsText" text="Ineffective">
      <formula>NOT(ISERROR(SEARCH("Ineffective",AM5)))</formula>
    </cfRule>
    <cfRule type="containsText" dxfId="4189" priority="1344" operator="containsText" text="Not Implemented">
      <formula>NOT(ISERROR(SEARCH("Not Implemented",AM5)))</formula>
    </cfRule>
  </conditionalFormatting>
  <conditionalFormatting sqref="AM4:AO4">
    <cfRule type="containsText" dxfId="4188" priority="1333" operator="containsText" text="Not assessed">
      <formula>NOT(ISERROR(SEARCH("Not assessed",AM4)))</formula>
    </cfRule>
    <cfRule type="containsText" dxfId="4187" priority="1334" operator="containsText" text="No visibility">
      <formula>NOT(ISERROR(SEARCH("No visibility",AM4)))</formula>
    </cfRule>
    <cfRule type="containsText" dxfId="4186" priority="1335" operator="containsText" text="Poor">
      <formula>NOT(ISERROR(SEARCH("Poor",AM4)))</formula>
    </cfRule>
    <cfRule type="containsText" dxfId="4185" priority="1336" operator="containsText" text="Fail">
      <formula>NOT(ISERROR(SEARCH("Fail",AM4)))</formula>
    </cfRule>
    <cfRule type="containsText" dxfId="4184" priority="1337" operator="containsText" text="Ineffective">
      <formula>NOT(ISERROR(SEARCH("Ineffective",AM4)))</formula>
    </cfRule>
    <cfRule type="containsText" dxfId="4183" priority="1338" operator="containsText" text="Not Implemented">
      <formula>NOT(ISERROR(SEARCH("Not Implemented",AM4)))</formula>
    </cfRule>
  </conditionalFormatting>
  <conditionalFormatting sqref="AM6:AO6">
    <cfRule type="containsText" dxfId="4182" priority="1327" operator="containsText" text="Not assessed">
      <formula>NOT(ISERROR(SEARCH("Not assessed",AM6)))</formula>
    </cfRule>
    <cfRule type="containsText" dxfId="4181" priority="1328" operator="containsText" text="No visibility">
      <formula>NOT(ISERROR(SEARCH("No visibility",AM6)))</formula>
    </cfRule>
    <cfRule type="containsText" dxfId="4180" priority="1329" operator="containsText" text="Poor">
      <formula>NOT(ISERROR(SEARCH("Poor",AM6)))</formula>
    </cfRule>
    <cfRule type="containsText" dxfId="4179" priority="1330" operator="containsText" text="Fail">
      <formula>NOT(ISERROR(SEARCH("Fail",AM6)))</formula>
    </cfRule>
    <cfRule type="containsText" dxfId="4178" priority="1331" operator="containsText" text="Ineffective">
      <formula>NOT(ISERROR(SEARCH("Ineffective",AM6)))</formula>
    </cfRule>
    <cfRule type="containsText" dxfId="4177" priority="1332" operator="containsText" text="Not Implemented">
      <formula>NOT(ISERROR(SEARCH("Not Implemented",AM6)))</formula>
    </cfRule>
  </conditionalFormatting>
  <conditionalFormatting sqref="L5">
    <cfRule type="containsText" dxfId="4176" priority="1321" operator="containsText" text="Not assessed">
      <formula>NOT(ISERROR(SEARCH("Not assessed",L5)))</formula>
    </cfRule>
    <cfRule type="containsText" dxfId="4175" priority="1322" operator="containsText" text="No visibility">
      <formula>NOT(ISERROR(SEARCH("No visibility",L5)))</formula>
    </cfRule>
    <cfRule type="containsText" dxfId="4174" priority="1323" operator="containsText" text="Poor">
      <formula>NOT(ISERROR(SEARCH("Poor",L5)))</formula>
    </cfRule>
    <cfRule type="containsText" dxfId="4173" priority="1324" operator="containsText" text="Fail">
      <formula>NOT(ISERROR(SEARCH("Fail",L5)))</formula>
    </cfRule>
    <cfRule type="containsText" dxfId="4172" priority="1325" operator="containsText" text="Ineffective">
      <formula>NOT(ISERROR(SEARCH("Ineffective",L5)))</formula>
    </cfRule>
    <cfRule type="containsText" dxfId="4171" priority="1326" operator="containsText" text="Not Implemented">
      <formula>NOT(ISERROR(SEARCH("Not Implemented",L5)))</formula>
    </cfRule>
  </conditionalFormatting>
  <conditionalFormatting sqref="L6">
    <cfRule type="containsText" dxfId="4170" priority="1315" operator="containsText" text="Not assessed">
      <formula>NOT(ISERROR(SEARCH("Not assessed",L6)))</formula>
    </cfRule>
    <cfRule type="containsText" dxfId="4169" priority="1316" operator="containsText" text="No visibility">
      <formula>NOT(ISERROR(SEARCH("No visibility",L6)))</formula>
    </cfRule>
    <cfRule type="containsText" dxfId="4168" priority="1317" operator="containsText" text="Poor">
      <formula>NOT(ISERROR(SEARCH("Poor",L6)))</formula>
    </cfRule>
    <cfRule type="containsText" dxfId="4167" priority="1318" operator="containsText" text="Fail">
      <formula>NOT(ISERROR(SEARCH("Fail",L6)))</formula>
    </cfRule>
    <cfRule type="containsText" dxfId="4166" priority="1319" operator="containsText" text="Ineffective">
      <formula>NOT(ISERROR(SEARCH("Ineffective",L6)))</formula>
    </cfRule>
    <cfRule type="containsText" dxfId="4165" priority="1320" operator="containsText" text="Not Implemented">
      <formula>NOT(ISERROR(SEARCH("Not Implemented",L6)))</formula>
    </cfRule>
  </conditionalFormatting>
  <conditionalFormatting sqref="M5">
    <cfRule type="containsText" dxfId="4164" priority="1237" operator="containsText" text="Not assessed">
      <formula>NOT(ISERROR(SEARCH("Not assessed",M5)))</formula>
    </cfRule>
    <cfRule type="containsText" dxfId="4163" priority="1238" operator="containsText" text="No visibility">
      <formula>NOT(ISERROR(SEARCH("No visibility",M5)))</formula>
    </cfRule>
    <cfRule type="containsText" dxfId="4162" priority="1239" operator="containsText" text="Poor">
      <formula>NOT(ISERROR(SEARCH("Poor",M5)))</formula>
    </cfRule>
    <cfRule type="containsText" dxfId="4161" priority="1240" operator="containsText" text="Fail">
      <formula>NOT(ISERROR(SEARCH("Fail",M5)))</formula>
    </cfRule>
    <cfRule type="containsText" dxfId="4160" priority="1241" operator="containsText" text="Ineffective">
      <formula>NOT(ISERROR(SEARCH("Ineffective",M5)))</formula>
    </cfRule>
    <cfRule type="containsText" dxfId="4159" priority="1242" operator="containsText" text="Not Implemented">
      <formula>NOT(ISERROR(SEARCH("Not Implemented",M5)))</formula>
    </cfRule>
  </conditionalFormatting>
  <conditionalFormatting sqref="N5">
    <cfRule type="containsText" dxfId="4158" priority="1231" operator="containsText" text="Not assessed">
      <formula>NOT(ISERROR(SEARCH("Not assessed",N5)))</formula>
    </cfRule>
    <cfRule type="containsText" dxfId="4157" priority="1232" operator="containsText" text="No visibility">
      <formula>NOT(ISERROR(SEARCH("No visibility",N5)))</formula>
    </cfRule>
    <cfRule type="containsText" dxfId="4156" priority="1233" operator="containsText" text="Poor">
      <formula>NOT(ISERROR(SEARCH("Poor",N5)))</formula>
    </cfRule>
    <cfRule type="containsText" dxfId="4155" priority="1234" operator="containsText" text="Fail">
      <formula>NOT(ISERROR(SEARCH("Fail",N5)))</formula>
    </cfRule>
    <cfRule type="containsText" dxfId="4154" priority="1235" operator="containsText" text="Ineffective">
      <formula>NOT(ISERROR(SEARCH("Ineffective",N5)))</formula>
    </cfRule>
    <cfRule type="containsText" dxfId="4153" priority="1236" operator="containsText" text="Not Implemented">
      <formula>NOT(ISERROR(SEARCH("Not Implemented",N5)))</formula>
    </cfRule>
  </conditionalFormatting>
  <conditionalFormatting sqref="M6">
    <cfRule type="containsText" dxfId="4152" priority="1225" operator="containsText" text="Not assessed">
      <formula>NOT(ISERROR(SEARCH("Not assessed",M6)))</formula>
    </cfRule>
    <cfRule type="containsText" dxfId="4151" priority="1226" operator="containsText" text="No visibility">
      <formula>NOT(ISERROR(SEARCH("No visibility",M6)))</formula>
    </cfRule>
    <cfRule type="containsText" dxfId="4150" priority="1227" operator="containsText" text="Poor">
      <formula>NOT(ISERROR(SEARCH("Poor",M6)))</formula>
    </cfRule>
    <cfRule type="containsText" dxfId="4149" priority="1228" operator="containsText" text="Fail">
      <formula>NOT(ISERROR(SEARCH("Fail",M6)))</formula>
    </cfRule>
    <cfRule type="containsText" dxfId="4148" priority="1229" operator="containsText" text="Ineffective">
      <formula>NOT(ISERROR(SEARCH("Ineffective",M6)))</formula>
    </cfRule>
    <cfRule type="containsText" dxfId="4147" priority="1230" operator="containsText" text="Not Implemented">
      <formula>NOT(ISERROR(SEARCH("Not Implemented",M6)))</formula>
    </cfRule>
  </conditionalFormatting>
  <conditionalFormatting sqref="N6">
    <cfRule type="containsText" dxfId="4146" priority="1219" operator="containsText" text="Not assessed">
      <formula>NOT(ISERROR(SEARCH("Not assessed",N6)))</formula>
    </cfRule>
    <cfRule type="containsText" dxfId="4145" priority="1220" operator="containsText" text="No visibility">
      <formula>NOT(ISERROR(SEARCH("No visibility",N6)))</formula>
    </cfRule>
    <cfRule type="containsText" dxfId="4144" priority="1221" operator="containsText" text="Poor">
      <formula>NOT(ISERROR(SEARCH("Poor",N6)))</formula>
    </cfRule>
    <cfRule type="containsText" dxfId="4143" priority="1222" operator="containsText" text="Fail">
      <formula>NOT(ISERROR(SEARCH("Fail",N6)))</formula>
    </cfRule>
    <cfRule type="containsText" dxfId="4142" priority="1223" operator="containsText" text="Ineffective">
      <formula>NOT(ISERROR(SEARCH("Ineffective",N6)))</formula>
    </cfRule>
    <cfRule type="containsText" dxfId="4141" priority="1224" operator="containsText" text="Not Implemented">
      <formula>NOT(ISERROR(SEARCH("Not Implemented",N6)))</formula>
    </cfRule>
  </conditionalFormatting>
  <conditionalFormatting sqref="Y5">
    <cfRule type="containsText" dxfId="4140" priority="1213" operator="containsText" text="Not assessed">
      <formula>NOT(ISERROR(SEARCH("Not assessed",Y5)))</formula>
    </cfRule>
    <cfRule type="containsText" dxfId="4139" priority="1214" operator="containsText" text="No visibility">
      <formula>NOT(ISERROR(SEARCH("No visibility",Y5)))</formula>
    </cfRule>
    <cfRule type="containsText" dxfId="4138" priority="1215" operator="containsText" text="Poor">
      <formula>NOT(ISERROR(SEARCH("Poor",Y5)))</formula>
    </cfRule>
    <cfRule type="containsText" dxfId="4137" priority="1216" operator="containsText" text="Fail">
      <formula>NOT(ISERROR(SEARCH("Fail",Y5)))</formula>
    </cfRule>
    <cfRule type="containsText" dxfId="4136" priority="1217" operator="containsText" text="Ineffective">
      <formula>NOT(ISERROR(SEARCH("Ineffective",Y5)))</formula>
    </cfRule>
    <cfRule type="containsText" dxfId="4135" priority="1218" operator="containsText" text="Not Implemented">
      <formula>NOT(ISERROR(SEARCH("Not Implemented",Y5)))</formula>
    </cfRule>
  </conditionalFormatting>
  <conditionalFormatting sqref="Z5">
    <cfRule type="containsText" dxfId="4134" priority="1207" operator="containsText" text="Not assessed">
      <formula>NOT(ISERROR(SEARCH("Not assessed",Z5)))</formula>
    </cfRule>
    <cfRule type="containsText" dxfId="4133" priority="1208" operator="containsText" text="No visibility">
      <formula>NOT(ISERROR(SEARCH("No visibility",Z5)))</formula>
    </cfRule>
    <cfRule type="containsText" dxfId="4132" priority="1209" operator="containsText" text="Poor">
      <formula>NOT(ISERROR(SEARCH("Poor",Z5)))</formula>
    </cfRule>
    <cfRule type="containsText" dxfId="4131" priority="1210" operator="containsText" text="Fail">
      <formula>NOT(ISERROR(SEARCH("Fail",Z5)))</formula>
    </cfRule>
    <cfRule type="containsText" dxfId="4130" priority="1211" operator="containsText" text="Ineffective">
      <formula>NOT(ISERROR(SEARCH("Ineffective",Z5)))</formula>
    </cfRule>
    <cfRule type="containsText" dxfId="4129" priority="1212" operator="containsText" text="Not Implemented">
      <formula>NOT(ISERROR(SEARCH("Not Implemented",Z5)))</formula>
    </cfRule>
  </conditionalFormatting>
  <conditionalFormatting sqref="Y6">
    <cfRule type="containsText" dxfId="4128" priority="1201" operator="containsText" text="Not assessed">
      <formula>NOT(ISERROR(SEARCH("Not assessed",Y6)))</formula>
    </cfRule>
    <cfRule type="containsText" dxfId="4127" priority="1202" operator="containsText" text="No visibility">
      <formula>NOT(ISERROR(SEARCH("No visibility",Y6)))</formula>
    </cfRule>
    <cfRule type="containsText" dxfId="4126" priority="1203" operator="containsText" text="Poor">
      <formula>NOT(ISERROR(SEARCH("Poor",Y6)))</formula>
    </cfRule>
    <cfRule type="containsText" dxfId="4125" priority="1204" operator="containsText" text="Fail">
      <formula>NOT(ISERROR(SEARCH("Fail",Y6)))</formula>
    </cfRule>
    <cfRule type="containsText" dxfId="4124" priority="1205" operator="containsText" text="Ineffective">
      <formula>NOT(ISERROR(SEARCH("Ineffective",Y6)))</formula>
    </cfRule>
    <cfRule type="containsText" dxfId="4123" priority="1206" operator="containsText" text="Not Implemented">
      <formula>NOT(ISERROR(SEARCH("Not Implemented",Y6)))</formula>
    </cfRule>
  </conditionalFormatting>
  <conditionalFormatting sqref="Z6">
    <cfRule type="containsText" dxfId="4122" priority="1195" operator="containsText" text="Not assessed">
      <formula>NOT(ISERROR(SEARCH("Not assessed",Z6)))</formula>
    </cfRule>
    <cfRule type="containsText" dxfId="4121" priority="1196" operator="containsText" text="No visibility">
      <formula>NOT(ISERROR(SEARCH("No visibility",Z6)))</formula>
    </cfRule>
    <cfRule type="containsText" dxfId="4120" priority="1197" operator="containsText" text="Poor">
      <formula>NOT(ISERROR(SEARCH("Poor",Z6)))</formula>
    </cfRule>
    <cfRule type="containsText" dxfId="4119" priority="1198" operator="containsText" text="Fail">
      <formula>NOT(ISERROR(SEARCH("Fail",Z6)))</formula>
    </cfRule>
    <cfRule type="containsText" dxfId="4118" priority="1199" operator="containsText" text="Ineffective">
      <formula>NOT(ISERROR(SEARCH("Ineffective",Z6)))</formula>
    </cfRule>
    <cfRule type="containsText" dxfId="4117" priority="1200" operator="containsText" text="Not Implemented">
      <formula>NOT(ISERROR(SEARCH("Not Implemented",Z6)))</formula>
    </cfRule>
  </conditionalFormatting>
  <conditionalFormatting sqref="AK5">
    <cfRule type="containsText" dxfId="4116" priority="1189" operator="containsText" text="Not assessed">
      <formula>NOT(ISERROR(SEARCH("Not assessed",AK5)))</formula>
    </cfRule>
    <cfRule type="containsText" dxfId="4115" priority="1190" operator="containsText" text="No visibility">
      <formula>NOT(ISERROR(SEARCH("No visibility",AK5)))</formula>
    </cfRule>
    <cfRule type="containsText" dxfId="4114" priority="1191" operator="containsText" text="Poor">
      <formula>NOT(ISERROR(SEARCH("Poor",AK5)))</formula>
    </cfRule>
    <cfRule type="containsText" dxfId="4113" priority="1192" operator="containsText" text="Fail">
      <formula>NOT(ISERROR(SEARCH("Fail",AK5)))</formula>
    </cfRule>
    <cfRule type="containsText" dxfId="4112" priority="1193" operator="containsText" text="Ineffective">
      <formula>NOT(ISERROR(SEARCH("Ineffective",AK5)))</formula>
    </cfRule>
    <cfRule type="containsText" dxfId="4111" priority="1194" operator="containsText" text="Not Implemented">
      <formula>NOT(ISERROR(SEARCH("Not Implemented",AK5)))</formula>
    </cfRule>
  </conditionalFormatting>
  <conditionalFormatting sqref="AL5">
    <cfRule type="containsText" dxfId="4110" priority="1183" operator="containsText" text="Not assessed">
      <formula>NOT(ISERROR(SEARCH("Not assessed",AL5)))</formula>
    </cfRule>
    <cfRule type="containsText" dxfId="4109" priority="1184" operator="containsText" text="No visibility">
      <formula>NOT(ISERROR(SEARCH("No visibility",AL5)))</formula>
    </cfRule>
    <cfRule type="containsText" dxfId="4108" priority="1185" operator="containsText" text="Poor">
      <formula>NOT(ISERROR(SEARCH("Poor",AL5)))</formula>
    </cfRule>
    <cfRule type="containsText" dxfId="4107" priority="1186" operator="containsText" text="Fail">
      <formula>NOT(ISERROR(SEARCH("Fail",AL5)))</formula>
    </cfRule>
    <cfRule type="containsText" dxfId="4106" priority="1187" operator="containsText" text="Ineffective">
      <formula>NOT(ISERROR(SEARCH("Ineffective",AL5)))</formula>
    </cfRule>
    <cfRule type="containsText" dxfId="4105" priority="1188" operator="containsText" text="Not Implemented">
      <formula>NOT(ISERROR(SEARCH("Not Implemented",AL5)))</formula>
    </cfRule>
  </conditionalFormatting>
  <conditionalFormatting sqref="AK6">
    <cfRule type="containsText" dxfId="4104" priority="1177" operator="containsText" text="Not assessed">
      <formula>NOT(ISERROR(SEARCH("Not assessed",AK6)))</formula>
    </cfRule>
    <cfRule type="containsText" dxfId="4103" priority="1178" operator="containsText" text="No visibility">
      <formula>NOT(ISERROR(SEARCH("No visibility",AK6)))</formula>
    </cfRule>
    <cfRule type="containsText" dxfId="4102" priority="1179" operator="containsText" text="Poor">
      <formula>NOT(ISERROR(SEARCH("Poor",AK6)))</formula>
    </cfRule>
    <cfRule type="containsText" dxfId="4101" priority="1180" operator="containsText" text="Fail">
      <formula>NOT(ISERROR(SEARCH("Fail",AK6)))</formula>
    </cfRule>
    <cfRule type="containsText" dxfId="4100" priority="1181" operator="containsText" text="Ineffective">
      <formula>NOT(ISERROR(SEARCH("Ineffective",AK6)))</formula>
    </cfRule>
    <cfRule type="containsText" dxfId="4099" priority="1182" operator="containsText" text="Not Implemented">
      <formula>NOT(ISERROR(SEARCH("Not Implemented",AK6)))</formula>
    </cfRule>
  </conditionalFormatting>
  <conditionalFormatting sqref="AL6">
    <cfRule type="containsText" dxfId="4098" priority="1171" operator="containsText" text="Not assessed">
      <formula>NOT(ISERROR(SEARCH("Not assessed",AL6)))</formula>
    </cfRule>
    <cfRule type="containsText" dxfId="4097" priority="1172" operator="containsText" text="No visibility">
      <formula>NOT(ISERROR(SEARCH("No visibility",AL6)))</formula>
    </cfRule>
    <cfRule type="containsText" dxfId="4096" priority="1173" operator="containsText" text="Poor">
      <formula>NOT(ISERROR(SEARCH("Poor",AL6)))</formula>
    </cfRule>
    <cfRule type="containsText" dxfId="4095" priority="1174" operator="containsText" text="Fail">
      <formula>NOT(ISERROR(SEARCH("Fail",AL6)))</formula>
    </cfRule>
    <cfRule type="containsText" dxfId="4094" priority="1175" operator="containsText" text="Ineffective">
      <formula>NOT(ISERROR(SEARCH("Ineffective",AL6)))</formula>
    </cfRule>
    <cfRule type="containsText" dxfId="4093" priority="1176" operator="containsText" text="Not Implemented">
      <formula>NOT(ISERROR(SEARCH("Not Implemented",AL6)))</formula>
    </cfRule>
  </conditionalFormatting>
  <conditionalFormatting sqref="F15:H17">
    <cfRule type="containsText" dxfId="4092" priority="1165" operator="containsText" text="Not assessed">
      <formula>NOT(ISERROR(SEARCH("Not assessed",F15)))</formula>
    </cfRule>
    <cfRule type="containsText" dxfId="4091" priority="1166" operator="containsText" text="No visibility">
      <formula>NOT(ISERROR(SEARCH("No visibility",F15)))</formula>
    </cfRule>
    <cfRule type="containsText" dxfId="4090" priority="1167" operator="containsText" text="Poor">
      <formula>NOT(ISERROR(SEARCH("Poor",F15)))</formula>
    </cfRule>
    <cfRule type="containsText" dxfId="4089" priority="1168" operator="containsText" text="Fail">
      <formula>NOT(ISERROR(SEARCH("Fail",F15)))</formula>
    </cfRule>
    <cfRule type="containsText" dxfId="4088" priority="1169" operator="containsText" text="Ineffective">
      <formula>NOT(ISERROR(SEARCH("Ineffective",F15)))</formula>
    </cfRule>
    <cfRule type="containsText" dxfId="4087" priority="1170" operator="containsText" text="Not Implemented">
      <formula>NOT(ISERROR(SEARCH("Not Implemented",F15)))</formula>
    </cfRule>
  </conditionalFormatting>
  <conditionalFormatting sqref="F26:H28">
    <cfRule type="containsText" dxfId="4086" priority="1159" operator="containsText" text="Not assessed">
      <formula>NOT(ISERROR(SEARCH("Not assessed",F26)))</formula>
    </cfRule>
    <cfRule type="containsText" dxfId="4085" priority="1160" operator="containsText" text="No visibility">
      <formula>NOT(ISERROR(SEARCH("No visibility",F26)))</formula>
    </cfRule>
    <cfRule type="containsText" dxfId="4084" priority="1161" operator="containsText" text="Poor">
      <formula>NOT(ISERROR(SEARCH("Poor",F26)))</formula>
    </cfRule>
    <cfRule type="containsText" dxfId="4083" priority="1162" operator="containsText" text="Fail">
      <formula>NOT(ISERROR(SEARCH("Fail",F26)))</formula>
    </cfRule>
    <cfRule type="containsText" dxfId="4082" priority="1163" operator="containsText" text="Ineffective">
      <formula>NOT(ISERROR(SEARCH("Ineffective",F26)))</formula>
    </cfRule>
    <cfRule type="containsText" dxfId="4081" priority="1164" operator="containsText" text="Not Implemented">
      <formula>NOT(ISERROR(SEARCH("Not Implemented",F26)))</formula>
    </cfRule>
  </conditionalFormatting>
  <conditionalFormatting sqref="R26:T28">
    <cfRule type="containsText" dxfId="4080" priority="1153" operator="containsText" text="Not assessed">
      <formula>NOT(ISERROR(SEARCH("Not assessed",R26)))</formula>
    </cfRule>
    <cfRule type="containsText" dxfId="4079" priority="1154" operator="containsText" text="No visibility">
      <formula>NOT(ISERROR(SEARCH("No visibility",R26)))</formula>
    </cfRule>
    <cfRule type="containsText" dxfId="4078" priority="1155" operator="containsText" text="Poor">
      <formula>NOT(ISERROR(SEARCH("Poor",R26)))</formula>
    </cfRule>
    <cfRule type="containsText" dxfId="4077" priority="1156" operator="containsText" text="Fail">
      <formula>NOT(ISERROR(SEARCH("Fail",R26)))</formula>
    </cfRule>
    <cfRule type="containsText" dxfId="4076" priority="1157" operator="containsText" text="Ineffective">
      <formula>NOT(ISERROR(SEARCH("Ineffective",R26)))</formula>
    </cfRule>
    <cfRule type="containsText" dxfId="4075" priority="1158" operator="containsText" text="Not Implemented">
      <formula>NOT(ISERROR(SEARCH("Not Implemented",R26)))</formula>
    </cfRule>
  </conditionalFormatting>
  <conditionalFormatting sqref="R15:T17">
    <cfRule type="containsText" dxfId="4074" priority="1147" operator="containsText" text="Not assessed">
      <formula>NOT(ISERROR(SEARCH("Not assessed",R15)))</formula>
    </cfRule>
    <cfRule type="containsText" dxfId="4073" priority="1148" operator="containsText" text="No visibility">
      <formula>NOT(ISERROR(SEARCH("No visibility",R15)))</formula>
    </cfRule>
    <cfRule type="containsText" dxfId="4072" priority="1149" operator="containsText" text="Poor">
      <formula>NOT(ISERROR(SEARCH("Poor",R15)))</formula>
    </cfRule>
    <cfRule type="containsText" dxfId="4071" priority="1150" operator="containsText" text="Fail">
      <formula>NOT(ISERROR(SEARCH("Fail",R15)))</formula>
    </cfRule>
    <cfRule type="containsText" dxfId="4070" priority="1151" operator="containsText" text="Ineffective">
      <formula>NOT(ISERROR(SEARCH("Ineffective",R15)))</formula>
    </cfRule>
    <cfRule type="containsText" dxfId="4069" priority="1152" operator="containsText" text="Not Implemented">
      <formula>NOT(ISERROR(SEARCH("Not Implemented",R15)))</formula>
    </cfRule>
  </conditionalFormatting>
  <conditionalFormatting sqref="AD15:AF17">
    <cfRule type="containsText" dxfId="4068" priority="1141" operator="containsText" text="Not assessed">
      <formula>NOT(ISERROR(SEARCH("Not assessed",AD15)))</formula>
    </cfRule>
    <cfRule type="containsText" dxfId="4067" priority="1142" operator="containsText" text="No visibility">
      <formula>NOT(ISERROR(SEARCH("No visibility",AD15)))</formula>
    </cfRule>
    <cfRule type="containsText" dxfId="4066" priority="1143" operator="containsText" text="Poor">
      <formula>NOT(ISERROR(SEARCH("Poor",AD15)))</formula>
    </cfRule>
    <cfRule type="containsText" dxfId="4065" priority="1144" operator="containsText" text="Fail">
      <formula>NOT(ISERROR(SEARCH("Fail",AD15)))</formula>
    </cfRule>
    <cfRule type="containsText" dxfId="4064" priority="1145" operator="containsText" text="Ineffective">
      <formula>NOT(ISERROR(SEARCH("Ineffective",AD15)))</formula>
    </cfRule>
    <cfRule type="containsText" dxfId="4063" priority="1146" operator="containsText" text="Not Implemented">
      <formula>NOT(ISERROR(SEARCH("Not Implemented",AD15)))</formula>
    </cfRule>
  </conditionalFormatting>
  <conditionalFormatting sqref="AD26:AF28">
    <cfRule type="containsText" dxfId="4062" priority="1135" operator="containsText" text="Not assessed">
      <formula>NOT(ISERROR(SEARCH("Not assessed",AD26)))</formula>
    </cfRule>
    <cfRule type="containsText" dxfId="4061" priority="1136" operator="containsText" text="No visibility">
      <formula>NOT(ISERROR(SEARCH("No visibility",AD26)))</formula>
    </cfRule>
    <cfRule type="containsText" dxfId="4060" priority="1137" operator="containsText" text="Poor">
      <formula>NOT(ISERROR(SEARCH("Poor",AD26)))</formula>
    </cfRule>
    <cfRule type="containsText" dxfId="4059" priority="1138" operator="containsText" text="Fail">
      <formula>NOT(ISERROR(SEARCH("Fail",AD26)))</formula>
    </cfRule>
    <cfRule type="containsText" dxfId="4058" priority="1139" operator="containsText" text="Ineffective">
      <formula>NOT(ISERROR(SEARCH("Ineffective",AD26)))</formula>
    </cfRule>
    <cfRule type="containsText" dxfId="4057" priority="1140" operator="containsText" text="Not Implemented">
      <formula>NOT(ISERROR(SEARCH("Not Implemented",AD26)))</formula>
    </cfRule>
  </conditionalFormatting>
  <conditionalFormatting sqref="F33:H35">
    <cfRule type="containsText" dxfId="4056" priority="1129" operator="containsText" text="Not assessed">
      <formula>NOT(ISERROR(SEARCH("Not assessed",F33)))</formula>
    </cfRule>
    <cfRule type="containsText" dxfId="4055" priority="1130" operator="containsText" text="No visibility">
      <formula>NOT(ISERROR(SEARCH("No visibility",F33)))</formula>
    </cfRule>
    <cfRule type="containsText" dxfId="4054" priority="1131" operator="containsText" text="Poor">
      <formula>NOT(ISERROR(SEARCH("Poor",F33)))</formula>
    </cfRule>
    <cfRule type="containsText" dxfId="4053" priority="1132" operator="containsText" text="Fail">
      <formula>NOT(ISERROR(SEARCH("Fail",F33)))</formula>
    </cfRule>
    <cfRule type="containsText" dxfId="4052" priority="1133" operator="containsText" text="Ineffective">
      <formula>NOT(ISERROR(SEARCH("Ineffective",F33)))</formula>
    </cfRule>
    <cfRule type="containsText" dxfId="4051" priority="1134" operator="containsText" text="Not Implemented">
      <formula>NOT(ISERROR(SEARCH("Not Implemented",F33)))</formula>
    </cfRule>
  </conditionalFormatting>
  <conditionalFormatting sqref="F49:H51">
    <cfRule type="containsText" dxfId="4050" priority="1123" operator="containsText" text="Not assessed">
      <formula>NOT(ISERROR(SEARCH("Not assessed",F49)))</formula>
    </cfRule>
    <cfRule type="containsText" dxfId="4049" priority="1124" operator="containsText" text="No visibility">
      <formula>NOT(ISERROR(SEARCH("No visibility",F49)))</formula>
    </cfRule>
    <cfRule type="containsText" dxfId="4048" priority="1125" operator="containsText" text="Poor">
      <formula>NOT(ISERROR(SEARCH("Poor",F49)))</formula>
    </cfRule>
    <cfRule type="containsText" dxfId="4047" priority="1126" operator="containsText" text="Fail">
      <formula>NOT(ISERROR(SEARCH("Fail",F49)))</formula>
    </cfRule>
    <cfRule type="containsText" dxfId="4046" priority="1127" operator="containsText" text="Ineffective">
      <formula>NOT(ISERROR(SEARCH("Ineffective",F49)))</formula>
    </cfRule>
    <cfRule type="containsText" dxfId="4045" priority="1128" operator="containsText" text="Not Implemented">
      <formula>NOT(ISERROR(SEARCH("Not Implemented",F49)))</formula>
    </cfRule>
  </conditionalFormatting>
  <conditionalFormatting sqref="R49:T51">
    <cfRule type="containsText" dxfId="4044" priority="1117" operator="containsText" text="Not assessed">
      <formula>NOT(ISERROR(SEARCH("Not assessed",R49)))</formula>
    </cfRule>
    <cfRule type="containsText" dxfId="4043" priority="1118" operator="containsText" text="No visibility">
      <formula>NOT(ISERROR(SEARCH("No visibility",R49)))</formula>
    </cfRule>
    <cfRule type="containsText" dxfId="4042" priority="1119" operator="containsText" text="Poor">
      <formula>NOT(ISERROR(SEARCH("Poor",R49)))</formula>
    </cfRule>
    <cfRule type="containsText" dxfId="4041" priority="1120" operator="containsText" text="Fail">
      <formula>NOT(ISERROR(SEARCH("Fail",R49)))</formula>
    </cfRule>
    <cfRule type="containsText" dxfId="4040" priority="1121" operator="containsText" text="Ineffective">
      <formula>NOT(ISERROR(SEARCH("Ineffective",R49)))</formula>
    </cfRule>
    <cfRule type="containsText" dxfId="4039" priority="1122" operator="containsText" text="Not Implemented">
      <formula>NOT(ISERROR(SEARCH("Not Implemented",R49)))</formula>
    </cfRule>
  </conditionalFormatting>
  <conditionalFormatting sqref="R33:T35">
    <cfRule type="containsText" dxfId="4038" priority="1111" operator="containsText" text="Not assessed">
      <formula>NOT(ISERROR(SEARCH("Not assessed",R33)))</formula>
    </cfRule>
    <cfRule type="containsText" dxfId="4037" priority="1112" operator="containsText" text="No visibility">
      <formula>NOT(ISERROR(SEARCH("No visibility",R33)))</formula>
    </cfRule>
    <cfRule type="containsText" dxfId="4036" priority="1113" operator="containsText" text="Poor">
      <formula>NOT(ISERROR(SEARCH("Poor",R33)))</formula>
    </cfRule>
    <cfRule type="containsText" dxfId="4035" priority="1114" operator="containsText" text="Fail">
      <formula>NOT(ISERROR(SEARCH("Fail",R33)))</formula>
    </cfRule>
    <cfRule type="containsText" dxfId="4034" priority="1115" operator="containsText" text="Ineffective">
      <formula>NOT(ISERROR(SEARCH("Ineffective",R33)))</formula>
    </cfRule>
    <cfRule type="containsText" dxfId="4033" priority="1116" operator="containsText" text="Not Implemented">
      <formula>NOT(ISERROR(SEARCH("Not Implemented",R33)))</formula>
    </cfRule>
  </conditionalFormatting>
  <conditionalFormatting sqref="AD33:AF35">
    <cfRule type="containsText" dxfId="4032" priority="1105" operator="containsText" text="Not assessed">
      <formula>NOT(ISERROR(SEARCH("Not assessed",AD33)))</formula>
    </cfRule>
    <cfRule type="containsText" dxfId="4031" priority="1106" operator="containsText" text="No visibility">
      <formula>NOT(ISERROR(SEARCH("No visibility",AD33)))</formula>
    </cfRule>
    <cfRule type="containsText" dxfId="4030" priority="1107" operator="containsText" text="Poor">
      <formula>NOT(ISERROR(SEARCH("Poor",AD33)))</formula>
    </cfRule>
    <cfRule type="containsText" dxfId="4029" priority="1108" operator="containsText" text="Fail">
      <formula>NOT(ISERROR(SEARCH("Fail",AD33)))</formula>
    </cfRule>
    <cfRule type="containsText" dxfId="4028" priority="1109" operator="containsText" text="Ineffective">
      <formula>NOT(ISERROR(SEARCH("Ineffective",AD33)))</formula>
    </cfRule>
    <cfRule type="containsText" dxfId="4027" priority="1110" operator="containsText" text="Not Implemented">
      <formula>NOT(ISERROR(SEARCH("Not Implemented",AD33)))</formula>
    </cfRule>
  </conditionalFormatting>
  <conditionalFormatting sqref="AD49:AF51">
    <cfRule type="containsText" dxfId="4026" priority="1099" operator="containsText" text="Not assessed">
      <formula>NOT(ISERROR(SEARCH("Not assessed",AD49)))</formula>
    </cfRule>
    <cfRule type="containsText" dxfId="4025" priority="1100" operator="containsText" text="No visibility">
      <formula>NOT(ISERROR(SEARCH("No visibility",AD49)))</formula>
    </cfRule>
    <cfRule type="containsText" dxfId="4024" priority="1101" operator="containsText" text="Poor">
      <formula>NOT(ISERROR(SEARCH("Poor",AD49)))</formula>
    </cfRule>
    <cfRule type="containsText" dxfId="4023" priority="1102" operator="containsText" text="Fail">
      <formula>NOT(ISERROR(SEARCH("Fail",AD49)))</formula>
    </cfRule>
    <cfRule type="containsText" dxfId="4022" priority="1103" operator="containsText" text="Ineffective">
      <formula>NOT(ISERROR(SEARCH("Ineffective",AD49)))</formula>
    </cfRule>
    <cfRule type="containsText" dxfId="4021" priority="1104" operator="containsText" text="Not Implemented">
      <formula>NOT(ISERROR(SEARCH("Not Implemented",AD49)))</formula>
    </cfRule>
  </conditionalFormatting>
  <conditionalFormatting sqref="AD64:AF66">
    <cfRule type="containsText" dxfId="4020" priority="1093" operator="containsText" text="Not assessed">
      <formula>NOT(ISERROR(SEARCH("Not assessed",AD64)))</formula>
    </cfRule>
    <cfRule type="containsText" dxfId="4019" priority="1094" operator="containsText" text="No visibility">
      <formula>NOT(ISERROR(SEARCH("No visibility",AD64)))</formula>
    </cfRule>
    <cfRule type="containsText" dxfId="4018" priority="1095" operator="containsText" text="Poor">
      <formula>NOT(ISERROR(SEARCH("Poor",AD64)))</formula>
    </cfRule>
    <cfRule type="containsText" dxfId="4017" priority="1096" operator="containsText" text="Fail">
      <formula>NOT(ISERROR(SEARCH("Fail",AD64)))</formula>
    </cfRule>
    <cfRule type="containsText" dxfId="4016" priority="1097" operator="containsText" text="Ineffective">
      <formula>NOT(ISERROR(SEARCH("Ineffective",AD64)))</formula>
    </cfRule>
    <cfRule type="containsText" dxfId="4015" priority="1098" operator="containsText" text="Not Implemented">
      <formula>NOT(ISERROR(SEARCH("Not Implemented",AD64)))</formula>
    </cfRule>
  </conditionalFormatting>
  <conditionalFormatting sqref="AD67:AF69">
    <cfRule type="containsText" dxfId="4014" priority="1087" operator="containsText" text="Not assessed">
      <formula>NOT(ISERROR(SEARCH("Not assessed",AD67)))</formula>
    </cfRule>
    <cfRule type="containsText" dxfId="4013" priority="1088" operator="containsText" text="No visibility">
      <formula>NOT(ISERROR(SEARCH("No visibility",AD67)))</formula>
    </cfRule>
    <cfRule type="containsText" dxfId="4012" priority="1089" operator="containsText" text="Poor">
      <formula>NOT(ISERROR(SEARCH("Poor",AD67)))</formula>
    </cfRule>
    <cfRule type="containsText" dxfId="4011" priority="1090" operator="containsText" text="Fail">
      <formula>NOT(ISERROR(SEARCH("Fail",AD67)))</formula>
    </cfRule>
    <cfRule type="containsText" dxfId="4010" priority="1091" operator="containsText" text="Ineffective">
      <formula>NOT(ISERROR(SEARCH("Ineffective",AD67)))</formula>
    </cfRule>
    <cfRule type="containsText" dxfId="4009" priority="1092" operator="containsText" text="Not Implemented">
      <formula>NOT(ISERROR(SEARCH("Not Implemented",AD67)))</formula>
    </cfRule>
  </conditionalFormatting>
  <conditionalFormatting sqref="AD75:AF77">
    <cfRule type="containsText" dxfId="4008" priority="1081" operator="containsText" text="Not assessed">
      <formula>NOT(ISERROR(SEARCH("Not assessed",AD75)))</formula>
    </cfRule>
    <cfRule type="containsText" dxfId="4007" priority="1082" operator="containsText" text="No visibility">
      <formula>NOT(ISERROR(SEARCH("No visibility",AD75)))</formula>
    </cfRule>
    <cfRule type="containsText" dxfId="4006" priority="1083" operator="containsText" text="Poor">
      <formula>NOT(ISERROR(SEARCH("Poor",AD75)))</formula>
    </cfRule>
    <cfRule type="containsText" dxfId="4005" priority="1084" operator="containsText" text="Fail">
      <formula>NOT(ISERROR(SEARCH("Fail",AD75)))</formula>
    </cfRule>
    <cfRule type="containsText" dxfId="4004" priority="1085" operator="containsText" text="Ineffective">
      <formula>NOT(ISERROR(SEARCH("Ineffective",AD75)))</formula>
    </cfRule>
    <cfRule type="containsText" dxfId="4003" priority="1086" operator="containsText" text="Not Implemented">
      <formula>NOT(ISERROR(SEARCH("Not Implemented",AD75)))</formula>
    </cfRule>
  </conditionalFormatting>
  <conditionalFormatting sqref="AD81:AF83">
    <cfRule type="containsText" dxfId="4002" priority="1075" operator="containsText" text="Not assessed">
      <formula>NOT(ISERROR(SEARCH("Not assessed",AD81)))</formula>
    </cfRule>
    <cfRule type="containsText" dxfId="4001" priority="1076" operator="containsText" text="No visibility">
      <formula>NOT(ISERROR(SEARCH("No visibility",AD81)))</formula>
    </cfRule>
    <cfRule type="containsText" dxfId="4000" priority="1077" operator="containsText" text="Poor">
      <formula>NOT(ISERROR(SEARCH("Poor",AD81)))</formula>
    </cfRule>
    <cfRule type="containsText" dxfId="3999" priority="1078" operator="containsText" text="Fail">
      <formula>NOT(ISERROR(SEARCH("Fail",AD81)))</formula>
    </cfRule>
    <cfRule type="containsText" dxfId="3998" priority="1079" operator="containsText" text="Ineffective">
      <formula>NOT(ISERROR(SEARCH("Ineffective",AD81)))</formula>
    </cfRule>
    <cfRule type="containsText" dxfId="3997" priority="1080" operator="containsText" text="Not Implemented">
      <formula>NOT(ISERROR(SEARCH("Not Implemented",AD81)))</formula>
    </cfRule>
  </conditionalFormatting>
  <conditionalFormatting sqref="AD85:AF87">
    <cfRule type="containsText" dxfId="3996" priority="1069" operator="containsText" text="Not assessed">
      <formula>NOT(ISERROR(SEARCH("Not assessed",AD85)))</formula>
    </cfRule>
    <cfRule type="containsText" dxfId="3995" priority="1070" operator="containsText" text="No visibility">
      <formula>NOT(ISERROR(SEARCH("No visibility",AD85)))</formula>
    </cfRule>
    <cfRule type="containsText" dxfId="3994" priority="1071" operator="containsText" text="Poor">
      <formula>NOT(ISERROR(SEARCH("Poor",AD85)))</formula>
    </cfRule>
    <cfRule type="containsText" dxfId="3993" priority="1072" operator="containsText" text="Fail">
      <formula>NOT(ISERROR(SEARCH("Fail",AD85)))</formula>
    </cfRule>
    <cfRule type="containsText" dxfId="3992" priority="1073" operator="containsText" text="Ineffective">
      <formula>NOT(ISERROR(SEARCH("Ineffective",AD85)))</formula>
    </cfRule>
    <cfRule type="containsText" dxfId="3991" priority="1074" operator="containsText" text="Not Implemented">
      <formula>NOT(ISERROR(SEARCH("Not Implemented",AD85)))</formula>
    </cfRule>
  </conditionalFormatting>
  <conditionalFormatting sqref="AD88:AF90">
    <cfRule type="containsText" dxfId="3990" priority="1063" operator="containsText" text="Not assessed">
      <formula>NOT(ISERROR(SEARCH("Not assessed",AD88)))</formula>
    </cfRule>
    <cfRule type="containsText" dxfId="3989" priority="1064" operator="containsText" text="No visibility">
      <formula>NOT(ISERROR(SEARCH("No visibility",AD88)))</formula>
    </cfRule>
    <cfRule type="containsText" dxfId="3988" priority="1065" operator="containsText" text="Poor">
      <formula>NOT(ISERROR(SEARCH("Poor",AD88)))</formula>
    </cfRule>
    <cfRule type="containsText" dxfId="3987" priority="1066" operator="containsText" text="Fail">
      <formula>NOT(ISERROR(SEARCH("Fail",AD88)))</formula>
    </cfRule>
    <cfRule type="containsText" dxfId="3986" priority="1067" operator="containsText" text="Ineffective">
      <formula>NOT(ISERROR(SEARCH("Ineffective",AD88)))</formula>
    </cfRule>
    <cfRule type="containsText" dxfId="3985" priority="1068" operator="containsText" text="Not Implemented">
      <formula>NOT(ISERROR(SEARCH("Not Implemented",AD88)))</formula>
    </cfRule>
  </conditionalFormatting>
  <conditionalFormatting sqref="AD92:AF94">
    <cfRule type="containsText" dxfId="3984" priority="1057" operator="containsText" text="Not assessed">
      <formula>NOT(ISERROR(SEARCH("Not assessed",AD92)))</formula>
    </cfRule>
    <cfRule type="containsText" dxfId="3983" priority="1058" operator="containsText" text="No visibility">
      <formula>NOT(ISERROR(SEARCH("No visibility",AD92)))</formula>
    </cfRule>
    <cfRule type="containsText" dxfId="3982" priority="1059" operator="containsText" text="Poor">
      <formula>NOT(ISERROR(SEARCH("Poor",AD92)))</formula>
    </cfRule>
    <cfRule type="containsText" dxfId="3981" priority="1060" operator="containsText" text="Fail">
      <formula>NOT(ISERROR(SEARCH("Fail",AD92)))</formula>
    </cfRule>
    <cfRule type="containsText" dxfId="3980" priority="1061" operator="containsText" text="Ineffective">
      <formula>NOT(ISERROR(SEARCH("Ineffective",AD92)))</formula>
    </cfRule>
    <cfRule type="containsText" dxfId="3979" priority="1062" operator="containsText" text="Not Implemented">
      <formula>NOT(ISERROR(SEARCH("Not Implemented",AD92)))</formula>
    </cfRule>
  </conditionalFormatting>
  <conditionalFormatting sqref="AD95:AF97">
    <cfRule type="containsText" dxfId="3978" priority="1051" operator="containsText" text="Not assessed">
      <formula>NOT(ISERROR(SEARCH("Not assessed",AD95)))</formula>
    </cfRule>
    <cfRule type="containsText" dxfId="3977" priority="1052" operator="containsText" text="No visibility">
      <formula>NOT(ISERROR(SEARCH("No visibility",AD95)))</formula>
    </cfRule>
    <cfRule type="containsText" dxfId="3976" priority="1053" operator="containsText" text="Poor">
      <formula>NOT(ISERROR(SEARCH("Poor",AD95)))</formula>
    </cfRule>
    <cfRule type="containsText" dxfId="3975" priority="1054" operator="containsText" text="Fail">
      <formula>NOT(ISERROR(SEARCH("Fail",AD95)))</formula>
    </cfRule>
    <cfRule type="containsText" dxfId="3974" priority="1055" operator="containsText" text="Ineffective">
      <formula>NOT(ISERROR(SEARCH("Ineffective",AD95)))</formula>
    </cfRule>
    <cfRule type="containsText" dxfId="3973" priority="1056" operator="containsText" text="Not Implemented">
      <formula>NOT(ISERROR(SEARCH("Not Implemented",AD95)))</formula>
    </cfRule>
  </conditionalFormatting>
  <conditionalFormatting sqref="R95:T97">
    <cfRule type="containsText" dxfId="3972" priority="1045" operator="containsText" text="Not assessed">
      <formula>NOT(ISERROR(SEARCH("Not assessed",R95)))</formula>
    </cfRule>
    <cfRule type="containsText" dxfId="3971" priority="1046" operator="containsText" text="No visibility">
      <formula>NOT(ISERROR(SEARCH("No visibility",R95)))</formula>
    </cfRule>
    <cfRule type="containsText" dxfId="3970" priority="1047" operator="containsText" text="Poor">
      <formula>NOT(ISERROR(SEARCH("Poor",R95)))</formula>
    </cfRule>
    <cfRule type="containsText" dxfId="3969" priority="1048" operator="containsText" text="Fail">
      <formula>NOT(ISERROR(SEARCH("Fail",R95)))</formula>
    </cfRule>
    <cfRule type="containsText" dxfId="3968" priority="1049" operator="containsText" text="Ineffective">
      <formula>NOT(ISERROR(SEARCH("Ineffective",R95)))</formula>
    </cfRule>
    <cfRule type="containsText" dxfId="3967" priority="1050" operator="containsText" text="Not Implemented">
      <formula>NOT(ISERROR(SEARCH("Not Implemented",R95)))</formula>
    </cfRule>
  </conditionalFormatting>
  <conditionalFormatting sqref="R92:T94">
    <cfRule type="containsText" dxfId="3966" priority="1039" operator="containsText" text="Not assessed">
      <formula>NOT(ISERROR(SEARCH("Not assessed",R92)))</formula>
    </cfRule>
    <cfRule type="containsText" dxfId="3965" priority="1040" operator="containsText" text="No visibility">
      <formula>NOT(ISERROR(SEARCH("No visibility",R92)))</formula>
    </cfRule>
    <cfRule type="containsText" dxfId="3964" priority="1041" operator="containsText" text="Poor">
      <formula>NOT(ISERROR(SEARCH("Poor",R92)))</formula>
    </cfRule>
    <cfRule type="containsText" dxfId="3963" priority="1042" operator="containsText" text="Fail">
      <formula>NOT(ISERROR(SEARCH("Fail",R92)))</formula>
    </cfRule>
    <cfRule type="containsText" dxfId="3962" priority="1043" operator="containsText" text="Ineffective">
      <formula>NOT(ISERROR(SEARCH("Ineffective",R92)))</formula>
    </cfRule>
    <cfRule type="containsText" dxfId="3961" priority="1044" operator="containsText" text="Not Implemented">
      <formula>NOT(ISERROR(SEARCH("Not Implemented",R92)))</formula>
    </cfRule>
  </conditionalFormatting>
  <conditionalFormatting sqref="F95:H97">
    <cfRule type="containsText" dxfId="3960" priority="1033" operator="containsText" text="Not assessed">
      <formula>NOT(ISERROR(SEARCH("Not assessed",F95)))</formula>
    </cfRule>
    <cfRule type="containsText" dxfId="3959" priority="1034" operator="containsText" text="No visibility">
      <formula>NOT(ISERROR(SEARCH("No visibility",F95)))</formula>
    </cfRule>
    <cfRule type="containsText" dxfId="3958" priority="1035" operator="containsText" text="Poor">
      <formula>NOT(ISERROR(SEARCH("Poor",F95)))</formula>
    </cfRule>
    <cfRule type="containsText" dxfId="3957" priority="1036" operator="containsText" text="Fail">
      <formula>NOT(ISERROR(SEARCH("Fail",F95)))</formula>
    </cfRule>
    <cfRule type="containsText" dxfId="3956" priority="1037" operator="containsText" text="Ineffective">
      <formula>NOT(ISERROR(SEARCH("Ineffective",F95)))</formula>
    </cfRule>
    <cfRule type="containsText" dxfId="3955" priority="1038" operator="containsText" text="Not Implemented">
      <formula>NOT(ISERROR(SEARCH("Not Implemented",F95)))</formula>
    </cfRule>
  </conditionalFormatting>
  <conditionalFormatting sqref="F92:H94">
    <cfRule type="containsText" dxfId="3954" priority="1027" operator="containsText" text="Not assessed">
      <formula>NOT(ISERROR(SEARCH("Not assessed",F92)))</formula>
    </cfRule>
    <cfRule type="containsText" dxfId="3953" priority="1028" operator="containsText" text="No visibility">
      <formula>NOT(ISERROR(SEARCH("No visibility",F92)))</formula>
    </cfRule>
    <cfRule type="containsText" dxfId="3952" priority="1029" operator="containsText" text="Poor">
      <formula>NOT(ISERROR(SEARCH("Poor",F92)))</formula>
    </cfRule>
    <cfRule type="containsText" dxfId="3951" priority="1030" operator="containsText" text="Fail">
      <formula>NOT(ISERROR(SEARCH("Fail",F92)))</formula>
    </cfRule>
    <cfRule type="containsText" dxfId="3950" priority="1031" operator="containsText" text="Ineffective">
      <formula>NOT(ISERROR(SEARCH("Ineffective",F92)))</formula>
    </cfRule>
    <cfRule type="containsText" dxfId="3949" priority="1032" operator="containsText" text="Not Implemented">
      <formula>NOT(ISERROR(SEARCH("Not Implemented",F92)))</formula>
    </cfRule>
  </conditionalFormatting>
  <conditionalFormatting sqref="F88:H90">
    <cfRule type="containsText" dxfId="3948" priority="1021" operator="containsText" text="Not assessed">
      <formula>NOT(ISERROR(SEARCH("Not assessed",F88)))</formula>
    </cfRule>
    <cfRule type="containsText" dxfId="3947" priority="1022" operator="containsText" text="No visibility">
      <formula>NOT(ISERROR(SEARCH("No visibility",F88)))</formula>
    </cfRule>
    <cfRule type="containsText" dxfId="3946" priority="1023" operator="containsText" text="Poor">
      <formula>NOT(ISERROR(SEARCH("Poor",F88)))</formula>
    </cfRule>
    <cfRule type="containsText" dxfId="3945" priority="1024" operator="containsText" text="Fail">
      <formula>NOT(ISERROR(SEARCH("Fail",F88)))</formula>
    </cfRule>
    <cfRule type="containsText" dxfId="3944" priority="1025" operator="containsText" text="Ineffective">
      <formula>NOT(ISERROR(SEARCH("Ineffective",F88)))</formula>
    </cfRule>
    <cfRule type="containsText" dxfId="3943" priority="1026" operator="containsText" text="Not Implemented">
      <formula>NOT(ISERROR(SEARCH("Not Implemented",F88)))</formula>
    </cfRule>
  </conditionalFormatting>
  <conditionalFormatting sqref="F85:H87">
    <cfRule type="containsText" dxfId="3942" priority="1015" operator="containsText" text="Not assessed">
      <formula>NOT(ISERROR(SEARCH("Not assessed",F85)))</formula>
    </cfRule>
    <cfRule type="containsText" dxfId="3941" priority="1016" operator="containsText" text="No visibility">
      <formula>NOT(ISERROR(SEARCH("No visibility",F85)))</formula>
    </cfRule>
    <cfRule type="containsText" dxfId="3940" priority="1017" operator="containsText" text="Poor">
      <formula>NOT(ISERROR(SEARCH("Poor",F85)))</formula>
    </cfRule>
    <cfRule type="containsText" dxfId="3939" priority="1018" operator="containsText" text="Fail">
      <formula>NOT(ISERROR(SEARCH("Fail",F85)))</formula>
    </cfRule>
    <cfRule type="containsText" dxfId="3938" priority="1019" operator="containsText" text="Ineffective">
      <formula>NOT(ISERROR(SEARCH("Ineffective",F85)))</formula>
    </cfRule>
    <cfRule type="containsText" dxfId="3937" priority="1020" operator="containsText" text="Not Implemented">
      <formula>NOT(ISERROR(SEARCH("Not Implemented",F85)))</formula>
    </cfRule>
  </conditionalFormatting>
  <conditionalFormatting sqref="F81:H83">
    <cfRule type="containsText" dxfId="3936" priority="1009" operator="containsText" text="Not assessed">
      <formula>NOT(ISERROR(SEARCH("Not assessed",F81)))</formula>
    </cfRule>
    <cfRule type="containsText" dxfId="3935" priority="1010" operator="containsText" text="No visibility">
      <formula>NOT(ISERROR(SEARCH("No visibility",F81)))</formula>
    </cfRule>
    <cfRule type="containsText" dxfId="3934" priority="1011" operator="containsText" text="Poor">
      <formula>NOT(ISERROR(SEARCH("Poor",F81)))</formula>
    </cfRule>
    <cfRule type="containsText" dxfId="3933" priority="1012" operator="containsText" text="Fail">
      <formula>NOT(ISERROR(SEARCH("Fail",F81)))</formula>
    </cfRule>
    <cfRule type="containsText" dxfId="3932" priority="1013" operator="containsText" text="Ineffective">
      <formula>NOT(ISERROR(SEARCH("Ineffective",F81)))</formula>
    </cfRule>
    <cfRule type="containsText" dxfId="3931" priority="1014" operator="containsText" text="Not Implemented">
      <formula>NOT(ISERROR(SEARCH("Not Implemented",F81)))</formula>
    </cfRule>
  </conditionalFormatting>
  <conditionalFormatting sqref="F75:H77">
    <cfRule type="containsText" dxfId="3930" priority="1003" operator="containsText" text="Not assessed">
      <formula>NOT(ISERROR(SEARCH("Not assessed",F75)))</formula>
    </cfRule>
    <cfRule type="containsText" dxfId="3929" priority="1004" operator="containsText" text="No visibility">
      <formula>NOT(ISERROR(SEARCH("No visibility",F75)))</formula>
    </cfRule>
    <cfRule type="containsText" dxfId="3928" priority="1005" operator="containsText" text="Poor">
      <formula>NOT(ISERROR(SEARCH("Poor",F75)))</formula>
    </cfRule>
    <cfRule type="containsText" dxfId="3927" priority="1006" operator="containsText" text="Fail">
      <formula>NOT(ISERROR(SEARCH("Fail",F75)))</formula>
    </cfRule>
    <cfRule type="containsText" dxfId="3926" priority="1007" operator="containsText" text="Ineffective">
      <formula>NOT(ISERROR(SEARCH("Ineffective",F75)))</formula>
    </cfRule>
    <cfRule type="containsText" dxfId="3925" priority="1008" operator="containsText" text="Not Implemented">
      <formula>NOT(ISERROR(SEARCH("Not Implemented",F75)))</formula>
    </cfRule>
  </conditionalFormatting>
  <conditionalFormatting sqref="F67:H69">
    <cfRule type="containsText" dxfId="3924" priority="997" operator="containsText" text="Not assessed">
      <formula>NOT(ISERROR(SEARCH("Not assessed",F67)))</formula>
    </cfRule>
    <cfRule type="containsText" dxfId="3923" priority="998" operator="containsText" text="No visibility">
      <formula>NOT(ISERROR(SEARCH("No visibility",F67)))</formula>
    </cfRule>
    <cfRule type="containsText" dxfId="3922" priority="999" operator="containsText" text="Poor">
      <formula>NOT(ISERROR(SEARCH("Poor",F67)))</formula>
    </cfRule>
    <cfRule type="containsText" dxfId="3921" priority="1000" operator="containsText" text="Fail">
      <formula>NOT(ISERROR(SEARCH("Fail",F67)))</formula>
    </cfRule>
    <cfRule type="containsText" dxfId="3920" priority="1001" operator="containsText" text="Ineffective">
      <formula>NOT(ISERROR(SEARCH("Ineffective",F67)))</formula>
    </cfRule>
    <cfRule type="containsText" dxfId="3919" priority="1002" operator="containsText" text="Not Implemented">
      <formula>NOT(ISERROR(SEARCH("Not Implemented",F67)))</formula>
    </cfRule>
  </conditionalFormatting>
  <conditionalFormatting sqref="F64:H66">
    <cfRule type="containsText" dxfId="3918" priority="991" operator="containsText" text="Not assessed">
      <formula>NOT(ISERROR(SEARCH("Not assessed",F64)))</formula>
    </cfRule>
    <cfRule type="containsText" dxfId="3917" priority="992" operator="containsText" text="No visibility">
      <formula>NOT(ISERROR(SEARCH("No visibility",F64)))</formula>
    </cfRule>
    <cfRule type="containsText" dxfId="3916" priority="993" operator="containsText" text="Poor">
      <formula>NOT(ISERROR(SEARCH("Poor",F64)))</formula>
    </cfRule>
    <cfRule type="containsText" dxfId="3915" priority="994" operator="containsText" text="Fail">
      <formula>NOT(ISERROR(SEARCH("Fail",F64)))</formula>
    </cfRule>
    <cfRule type="containsText" dxfId="3914" priority="995" operator="containsText" text="Ineffective">
      <formula>NOT(ISERROR(SEARCH("Ineffective",F64)))</formula>
    </cfRule>
    <cfRule type="containsText" dxfId="3913" priority="996" operator="containsText" text="Not Implemented">
      <formula>NOT(ISERROR(SEARCH("Not Implemented",F64)))</formula>
    </cfRule>
  </conditionalFormatting>
  <conditionalFormatting sqref="R64:T66">
    <cfRule type="containsText" dxfId="3912" priority="985" operator="containsText" text="Not assessed">
      <formula>NOT(ISERROR(SEARCH("Not assessed",R64)))</formula>
    </cfRule>
    <cfRule type="containsText" dxfId="3911" priority="986" operator="containsText" text="No visibility">
      <formula>NOT(ISERROR(SEARCH("No visibility",R64)))</formula>
    </cfRule>
    <cfRule type="containsText" dxfId="3910" priority="987" operator="containsText" text="Poor">
      <formula>NOT(ISERROR(SEARCH("Poor",R64)))</formula>
    </cfRule>
    <cfRule type="containsText" dxfId="3909" priority="988" operator="containsText" text="Fail">
      <formula>NOT(ISERROR(SEARCH("Fail",R64)))</formula>
    </cfRule>
    <cfRule type="containsText" dxfId="3908" priority="989" operator="containsText" text="Ineffective">
      <formula>NOT(ISERROR(SEARCH("Ineffective",R64)))</formula>
    </cfRule>
    <cfRule type="containsText" dxfId="3907" priority="990" operator="containsText" text="Not Implemented">
      <formula>NOT(ISERROR(SEARCH("Not Implemented",R64)))</formula>
    </cfRule>
  </conditionalFormatting>
  <conditionalFormatting sqref="R67:T69">
    <cfRule type="containsText" dxfId="3906" priority="979" operator="containsText" text="Not assessed">
      <formula>NOT(ISERROR(SEARCH("Not assessed",R67)))</formula>
    </cfRule>
    <cfRule type="containsText" dxfId="3905" priority="980" operator="containsText" text="No visibility">
      <formula>NOT(ISERROR(SEARCH("No visibility",R67)))</formula>
    </cfRule>
    <cfRule type="containsText" dxfId="3904" priority="981" operator="containsText" text="Poor">
      <formula>NOT(ISERROR(SEARCH("Poor",R67)))</formula>
    </cfRule>
    <cfRule type="containsText" dxfId="3903" priority="982" operator="containsText" text="Fail">
      <formula>NOT(ISERROR(SEARCH("Fail",R67)))</formula>
    </cfRule>
    <cfRule type="containsText" dxfId="3902" priority="983" operator="containsText" text="Ineffective">
      <formula>NOT(ISERROR(SEARCH("Ineffective",R67)))</formula>
    </cfRule>
    <cfRule type="containsText" dxfId="3901" priority="984" operator="containsText" text="Not Implemented">
      <formula>NOT(ISERROR(SEARCH("Not Implemented",R67)))</formula>
    </cfRule>
  </conditionalFormatting>
  <conditionalFormatting sqref="R75:T77">
    <cfRule type="containsText" dxfId="3900" priority="973" operator="containsText" text="Not assessed">
      <formula>NOT(ISERROR(SEARCH("Not assessed",R75)))</formula>
    </cfRule>
    <cfRule type="containsText" dxfId="3899" priority="974" operator="containsText" text="No visibility">
      <formula>NOT(ISERROR(SEARCH("No visibility",R75)))</formula>
    </cfRule>
    <cfRule type="containsText" dxfId="3898" priority="975" operator="containsText" text="Poor">
      <formula>NOT(ISERROR(SEARCH("Poor",R75)))</formula>
    </cfRule>
    <cfRule type="containsText" dxfId="3897" priority="976" operator="containsText" text="Fail">
      <formula>NOT(ISERROR(SEARCH("Fail",R75)))</formula>
    </cfRule>
    <cfRule type="containsText" dxfId="3896" priority="977" operator="containsText" text="Ineffective">
      <formula>NOT(ISERROR(SEARCH("Ineffective",R75)))</formula>
    </cfRule>
    <cfRule type="containsText" dxfId="3895" priority="978" operator="containsText" text="Not Implemented">
      <formula>NOT(ISERROR(SEARCH("Not Implemented",R75)))</formula>
    </cfRule>
  </conditionalFormatting>
  <conditionalFormatting sqref="R81:T83">
    <cfRule type="containsText" dxfId="3894" priority="967" operator="containsText" text="Not assessed">
      <formula>NOT(ISERROR(SEARCH("Not assessed",R81)))</formula>
    </cfRule>
    <cfRule type="containsText" dxfId="3893" priority="968" operator="containsText" text="No visibility">
      <formula>NOT(ISERROR(SEARCH("No visibility",R81)))</formula>
    </cfRule>
    <cfRule type="containsText" dxfId="3892" priority="969" operator="containsText" text="Poor">
      <formula>NOT(ISERROR(SEARCH("Poor",R81)))</formula>
    </cfRule>
    <cfRule type="containsText" dxfId="3891" priority="970" operator="containsText" text="Fail">
      <formula>NOT(ISERROR(SEARCH("Fail",R81)))</formula>
    </cfRule>
    <cfRule type="containsText" dxfId="3890" priority="971" operator="containsText" text="Ineffective">
      <formula>NOT(ISERROR(SEARCH("Ineffective",R81)))</formula>
    </cfRule>
    <cfRule type="containsText" dxfId="3889" priority="972" operator="containsText" text="Not Implemented">
      <formula>NOT(ISERROR(SEARCH("Not Implemented",R81)))</formula>
    </cfRule>
  </conditionalFormatting>
  <conditionalFormatting sqref="R85:T87">
    <cfRule type="containsText" dxfId="3888" priority="961" operator="containsText" text="Not assessed">
      <formula>NOT(ISERROR(SEARCH("Not assessed",R85)))</formula>
    </cfRule>
    <cfRule type="containsText" dxfId="3887" priority="962" operator="containsText" text="No visibility">
      <formula>NOT(ISERROR(SEARCH("No visibility",R85)))</formula>
    </cfRule>
    <cfRule type="containsText" dxfId="3886" priority="963" operator="containsText" text="Poor">
      <formula>NOT(ISERROR(SEARCH("Poor",R85)))</formula>
    </cfRule>
    <cfRule type="containsText" dxfId="3885" priority="964" operator="containsText" text="Fail">
      <formula>NOT(ISERROR(SEARCH("Fail",R85)))</formula>
    </cfRule>
    <cfRule type="containsText" dxfId="3884" priority="965" operator="containsText" text="Ineffective">
      <formula>NOT(ISERROR(SEARCH("Ineffective",R85)))</formula>
    </cfRule>
    <cfRule type="containsText" dxfId="3883" priority="966" operator="containsText" text="Not Implemented">
      <formula>NOT(ISERROR(SEARCH("Not Implemented",R85)))</formula>
    </cfRule>
  </conditionalFormatting>
  <conditionalFormatting sqref="R88:T90">
    <cfRule type="containsText" dxfId="3882" priority="955" operator="containsText" text="Not assessed">
      <formula>NOT(ISERROR(SEARCH("Not assessed",R88)))</formula>
    </cfRule>
    <cfRule type="containsText" dxfId="3881" priority="956" operator="containsText" text="No visibility">
      <formula>NOT(ISERROR(SEARCH("No visibility",R88)))</formula>
    </cfRule>
    <cfRule type="containsText" dxfId="3880" priority="957" operator="containsText" text="Poor">
      <formula>NOT(ISERROR(SEARCH("Poor",R88)))</formula>
    </cfRule>
    <cfRule type="containsText" dxfId="3879" priority="958" operator="containsText" text="Fail">
      <formula>NOT(ISERROR(SEARCH("Fail",R88)))</formula>
    </cfRule>
    <cfRule type="containsText" dxfId="3878" priority="959" operator="containsText" text="Ineffective">
      <formula>NOT(ISERROR(SEARCH("Ineffective",R88)))</formula>
    </cfRule>
    <cfRule type="containsText" dxfId="3877" priority="960" operator="containsText" text="Not Implemented">
      <formula>NOT(ISERROR(SEARCH("Not Implemented",R88)))</formula>
    </cfRule>
  </conditionalFormatting>
  <conditionalFormatting sqref="F99:H101">
    <cfRule type="containsText" dxfId="3876" priority="949" operator="containsText" text="Not assessed">
      <formula>NOT(ISERROR(SEARCH("Not assessed",F99)))</formula>
    </cfRule>
    <cfRule type="containsText" dxfId="3875" priority="950" operator="containsText" text="No visibility">
      <formula>NOT(ISERROR(SEARCH("No visibility",F99)))</formula>
    </cfRule>
    <cfRule type="containsText" dxfId="3874" priority="951" operator="containsText" text="Poor">
      <formula>NOT(ISERROR(SEARCH("Poor",F99)))</formula>
    </cfRule>
    <cfRule type="containsText" dxfId="3873" priority="952" operator="containsText" text="Fail">
      <formula>NOT(ISERROR(SEARCH("Fail",F99)))</formula>
    </cfRule>
    <cfRule type="containsText" dxfId="3872" priority="953" operator="containsText" text="Ineffective">
      <formula>NOT(ISERROR(SEARCH("Ineffective",F99)))</formula>
    </cfRule>
    <cfRule type="containsText" dxfId="3871" priority="954" operator="containsText" text="Not Implemented">
      <formula>NOT(ISERROR(SEARCH("Not Implemented",F99)))</formula>
    </cfRule>
  </conditionalFormatting>
  <conditionalFormatting sqref="F102:H104">
    <cfRule type="containsText" dxfId="3870" priority="943" operator="containsText" text="Not assessed">
      <formula>NOT(ISERROR(SEARCH("Not assessed",F102)))</formula>
    </cfRule>
    <cfRule type="containsText" dxfId="3869" priority="944" operator="containsText" text="No visibility">
      <formula>NOT(ISERROR(SEARCH("No visibility",F102)))</formula>
    </cfRule>
    <cfRule type="containsText" dxfId="3868" priority="945" operator="containsText" text="Poor">
      <formula>NOT(ISERROR(SEARCH("Poor",F102)))</formula>
    </cfRule>
    <cfRule type="containsText" dxfId="3867" priority="946" operator="containsText" text="Fail">
      <formula>NOT(ISERROR(SEARCH("Fail",F102)))</formula>
    </cfRule>
    <cfRule type="containsText" dxfId="3866" priority="947" operator="containsText" text="Ineffective">
      <formula>NOT(ISERROR(SEARCH("Ineffective",F102)))</formula>
    </cfRule>
    <cfRule type="containsText" dxfId="3865" priority="948" operator="containsText" text="Not Implemented">
      <formula>NOT(ISERROR(SEARCH("Not Implemented",F102)))</formula>
    </cfRule>
  </conditionalFormatting>
  <conditionalFormatting sqref="F106:H108">
    <cfRule type="containsText" dxfId="3864" priority="937" operator="containsText" text="Not assessed">
      <formula>NOT(ISERROR(SEARCH("Not assessed",F106)))</formula>
    </cfRule>
    <cfRule type="containsText" dxfId="3863" priority="938" operator="containsText" text="No visibility">
      <formula>NOT(ISERROR(SEARCH("No visibility",F106)))</formula>
    </cfRule>
    <cfRule type="containsText" dxfId="3862" priority="939" operator="containsText" text="Poor">
      <formula>NOT(ISERROR(SEARCH("Poor",F106)))</formula>
    </cfRule>
    <cfRule type="containsText" dxfId="3861" priority="940" operator="containsText" text="Fail">
      <formula>NOT(ISERROR(SEARCH("Fail",F106)))</formula>
    </cfRule>
    <cfRule type="containsText" dxfId="3860" priority="941" operator="containsText" text="Ineffective">
      <formula>NOT(ISERROR(SEARCH("Ineffective",F106)))</formula>
    </cfRule>
    <cfRule type="containsText" dxfId="3859" priority="942" operator="containsText" text="Not Implemented">
      <formula>NOT(ISERROR(SEARCH("Not Implemented",F106)))</formula>
    </cfRule>
  </conditionalFormatting>
  <conditionalFormatting sqref="F110:H112">
    <cfRule type="containsText" dxfId="3858" priority="931" operator="containsText" text="Not assessed">
      <formula>NOT(ISERROR(SEARCH("Not assessed",F110)))</formula>
    </cfRule>
    <cfRule type="containsText" dxfId="3857" priority="932" operator="containsText" text="No visibility">
      <formula>NOT(ISERROR(SEARCH("No visibility",F110)))</formula>
    </cfRule>
    <cfRule type="containsText" dxfId="3856" priority="933" operator="containsText" text="Poor">
      <formula>NOT(ISERROR(SEARCH("Poor",F110)))</formula>
    </cfRule>
    <cfRule type="containsText" dxfId="3855" priority="934" operator="containsText" text="Fail">
      <formula>NOT(ISERROR(SEARCH("Fail",F110)))</formula>
    </cfRule>
    <cfRule type="containsText" dxfId="3854" priority="935" operator="containsText" text="Ineffective">
      <formula>NOT(ISERROR(SEARCH("Ineffective",F110)))</formula>
    </cfRule>
    <cfRule type="containsText" dxfId="3853" priority="936" operator="containsText" text="Not Implemented">
      <formula>NOT(ISERROR(SEARCH("Not Implemented",F110)))</formula>
    </cfRule>
  </conditionalFormatting>
  <conditionalFormatting sqref="F114:H116">
    <cfRule type="containsText" dxfId="3852" priority="925" operator="containsText" text="Not assessed">
      <formula>NOT(ISERROR(SEARCH("Not assessed",F114)))</formula>
    </cfRule>
    <cfRule type="containsText" dxfId="3851" priority="926" operator="containsText" text="No visibility">
      <formula>NOT(ISERROR(SEARCH("No visibility",F114)))</formula>
    </cfRule>
    <cfRule type="containsText" dxfId="3850" priority="927" operator="containsText" text="Poor">
      <formula>NOT(ISERROR(SEARCH("Poor",F114)))</formula>
    </cfRule>
    <cfRule type="containsText" dxfId="3849" priority="928" operator="containsText" text="Fail">
      <formula>NOT(ISERROR(SEARCH("Fail",F114)))</formula>
    </cfRule>
    <cfRule type="containsText" dxfId="3848" priority="929" operator="containsText" text="Ineffective">
      <formula>NOT(ISERROR(SEARCH("Ineffective",F114)))</formula>
    </cfRule>
    <cfRule type="containsText" dxfId="3847" priority="930" operator="containsText" text="Not Implemented">
      <formula>NOT(ISERROR(SEARCH("Not Implemented",F114)))</formula>
    </cfRule>
  </conditionalFormatting>
  <conditionalFormatting sqref="F117:H119">
    <cfRule type="containsText" dxfId="3846" priority="919" operator="containsText" text="Not assessed">
      <formula>NOT(ISERROR(SEARCH("Not assessed",F117)))</formula>
    </cfRule>
    <cfRule type="containsText" dxfId="3845" priority="920" operator="containsText" text="No visibility">
      <formula>NOT(ISERROR(SEARCH("No visibility",F117)))</formula>
    </cfRule>
    <cfRule type="containsText" dxfId="3844" priority="921" operator="containsText" text="Poor">
      <formula>NOT(ISERROR(SEARCH("Poor",F117)))</formula>
    </cfRule>
    <cfRule type="containsText" dxfId="3843" priority="922" operator="containsText" text="Fail">
      <formula>NOT(ISERROR(SEARCH("Fail",F117)))</formula>
    </cfRule>
    <cfRule type="containsText" dxfId="3842" priority="923" operator="containsText" text="Ineffective">
      <formula>NOT(ISERROR(SEARCH("Ineffective",F117)))</formula>
    </cfRule>
    <cfRule type="containsText" dxfId="3841" priority="924" operator="containsText" text="Not Implemented">
      <formula>NOT(ISERROR(SEARCH("Not Implemented",F117)))</formula>
    </cfRule>
  </conditionalFormatting>
  <conditionalFormatting sqref="F121:H123">
    <cfRule type="containsText" dxfId="3840" priority="913" operator="containsText" text="Not assessed">
      <formula>NOT(ISERROR(SEARCH("Not assessed",F121)))</formula>
    </cfRule>
    <cfRule type="containsText" dxfId="3839" priority="914" operator="containsText" text="No visibility">
      <formula>NOT(ISERROR(SEARCH("No visibility",F121)))</formula>
    </cfRule>
    <cfRule type="containsText" dxfId="3838" priority="915" operator="containsText" text="Poor">
      <formula>NOT(ISERROR(SEARCH("Poor",F121)))</formula>
    </cfRule>
    <cfRule type="containsText" dxfId="3837" priority="916" operator="containsText" text="Fail">
      <formula>NOT(ISERROR(SEARCH("Fail",F121)))</formula>
    </cfRule>
    <cfRule type="containsText" dxfId="3836" priority="917" operator="containsText" text="Ineffective">
      <formula>NOT(ISERROR(SEARCH("Ineffective",F121)))</formula>
    </cfRule>
    <cfRule type="containsText" dxfId="3835" priority="918" operator="containsText" text="Not Implemented">
      <formula>NOT(ISERROR(SEARCH("Not Implemented",F121)))</formula>
    </cfRule>
  </conditionalFormatting>
  <conditionalFormatting sqref="F124:H126">
    <cfRule type="containsText" dxfId="3834" priority="907" operator="containsText" text="Not assessed">
      <formula>NOT(ISERROR(SEARCH("Not assessed",F124)))</formula>
    </cfRule>
    <cfRule type="containsText" dxfId="3833" priority="908" operator="containsText" text="No visibility">
      <formula>NOT(ISERROR(SEARCH("No visibility",F124)))</formula>
    </cfRule>
    <cfRule type="containsText" dxfId="3832" priority="909" operator="containsText" text="Poor">
      <formula>NOT(ISERROR(SEARCH("Poor",F124)))</formula>
    </cfRule>
    <cfRule type="containsText" dxfId="3831" priority="910" operator="containsText" text="Fail">
      <formula>NOT(ISERROR(SEARCH("Fail",F124)))</formula>
    </cfRule>
    <cfRule type="containsText" dxfId="3830" priority="911" operator="containsText" text="Ineffective">
      <formula>NOT(ISERROR(SEARCH("Ineffective",F124)))</formula>
    </cfRule>
    <cfRule type="containsText" dxfId="3829" priority="912" operator="containsText" text="Not Implemented">
      <formula>NOT(ISERROR(SEARCH("Not Implemented",F124)))</formula>
    </cfRule>
  </conditionalFormatting>
  <conditionalFormatting sqref="F127:H129">
    <cfRule type="containsText" dxfId="3828" priority="901" operator="containsText" text="Not assessed">
      <formula>NOT(ISERROR(SEARCH("Not assessed",F127)))</formula>
    </cfRule>
    <cfRule type="containsText" dxfId="3827" priority="902" operator="containsText" text="No visibility">
      <formula>NOT(ISERROR(SEARCH("No visibility",F127)))</formula>
    </cfRule>
    <cfRule type="containsText" dxfId="3826" priority="903" operator="containsText" text="Poor">
      <formula>NOT(ISERROR(SEARCH("Poor",F127)))</formula>
    </cfRule>
    <cfRule type="containsText" dxfId="3825" priority="904" operator="containsText" text="Fail">
      <formula>NOT(ISERROR(SEARCH("Fail",F127)))</formula>
    </cfRule>
    <cfRule type="containsText" dxfId="3824" priority="905" operator="containsText" text="Ineffective">
      <formula>NOT(ISERROR(SEARCH("Ineffective",F127)))</formula>
    </cfRule>
    <cfRule type="containsText" dxfId="3823" priority="906" operator="containsText" text="Not Implemented">
      <formula>NOT(ISERROR(SEARCH("Not Implemented",F127)))</formula>
    </cfRule>
  </conditionalFormatting>
  <conditionalFormatting sqref="F130:H132">
    <cfRule type="containsText" dxfId="3822" priority="895" operator="containsText" text="Not assessed">
      <formula>NOT(ISERROR(SEARCH("Not assessed",F130)))</formula>
    </cfRule>
    <cfRule type="containsText" dxfId="3821" priority="896" operator="containsText" text="No visibility">
      <formula>NOT(ISERROR(SEARCH("No visibility",F130)))</formula>
    </cfRule>
    <cfRule type="containsText" dxfId="3820" priority="897" operator="containsText" text="Poor">
      <formula>NOT(ISERROR(SEARCH("Poor",F130)))</formula>
    </cfRule>
    <cfRule type="containsText" dxfId="3819" priority="898" operator="containsText" text="Fail">
      <formula>NOT(ISERROR(SEARCH("Fail",F130)))</formula>
    </cfRule>
    <cfRule type="containsText" dxfId="3818" priority="899" operator="containsText" text="Ineffective">
      <formula>NOT(ISERROR(SEARCH("Ineffective",F130)))</formula>
    </cfRule>
    <cfRule type="containsText" dxfId="3817" priority="900" operator="containsText" text="Not Implemented">
      <formula>NOT(ISERROR(SEARCH("Not Implemented",F130)))</formula>
    </cfRule>
  </conditionalFormatting>
  <conditionalFormatting sqref="R130:T132">
    <cfRule type="containsText" dxfId="3816" priority="889" operator="containsText" text="Not assessed">
      <formula>NOT(ISERROR(SEARCH("Not assessed",R130)))</formula>
    </cfRule>
    <cfRule type="containsText" dxfId="3815" priority="890" operator="containsText" text="No visibility">
      <formula>NOT(ISERROR(SEARCH("No visibility",R130)))</formula>
    </cfRule>
    <cfRule type="containsText" dxfId="3814" priority="891" operator="containsText" text="Poor">
      <formula>NOT(ISERROR(SEARCH("Poor",R130)))</formula>
    </cfRule>
    <cfRule type="containsText" dxfId="3813" priority="892" operator="containsText" text="Fail">
      <formula>NOT(ISERROR(SEARCH("Fail",R130)))</formula>
    </cfRule>
    <cfRule type="containsText" dxfId="3812" priority="893" operator="containsText" text="Ineffective">
      <formula>NOT(ISERROR(SEARCH("Ineffective",R130)))</formula>
    </cfRule>
    <cfRule type="containsText" dxfId="3811" priority="894" operator="containsText" text="Not Implemented">
      <formula>NOT(ISERROR(SEARCH("Not Implemented",R130)))</formula>
    </cfRule>
  </conditionalFormatting>
  <conditionalFormatting sqref="R127:T129">
    <cfRule type="containsText" dxfId="3810" priority="883" operator="containsText" text="Not assessed">
      <formula>NOT(ISERROR(SEARCH("Not assessed",R127)))</formula>
    </cfRule>
    <cfRule type="containsText" dxfId="3809" priority="884" operator="containsText" text="No visibility">
      <formula>NOT(ISERROR(SEARCH("No visibility",R127)))</formula>
    </cfRule>
    <cfRule type="containsText" dxfId="3808" priority="885" operator="containsText" text="Poor">
      <formula>NOT(ISERROR(SEARCH("Poor",R127)))</formula>
    </cfRule>
    <cfRule type="containsText" dxfId="3807" priority="886" operator="containsText" text="Fail">
      <formula>NOT(ISERROR(SEARCH("Fail",R127)))</formula>
    </cfRule>
    <cfRule type="containsText" dxfId="3806" priority="887" operator="containsText" text="Ineffective">
      <formula>NOT(ISERROR(SEARCH("Ineffective",R127)))</formula>
    </cfRule>
    <cfRule type="containsText" dxfId="3805" priority="888" operator="containsText" text="Not Implemented">
      <formula>NOT(ISERROR(SEARCH("Not Implemented",R127)))</formula>
    </cfRule>
  </conditionalFormatting>
  <conditionalFormatting sqref="R124:T126">
    <cfRule type="containsText" dxfId="3804" priority="877" operator="containsText" text="Not assessed">
      <formula>NOT(ISERROR(SEARCH("Not assessed",R124)))</formula>
    </cfRule>
    <cfRule type="containsText" dxfId="3803" priority="878" operator="containsText" text="No visibility">
      <formula>NOT(ISERROR(SEARCH("No visibility",R124)))</formula>
    </cfRule>
    <cfRule type="containsText" dxfId="3802" priority="879" operator="containsText" text="Poor">
      <formula>NOT(ISERROR(SEARCH("Poor",R124)))</formula>
    </cfRule>
    <cfRule type="containsText" dxfId="3801" priority="880" operator="containsText" text="Fail">
      <formula>NOT(ISERROR(SEARCH("Fail",R124)))</formula>
    </cfRule>
    <cfRule type="containsText" dxfId="3800" priority="881" operator="containsText" text="Ineffective">
      <formula>NOT(ISERROR(SEARCH("Ineffective",R124)))</formula>
    </cfRule>
    <cfRule type="containsText" dxfId="3799" priority="882" operator="containsText" text="Not Implemented">
      <formula>NOT(ISERROR(SEARCH("Not Implemented",R124)))</formula>
    </cfRule>
  </conditionalFormatting>
  <conditionalFormatting sqref="R121:T123">
    <cfRule type="containsText" dxfId="3798" priority="871" operator="containsText" text="Not assessed">
      <formula>NOT(ISERROR(SEARCH("Not assessed",R121)))</formula>
    </cfRule>
    <cfRule type="containsText" dxfId="3797" priority="872" operator="containsText" text="No visibility">
      <formula>NOT(ISERROR(SEARCH("No visibility",R121)))</formula>
    </cfRule>
    <cfRule type="containsText" dxfId="3796" priority="873" operator="containsText" text="Poor">
      <formula>NOT(ISERROR(SEARCH("Poor",R121)))</formula>
    </cfRule>
    <cfRule type="containsText" dxfId="3795" priority="874" operator="containsText" text="Fail">
      <formula>NOT(ISERROR(SEARCH("Fail",R121)))</formula>
    </cfRule>
    <cfRule type="containsText" dxfId="3794" priority="875" operator="containsText" text="Ineffective">
      <formula>NOT(ISERROR(SEARCH("Ineffective",R121)))</formula>
    </cfRule>
    <cfRule type="containsText" dxfId="3793" priority="876" operator="containsText" text="Not Implemented">
      <formula>NOT(ISERROR(SEARCH("Not Implemented",R121)))</formula>
    </cfRule>
  </conditionalFormatting>
  <conditionalFormatting sqref="R117:T119">
    <cfRule type="containsText" dxfId="3792" priority="865" operator="containsText" text="Not assessed">
      <formula>NOT(ISERROR(SEARCH("Not assessed",R117)))</formula>
    </cfRule>
    <cfRule type="containsText" dxfId="3791" priority="866" operator="containsText" text="No visibility">
      <formula>NOT(ISERROR(SEARCH("No visibility",R117)))</formula>
    </cfRule>
    <cfRule type="containsText" dxfId="3790" priority="867" operator="containsText" text="Poor">
      <formula>NOT(ISERROR(SEARCH("Poor",R117)))</formula>
    </cfRule>
    <cfRule type="containsText" dxfId="3789" priority="868" operator="containsText" text="Fail">
      <formula>NOT(ISERROR(SEARCH("Fail",R117)))</formula>
    </cfRule>
    <cfRule type="containsText" dxfId="3788" priority="869" operator="containsText" text="Ineffective">
      <formula>NOT(ISERROR(SEARCH("Ineffective",R117)))</formula>
    </cfRule>
    <cfRule type="containsText" dxfId="3787" priority="870" operator="containsText" text="Not Implemented">
      <formula>NOT(ISERROR(SEARCH("Not Implemented",R117)))</formula>
    </cfRule>
  </conditionalFormatting>
  <conditionalFormatting sqref="R114:T116">
    <cfRule type="containsText" dxfId="3786" priority="859" operator="containsText" text="Not assessed">
      <formula>NOT(ISERROR(SEARCH("Not assessed",R114)))</formula>
    </cfRule>
    <cfRule type="containsText" dxfId="3785" priority="860" operator="containsText" text="No visibility">
      <formula>NOT(ISERROR(SEARCH("No visibility",R114)))</formula>
    </cfRule>
    <cfRule type="containsText" dxfId="3784" priority="861" operator="containsText" text="Poor">
      <formula>NOT(ISERROR(SEARCH("Poor",R114)))</formula>
    </cfRule>
    <cfRule type="containsText" dxfId="3783" priority="862" operator="containsText" text="Fail">
      <formula>NOT(ISERROR(SEARCH("Fail",R114)))</formula>
    </cfRule>
    <cfRule type="containsText" dxfId="3782" priority="863" operator="containsText" text="Ineffective">
      <formula>NOT(ISERROR(SEARCH("Ineffective",R114)))</formula>
    </cfRule>
    <cfRule type="containsText" dxfId="3781" priority="864" operator="containsText" text="Not Implemented">
      <formula>NOT(ISERROR(SEARCH("Not Implemented",R114)))</formula>
    </cfRule>
  </conditionalFormatting>
  <conditionalFormatting sqref="R110:T112">
    <cfRule type="containsText" dxfId="3780" priority="853" operator="containsText" text="Not assessed">
      <formula>NOT(ISERROR(SEARCH("Not assessed",R110)))</formula>
    </cfRule>
    <cfRule type="containsText" dxfId="3779" priority="854" operator="containsText" text="No visibility">
      <formula>NOT(ISERROR(SEARCH("No visibility",R110)))</formula>
    </cfRule>
    <cfRule type="containsText" dxfId="3778" priority="855" operator="containsText" text="Poor">
      <formula>NOT(ISERROR(SEARCH("Poor",R110)))</formula>
    </cfRule>
    <cfRule type="containsText" dxfId="3777" priority="856" operator="containsText" text="Fail">
      <formula>NOT(ISERROR(SEARCH("Fail",R110)))</formula>
    </cfRule>
    <cfRule type="containsText" dxfId="3776" priority="857" operator="containsText" text="Ineffective">
      <formula>NOT(ISERROR(SEARCH("Ineffective",R110)))</formula>
    </cfRule>
    <cfRule type="containsText" dxfId="3775" priority="858" operator="containsText" text="Not Implemented">
      <formula>NOT(ISERROR(SEARCH("Not Implemented",R110)))</formula>
    </cfRule>
  </conditionalFormatting>
  <conditionalFormatting sqref="R106:T108">
    <cfRule type="containsText" dxfId="3774" priority="847" operator="containsText" text="Not assessed">
      <formula>NOT(ISERROR(SEARCH("Not assessed",R106)))</formula>
    </cfRule>
    <cfRule type="containsText" dxfId="3773" priority="848" operator="containsText" text="No visibility">
      <formula>NOT(ISERROR(SEARCH("No visibility",R106)))</formula>
    </cfRule>
    <cfRule type="containsText" dxfId="3772" priority="849" operator="containsText" text="Poor">
      <formula>NOT(ISERROR(SEARCH("Poor",R106)))</formula>
    </cfRule>
    <cfRule type="containsText" dxfId="3771" priority="850" operator="containsText" text="Fail">
      <formula>NOT(ISERROR(SEARCH("Fail",R106)))</formula>
    </cfRule>
    <cfRule type="containsText" dxfId="3770" priority="851" operator="containsText" text="Ineffective">
      <formula>NOT(ISERROR(SEARCH("Ineffective",R106)))</formula>
    </cfRule>
    <cfRule type="containsText" dxfId="3769" priority="852" operator="containsText" text="Not Implemented">
      <formula>NOT(ISERROR(SEARCH("Not Implemented",R106)))</formula>
    </cfRule>
  </conditionalFormatting>
  <conditionalFormatting sqref="R102:T104">
    <cfRule type="containsText" dxfId="3768" priority="841" operator="containsText" text="Not assessed">
      <formula>NOT(ISERROR(SEARCH("Not assessed",R102)))</formula>
    </cfRule>
    <cfRule type="containsText" dxfId="3767" priority="842" operator="containsText" text="No visibility">
      <formula>NOT(ISERROR(SEARCH("No visibility",R102)))</formula>
    </cfRule>
    <cfRule type="containsText" dxfId="3766" priority="843" operator="containsText" text="Poor">
      <formula>NOT(ISERROR(SEARCH("Poor",R102)))</formula>
    </cfRule>
    <cfRule type="containsText" dxfId="3765" priority="844" operator="containsText" text="Fail">
      <formula>NOT(ISERROR(SEARCH("Fail",R102)))</formula>
    </cfRule>
    <cfRule type="containsText" dxfId="3764" priority="845" operator="containsText" text="Ineffective">
      <formula>NOT(ISERROR(SEARCH("Ineffective",R102)))</formula>
    </cfRule>
    <cfRule type="containsText" dxfId="3763" priority="846" operator="containsText" text="Not Implemented">
      <formula>NOT(ISERROR(SEARCH("Not Implemented",R102)))</formula>
    </cfRule>
  </conditionalFormatting>
  <conditionalFormatting sqref="R99:T101">
    <cfRule type="containsText" dxfId="3762" priority="835" operator="containsText" text="Not assessed">
      <formula>NOT(ISERROR(SEARCH("Not assessed",R99)))</formula>
    </cfRule>
    <cfRule type="containsText" dxfId="3761" priority="836" operator="containsText" text="No visibility">
      <formula>NOT(ISERROR(SEARCH("No visibility",R99)))</formula>
    </cfRule>
    <cfRule type="containsText" dxfId="3760" priority="837" operator="containsText" text="Poor">
      <formula>NOT(ISERROR(SEARCH("Poor",R99)))</formula>
    </cfRule>
    <cfRule type="containsText" dxfId="3759" priority="838" operator="containsText" text="Fail">
      <formula>NOT(ISERROR(SEARCH("Fail",R99)))</formula>
    </cfRule>
    <cfRule type="containsText" dxfId="3758" priority="839" operator="containsText" text="Ineffective">
      <formula>NOT(ISERROR(SEARCH("Ineffective",R99)))</formula>
    </cfRule>
    <cfRule type="containsText" dxfId="3757" priority="840" operator="containsText" text="Not Implemented">
      <formula>NOT(ISERROR(SEARCH("Not Implemented",R99)))</formula>
    </cfRule>
  </conditionalFormatting>
  <conditionalFormatting sqref="AD99:AF101">
    <cfRule type="containsText" dxfId="3756" priority="829" operator="containsText" text="Not assessed">
      <formula>NOT(ISERROR(SEARCH("Not assessed",AD99)))</formula>
    </cfRule>
    <cfRule type="containsText" dxfId="3755" priority="830" operator="containsText" text="No visibility">
      <formula>NOT(ISERROR(SEARCH("No visibility",AD99)))</formula>
    </cfRule>
    <cfRule type="containsText" dxfId="3754" priority="831" operator="containsText" text="Poor">
      <formula>NOT(ISERROR(SEARCH("Poor",AD99)))</formula>
    </cfRule>
    <cfRule type="containsText" dxfId="3753" priority="832" operator="containsText" text="Fail">
      <formula>NOT(ISERROR(SEARCH("Fail",AD99)))</formula>
    </cfRule>
    <cfRule type="containsText" dxfId="3752" priority="833" operator="containsText" text="Ineffective">
      <formula>NOT(ISERROR(SEARCH("Ineffective",AD99)))</formula>
    </cfRule>
    <cfRule type="containsText" dxfId="3751" priority="834" operator="containsText" text="Not Implemented">
      <formula>NOT(ISERROR(SEARCH("Not Implemented",AD99)))</formula>
    </cfRule>
  </conditionalFormatting>
  <conditionalFormatting sqref="AD102:AF104">
    <cfRule type="containsText" dxfId="3750" priority="823" operator="containsText" text="Not assessed">
      <formula>NOT(ISERROR(SEARCH("Not assessed",AD102)))</formula>
    </cfRule>
    <cfRule type="containsText" dxfId="3749" priority="824" operator="containsText" text="No visibility">
      <formula>NOT(ISERROR(SEARCH("No visibility",AD102)))</formula>
    </cfRule>
    <cfRule type="containsText" dxfId="3748" priority="825" operator="containsText" text="Poor">
      <formula>NOT(ISERROR(SEARCH("Poor",AD102)))</formula>
    </cfRule>
    <cfRule type="containsText" dxfId="3747" priority="826" operator="containsText" text="Fail">
      <formula>NOT(ISERROR(SEARCH("Fail",AD102)))</formula>
    </cfRule>
    <cfRule type="containsText" dxfId="3746" priority="827" operator="containsText" text="Ineffective">
      <formula>NOT(ISERROR(SEARCH("Ineffective",AD102)))</formula>
    </cfRule>
    <cfRule type="containsText" dxfId="3745" priority="828" operator="containsText" text="Not Implemented">
      <formula>NOT(ISERROR(SEARCH("Not Implemented",AD102)))</formula>
    </cfRule>
  </conditionalFormatting>
  <conditionalFormatting sqref="AD106:AF108">
    <cfRule type="containsText" dxfId="3744" priority="817" operator="containsText" text="Not assessed">
      <formula>NOT(ISERROR(SEARCH("Not assessed",AD106)))</formula>
    </cfRule>
    <cfRule type="containsText" dxfId="3743" priority="818" operator="containsText" text="No visibility">
      <formula>NOT(ISERROR(SEARCH("No visibility",AD106)))</formula>
    </cfRule>
    <cfRule type="containsText" dxfId="3742" priority="819" operator="containsText" text="Poor">
      <formula>NOT(ISERROR(SEARCH("Poor",AD106)))</formula>
    </cfRule>
    <cfRule type="containsText" dxfId="3741" priority="820" operator="containsText" text="Fail">
      <formula>NOT(ISERROR(SEARCH("Fail",AD106)))</formula>
    </cfRule>
    <cfRule type="containsText" dxfId="3740" priority="821" operator="containsText" text="Ineffective">
      <formula>NOT(ISERROR(SEARCH("Ineffective",AD106)))</formula>
    </cfRule>
    <cfRule type="containsText" dxfId="3739" priority="822" operator="containsText" text="Not Implemented">
      <formula>NOT(ISERROR(SEARCH("Not Implemented",AD106)))</formula>
    </cfRule>
  </conditionalFormatting>
  <conditionalFormatting sqref="AD110:AF112">
    <cfRule type="containsText" dxfId="3738" priority="811" operator="containsText" text="Not assessed">
      <formula>NOT(ISERROR(SEARCH("Not assessed",AD110)))</formula>
    </cfRule>
    <cfRule type="containsText" dxfId="3737" priority="812" operator="containsText" text="No visibility">
      <formula>NOT(ISERROR(SEARCH("No visibility",AD110)))</formula>
    </cfRule>
    <cfRule type="containsText" dxfId="3736" priority="813" operator="containsText" text="Poor">
      <formula>NOT(ISERROR(SEARCH("Poor",AD110)))</formula>
    </cfRule>
    <cfRule type="containsText" dxfId="3735" priority="814" operator="containsText" text="Fail">
      <formula>NOT(ISERROR(SEARCH("Fail",AD110)))</formula>
    </cfRule>
    <cfRule type="containsText" dxfId="3734" priority="815" operator="containsText" text="Ineffective">
      <formula>NOT(ISERROR(SEARCH("Ineffective",AD110)))</formula>
    </cfRule>
    <cfRule type="containsText" dxfId="3733" priority="816" operator="containsText" text="Not Implemented">
      <formula>NOT(ISERROR(SEARCH("Not Implemented",AD110)))</formula>
    </cfRule>
  </conditionalFormatting>
  <conditionalFormatting sqref="AD114:AF116">
    <cfRule type="containsText" dxfId="3732" priority="805" operator="containsText" text="Not assessed">
      <formula>NOT(ISERROR(SEARCH("Not assessed",AD114)))</formula>
    </cfRule>
    <cfRule type="containsText" dxfId="3731" priority="806" operator="containsText" text="No visibility">
      <formula>NOT(ISERROR(SEARCH("No visibility",AD114)))</formula>
    </cfRule>
    <cfRule type="containsText" dxfId="3730" priority="807" operator="containsText" text="Poor">
      <formula>NOT(ISERROR(SEARCH("Poor",AD114)))</formula>
    </cfRule>
    <cfRule type="containsText" dxfId="3729" priority="808" operator="containsText" text="Fail">
      <formula>NOT(ISERROR(SEARCH("Fail",AD114)))</formula>
    </cfRule>
    <cfRule type="containsText" dxfId="3728" priority="809" operator="containsText" text="Ineffective">
      <formula>NOT(ISERROR(SEARCH("Ineffective",AD114)))</formula>
    </cfRule>
    <cfRule type="containsText" dxfId="3727" priority="810" operator="containsText" text="Not Implemented">
      <formula>NOT(ISERROR(SEARCH("Not Implemented",AD114)))</formula>
    </cfRule>
  </conditionalFormatting>
  <conditionalFormatting sqref="AD117:AF119">
    <cfRule type="containsText" dxfId="3726" priority="799" operator="containsText" text="Not assessed">
      <formula>NOT(ISERROR(SEARCH("Not assessed",AD117)))</formula>
    </cfRule>
    <cfRule type="containsText" dxfId="3725" priority="800" operator="containsText" text="No visibility">
      <formula>NOT(ISERROR(SEARCH("No visibility",AD117)))</formula>
    </cfRule>
    <cfRule type="containsText" dxfId="3724" priority="801" operator="containsText" text="Poor">
      <formula>NOT(ISERROR(SEARCH("Poor",AD117)))</formula>
    </cfRule>
    <cfRule type="containsText" dxfId="3723" priority="802" operator="containsText" text="Fail">
      <formula>NOT(ISERROR(SEARCH("Fail",AD117)))</formula>
    </cfRule>
    <cfRule type="containsText" dxfId="3722" priority="803" operator="containsText" text="Ineffective">
      <formula>NOT(ISERROR(SEARCH("Ineffective",AD117)))</formula>
    </cfRule>
    <cfRule type="containsText" dxfId="3721" priority="804" operator="containsText" text="Not Implemented">
      <formula>NOT(ISERROR(SEARCH("Not Implemented",AD117)))</formula>
    </cfRule>
  </conditionalFormatting>
  <conditionalFormatting sqref="AD121:AF123">
    <cfRule type="containsText" dxfId="3720" priority="793" operator="containsText" text="Not assessed">
      <formula>NOT(ISERROR(SEARCH("Not assessed",AD121)))</formula>
    </cfRule>
    <cfRule type="containsText" dxfId="3719" priority="794" operator="containsText" text="No visibility">
      <formula>NOT(ISERROR(SEARCH("No visibility",AD121)))</formula>
    </cfRule>
    <cfRule type="containsText" dxfId="3718" priority="795" operator="containsText" text="Poor">
      <formula>NOT(ISERROR(SEARCH("Poor",AD121)))</formula>
    </cfRule>
    <cfRule type="containsText" dxfId="3717" priority="796" operator="containsText" text="Fail">
      <formula>NOT(ISERROR(SEARCH("Fail",AD121)))</formula>
    </cfRule>
    <cfRule type="containsText" dxfId="3716" priority="797" operator="containsText" text="Ineffective">
      <formula>NOT(ISERROR(SEARCH("Ineffective",AD121)))</formula>
    </cfRule>
    <cfRule type="containsText" dxfId="3715" priority="798" operator="containsText" text="Not Implemented">
      <formula>NOT(ISERROR(SEARCH("Not Implemented",AD121)))</formula>
    </cfRule>
  </conditionalFormatting>
  <conditionalFormatting sqref="AD124:AF126">
    <cfRule type="containsText" dxfId="3714" priority="787" operator="containsText" text="Not assessed">
      <formula>NOT(ISERROR(SEARCH("Not assessed",AD124)))</formula>
    </cfRule>
    <cfRule type="containsText" dxfId="3713" priority="788" operator="containsText" text="No visibility">
      <formula>NOT(ISERROR(SEARCH("No visibility",AD124)))</formula>
    </cfRule>
    <cfRule type="containsText" dxfId="3712" priority="789" operator="containsText" text="Poor">
      <formula>NOT(ISERROR(SEARCH("Poor",AD124)))</formula>
    </cfRule>
    <cfRule type="containsText" dxfId="3711" priority="790" operator="containsText" text="Fail">
      <formula>NOT(ISERROR(SEARCH("Fail",AD124)))</formula>
    </cfRule>
    <cfRule type="containsText" dxfId="3710" priority="791" operator="containsText" text="Ineffective">
      <formula>NOT(ISERROR(SEARCH("Ineffective",AD124)))</formula>
    </cfRule>
    <cfRule type="containsText" dxfId="3709" priority="792" operator="containsText" text="Not Implemented">
      <formula>NOT(ISERROR(SEARCH("Not Implemented",AD124)))</formula>
    </cfRule>
  </conditionalFormatting>
  <conditionalFormatting sqref="AD127:AF129">
    <cfRule type="containsText" dxfId="3708" priority="781" operator="containsText" text="Not assessed">
      <formula>NOT(ISERROR(SEARCH("Not assessed",AD127)))</formula>
    </cfRule>
    <cfRule type="containsText" dxfId="3707" priority="782" operator="containsText" text="No visibility">
      <formula>NOT(ISERROR(SEARCH("No visibility",AD127)))</formula>
    </cfRule>
    <cfRule type="containsText" dxfId="3706" priority="783" operator="containsText" text="Poor">
      <formula>NOT(ISERROR(SEARCH("Poor",AD127)))</formula>
    </cfRule>
    <cfRule type="containsText" dxfId="3705" priority="784" operator="containsText" text="Fail">
      <formula>NOT(ISERROR(SEARCH("Fail",AD127)))</formula>
    </cfRule>
    <cfRule type="containsText" dxfId="3704" priority="785" operator="containsText" text="Ineffective">
      <formula>NOT(ISERROR(SEARCH("Ineffective",AD127)))</formula>
    </cfRule>
    <cfRule type="containsText" dxfId="3703" priority="786" operator="containsText" text="Not Implemented">
      <formula>NOT(ISERROR(SEARCH("Not Implemented",AD127)))</formula>
    </cfRule>
  </conditionalFormatting>
  <conditionalFormatting sqref="AD130:AF132">
    <cfRule type="containsText" dxfId="3702" priority="775" operator="containsText" text="Not assessed">
      <formula>NOT(ISERROR(SEARCH("Not assessed",AD130)))</formula>
    </cfRule>
    <cfRule type="containsText" dxfId="3701" priority="776" operator="containsText" text="No visibility">
      <formula>NOT(ISERROR(SEARCH("No visibility",AD130)))</formula>
    </cfRule>
    <cfRule type="containsText" dxfId="3700" priority="777" operator="containsText" text="Poor">
      <formula>NOT(ISERROR(SEARCH("Poor",AD130)))</formula>
    </cfRule>
    <cfRule type="containsText" dxfId="3699" priority="778" operator="containsText" text="Fail">
      <formula>NOT(ISERROR(SEARCH("Fail",AD130)))</formula>
    </cfRule>
    <cfRule type="containsText" dxfId="3698" priority="779" operator="containsText" text="Ineffective">
      <formula>NOT(ISERROR(SEARCH("Ineffective",AD130)))</formula>
    </cfRule>
    <cfRule type="containsText" dxfId="3697" priority="780" operator="containsText" text="Not Implemented">
      <formula>NOT(ISERROR(SEARCH("Not Implemented",AD130)))</formula>
    </cfRule>
  </conditionalFormatting>
  <conditionalFormatting sqref="J7:J14 J18:J25 J29:J32 J38:J48 J52:J63 J70:J73">
    <cfRule type="containsText" dxfId="3696" priority="769" operator="containsText" text="Not assessed">
      <formula>NOT(ISERROR(SEARCH("Not assessed",J7)))</formula>
    </cfRule>
    <cfRule type="containsText" dxfId="3695" priority="770" operator="containsText" text="No visibility">
      <formula>NOT(ISERROR(SEARCH("No visibility",J7)))</formula>
    </cfRule>
    <cfRule type="containsText" dxfId="3694" priority="771" operator="containsText" text="Poor">
      <formula>NOT(ISERROR(SEARCH("Poor",J7)))</formula>
    </cfRule>
    <cfRule type="containsText" dxfId="3693" priority="772" operator="containsText" text="Fail">
      <formula>NOT(ISERROR(SEARCH("Fail",J7)))</formula>
    </cfRule>
    <cfRule type="containsText" dxfId="3692" priority="773" operator="containsText" text="Ineffective">
      <formula>NOT(ISERROR(SEARCH("Ineffective",J7)))</formula>
    </cfRule>
    <cfRule type="containsText" dxfId="3691" priority="774" operator="containsText" text="Not Implemented">
      <formula>NOT(ISERROR(SEARCH("Not Implemented",J7)))</formula>
    </cfRule>
  </conditionalFormatting>
  <conditionalFormatting sqref="J74">
    <cfRule type="containsText" dxfId="3690" priority="763" operator="containsText" text="Not assessed">
      <formula>NOT(ISERROR(SEARCH("Not assessed",J74)))</formula>
    </cfRule>
    <cfRule type="containsText" dxfId="3689" priority="764" operator="containsText" text="No visibility">
      <formula>NOT(ISERROR(SEARCH("No visibility",J74)))</formula>
    </cfRule>
    <cfRule type="containsText" dxfId="3688" priority="765" operator="containsText" text="Poor">
      <formula>NOT(ISERROR(SEARCH("Poor",J74)))</formula>
    </cfRule>
    <cfRule type="containsText" dxfId="3687" priority="766" operator="containsText" text="Fail">
      <formula>NOT(ISERROR(SEARCH("Fail",J74)))</formula>
    </cfRule>
    <cfRule type="containsText" dxfId="3686" priority="767" operator="containsText" text="Ineffective">
      <formula>NOT(ISERROR(SEARCH("Ineffective",J74)))</formula>
    </cfRule>
    <cfRule type="containsText" dxfId="3685" priority="768" operator="containsText" text="Not Implemented">
      <formula>NOT(ISERROR(SEARCH("Not Implemented",J74)))</formula>
    </cfRule>
  </conditionalFormatting>
  <conditionalFormatting sqref="J15:J17">
    <cfRule type="containsText" dxfId="3684" priority="757" operator="containsText" text="Not assessed">
      <formula>NOT(ISERROR(SEARCH("Not assessed",J15)))</formula>
    </cfRule>
    <cfRule type="containsText" dxfId="3683" priority="758" operator="containsText" text="No visibility">
      <formula>NOT(ISERROR(SEARCH("No visibility",J15)))</formula>
    </cfRule>
    <cfRule type="containsText" dxfId="3682" priority="759" operator="containsText" text="Poor">
      <formula>NOT(ISERROR(SEARCH("Poor",J15)))</formula>
    </cfRule>
    <cfRule type="containsText" dxfId="3681" priority="760" operator="containsText" text="Fail">
      <formula>NOT(ISERROR(SEARCH("Fail",J15)))</formula>
    </cfRule>
    <cfRule type="containsText" dxfId="3680" priority="761" operator="containsText" text="Ineffective">
      <formula>NOT(ISERROR(SEARCH("Ineffective",J15)))</formula>
    </cfRule>
    <cfRule type="containsText" dxfId="3679" priority="762" operator="containsText" text="Not Implemented">
      <formula>NOT(ISERROR(SEARCH("Not Implemented",J15)))</formula>
    </cfRule>
  </conditionalFormatting>
  <conditionalFormatting sqref="J26:J28">
    <cfRule type="containsText" dxfId="3678" priority="751" operator="containsText" text="Not assessed">
      <formula>NOT(ISERROR(SEARCH("Not assessed",J26)))</formula>
    </cfRule>
    <cfRule type="containsText" dxfId="3677" priority="752" operator="containsText" text="No visibility">
      <formula>NOT(ISERROR(SEARCH("No visibility",J26)))</formula>
    </cfRule>
    <cfRule type="containsText" dxfId="3676" priority="753" operator="containsText" text="Poor">
      <formula>NOT(ISERROR(SEARCH("Poor",J26)))</formula>
    </cfRule>
    <cfRule type="containsText" dxfId="3675" priority="754" operator="containsText" text="Fail">
      <formula>NOT(ISERROR(SEARCH("Fail",J26)))</formula>
    </cfRule>
    <cfRule type="containsText" dxfId="3674" priority="755" operator="containsText" text="Ineffective">
      <formula>NOT(ISERROR(SEARCH("Ineffective",J26)))</formula>
    </cfRule>
    <cfRule type="containsText" dxfId="3673" priority="756" operator="containsText" text="Not Implemented">
      <formula>NOT(ISERROR(SEARCH("Not Implemented",J26)))</formula>
    </cfRule>
  </conditionalFormatting>
  <conditionalFormatting sqref="J33:J35">
    <cfRule type="containsText" dxfId="3672" priority="745" operator="containsText" text="Not assessed">
      <formula>NOT(ISERROR(SEARCH("Not assessed",J33)))</formula>
    </cfRule>
    <cfRule type="containsText" dxfId="3671" priority="746" operator="containsText" text="No visibility">
      <formula>NOT(ISERROR(SEARCH("No visibility",J33)))</formula>
    </cfRule>
    <cfRule type="containsText" dxfId="3670" priority="747" operator="containsText" text="Poor">
      <formula>NOT(ISERROR(SEARCH("Poor",J33)))</formula>
    </cfRule>
    <cfRule type="containsText" dxfId="3669" priority="748" operator="containsText" text="Fail">
      <formula>NOT(ISERROR(SEARCH("Fail",J33)))</formula>
    </cfRule>
    <cfRule type="containsText" dxfId="3668" priority="749" operator="containsText" text="Ineffective">
      <formula>NOT(ISERROR(SEARCH("Ineffective",J33)))</formula>
    </cfRule>
    <cfRule type="containsText" dxfId="3667" priority="750" operator="containsText" text="Not Implemented">
      <formula>NOT(ISERROR(SEARCH("Not Implemented",J33)))</formula>
    </cfRule>
  </conditionalFormatting>
  <conditionalFormatting sqref="J49:J51">
    <cfRule type="containsText" dxfId="3666" priority="739" operator="containsText" text="Not assessed">
      <formula>NOT(ISERROR(SEARCH("Not assessed",J49)))</formula>
    </cfRule>
    <cfRule type="containsText" dxfId="3665" priority="740" operator="containsText" text="No visibility">
      <formula>NOT(ISERROR(SEARCH("No visibility",J49)))</formula>
    </cfRule>
    <cfRule type="containsText" dxfId="3664" priority="741" operator="containsText" text="Poor">
      <formula>NOT(ISERROR(SEARCH("Poor",J49)))</formula>
    </cfRule>
    <cfRule type="containsText" dxfId="3663" priority="742" operator="containsText" text="Fail">
      <formula>NOT(ISERROR(SEARCH("Fail",J49)))</formula>
    </cfRule>
    <cfRule type="containsText" dxfId="3662" priority="743" operator="containsText" text="Ineffective">
      <formula>NOT(ISERROR(SEARCH("Ineffective",J49)))</formula>
    </cfRule>
    <cfRule type="containsText" dxfId="3661" priority="744" operator="containsText" text="Not Implemented">
      <formula>NOT(ISERROR(SEARCH("Not Implemented",J49)))</formula>
    </cfRule>
  </conditionalFormatting>
  <conditionalFormatting sqref="J64:J66">
    <cfRule type="containsText" dxfId="3660" priority="733" operator="containsText" text="Not assessed">
      <formula>NOT(ISERROR(SEARCH("Not assessed",J64)))</formula>
    </cfRule>
    <cfRule type="containsText" dxfId="3659" priority="734" operator="containsText" text="No visibility">
      <formula>NOT(ISERROR(SEARCH("No visibility",J64)))</formula>
    </cfRule>
    <cfRule type="containsText" dxfId="3658" priority="735" operator="containsText" text="Poor">
      <formula>NOT(ISERROR(SEARCH("Poor",J64)))</formula>
    </cfRule>
    <cfRule type="containsText" dxfId="3657" priority="736" operator="containsText" text="Fail">
      <formula>NOT(ISERROR(SEARCH("Fail",J64)))</formula>
    </cfRule>
    <cfRule type="containsText" dxfId="3656" priority="737" operator="containsText" text="Ineffective">
      <formula>NOT(ISERROR(SEARCH("Ineffective",J64)))</formula>
    </cfRule>
    <cfRule type="containsText" dxfId="3655" priority="738" operator="containsText" text="Not Implemented">
      <formula>NOT(ISERROR(SEARCH("Not Implemented",J64)))</formula>
    </cfRule>
  </conditionalFormatting>
  <conditionalFormatting sqref="J67:J69">
    <cfRule type="containsText" dxfId="3654" priority="727" operator="containsText" text="Not assessed">
      <formula>NOT(ISERROR(SEARCH("Not assessed",J67)))</formula>
    </cfRule>
    <cfRule type="containsText" dxfId="3653" priority="728" operator="containsText" text="No visibility">
      <formula>NOT(ISERROR(SEARCH("No visibility",J67)))</formula>
    </cfRule>
    <cfRule type="containsText" dxfId="3652" priority="729" operator="containsText" text="Poor">
      <formula>NOT(ISERROR(SEARCH("Poor",J67)))</formula>
    </cfRule>
    <cfRule type="containsText" dxfId="3651" priority="730" operator="containsText" text="Fail">
      <formula>NOT(ISERROR(SEARCH("Fail",J67)))</formula>
    </cfRule>
    <cfRule type="containsText" dxfId="3650" priority="731" operator="containsText" text="Ineffective">
      <formula>NOT(ISERROR(SEARCH("Ineffective",J67)))</formula>
    </cfRule>
    <cfRule type="containsText" dxfId="3649" priority="732" operator="containsText" text="Not Implemented">
      <formula>NOT(ISERROR(SEARCH("Not Implemented",J67)))</formula>
    </cfRule>
  </conditionalFormatting>
  <conditionalFormatting sqref="J80:J83">
    <cfRule type="containsText" dxfId="3648" priority="721" operator="containsText" text="Not assessed">
      <formula>NOT(ISERROR(SEARCH("Not assessed",J80)))</formula>
    </cfRule>
    <cfRule type="containsText" dxfId="3647" priority="722" operator="containsText" text="No visibility">
      <formula>NOT(ISERROR(SEARCH("No visibility",J80)))</formula>
    </cfRule>
    <cfRule type="containsText" dxfId="3646" priority="723" operator="containsText" text="Poor">
      <formula>NOT(ISERROR(SEARCH("Poor",J80)))</formula>
    </cfRule>
    <cfRule type="containsText" dxfId="3645" priority="724" operator="containsText" text="Fail">
      <formula>NOT(ISERROR(SEARCH("Fail",J80)))</formula>
    </cfRule>
    <cfRule type="containsText" dxfId="3644" priority="725" operator="containsText" text="Ineffective">
      <formula>NOT(ISERROR(SEARCH("Ineffective",J80)))</formula>
    </cfRule>
    <cfRule type="containsText" dxfId="3643" priority="726" operator="containsText" text="Not Implemented">
      <formula>NOT(ISERROR(SEARCH("Not Implemented",J80)))</formula>
    </cfRule>
  </conditionalFormatting>
  <conditionalFormatting sqref="J84:J87">
    <cfRule type="containsText" dxfId="3642" priority="715" operator="containsText" text="Not assessed">
      <formula>NOT(ISERROR(SEARCH("Not assessed",J84)))</formula>
    </cfRule>
    <cfRule type="containsText" dxfId="3641" priority="716" operator="containsText" text="No visibility">
      <formula>NOT(ISERROR(SEARCH("No visibility",J84)))</formula>
    </cfRule>
    <cfRule type="containsText" dxfId="3640" priority="717" operator="containsText" text="Poor">
      <formula>NOT(ISERROR(SEARCH("Poor",J84)))</formula>
    </cfRule>
    <cfRule type="containsText" dxfId="3639" priority="718" operator="containsText" text="Fail">
      <formula>NOT(ISERROR(SEARCH("Fail",J84)))</formula>
    </cfRule>
    <cfRule type="containsText" dxfId="3638" priority="719" operator="containsText" text="Ineffective">
      <formula>NOT(ISERROR(SEARCH("Ineffective",J84)))</formula>
    </cfRule>
    <cfRule type="containsText" dxfId="3637" priority="720" operator="containsText" text="Not Implemented">
      <formula>NOT(ISERROR(SEARCH("Not Implemented",J84)))</formula>
    </cfRule>
  </conditionalFormatting>
  <conditionalFormatting sqref="J88:J90">
    <cfRule type="containsText" dxfId="3636" priority="709" operator="containsText" text="Not assessed">
      <formula>NOT(ISERROR(SEARCH("Not assessed",J88)))</formula>
    </cfRule>
    <cfRule type="containsText" dxfId="3635" priority="710" operator="containsText" text="No visibility">
      <formula>NOT(ISERROR(SEARCH("No visibility",J88)))</formula>
    </cfRule>
    <cfRule type="containsText" dxfId="3634" priority="711" operator="containsText" text="Poor">
      <formula>NOT(ISERROR(SEARCH("Poor",J88)))</formula>
    </cfRule>
    <cfRule type="containsText" dxfId="3633" priority="712" operator="containsText" text="Fail">
      <formula>NOT(ISERROR(SEARCH("Fail",J88)))</formula>
    </cfRule>
    <cfRule type="containsText" dxfId="3632" priority="713" operator="containsText" text="Ineffective">
      <formula>NOT(ISERROR(SEARCH("Ineffective",J88)))</formula>
    </cfRule>
    <cfRule type="containsText" dxfId="3631" priority="714" operator="containsText" text="Not Implemented">
      <formula>NOT(ISERROR(SEARCH("Not Implemented",J88)))</formula>
    </cfRule>
  </conditionalFormatting>
  <conditionalFormatting sqref="J91:J94">
    <cfRule type="containsText" dxfId="3630" priority="703" operator="containsText" text="Not assessed">
      <formula>NOT(ISERROR(SEARCH("Not assessed",J91)))</formula>
    </cfRule>
    <cfRule type="containsText" dxfId="3629" priority="704" operator="containsText" text="No visibility">
      <formula>NOT(ISERROR(SEARCH("No visibility",J91)))</formula>
    </cfRule>
    <cfRule type="containsText" dxfId="3628" priority="705" operator="containsText" text="Poor">
      <formula>NOT(ISERROR(SEARCH("Poor",J91)))</formula>
    </cfRule>
    <cfRule type="containsText" dxfId="3627" priority="706" operator="containsText" text="Fail">
      <formula>NOT(ISERROR(SEARCH("Fail",J91)))</formula>
    </cfRule>
    <cfRule type="containsText" dxfId="3626" priority="707" operator="containsText" text="Ineffective">
      <formula>NOT(ISERROR(SEARCH("Ineffective",J91)))</formula>
    </cfRule>
    <cfRule type="containsText" dxfId="3625" priority="708" operator="containsText" text="Not Implemented">
      <formula>NOT(ISERROR(SEARCH("Not Implemented",J91)))</formula>
    </cfRule>
  </conditionalFormatting>
  <conditionalFormatting sqref="J95:J97">
    <cfRule type="containsText" dxfId="3624" priority="697" operator="containsText" text="Not assessed">
      <formula>NOT(ISERROR(SEARCH("Not assessed",J95)))</formula>
    </cfRule>
    <cfRule type="containsText" dxfId="3623" priority="698" operator="containsText" text="No visibility">
      <formula>NOT(ISERROR(SEARCH("No visibility",J95)))</formula>
    </cfRule>
    <cfRule type="containsText" dxfId="3622" priority="699" operator="containsText" text="Poor">
      <formula>NOT(ISERROR(SEARCH("Poor",J95)))</formula>
    </cfRule>
    <cfRule type="containsText" dxfId="3621" priority="700" operator="containsText" text="Fail">
      <formula>NOT(ISERROR(SEARCH("Fail",J95)))</formula>
    </cfRule>
    <cfRule type="containsText" dxfId="3620" priority="701" operator="containsText" text="Ineffective">
      <formula>NOT(ISERROR(SEARCH("Ineffective",J95)))</formula>
    </cfRule>
    <cfRule type="containsText" dxfId="3619" priority="702" operator="containsText" text="Not Implemented">
      <formula>NOT(ISERROR(SEARCH("Not Implemented",J95)))</formula>
    </cfRule>
  </conditionalFormatting>
  <conditionalFormatting sqref="J98:J101">
    <cfRule type="containsText" dxfId="3618" priority="691" operator="containsText" text="Not assessed">
      <formula>NOT(ISERROR(SEARCH("Not assessed",J98)))</formula>
    </cfRule>
    <cfRule type="containsText" dxfId="3617" priority="692" operator="containsText" text="No visibility">
      <formula>NOT(ISERROR(SEARCH("No visibility",J98)))</formula>
    </cfRule>
    <cfRule type="containsText" dxfId="3616" priority="693" operator="containsText" text="Poor">
      <formula>NOT(ISERROR(SEARCH("Poor",J98)))</formula>
    </cfRule>
    <cfRule type="containsText" dxfId="3615" priority="694" operator="containsText" text="Fail">
      <formula>NOT(ISERROR(SEARCH("Fail",J98)))</formula>
    </cfRule>
    <cfRule type="containsText" dxfId="3614" priority="695" operator="containsText" text="Ineffective">
      <formula>NOT(ISERROR(SEARCH("Ineffective",J98)))</formula>
    </cfRule>
    <cfRule type="containsText" dxfId="3613" priority="696" operator="containsText" text="Not Implemented">
      <formula>NOT(ISERROR(SEARCH("Not Implemented",J98)))</formula>
    </cfRule>
  </conditionalFormatting>
  <conditionalFormatting sqref="J102:J104">
    <cfRule type="containsText" dxfId="3612" priority="685" operator="containsText" text="Not assessed">
      <formula>NOT(ISERROR(SEARCH("Not assessed",J102)))</formula>
    </cfRule>
    <cfRule type="containsText" dxfId="3611" priority="686" operator="containsText" text="No visibility">
      <formula>NOT(ISERROR(SEARCH("No visibility",J102)))</formula>
    </cfRule>
    <cfRule type="containsText" dxfId="3610" priority="687" operator="containsText" text="Poor">
      <formula>NOT(ISERROR(SEARCH("Poor",J102)))</formula>
    </cfRule>
    <cfRule type="containsText" dxfId="3609" priority="688" operator="containsText" text="Fail">
      <formula>NOT(ISERROR(SEARCH("Fail",J102)))</formula>
    </cfRule>
    <cfRule type="containsText" dxfId="3608" priority="689" operator="containsText" text="Ineffective">
      <formula>NOT(ISERROR(SEARCH("Ineffective",J102)))</formula>
    </cfRule>
    <cfRule type="containsText" dxfId="3607" priority="690" operator="containsText" text="Not Implemented">
      <formula>NOT(ISERROR(SEARCH("Not Implemented",J102)))</formula>
    </cfRule>
  </conditionalFormatting>
  <conditionalFormatting sqref="J105:J108">
    <cfRule type="containsText" dxfId="3606" priority="679" operator="containsText" text="Not assessed">
      <formula>NOT(ISERROR(SEARCH("Not assessed",J105)))</formula>
    </cfRule>
    <cfRule type="containsText" dxfId="3605" priority="680" operator="containsText" text="No visibility">
      <formula>NOT(ISERROR(SEARCH("No visibility",J105)))</formula>
    </cfRule>
    <cfRule type="containsText" dxfId="3604" priority="681" operator="containsText" text="Poor">
      <formula>NOT(ISERROR(SEARCH("Poor",J105)))</formula>
    </cfRule>
    <cfRule type="containsText" dxfId="3603" priority="682" operator="containsText" text="Fail">
      <formula>NOT(ISERROR(SEARCH("Fail",J105)))</formula>
    </cfRule>
    <cfRule type="containsText" dxfId="3602" priority="683" operator="containsText" text="Ineffective">
      <formula>NOT(ISERROR(SEARCH("Ineffective",J105)))</formula>
    </cfRule>
    <cfRule type="containsText" dxfId="3601" priority="684" operator="containsText" text="Not Implemented">
      <formula>NOT(ISERROR(SEARCH("Not Implemented",J105)))</formula>
    </cfRule>
  </conditionalFormatting>
  <conditionalFormatting sqref="J109:J112">
    <cfRule type="containsText" dxfId="3600" priority="673" operator="containsText" text="Not assessed">
      <formula>NOT(ISERROR(SEARCH("Not assessed",J109)))</formula>
    </cfRule>
    <cfRule type="containsText" dxfId="3599" priority="674" operator="containsText" text="No visibility">
      <formula>NOT(ISERROR(SEARCH("No visibility",J109)))</formula>
    </cfRule>
    <cfRule type="containsText" dxfId="3598" priority="675" operator="containsText" text="Poor">
      <formula>NOT(ISERROR(SEARCH("Poor",J109)))</formula>
    </cfRule>
    <cfRule type="containsText" dxfId="3597" priority="676" operator="containsText" text="Fail">
      <formula>NOT(ISERROR(SEARCH("Fail",J109)))</formula>
    </cfRule>
    <cfRule type="containsText" dxfId="3596" priority="677" operator="containsText" text="Ineffective">
      <formula>NOT(ISERROR(SEARCH("Ineffective",J109)))</formula>
    </cfRule>
    <cfRule type="containsText" dxfId="3595" priority="678" operator="containsText" text="Not Implemented">
      <formula>NOT(ISERROR(SEARCH("Not Implemented",J109)))</formula>
    </cfRule>
  </conditionalFormatting>
  <conditionalFormatting sqref="J113:J116">
    <cfRule type="containsText" dxfId="3594" priority="667" operator="containsText" text="Not assessed">
      <formula>NOT(ISERROR(SEARCH("Not assessed",J113)))</formula>
    </cfRule>
    <cfRule type="containsText" dxfId="3593" priority="668" operator="containsText" text="No visibility">
      <formula>NOT(ISERROR(SEARCH("No visibility",J113)))</formula>
    </cfRule>
    <cfRule type="containsText" dxfId="3592" priority="669" operator="containsText" text="Poor">
      <formula>NOT(ISERROR(SEARCH("Poor",J113)))</formula>
    </cfRule>
    <cfRule type="containsText" dxfId="3591" priority="670" operator="containsText" text="Fail">
      <formula>NOT(ISERROR(SEARCH("Fail",J113)))</formula>
    </cfRule>
    <cfRule type="containsText" dxfId="3590" priority="671" operator="containsText" text="Ineffective">
      <formula>NOT(ISERROR(SEARCH("Ineffective",J113)))</formula>
    </cfRule>
    <cfRule type="containsText" dxfId="3589" priority="672" operator="containsText" text="Not Implemented">
      <formula>NOT(ISERROR(SEARCH("Not Implemented",J113)))</formula>
    </cfRule>
  </conditionalFormatting>
  <conditionalFormatting sqref="J117:J119">
    <cfRule type="containsText" dxfId="3588" priority="661" operator="containsText" text="Not assessed">
      <formula>NOT(ISERROR(SEARCH("Not assessed",J117)))</formula>
    </cfRule>
    <cfRule type="containsText" dxfId="3587" priority="662" operator="containsText" text="No visibility">
      <formula>NOT(ISERROR(SEARCH("No visibility",J117)))</formula>
    </cfRule>
    <cfRule type="containsText" dxfId="3586" priority="663" operator="containsText" text="Poor">
      <formula>NOT(ISERROR(SEARCH("Poor",J117)))</formula>
    </cfRule>
    <cfRule type="containsText" dxfId="3585" priority="664" operator="containsText" text="Fail">
      <formula>NOT(ISERROR(SEARCH("Fail",J117)))</formula>
    </cfRule>
    <cfRule type="containsText" dxfId="3584" priority="665" operator="containsText" text="Ineffective">
      <formula>NOT(ISERROR(SEARCH("Ineffective",J117)))</formula>
    </cfRule>
    <cfRule type="containsText" dxfId="3583" priority="666" operator="containsText" text="Not Implemented">
      <formula>NOT(ISERROR(SEARCH("Not Implemented",J117)))</formula>
    </cfRule>
  </conditionalFormatting>
  <conditionalFormatting sqref="J120:J123">
    <cfRule type="containsText" dxfId="3582" priority="655" operator="containsText" text="Not assessed">
      <formula>NOT(ISERROR(SEARCH("Not assessed",J120)))</formula>
    </cfRule>
    <cfRule type="containsText" dxfId="3581" priority="656" operator="containsText" text="No visibility">
      <formula>NOT(ISERROR(SEARCH("No visibility",J120)))</formula>
    </cfRule>
    <cfRule type="containsText" dxfId="3580" priority="657" operator="containsText" text="Poor">
      <formula>NOT(ISERROR(SEARCH("Poor",J120)))</formula>
    </cfRule>
    <cfRule type="containsText" dxfId="3579" priority="658" operator="containsText" text="Fail">
      <formula>NOT(ISERROR(SEARCH("Fail",J120)))</formula>
    </cfRule>
    <cfRule type="containsText" dxfId="3578" priority="659" operator="containsText" text="Ineffective">
      <formula>NOT(ISERROR(SEARCH("Ineffective",J120)))</formula>
    </cfRule>
    <cfRule type="containsText" dxfId="3577" priority="660" operator="containsText" text="Not Implemented">
      <formula>NOT(ISERROR(SEARCH("Not Implemented",J120)))</formula>
    </cfRule>
  </conditionalFormatting>
  <conditionalFormatting sqref="J124:J126">
    <cfRule type="containsText" dxfId="3576" priority="649" operator="containsText" text="Not assessed">
      <formula>NOT(ISERROR(SEARCH("Not assessed",J124)))</formula>
    </cfRule>
    <cfRule type="containsText" dxfId="3575" priority="650" operator="containsText" text="No visibility">
      <formula>NOT(ISERROR(SEARCH("No visibility",J124)))</formula>
    </cfRule>
    <cfRule type="containsText" dxfId="3574" priority="651" operator="containsText" text="Poor">
      <formula>NOT(ISERROR(SEARCH("Poor",J124)))</formula>
    </cfRule>
    <cfRule type="containsText" dxfId="3573" priority="652" operator="containsText" text="Fail">
      <formula>NOT(ISERROR(SEARCH("Fail",J124)))</formula>
    </cfRule>
    <cfRule type="containsText" dxfId="3572" priority="653" operator="containsText" text="Ineffective">
      <formula>NOT(ISERROR(SEARCH("Ineffective",J124)))</formula>
    </cfRule>
    <cfRule type="containsText" dxfId="3571" priority="654" operator="containsText" text="Not Implemented">
      <formula>NOT(ISERROR(SEARCH("Not Implemented",J124)))</formula>
    </cfRule>
  </conditionalFormatting>
  <conditionalFormatting sqref="J127:J129">
    <cfRule type="containsText" dxfId="3570" priority="643" operator="containsText" text="Not assessed">
      <formula>NOT(ISERROR(SEARCH("Not assessed",J127)))</formula>
    </cfRule>
    <cfRule type="containsText" dxfId="3569" priority="644" operator="containsText" text="No visibility">
      <formula>NOT(ISERROR(SEARCH("No visibility",J127)))</formula>
    </cfRule>
    <cfRule type="containsText" dxfId="3568" priority="645" operator="containsText" text="Poor">
      <formula>NOT(ISERROR(SEARCH("Poor",J127)))</formula>
    </cfRule>
    <cfRule type="containsText" dxfId="3567" priority="646" operator="containsText" text="Fail">
      <formula>NOT(ISERROR(SEARCH("Fail",J127)))</formula>
    </cfRule>
    <cfRule type="containsText" dxfId="3566" priority="647" operator="containsText" text="Ineffective">
      <formula>NOT(ISERROR(SEARCH("Ineffective",J127)))</formula>
    </cfRule>
    <cfRule type="containsText" dxfId="3565" priority="648" operator="containsText" text="Not Implemented">
      <formula>NOT(ISERROR(SEARCH("Not Implemented",J127)))</formula>
    </cfRule>
  </conditionalFormatting>
  <conditionalFormatting sqref="J130:J132">
    <cfRule type="containsText" dxfId="3564" priority="637" operator="containsText" text="Not assessed">
      <formula>NOT(ISERROR(SEARCH("Not assessed",J130)))</formula>
    </cfRule>
    <cfRule type="containsText" dxfId="3563" priority="638" operator="containsText" text="No visibility">
      <formula>NOT(ISERROR(SEARCH("No visibility",J130)))</formula>
    </cfRule>
    <cfRule type="containsText" dxfId="3562" priority="639" operator="containsText" text="Poor">
      <formula>NOT(ISERROR(SEARCH("Poor",J130)))</formula>
    </cfRule>
    <cfRule type="containsText" dxfId="3561" priority="640" operator="containsText" text="Fail">
      <formula>NOT(ISERROR(SEARCH("Fail",J130)))</formula>
    </cfRule>
    <cfRule type="containsText" dxfId="3560" priority="641" operator="containsText" text="Ineffective">
      <formula>NOT(ISERROR(SEARCH("Ineffective",J130)))</formula>
    </cfRule>
    <cfRule type="containsText" dxfId="3559" priority="642" operator="containsText" text="Not Implemented">
      <formula>NOT(ISERROR(SEARCH("Not Implemented",J130)))</formula>
    </cfRule>
  </conditionalFormatting>
  <conditionalFormatting sqref="J5">
    <cfRule type="containsText" dxfId="3558" priority="631" operator="containsText" text="Not assessed">
      <formula>NOT(ISERROR(SEARCH("Not assessed",J5)))</formula>
    </cfRule>
    <cfRule type="containsText" dxfId="3557" priority="632" operator="containsText" text="No visibility">
      <formula>NOT(ISERROR(SEARCH("No visibility",J5)))</formula>
    </cfRule>
    <cfRule type="containsText" dxfId="3556" priority="633" operator="containsText" text="Poor">
      <formula>NOT(ISERROR(SEARCH("Poor",J5)))</formula>
    </cfRule>
    <cfRule type="containsText" dxfId="3555" priority="634" operator="containsText" text="Fail">
      <formula>NOT(ISERROR(SEARCH("Fail",J5)))</formula>
    </cfRule>
    <cfRule type="containsText" dxfId="3554" priority="635" operator="containsText" text="Ineffective">
      <formula>NOT(ISERROR(SEARCH("Ineffective",J5)))</formula>
    </cfRule>
    <cfRule type="containsText" dxfId="3553" priority="636" operator="containsText" text="Not Implemented">
      <formula>NOT(ISERROR(SEARCH("Not Implemented",J5)))</formula>
    </cfRule>
  </conditionalFormatting>
  <conditionalFormatting sqref="J4">
    <cfRule type="containsText" dxfId="3552" priority="625" operator="containsText" text="Not assessed">
      <formula>NOT(ISERROR(SEARCH("Not assessed",J4)))</formula>
    </cfRule>
    <cfRule type="containsText" dxfId="3551" priority="626" operator="containsText" text="No visibility">
      <formula>NOT(ISERROR(SEARCH("No visibility",J4)))</formula>
    </cfRule>
    <cfRule type="containsText" dxfId="3550" priority="627" operator="containsText" text="Poor">
      <formula>NOT(ISERROR(SEARCH("Poor",J4)))</formula>
    </cfRule>
    <cfRule type="containsText" dxfId="3549" priority="628" operator="containsText" text="Fail">
      <formula>NOT(ISERROR(SEARCH("Fail",J4)))</formula>
    </cfRule>
    <cfRule type="containsText" dxfId="3548" priority="629" operator="containsText" text="Ineffective">
      <formula>NOT(ISERROR(SEARCH("Ineffective",J4)))</formula>
    </cfRule>
    <cfRule type="containsText" dxfId="3547" priority="630" operator="containsText" text="Not Implemented">
      <formula>NOT(ISERROR(SEARCH("Not Implemented",J4)))</formula>
    </cfRule>
  </conditionalFormatting>
  <conditionalFormatting sqref="J6">
    <cfRule type="containsText" dxfId="3546" priority="619" operator="containsText" text="Not assessed">
      <formula>NOT(ISERROR(SEARCH("Not assessed",J6)))</formula>
    </cfRule>
    <cfRule type="containsText" dxfId="3545" priority="620" operator="containsText" text="No visibility">
      <formula>NOT(ISERROR(SEARCH("No visibility",J6)))</formula>
    </cfRule>
    <cfRule type="containsText" dxfId="3544" priority="621" operator="containsText" text="Poor">
      <formula>NOT(ISERROR(SEARCH("Poor",J6)))</formula>
    </cfRule>
    <cfRule type="containsText" dxfId="3543" priority="622" operator="containsText" text="Fail">
      <formula>NOT(ISERROR(SEARCH("Fail",J6)))</formula>
    </cfRule>
    <cfRule type="containsText" dxfId="3542" priority="623" operator="containsText" text="Ineffective">
      <formula>NOT(ISERROR(SEARCH("Ineffective",J6)))</formula>
    </cfRule>
    <cfRule type="containsText" dxfId="3541" priority="624" operator="containsText" text="Not Implemented">
      <formula>NOT(ISERROR(SEARCH("Not Implemented",J6)))</formula>
    </cfRule>
  </conditionalFormatting>
  <conditionalFormatting sqref="V70:V74 V52:V63 V38:V48 V29:V32 V18:V25 V7:V14 V80 V84 V91 V98 V105 V109 V113 V120">
    <cfRule type="containsText" dxfId="3540" priority="613" operator="containsText" text="Not assessed">
      <formula>NOT(ISERROR(SEARCH("Not assessed",V7)))</formula>
    </cfRule>
    <cfRule type="containsText" dxfId="3539" priority="614" operator="containsText" text="No visibility">
      <formula>NOT(ISERROR(SEARCH("No visibility",V7)))</formula>
    </cfRule>
    <cfRule type="containsText" dxfId="3538" priority="615" operator="containsText" text="Poor">
      <formula>NOT(ISERROR(SEARCH("Poor",V7)))</formula>
    </cfRule>
    <cfRule type="containsText" dxfId="3537" priority="616" operator="containsText" text="Fail">
      <formula>NOT(ISERROR(SEARCH("Fail",V7)))</formula>
    </cfRule>
    <cfRule type="containsText" dxfId="3536" priority="617" operator="containsText" text="Ineffective">
      <formula>NOT(ISERROR(SEARCH("Ineffective",V7)))</formula>
    </cfRule>
    <cfRule type="containsText" dxfId="3535" priority="618" operator="containsText" text="Not Implemented">
      <formula>NOT(ISERROR(SEARCH("Not Implemented",V7)))</formula>
    </cfRule>
  </conditionalFormatting>
  <conditionalFormatting sqref="V15:V17">
    <cfRule type="containsText" dxfId="3534" priority="607" operator="containsText" text="Not assessed">
      <formula>NOT(ISERROR(SEARCH("Not assessed",V15)))</formula>
    </cfRule>
    <cfRule type="containsText" dxfId="3533" priority="608" operator="containsText" text="No visibility">
      <formula>NOT(ISERROR(SEARCH("No visibility",V15)))</formula>
    </cfRule>
    <cfRule type="containsText" dxfId="3532" priority="609" operator="containsText" text="Poor">
      <formula>NOT(ISERROR(SEARCH("Poor",V15)))</formula>
    </cfRule>
    <cfRule type="containsText" dxfId="3531" priority="610" operator="containsText" text="Fail">
      <formula>NOT(ISERROR(SEARCH("Fail",V15)))</formula>
    </cfRule>
    <cfRule type="containsText" dxfId="3530" priority="611" operator="containsText" text="Ineffective">
      <formula>NOT(ISERROR(SEARCH("Ineffective",V15)))</formula>
    </cfRule>
    <cfRule type="containsText" dxfId="3529" priority="612" operator="containsText" text="Not Implemented">
      <formula>NOT(ISERROR(SEARCH("Not Implemented",V15)))</formula>
    </cfRule>
  </conditionalFormatting>
  <conditionalFormatting sqref="V26:V28">
    <cfRule type="containsText" dxfId="3528" priority="601" operator="containsText" text="Not assessed">
      <formula>NOT(ISERROR(SEARCH("Not assessed",V26)))</formula>
    </cfRule>
    <cfRule type="containsText" dxfId="3527" priority="602" operator="containsText" text="No visibility">
      <formula>NOT(ISERROR(SEARCH("No visibility",V26)))</formula>
    </cfRule>
    <cfRule type="containsText" dxfId="3526" priority="603" operator="containsText" text="Poor">
      <formula>NOT(ISERROR(SEARCH("Poor",V26)))</formula>
    </cfRule>
    <cfRule type="containsText" dxfId="3525" priority="604" operator="containsText" text="Fail">
      <formula>NOT(ISERROR(SEARCH("Fail",V26)))</formula>
    </cfRule>
    <cfRule type="containsText" dxfId="3524" priority="605" operator="containsText" text="Ineffective">
      <formula>NOT(ISERROR(SEARCH("Ineffective",V26)))</formula>
    </cfRule>
    <cfRule type="containsText" dxfId="3523" priority="606" operator="containsText" text="Not Implemented">
      <formula>NOT(ISERROR(SEARCH("Not Implemented",V26)))</formula>
    </cfRule>
  </conditionalFormatting>
  <conditionalFormatting sqref="V33:V35">
    <cfRule type="containsText" dxfId="3522" priority="595" operator="containsText" text="Not assessed">
      <formula>NOT(ISERROR(SEARCH("Not assessed",V33)))</formula>
    </cfRule>
    <cfRule type="containsText" dxfId="3521" priority="596" operator="containsText" text="No visibility">
      <formula>NOT(ISERROR(SEARCH("No visibility",V33)))</formula>
    </cfRule>
    <cfRule type="containsText" dxfId="3520" priority="597" operator="containsText" text="Poor">
      <formula>NOT(ISERROR(SEARCH("Poor",V33)))</formula>
    </cfRule>
    <cfRule type="containsText" dxfId="3519" priority="598" operator="containsText" text="Fail">
      <formula>NOT(ISERROR(SEARCH("Fail",V33)))</formula>
    </cfRule>
    <cfRule type="containsText" dxfId="3518" priority="599" operator="containsText" text="Ineffective">
      <formula>NOT(ISERROR(SEARCH("Ineffective",V33)))</formula>
    </cfRule>
    <cfRule type="containsText" dxfId="3517" priority="600" operator="containsText" text="Not Implemented">
      <formula>NOT(ISERROR(SEARCH("Not Implemented",V33)))</formula>
    </cfRule>
  </conditionalFormatting>
  <conditionalFormatting sqref="V49:V51">
    <cfRule type="containsText" dxfId="3516" priority="589" operator="containsText" text="Not assessed">
      <formula>NOT(ISERROR(SEARCH("Not assessed",V49)))</formula>
    </cfRule>
    <cfRule type="containsText" dxfId="3515" priority="590" operator="containsText" text="No visibility">
      <formula>NOT(ISERROR(SEARCH("No visibility",V49)))</formula>
    </cfRule>
    <cfRule type="containsText" dxfId="3514" priority="591" operator="containsText" text="Poor">
      <formula>NOT(ISERROR(SEARCH("Poor",V49)))</formula>
    </cfRule>
    <cfRule type="containsText" dxfId="3513" priority="592" operator="containsText" text="Fail">
      <formula>NOT(ISERROR(SEARCH("Fail",V49)))</formula>
    </cfRule>
    <cfRule type="containsText" dxfId="3512" priority="593" operator="containsText" text="Ineffective">
      <formula>NOT(ISERROR(SEARCH("Ineffective",V49)))</formula>
    </cfRule>
    <cfRule type="containsText" dxfId="3511" priority="594" operator="containsText" text="Not Implemented">
      <formula>NOT(ISERROR(SEARCH("Not Implemented",V49)))</formula>
    </cfRule>
  </conditionalFormatting>
  <conditionalFormatting sqref="V64:V66">
    <cfRule type="containsText" dxfId="3510" priority="583" operator="containsText" text="Not assessed">
      <formula>NOT(ISERROR(SEARCH("Not assessed",V64)))</formula>
    </cfRule>
    <cfRule type="containsText" dxfId="3509" priority="584" operator="containsText" text="No visibility">
      <formula>NOT(ISERROR(SEARCH("No visibility",V64)))</formula>
    </cfRule>
    <cfRule type="containsText" dxfId="3508" priority="585" operator="containsText" text="Poor">
      <formula>NOT(ISERROR(SEARCH("Poor",V64)))</formula>
    </cfRule>
    <cfRule type="containsText" dxfId="3507" priority="586" operator="containsText" text="Fail">
      <formula>NOT(ISERROR(SEARCH("Fail",V64)))</formula>
    </cfRule>
    <cfRule type="containsText" dxfId="3506" priority="587" operator="containsText" text="Ineffective">
      <formula>NOT(ISERROR(SEARCH("Ineffective",V64)))</formula>
    </cfRule>
    <cfRule type="containsText" dxfId="3505" priority="588" operator="containsText" text="Not Implemented">
      <formula>NOT(ISERROR(SEARCH("Not Implemented",V64)))</formula>
    </cfRule>
  </conditionalFormatting>
  <conditionalFormatting sqref="V67:V69">
    <cfRule type="containsText" dxfId="3504" priority="577" operator="containsText" text="Not assessed">
      <formula>NOT(ISERROR(SEARCH("Not assessed",V67)))</formula>
    </cfRule>
    <cfRule type="containsText" dxfId="3503" priority="578" operator="containsText" text="No visibility">
      <formula>NOT(ISERROR(SEARCH("No visibility",V67)))</formula>
    </cfRule>
    <cfRule type="containsText" dxfId="3502" priority="579" operator="containsText" text="Poor">
      <formula>NOT(ISERROR(SEARCH("Poor",V67)))</formula>
    </cfRule>
    <cfRule type="containsText" dxfId="3501" priority="580" operator="containsText" text="Fail">
      <formula>NOT(ISERROR(SEARCH("Fail",V67)))</formula>
    </cfRule>
    <cfRule type="containsText" dxfId="3500" priority="581" operator="containsText" text="Ineffective">
      <formula>NOT(ISERROR(SEARCH("Ineffective",V67)))</formula>
    </cfRule>
    <cfRule type="containsText" dxfId="3499" priority="582" operator="containsText" text="Not Implemented">
      <formula>NOT(ISERROR(SEARCH("Not Implemented",V67)))</formula>
    </cfRule>
  </conditionalFormatting>
  <conditionalFormatting sqref="V81:V83">
    <cfRule type="containsText" dxfId="3498" priority="571" operator="containsText" text="Not assessed">
      <formula>NOT(ISERROR(SEARCH("Not assessed",V81)))</formula>
    </cfRule>
    <cfRule type="containsText" dxfId="3497" priority="572" operator="containsText" text="No visibility">
      <formula>NOT(ISERROR(SEARCH("No visibility",V81)))</formula>
    </cfRule>
    <cfRule type="containsText" dxfId="3496" priority="573" operator="containsText" text="Poor">
      <formula>NOT(ISERROR(SEARCH("Poor",V81)))</formula>
    </cfRule>
    <cfRule type="containsText" dxfId="3495" priority="574" operator="containsText" text="Fail">
      <formula>NOT(ISERROR(SEARCH("Fail",V81)))</formula>
    </cfRule>
    <cfRule type="containsText" dxfId="3494" priority="575" operator="containsText" text="Ineffective">
      <formula>NOT(ISERROR(SEARCH("Ineffective",V81)))</formula>
    </cfRule>
    <cfRule type="containsText" dxfId="3493" priority="576" operator="containsText" text="Not Implemented">
      <formula>NOT(ISERROR(SEARCH("Not Implemented",V81)))</formula>
    </cfRule>
  </conditionalFormatting>
  <conditionalFormatting sqref="V85:V87">
    <cfRule type="containsText" dxfId="3492" priority="565" operator="containsText" text="Not assessed">
      <formula>NOT(ISERROR(SEARCH("Not assessed",V85)))</formula>
    </cfRule>
    <cfRule type="containsText" dxfId="3491" priority="566" operator="containsText" text="No visibility">
      <formula>NOT(ISERROR(SEARCH("No visibility",V85)))</formula>
    </cfRule>
    <cfRule type="containsText" dxfId="3490" priority="567" operator="containsText" text="Poor">
      <formula>NOT(ISERROR(SEARCH("Poor",V85)))</formula>
    </cfRule>
    <cfRule type="containsText" dxfId="3489" priority="568" operator="containsText" text="Fail">
      <formula>NOT(ISERROR(SEARCH("Fail",V85)))</formula>
    </cfRule>
    <cfRule type="containsText" dxfId="3488" priority="569" operator="containsText" text="Ineffective">
      <formula>NOT(ISERROR(SEARCH("Ineffective",V85)))</formula>
    </cfRule>
    <cfRule type="containsText" dxfId="3487" priority="570" operator="containsText" text="Not Implemented">
      <formula>NOT(ISERROR(SEARCH("Not Implemented",V85)))</formula>
    </cfRule>
  </conditionalFormatting>
  <conditionalFormatting sqref="V88:V90">
    <cfRule type="containsText" dxfId="3486" priority="559" operator="containsText" text="Not assessed">
      <formula>NOT(ISERROR(SEARCH("Not assessed",V88)))</formula>
    </cfRule>
    <cfRule type="containsText" dxfId="3485" priority="560" operator="containsText" text="No visibility">
      <formula>NOT(ISERROR(SEARCH("No visibility",V88)))</formula>
    </cfRule>
    <cfRule type="containsText" dxfId="3484" priority="561" operator="containsText" text="Poor">
      <formula>NOT(ISERROR(SEARCH("Poor",V88)))</formula>
    </cfRule>
    <cfRule type="containsText" dxfId="3483" priority="562" operator="containsText" text="Fail">
      <formula>NOT(ISERROR(SEARCH("Fail",V88)))</formula>
    </cfRule>
    <cfRule type="containsText" dxfId="3482" priority="563" operator="containsText" text="Ineffective">
      <formula>NOT(ISERROR(SEARCH("Ineffective",V88)))</formula>
    </cfRule>
    <cfRule type="containsText" dxfId="3481" priority="564" operator="containsText" text="Not Implemented">
      <formula>NOT(ISERROR(SEARCH("Not Implemented",V88)))</formula>
    </cfRule>
  </conditionalFormatting>
  <conditionalFormatting sqref="V92:V94">
    <cfRule type="containsText" dxfId="3480" priority="553" operator="containsText" text="Not assessed">
      <formula>NOT(ISERROR(SEARCH("Not assessed",V92)))</formula>
    </cfRule>
    <cfRule type="containsText" dxfId="3479" priority="554" operator="containsText" text="No visibility">
      <formula>NOT(ISERROR(SEARCH("No visibility",V92)))</formula>
    </cfRule>
    <cfRule type="containsText" dxfId="3478" priority="555" operator="containsText" text="Poor">
      <formula>NOT(ISERROR(SEARCH("Poor",V92)))</formula>
    </cfRule>
    <cfRule type="containsText" dxfId="3477" priority="556" operator="containsText" text="Fail">
      <formula>NOT(ISERROR(SEARCH("Fail",V92)))</formula>
    </cfRule>
    <cfRule type="containsText" dxfId="3476" priority="557" operator="containsText" text="Ineffective">
      <formula>NOT(ISERROR(SEARCH("Ineffective",V92)))</formula>
    </cfRule>
    <cfRule type="containsText" dxfId="3475" priority="558" operator="containsText" text="Not Implemented">
      <formula>NOT(ISERROR(SEARCH("Not Implemented",V92)))</formula>
    </cfRule>
  </conditionalFormatting>
  <conditionalFormatting sqref="V95:V97">
    <cfRule type="containsText" dxfId="3474" priority="547" operator="containsText" text="Not assessed">
      <formula>NOT(ISERROR(SEARCH("Not assessed",V95)))</formula>
    </cfRule>
    <cfRule type="containsText" dxfId="3473" priority="548" operator="containsText" text="No visibility">
      <formula>NOT(ISERROR(SEARCH("No visibility",V95)))</formula>
    </cfRule>
    <cfRule type="containsText" dxfId="3472" priority="549" operator="containsText" text="Poor">
      <formula>NOT(ISERROR(SEARCH("Poor",V95)))</formula>
    </cfRule>
    <cfRule type="containsText" dxfId="3471" priority="550" operator="containsText" text="Fail">
      <formula>NOT(ISERROR(SEARCH("Fail",V95)))</formula>
    </cfRule>
    <cfRule type="containsText" dxfId="3470" priority="551" operator="containsText" text="Ineffective">
      <formula>NOT(ISERROR(SEARCH("Ineffective",V95)))</formula>
    </cfRule>
    <cfRule type="containsText" dxfId="3469" priority="552" operator="containsText" text="Not Implemented">
      <formula>NOT(ISERROR(SEARCH("Not Implemented",V95)))</formula>
    </cfRule>
  </conditionalFormatting>
  <conditionalFormatting sqref="V99:V101">
    <cfRule type="containsText" dxfId="3468" priority="541" operator="containsText" text="Not assessed">
      <formula>NOT(ISERROR(SEARCH("Not assessed",V99)))</formula>
    </cfRule>
    <cfRule type="containsText" dxfId="3467" priority="542" operator="containsText" text="No visibility">
      <formula>NOT(ISERROR(SEARCH("No visibility",V99)))</formula>
    </cfRule>
    <cfRule type="containsText" dxfId="3466" priority="543" operator="containsText" text="Poor">
      <formula>NOT(ISERROR(SEARCH("Poor",V99)))</formula>
    </cfRule>
    <cfRule type="containsText" dxfId="3465" priority="544" operator="containsText" text="Fail">
      <formula>NOT(ISERROR(SEARCH("Fail",V99)))</formula>
    </cfRule>
    <cfRule type="containsText" dxfId="3464" priority="545" operator="containsText" text="Ineffective">
      <formula>NOT(ISERROR(SEARCH("Ineffective",V99)))</formula>
    </cfRule>
    <cfRule type="containsText" dxfId="3463" priority="546" operator="containsText" text="Not Implemented">
      <formula>NOT(ISERROR(SEARCH("Not Implemented",V99)))</formula>
    </cfRule>
  </conditionalFormatting>
  <conditionalFormatting sqref="V102:V104">
    <cfRule type="containsText" dxfId="3462" priority="535" operator="containsText" text="Not assessed">
      <formula>NOT(ISERROR(SEARCH("Not assessed",V102)))</formula>
    </cfRule>
    <cfRule type="containsText" dxfId="3461" priority="536" operator="containsText" text="No visibility">
      <formula>NOT(ISERROR(SEARCH("No visibility",V102)))</formula>
    </cfRule>
    <cfRule type="containsText" dxfId="3460" priority="537" operator="containsText" text="Poor">
      <formula>NOT(ISERROR(SEARCH("Poor",V102)))</formula>
    </cfRule>
    <cfRule type="containsText" dxfId="3459" priority="538" operator="containsText" text="Fail">
      <formula>NOT(ISERROR(SEARCH("Fail",V102)))</formula>
    </cfRule>
    <cfRule type="containsText" dxfId="3458" priority="539" operator="containsText" text="Ineffective">
      <formula>NOT(ISERROR(SEARCH("Ineffective",V102)))</formula>
    </cfRule>
    <cfRule type="containsText" dxfId="3457" priority="540" operator="containsText" text="Not Implemented">
      <formula>NOT(ISERROR(SEARCH("Not Implemented",V102)))</formula>
    </cfRule>
  </conditionalFormatting>
  <conditionalFormatting sqref="V106:V108">
    <cfRule type="containsText" dxfId="3456" priority="529" operator="containsText" text="Not assessed">
      <formula>NOT(ISERROR(SEARCH("Not assessed",V106)))</formula>
    </cfRule>
    <cfRule type="containsText" dxfId="3455" priority="530" operator="containsText" text="No visibility">
      <formula>NOT(ISERROR(SEARCH("No visibility",V106)))</formula>
    </cfRule>
    <cfRule type="containsText" dxfId="3454" priority="531" operator="containsText" text="Poor">
      <formula>NOT(ISERROR(SEARCH("Poor",V106)))</formula>
    </cfRule>
    <cfRule type="containsText" dxfId="3453" priority="532" operator="containsText" text="Fail">
      <formula>NOT(ISERROR(SEARCH("Fail",V106)))</formula>
    </cfRule>
    <cfRule type="containsText" dxfId="3452" priority="533" operator="containsText" text="Ineffective">
      <formula>NOT(ISERROR(SEARCH("Ineffective",V106)))</formula>
    </cfRule>
    <cfRule type="containsText" dxfId="3451" priority="534" operator="containsText" text="Not Implemented">
      <formula>NOT(ISERROR(SEARCH("Not Implemented",V106)))</formula>
    </cfRule>
  </conditionalFormatting>
  <conditionalFormatting sqref="V110:V112">
    <cfRule type="containsText" dxfId="3450" priority="523" operator="containsText" text="Not assessed">
      <formula>NOT(ISERROR(SEARCH("Not assessed",V110)))</formula>
    </cfRule>
    <cfRule type="containsText" dxfId="3449" priority="524" operator="containsText" text="No visibility">
      <formula>NOT(ISERROR(SEARCH("No visibility",V110)))</formula>
    </cfRule>
    <cfRule type="containsText" dxfId="3448" priority="525" operator="containsText" text="Poor">
      <formula>NOT(ISERROR(SEARCH("Poor",V110)))</formula>
    </cfRule>
    <cfRule type="containsText" dxfId="3447" priority="526" operator="containsText" text="Fail">
      <formula>NOT(ISERROR(SEARCH("Fail",V110)))</formula>
    </cfRule>
    <cfRule type="containsText" dxfId="3446" priority="527" operator="containsText" text="Ineffective">
      <formula>NOT(ISERROR(SEARCH("Ineffective",V110)))</formula>
    </cfRule>
    <cfRule type="containsText" dxfId="3445" priority="528" operator="containsText" text="Not Implemented">
      <formula>NOT(ISERROR(SEARCH("Not Implemented",V110)))</formula>
    </cfRule>
  </conditionalFormatting>
  <conditionalFormatting sqref="V114:V116">
    <cfRule type="containsText" dxfId="3444" priority="517" operator="containsText" text="Not assessed">
      <formula>NOT(ISERROR(SEARCH("Not assessed",V114)))</formula>
    </cfRule>
    <cfRule type="containsText" dxfId="3443" priority="518" operator="containsText" text="No visibility">
      <formula>NOT(ISERROR(SEARCH("No visibility",V114)))</formula>
    </cfRule>
    <cfRule type="containsText" dxfId="3442" priority="519" operator="containsText" text="Poor">
      <formula>NOT(ISERROR(SEARCH("Poor",V114)))</formula>
    </cfRule>
    <cfRule type="containsText" dxfId="3441" priority="520" operator="containsText" text="Fail">
      <formula>NOT(ISERROR(SEARCH("Fail",V114)))</formula>
    </cfRule>
    <cfRule type="containsText" dxfId="3440" priority="521" operator="containsText" text="Ineffective">
      <formula>NOT(ISERROR(SEARCH("Ineffective",V114)))</formula>
    </cfRule>
    <cfRule type="containsText" dxfId="3439" priority="522" operator="containsText" text="Not Implemented">
      <formula>NOT(ISERROR(SEARCH("Not Implemented",V114)))</formula>
    </cfRule>
  </conditionalFormatting>
  <conditionalFormatting sqref="V117:V119">
    <cfRule type="containsText" dxfId="3438" priority="511" operator="containsText" text="Not assessed">
      <formula>NOT(ISERROR(SEARCH("Not assessed",V117)))</formula>
    </cfRule>
    <cfRule type="containsText" dxfId="3437" priority="512" operator="containsText" text="No visibility">
      <formula>NOT(ISERROR(SEARCH("No visibility",V117)))</formula>
    </cfRule>
    <cfRule type="containsText" dxfId="3436" priority="513" operator="containsText" text="Poor">
      <formula>NOT(ISERROR(SEARCH("Poor",V117)))</formula>
    </cfRule>
    <cfRule type="containsText" dxfId="3435" priority="514" operator="containsText" text="Fail">
      <formula>NOT(ISERROR(SEARCH("Fail",V117)))</formula>
    </cfRule>
    <cfRule type="containsText" dxfId="3434" priority="515" operator="containsText" text="Ineffective">
      <formula>NOT(ISERROR(SEARCH("Ineffective",V117)))</formula>
    </cfRule>
    <cfRule type="containsText" dxfId="3433" priority="516" operator="containsText" text="Not Implemented">
      <formula>NOT(ISERROR(SEARCH("Not Implemented",V117)))</formula>
    </cfRule>
  </conditionalFormatting>
  <conditionalFormatting sqref="V121:V123">
    <cfRule type="containsText" dxfId="3432" priority="505" operator="containsText" text="Not assessed">
      <formula>NOT(ISERROR(SEARCH("Not assessed",V121)))</formula>
    </cfRule>
    <cfRule type="containsText" dxfId="3431" priority="506" operator="containsText" text="No visibility">
      <formula>NOT(ISERROR(SEARCH("No visibility",V121)))</formula>
    </cfRule>
    <cfRule type="containsText" dxfId="3430" priority="507" operator="containsText" text="Poor">
      <formula>NOT(ISERROR(SEARCH("Poor",V121)))</formula>
    </cfRule>
    <cfRule type="containsText" dxfId="3429" priority="508" operator="containsText" text="Fail">
      <formula>NOT(ISERROR(SEARCH("Fail",V121)))</formula>
    </cfRule>
    <cfRule type="containsText" dxfId="3428" priority="509" operator="containsText" text="Ineffective">
      <formula>NOT(ISERROR(SEARCH("Ineffective",V121)))</formula>
    </cfRule>
    <cfRule type="containsText" dxfId="3427" priority="510" operator="containsText" text="Not Implemented">
      <formula>NOT(ISERROR(SEARCH("Not Implemented",V121)))</formula>
    </cfRule>
  </conditionalFormatting>
  <conditionalFormatting sqref="V124:V126">
    <cfRule type="containsText" dxfId="3426" priority="499" operator="containsText" text="Not assessed">
      <formula>NOT(ISERROR(SEARCH("Not assessed",V124)))</formula>
    </cfRule>
    <cfRule type="containsText" dxfId="3425" priority="500" operator="containsText" text="No visibility">
      <formula>NOT(ISERROR(SEARCH("No visibility",V124)))</formula>
    </cfRule>
    <cfRule type="containsText" dxfId="3424" priority="501" operator="containsText" text="Poor">
      <formula>NOT(ISERROR(SEARCH("Poor",V124)))</formula>
    </cfRule>
    <cfRule type="containsText" dxfId="3423" priority="502" operator="containsText" text="Fail">
      <formula>NOT(ISERROR(SEARCH("Fail",V124)))</formula>
    </cfRule>
    <cfRule type="containsText" dxfId="3422" priority="503" operator="containsText" text="Ineffective">
      <formula>NOT(ISERROR(SEARCH("Ineffective",V124)))</formula>
    </cfRule>
    <cfRule type="containsText" dxfId="3421" priority="504" operator="containsText" text="Not Implemented">
      <formula>NOT(ISERROR(SEARCH("Not Implemented",V124)))</formula>
    </cfRule>
  </conditionalFormatting>
  <conditionalFormatting sqref="V127:V129">
    <cfRule type="containsText" dxfId="3420" priority="493" operator="containsText" text="Not assessed">
      <formula>NOT(ISERROR(SEARCH("Not assessed",V127)))</formula>
    </cfRule>
    <cfRule type="containsText" dxfId="3419" priority="494" operator="containsText" text="No visibility">
      <formula>NOT(ISERROR(SEARCH("No visibility",V127)))</formula>
    </cfRule>
    <cfRule type="containsText" dxfId="3418" priority="495" operator="containsText" text="Poor">
      <formula>NOT(ISERROR(SEARCH("Poor",V127)))</formula>
    </cfRule>
    <cfRule type="containsText" dxfId="3417" priority="496" operator="containsText" text="Fail">
      <formula>NOT(ISERROR(SEARCH("Fail",V127)))</formula>
    </cfRule>
    <cfRule type="containsText" dxfId="3416" priority="497" operator="containsText" text="Ineffective">
      <formula>NOT(ISERROR(SEARCH("Ineffective",V127)))</formula>
    </cfRule>
    <cfRule type="containsText" dxfId="3415" priority="498" operator="containsText" text="Not Implemented">
      <formula>NOT(ISERROR(SEARCH("Not Implemented",V127)))</formula>
    </cfRule>
  </conditionalFormatting>
  <conditionalFormatting sqref="V130:V132">
    <cfRule type="containsText" dxfId="3414" priority="487" operator="containsText" text="Not assessed">
      <formula>NOT(ISERROR(SEARCH("Not assessed",V130)))</formula>
    </cfRule>
    <cfRule type="containsText" dxfId="3413" priority="488" operator="containsText" text="No visibility">
      <formula>NOT(ISERROR(SEARCH("No visibility",V130)))</formula>
    </cfRule>
    <cfRule type="containsText" dxfId="3412" priority="489" operator="containsText" text="Poor">
      <formula>NOT(ISERROR(SEARCH("Poor",V130)))</formula>
    </cfRule>
    <cfRule type="containsText" dxfId="3411" priority="490" operator="containsText" text="Fail">
      <formula>NOT(ISERROR(SEARCH("Fail",V130)))</formula>
    </cfRule>
    <cfRule type="containsText" dxfId="3410" priority="491" operator="containsText" text="Ineffective">
      <formula>NOT(ISERROR(SEARCH("Ineffective",V130)))</formula>
    </cfRule>
    <cfRule type="containsText" dxfId="3409" priority="492" operator="containsText" text="Not Implemented">
      <formula>NOT(ISERROR(SEARCH("Not Implemented",V130)))</formula>
    </cfRule>
  </conditionalFormatting>
  <conditionalFormatting sqref="V5">
    <cfRule type="containsText" dxfId="3408" priority="481" operator="containsText" text="Not assessed">
      <formula>NOT(ISERROR(SEARCH("Not assessed",V5)))</formula>
    </cfRule>
    <cfRule type="containsText" dxfId="3407" priority="482" operator="containsText" text="No visibility">
      <formula>NOT(ISERROR(SEARCH("No visibility",V5)))</formula>
    </cfRule>
    <cfRule type="containsText" dxfId="3406" priority="483" operator="containsText" text="Poor">
      <formula>NOT(ISERROR(SEARCH("Poor",V5)))</formula>
    </cfRule>
    <cfRule type="containsText" dxfId="3405" priority="484" operator="containsText" text="Fail">
      <formula>NOT(ISERROR(SEARCH("Fail",V5)))</formula>
    </cfRule>
    <cfRule type="containsText" dxfId="3404" priority="485" operator="containsText" text="Ineffective">
      <formula>NOT(ISERROR(SEARCH("Ineffective",V5)))</formula>
    </cfRule>
    <cfRule type="containsText" dxfId="3403" priority="486" operator="containsText" text="Not Implemented">
      <formula>NOT(ISERROR(SEARCH("Not Implemented",V5)))</formula>
    </cfRule>
  </conditionalFormatting>
  <conditionalFormatting sqref="V4">
    <cfRule type="containsText" dxfId="3402" priority="475" operator="containsText" text="Not assessed">
      <formula>NOT(ISERROR(SEARCH("Not assessed",V4)))</formula>
    </cfRule>
    <cfRule type="containsText" dxfId="3401" priority="476" operator="containsText" text="No visibility">
      <formula>NOT(ISERROR(SEARCH("No visibility",V4)))</formula>
    </cfRule>
    <cfRule type="containsText" dxfId="3400" priority="477" operator="containsText" text="Poor">
      <formula>NOT(ISERROR(SEARCH("Poor",V4)))</formula>
    </cfRule>
    <cfRule type="containsText" dxfId="3399" priority="478" operator="containsText" text="Fail">
      <formula>NOT(ISERROR(SEARCH("Fail",V4)))</formula>
    </cfRule>
    <cfRule type="containsText" dxfId="3398" priority="479" operator="containsText" text="Ineffective">
      <formula>NOT(ISERROR(SEARCH("Ineffective",V4)))</formula>
    </cfRule>
    <cfRule type="containsText" dxfId="3397" priority="480" operator="containsText" text="Not Implemented">
      <formula>NOT(ISERROR(SEARCH("Not Implemented",V4)))</formula>
    </cfRule>
  </conditionalFormatting>
  <conditionalFormatting sqref="V6">
    <cfRule type="containsText" dxfId="3396" priority="469" operator="containsText" text="Not assessed">
      <formula>NOT(ISERROR(SEARCH("Not assessed",V6)))</formula>
    </cfRule>
    <cfRule type="containsText" dxfId="3395" priority="470" operator="containsText" text="No visibility">
      <formula>NOT(ISERROR(SEARCH("No visibility",V6)))</formula>
    </cfRule>
    <cfRule type="containsText" dxfId="3394" priority="471" operator="containsText" text="Poor">
      <formula>NOT(ISERROR(SEARCH("Poor",V6)))</formula>
    </cfRule>
    <cfRule type="containsText" dxfId="3393" priority="472" operator="containsText" text="Fail">
      <formula>NOT(ISERROR(SEARCH("Fail",V6)))</formula>
    </cfRule>
    <cfRule type="containsText" dxfId="3392" priority="473" operator="containsText" text="Ineffective">
      <formula>NOT(ISERROR(SEARCH("Ineffective",V6)))</formula>
    </cfRule>
    <cfRule type="containsText" dxfId="3391" priority="474" operator="containsText" text="Not Implemented">
      <formula>NOT(ISERROR(SEARCH("Not Implemented",V6)))</formula>
    </cfRule>
  </conditionalFormatting>
  <conditionalFormatting sqref="AQ7">
    <cfRule type="expression" dxfId="3390" priority="4819">
      <formula>(SUM($O7:$Q7)+SUM($AA7:$AC7)+SUM($AM7:$AO7))=3</formula>
    </cfRule>
  </conditionalFormatting>
  <conditionalFormatting sqref="AR7">
    <cfRule type="expression" dxfId="3389" priority="4820">
      <formula>(SUM($P7:$Q7)+SUM($AB7:$AC7)+SUM($AN7:$AO7))=3</formula>
    </cfRule>
  </conditionalFormatting>
  <conditionalFormatting sqref="AS7 AS11 AS18 AS22 AS29 AS38 AS45 AS52 AS56 AS60 AS70 AS74 AS80 AS84 AS91 AS98 AS105 AS109 AS113 AS120">
    <cfRule type="expression" dxfId="3388" priority="4821">
      <formula>($Q7+$AC7+$AO7)=3</formula>
    </cfRule>
  </conditionalFormatting>
  <conditionalFormatting sqref="AP7 AP11">
    <cfRule type="expression" dxfId="3387" priority="4841">
      <formula>(SUM($O7:$Q7)+SUM($AA7:$AC7)+SUM($AM7:$AO7))&lt;3</formula>
    </cfRule>
    <cfRule type="expression" dxfId="3386" priority="4842">
      <formula>(SUM($O7:$Q7)+SUM($AA7:$AC7)+SUM($AM7:$AO7))=3</formula>
    </cfRule>
  </conditionalFormatting>
  <conditionalFormatting sqref="AQ11 AQ18 AQ22 AQ29 AQ38 AQ45 AQ52 AQ56 AQ60 AQ70 AQ80 AQ84 AQ91 AQ98 AQ105 AQ109 AQ113 AQ120">
    <cfRule type="expression" dxfId="3385" priority="4845">
      <formula>(SUM($O11:$Q11)+SUM($AA11:$AC11)+SUM($AM11:$AO11))=3</formula>
    </cfRule>
  </conditionalFormatting>
  <conditionalFormatting sqref="AR11 AR18 AR22 AR29 AR38 AR45 AR52 AR56 AR60 AR70 AR80 AR84 AR91 AR98 AR105 AR109 AR113 AR120">
    <cfRule type="expression" dxfId="3384" priority="4863">
      <formula>(SUM($P11:$Q11)+SUM($AB11:$AC11)+SUM($AN11:$AO11))=3</formula>
    </cfRule>
  </conditionalFormatting>
  <conditionalFormatting sqref="AP18 AP22 AP29 AP38 AP45 AP52 AP56 AP60 AP70 AP84 AP91 AP98 AP105 AP109 AP113 AP120">
    <cfRule type="expression" dxfId="3383" priority="4881">
      <formula>(SUM($O18:$Q18)+SUM($AA18:$AC18)+SUM($AM18:$AO18))&lt;3</formula>
    </cfRule>
    <cfRule type="expression" dxfId="3382" priority="4882">
      <formula>(SUM($O18:$Q18)+SUM($AA18:$AC18)+SUM($AM18:$AO18))=3</formula>
    </cfRule>
  </conditionalFormatting>
  <conditionalFormatting sqref="AQ74">
    <cfRule type="expression" dxfId="3381" priority="4899">
      <formula>(SUM($O74:$Q74)+SUM($AA74:$AC74)+SUM($AM74:$AO74))=3</formula>
    </cfRule>
  </conditionalFormatting>
  <conditionalFormatting sqref="AR74">
    <cfRule type="expression" dxfId="3380" priority="4900">
      <formula>(SUM($P74:$Q74)+SUM($AB74:$AC74)+SUM($AN74:$AO74))=3</formula>
    </cfRule>
  </conditionalFormatting>
  <conditionalFormatting sqref="AP74">
    <cfRule type="expression" dxfId="3379" priority="4901">
      <formula>(SUM($O74:$Q74)+SUM($AA74:$AC74)+SUM($AM74:$AO74))&lt;3</formula>
    </cfRule>
    <cfRule type="expression" dxfId="3378" priority="4902">
      <formula>(SUM($O74:$Q74)+SUM($AA74:$AC74)+SUM($AM74:$AO74))=3</formula>
    </cfRule>
  </conditionalFormatting>
  <conditionalFormatting sqref="AP80">
    <cfRule type="expression" dxfId="3377" priority="4903">
      <formula>(SUM($O80:$Q80)+SUM($AA80:$AC80)+SUM($AM80:$AO80))&lt;3</formula>
    </cfRule>
    <cfRule type="expression" dxfId="3376" priority="4904">
      <formula>(SUM($O80:$Q80)+SUM($AA80:$AC80)+SUM($AM80:$AO80))=3</formula>
    </cfRule>
  </conditionalFormatting>
  <conditionalFormatting sqref="AQ4:AQ6">
    <cfRule type="expression" dxfId="3375" priority="4919">
      <formula>($O4+$AA4+$AM4)=3</formula>
    </cfRule>
    <cfRule type="expression" dxfId="3374" priority="4920">
      <formula>($O4+$AA4+$AM4)/3&gt;0.8</formula>
    </cfRule>
  </conditionalFormatting>
  <conditionalFormatting sqref="AR4:AR6">
    <cfRule type="expression" dxfId="3373" priority="4921">
      <formula>(SUM($O4:$P4)+SUM($AA4:$AB4)+SUM($AM4:$AN4))=6</formula>
    </cfRule>
    <cfRule type="expression" dxfId="3372" priority="4922">
      <formula>($P4+$AB4+$AN4)=3</formula>
    </cfRule>
    <cfRule type="expression" dxfId="3371" priority="4923">
      <formula>($P4+$AB4+$AN4)/3&gt;0.8</formula>
    </cfRule>
  </conditionalFormatting>
  <conditionalFormatting sqref="AS4:AS6">
    <cfRule type="expression" dxfId="3370" priority="4924">
      <formula>(SUM($O4:$Q4)+SUM($AA4:$AC4)+SUM($AM4:$AO4))=9</formula>
    </cfRule>
  </conditionalFormatting>
  <conditionalFormatting sqref="AP4:AP6">
    <cfRule type="expression" dxfId="3369" priority="4925">
      <formula>(SUM($O4:$Q4)+SUM($AA4:$AC4)+SUM($AM4:$AO4))=0</formula>
    </cfRule>
    <cfRule type="expression" dxfId="3368" priority="4926">
      <formula>(SUM($O4:$Q4)+SUM($AA4:$AC4)+SUM($AM4:$AO4))&gt;0</formula>
    </cfRule>
  </conditionalFormatting>
  <conditionalFormatting sqref="I7:I14 I18:I25 I29:I32 I38:I48 I52:I63 I70:I73">
    <cfRule type="containsText" dxfId="3367" priority="463" operator="containsText" text="Not assessed">
      <formula>NOT(ISERROR(SEARCH("Not assessed",I7)))</formula>
    </cfRule>
    <cfRule type="containsText" dxfId="3366" priority="464" operator="containsText" text="No visibility">
      <formula>NOT(ISERROR(SEARCH("No visibility",I7)))</formula>
    </cfRule>
    <cfRule type="containsText" dxfId="3365" priority="465" operator="containsText" text="Poor">
      <formula>NOT(ISERROR(SEARCH("Poor",I7)))</formula>
    </cfRule>
    <cfRule type="containsText" dxfId="3364" priority="466" operator="containsText" text="Fail">
      <formula>NOT(ISERROR(SEARCH("Fail",I7)))</formula>
    </cfRule>
    <cfRule type="containsText" dxfId="3363" priority="467" operator="containsText" text="Ineffective">
      <formula>NOT(ISERROR(SEARCH("Ineffective",I7)))</formula>
    </cfRule>
    <cfRule type="containsText" dxfId="3362" priority="468" operator="containsText" text="Not Implemented">
      <formula>NOT(ISERROR(SEARCH("Not Implemented",I7)))</formula>
    </cfRule>
  </conditionalFormatting>
  <conditionalFormatting sqref="I74">
    <cfRule type="containsText" dxfId="3361" priority="457" operator="containsText" text="Not assessed">
      <formula>NOT(ISERROR(SEARCH("Not assessed",I74)))</formula>
    </cfRule>
    <cfRule type="containsText" dxfId="3360" priority="458" operator="containsText" text="No visibility">
      <formula>NOT(ISERROR(SEARCH("No visibility",I74)))</formula>
    </cfRule>
    <cfRule type="containsText" dxfId="3359" priority="459" operator="containsText" text="Poor">
      <formula>NOT(ISERROR(SEARCH("Poor",I74)))</formula>
    </cfRule>
    <cfRule type="containsText" dxfId="3358" priority="460" operator="containsText" text="Fail">
      <formula>NOT(ISERROR(SEARCH("Fail",I74)))</formula>
    </cfRule>
    <cfRule type="containsText" dxfId="3357" priority="461" operator="containsText" text="Ineffective">
      <formula>NOT(ISERROR(SEARCH("Ineffective",I74)))</formula>
    </cfRule>
    <cfRule type="containsText" dxfId="3356" priority="462" operator="containsText" text="Not Implemented">
      <formula>NOT(ISERROR(SEARCH("Not Implemented",I74)))</formula>
    </cfRule>
  </conditionalFormatting>
  <conditionalFormatting sqref="I15:I17">
    <cfRule type="containsText" dxfId="3355" priority="451" operator="containsText" text="Not assessed">
      <formula>NOT(ISERROR(SEARCH("Not assessed",I15)))</formula>
    </cfRule>
    <cfRule type="containsText" dxfId="3354" priority="452" operator="containsText" text="No visibility">
      <formula>NOT(ISERROR(SEARCH("No visibility",I15)))</formula>
    </cfRule>
    <cfRule type="containsText" dxfId="3353" priority="453" operator="containsText" text="Poor">
      <formula>NOT(ISERROR(SEARCH("Poor",I15)))</formula>
    </cfRule>
    <cfRule type="containsText" dxfId="3352" priority="454" operator="containsText" text="Fail">
      <formula>NOT(ISERROR(SEARCH("Fail",I15)))</formula>
    </cfRule>
    <cfRule type="containsText" dxfId="3351" priority="455" operator="containsText" text="Ineffective">
      <formula>NOT(ISERROR(SEARCH("Ineffective",I15)))</formula>
    </cfRule>
    <cfRule type="containsText" dxfId="3350" priority="456" operator="containsText" text="Not Implemented">
      <formula>NOT(ISERROR(SEARCH("Not Implemented",I15)))</formula>
    </cfRule>
  </conditionalFormatting>
  <conditionalFormatting sqref="I26:I28">
    <cfRule type="containsText" dxfId="3349" priority="445" operator="containsText" text="Not assessed">
      <formula>NOT(ISERROR(SEARCH("Not assessed",I26)))</formula>
    </cfRule>
    <cfRule type="containsText" dxfId="3348" priority="446" operator="containsText" text="No visibility">
      <formula>NOT(ISERROR(SEARCH("No visibility",I26)))</formula>
    </cfRule>
    <cfRule type="containsText" dxfId="3347" priority="447" operator="containsText" text="Poor">
      <formula>NOT(ISERROR(SEARCH("Poor",I26)))</formula>
    </cfRule>
    <cfRule type="containsText" dxfId="3346" priority="448" operator="containsText" text="Fail">
      <formula>NOT(ISERROR(SEARCH("Fail",I26)))</formula>
    </cfRule>
    <cfRule type="containsText" dxfId="3345" priority="449" operator="containsText" text="Ineffective">
      <formula>NOT(ISERROR(SEARCH("Ineffective",I26)))</formula>
    </cfRule>
    <cfRule type="containsText" dxfId="3344" priority="450" operator="containsText" text="Not Implemented">
      <formula>NOT(ISERROR(SEARCH("Not Implemented",I26)))</formula>
    </cfRule>
  </conditionalFormatting>
  <conditionalFormatting sqref="I33:I35">
    <cfRule type="containsText" dxfId="3343" priority="439" operator="containsText" text="Not assessed">
      <formula>NOT(ISERROR(SEARCH("Not assessed",I33)))</formula>
    </cfRule>
    <cfRule type="containsText" dxfId="3342" priority="440" operator="containsText" text="No visibility">
      <formula>NOT(ISERROR(SEARCH("No visibility",I33)))</formula>
    </cfRule>
    <cfRule type="containsText" dxfId="3341" priority="441" operator="containsText" text="Poor">
      <formula>NOT(ISERROR(SEARCH("Poor",I33)))</formula>
    </cfRule>
    <cfRule type="containsText" dxfId="3340" priority="442" operator="containsText" text="Fail">
      <formula>NOT(ISERROR(SEARCH("Fail",I33)))</formula>
    </cfRule>
    <cfRule type="containsText" dxfId="3339" priority="443" operator="containsText" text="Ineffective">
      <formula>NOT(ISERROR(SEARCH("Ineffective",I33)))</formula>
    </cfRule>
    <cfRule type="containsText" dxfId="3338" priority="444" operator="containsText" text="Not Implemented">
      <formula>NOT(ISERROR(SEARCH("Not Implemented",I33)))</formula>
    </cfRule>
  </conditionalFormatting>
  <conditionalFormatting sqref="I49:I51">
    <cfRule type="containsText" dxfId="3337" priority="433" operator="containsText" text="Not assessed">
      <formula>NOT(ISERROR(SEARCH("Not assessed",I49)))</formula>
    </cfRule>
    <cfRule type="containsText" dxfId="3336" priority="434" operator="containsText" text="No visibility">
      <formula>NOT(ISERROR(SEARCH("No visibility",I49)))</formula>
    </cfRule>
    <cfRule type="containsText" dxfId="3335" priority="435" operator="containsText" text="Poor">
      <formula>NOT(ISERROR(SEARCH("Poor",I49)))</formula>
    </cfRule>
    <cfRule type="containsText" dxfId="3334" priority="436" operator="containsText" text="Fail">
      <formula>NOT(ISERROR(SEARCH("Fail",I49)))</formula>
    </cfRule>
    <cfRule type="containsText" dxfId="3333" priority="437" operator="containsText" text="Ineffective">
      <formula>NOT(ISERROR(SEARCH("Ineffective",I49)))</formula>
    </cfRule>
    <cfRule type="containsText" dxfId="3332" priority="438" operator="containsText" text="Not Implemented">
      <formula>NOT(ISERROR(SEARCH("Not Implemented",I49)))</formula>
    </cfRule>
  </conditionalFormatting>
  <conditionalFormatting sqref="I64:I66">
    <cfRule type="containsText" dxfId="3331" priority="427" operator="containsText" text="Not assessed">
      <formula>NOT(ISERROR(SEARCH("Not assessed",I64)))</formula>
    </cfRule>
    <cfRule type="containsText" dxfId="3330" priority="428" operator="containsText" text="No visibility">
      <formula>NOT(ISERROR(SEARCH("No visibility",I64)))</formula>
    </cfRule>
    <cfRule type="containsText" dxfId="3329" priority="429" operator="containsText" text="Poor">
      <formula>NOT(ISERROR(SEARCH("Poor",I64)))</formula>
    </cfRule>
    <cfRule type="containsText" dxfId="3328" priority="430" operator="containsText" text="Fail">
      <formula>NOT(ISERROR(SEARCH("Fail",I64)))</formula>
    </cfRule>
    <cfRule type="containsText" dxfId="3327" priority="431" operator="containsText" text="Ineffective">
      <formula>NOT(ISERROR(SEARCH("Ineffective",I64)))</formula>
    </cfRule>
    <cfRule type="containsText" dxfId="3326" priority="432" operator="containsText" text="Not Implemented">
      <formula>NOT(ISERROR(SEARCH("Not Implemented",I64)))</formula>
    </cfRule>
  </conditionalFormatting>
  <conditionalFormatting sqref="I67:I69">
    <cfRule type="containsText" dxfId="3325" priority="421" operator="containsText" text="Not assessed">
      <formula>NOT(ISERROR(SEARCH("Not assessed",I67)))</formula>
    </cfRule>
    <cfRule type="containsText" dxfId="3324" priority="422" operator="containsText" text="No visibility">
      <formula>NOT(ISERROR(SEARCH("No visibility",I67)))</formula>
    </cfRule>
    <cfRule type="containsText" dxfId="3323" priority="423" operator="containsText" text="Poor">
      <formula>NOT(ISERROR(SEARCH("Poor",I67)))</formula>
    </cfRule>
    <cfRule type="containsText" dxfId="3322" priority="424" operator="containsText" text="Fail">
      <formula>NOT(ISERROR(SEARCH("Fail",I67)))</formula>
    </cfRule>
    <cfRule type="containsText" dxfId="3321" priority="425" operator="containsText" text="Ineffective">
      <formula>NOT(ISERROR(SEARCH("Ineffective",I67)))</formula>
    </cfRule>
    <cfRule type="containsText" dxfId="3320" priority="426" operator="containsText" text="Not Implemented">
      <formula>NOT(ISERROR(SEARCH("Not Implemented",I67)))</formula>
    </cfRule>
  </conditionalFormatting>
  <conditionalFormatting sqref="I80:I83">
    <cfRule type="containsText" dxfId="3319" priority="415" operator="containsText" text="Not assessed">
      <formula>NOT(ISERROR(SEARCH("Not assessed",I80)))</formula>
    </cfRule>
    <cfRule type="containsText" dxfId="3318" priority="416" operator="containsText" text="No visibility">
      <formula>NOT(ISERROR(SEARCH("No visibility",I80)))</formula>
    </cfRule>
    <cfRule type="containsText" dxfId="3317" priority="417" operator="containsText" text="Poor">
      <formula>NOT(ISERROR(SEARCH("Poor",I80)))</formula>
    </cfRule>
    <cfRule type="containsText" dxfId="3316" priority="418" operator="containsText" text="Fail">
      <formula>NOT(ISERROR(SEARCH("Fail",I80)))</formula>
    </cfRule>
    <cfRule type="containsText" dxfId="3315" priority="419" operator="containsText" text="Ineffective">
      <formula>NOT(ISERROR(SEARCH("Ineffective",I80)))</formula>
    </cfRule>
    <cfRule type="containsText" dxfId="3314" priority="420" operator="containsText" text="Not Implemented">
      <formula>NOT(ISERROR(SEARCH("Not Implemented",I80)))</formula>
    </cfRule>
  </conditionalFormatting>
  <conditionalFormatting sqref="I84:I87">
    <cfRule type="containsText" dxfId="3313" priority="409" operator="containsText" text="Not assessed">
      <formula>NOT(ISERROR(SEARCH("Not assessed",I84)))</formula>
    </cfRule>
    <cfRule type="containsText" dxfId="3312" priority="410" operator="containsText" text="No visibility">
      <formula>NOT(ISERROR(SEARCH("No visibility",I84)))</formula>
    </cfRule>
    <cfRule type="containsText" dxfId="3311" priority="411" operator="containsText" text="Poor">
      <formula>NOT(ISERROR(SEARCH("Poor",I84)))</formula>
    </cfRule>
    <cfRule type="containsText" dxfId="3310" priority="412" operator="containsText" text="Fail">
      <formula>NOT(ISERROR(SEARCH("Fail",I84)))</formula>
    </cfRule>
    <cfRule type="containsText" dxfId="3309" priority="413" operator="containsText" text="Ineffective">
      <formula>NOT(ISERROR(SEARCH("Ineffective",I84)))</formula>
    </cfRule>
    <cfRule type="containsText" dxfId="3308" priority="414" operator="containsText" text="Not Implemented">
      <formula>NOT(ISERROR(SEARCH("Not Implemented",I84)))</formula>
    </cfRule>
  </conditionalFormatting>
  <conditionalFormatting sqref="I88:I90">
    <cfRule type="containsText" dxfId="3307" priority="403" operator="containsText" text="Not assessed">
      <formula>NOT(ISERROR(SEARCH("Not assessed",I88)))</formula>
    </cfRule>
    <cfRule type="containsText" dxfId="3306" priority="404" operator="containsText" text="No visibility">
      <formula>NOT(ISERROR(SEARCH("No visibility",I88)))</formula>
    </cfRule>
    <cfRule type="containsText" dxfId="3305" priority="405" operator="containsText" text="Poor">
      <formula>NOT(ISERROR(SEARCH("Poor",I88)))</formula>
    </cfRule>
    <cfRule type="containsText" dxfId="3304" priority="406" operator="containsText" text="Fail">
      <formula>NOT(ISERROR(SEARCH("Fail",I88)))</formula>
    </cfRule>
    <cfRule type="containsText" dxfId="3303" priority="407" operator="containsText" text="Ineffective">
      <formula>NOT(ISERROR(SEARCH("Ineffective",I88)))</formula>
    </cfRule>
    <cfRule type="containsText" dxfId="3302" priority="408" operator="containsText" text="Not Implemented">
      <formula>NOT(ISERROR(SEARCH("Not Implemented",I88)))</formula>
    </cfRule>
  </conditionalFormatting>
  <conditionalFormatting sqref="I91:I94">
    <cfRule type="containsText" dxfId="3301" priority="397" operator="containsText" text="Not assessed">
      <formula>NOT(ISERROR(SEARCH("Not assessed",I91)))</formula>
    </cfRule>
    <cfRule type="containsText" dxfId="3300" priority="398" operator="containsText" text="No visibility">
      <formula>NOT(ISERROR(SEARCH("No visibility",I91)))</formula>
    </cfRule>
    <cfRule type="containsText" dxfId="3299" priority="399" operator="containsText" text="Poor">
      <formula>NOT(ISERROR(SEARCH("Poor",I91)))</formula>
    </cfRule>
    <cfRule type="containsText" dxfId="3298" priority="400" operator="containsText" text="Fail">
      <formula>NOT(ISERROR(SEARCH("Fail",I91)))</formula>
    </cfRule>
    <cfRule type="containsText" dxfId="3297" priority="401" operator="containsText" text="Ineffective">
      <formula>NOT(ISERROR(SEARCH("Ineffective",I91)))</formula>
    </cfRule>
    <cfRule type="containsText" dxfId="3296" priority="402" operator="containsText" text="Not Implemented">
      <formula>NOT(ISERROR(SEARCH("Not Implemented",I91)))</formula>
    </cfRule>
  </conditionalFormatting>
  <conditionalFormatting sqref="I95:I97">
    <cfRule type="containsText" dxfId="3295" priority="391" operator="containsText" text="Not assessed">
      <formula>NOT(ISERROR(SEARCH("Not assessed",I95)))</formula>
    </cfRule>
    <cfRule type="containsText" dxfId="3294" priority="392" operator="containsText" text="No visibility">
      <formula>NOT(ISERROR(SEARCH("No visibility",I95)))</formula>
    </cfRule>
    <cfRule type="containsText" dxfId="3293" priority="393" operator="containsText" text="Poor">
      <formula>NOT(ISERROR(SEARCH("Poor",I95)))</formula>
    </cfRule>
    <cfRule type="containsText" dxfId="3292" priority="394" operator="containsText" text="Fail">
      <formula>NOT(ISERROR(SEARCH("Fail",I95)))</formula>
    </cfRule>
    <cfRule type="containsText" dxfId="3291" priority="395" operator="containsText" text="Ineffective">
      <formula>NOT(ISERROR(SEARCH("Ineffective",I95)))</formula>
    </cfRule>
    <cfRule type="containsText" dxfId="3290" priority="396" operator="containsText" text="Not Implemented">
      <formula>NOT(ISERROR(SEARCH("Not Implemented",I95)))</formula>
    </cfRule>
  </conditionalFormatting>
  <conditionalFormatting sqref="I98:I101">
    <cfRule type="containsText" dxfId="3289" priority="385" operator="containsText" text="Not assessed">
      <formula>NOT(ISERROR(SEARCH("Not assessed",I98)))</formula>
    </cfRule>
    <cfRule type="containsText" dxfId="3288" priority="386" operator="containsText" text="No visibility">
      <formula>NOT(ISERROR(SEARCH("No visibility",I98)))</formula>
    </cfRule>
    <cfRule type="containsText" dxfId="3287" priority="387" operator="containsText" text="Poor">
      <formula>NOT(ISERROR(SEARCH("Poor",I98)))</formula>
    </cfRule>
    <cfRule type="containsText" dxfId="3286" priority="388" operator="containsText" text="Fail">
      <formula>NOT(ISERROR(SEARCH("Fail",I98)))</formula>
    </cfRule>
    <cfRule type="containsText" dxfId="3285" priority="389" operator="containsText" text="Ineffective">
      <formula>NOT(ISERROR(SEARCH("Ineffective",I98)))</formula>
    </cfRule>
    <cfRule type="containsText" dxfId="3284" priority="390" operator="containsText" text="Not Implemented">
      <formula>NOT(ISERROR(SEARCH("Not Implemented",I98)))</formula>
    </cfRule>
  </conditionalFormatting>
  <conditionalFormatting sqref="I102:I104">
    <cfRule type="containsText" dxfId="3283" priority="379" operator="containsText" text="Not assessed">
      <formula>NOT(ISERROR(SEARCH("Not assessed",I102)))</formula>
    </cfRule>
    <cfRule type="containsText" dxfId="3282" priority="380" operator="containsText" text="No visibility">
      <formula>NOT(ISERROR(SEARCH("No visibility",I102)))</formula>
    </cfRule>
    <cfRule type="containsText" dxfId="3281" priority="381" operator="containsText" text="Poor">
      <formula>NOT(ISERROR(SEARCH("Poor",I102)))</formula>
    </cfRule>
    <cfRule type="containsText" dxfId="3280" priority="382" operator="containsText" text="Fail">
      <formula>NOT(ISERROR(SEARCH("Fail",I102)))</formula>
    </cfRule>
    <cfRule type="containsText" dxfId="3279" priority="383" operator="containsText" text="Ineffective">
      <formula>NOT(ISERROR(SEARCH("Ineffective",I102)))</formula>
    </cfRule>
    <cfRule type="containsText" dxfId="3278" priority="384" operator="containsText" text="Not Implemented">
      <formula>NOT(ISERROR(SEARCH("Not Implemented",I102)))</formula>
    </cfRule>
  </conditionalFormatting>
  <conditionalFormatting sqref="I105:I108">
    <cfRule type="containsText" dxfId="3277" priority="373" operator="containsText" text="Not assessed">
      <formula>NOT(ISERROR(SEARCH("Not assessed",I105)))</formula>
    </cfRule>
    <cfRule type="containsText" dxfId="3276" priority="374" operator="containsText" text="No visibility">
      <formula>NOT(ISERROR(SEARCH("No visibility",I105)))</formula>
    </cfRule>
    <cfRule type="containsText" dxfId="3275" priority="375" operator="containsText" text="Poor">
      <formula>NOT(ISERROR(SEARCH("Poor",I105)))</formula>
    </cfRule>
    <cfRule type="containsText" dxfId="3274" priority="376" operator="containsText" text="Fail">
      <formula>NOT(ISERROR(SEARCH("Fail",I105)))</formula>
    </cfRule>
    <cfRule type="containsText" dxfId="3273" priority="377" operator="containsText" text="Ineffective">
      <formula>NOT(ISERROR(SEARCH("Ineffective",I105)))</formula>
    </cfRule>
    <cfRule type="containsText" dxfId="3272" priority="378" operator="containsText" text="Not Implemented">
      <formula>NOT(ISERROR(SEARCH("Not Implemented",I105)))</formula>
    </cfRule>
  </conditionalFormatting>
  <conditionalFormatting sqref="I109:I112">
    <cfRule type="containsText" dxfId="3271" priority="367" operator="containsText" text="Not assessed">
      <formula>NOT(ISERROR(SEARCH("Not assessed",I109)))</formula>
    </cfRule>
    <cfRule type="containsText" dxfId="3270" priority="368" operator="containsText" text="No visibility">
      <formula>NOT(ISERROR(SEARCH("No visibility",I109)))</formula>
    </cfRule>
    <cfRule type="containsText" dxfId="3269" priority="369" operator="containsText" text="Poor">
      <formula>NOT(ISERROR(SEARCH("Poor",I109)))</formula>
    </cfRule>
    <cfRule type="containsText" dxfId="3268" priority="370" operator="containsText" text="Fail">
      <formula>NOT(ISERROR(SEARCH("Fail",I109)))</formula>
    </cfRule>
    <cfRule type="containsText" dxfId="3267" priority="371" operator="containsText" text="Ineffective">
      <formula>NOT(ISERROR(SEARCH("Ineffective",I109)))</formula>
    </cfRule>
    <cfRule type="containsText" dxfId="3266" priority="372" operator="containsText" text="Not Implemented">
      <formula>NOT(ISERROR(SEARCH("Not Implemented",I109)))</formula>
    </cfRule>
  </conditionalFormatting>
  <conditionalFormatting sqref="I113:I116">
    <cfRule type="containsText" dxfId="3265" priority="361" operator="containsText" text="Not assessed">
      <formula>NOT(ISERROR(SEARCH("Not assessed",I113)))</formula>
    </cfRule>
    <cfRule type="containsText" dxfId="3264" priority="362" operator="containsText" text="No visibility">
      <formula>NOT(ISERROR(SEARCH("No visibility",I113)))</formula>
    </cfRule>
    <cfRule type="containsText" dxfId="3263" priority="363" operator="containsText" text="Poor">
      <formula>NOT(ISERROR(SEARCH("Poor",I113)))</formula>
    </cfRule>
    <cfRule type="containsText" dxfId="3262" priority="364" operator="containsText" text="Fail">
      <formula>NOT(ISERROR(SEARCH("Fail",I113)))</formula>
    </cfRule>
    <cfRule type="containsText" dxfId="3261" priority="365" operator="containsText" text="Ineffective">
      <formula>NOT(ISERROR(SEARCH("Ineffective",I113)))</formula>
    </cfRule>
    <cfRule type="containsText" dxfId="3260" priority="366" operator="containsText" text="Not Implemented">
      <formula>NOT(ISERROR(SEARCH("Not Implemented",I113)))</formula>
    </cfRule>
  </conditionalFormatting>
  <conditionalFormatting sqref="I117:I119">
    <cfRule type="containsText" dxfId="3259" priority="355" operator="containsText" text="Not assessed">
      <formula>NOT(ISERROR(SEARCH("Not assessed",I117)))</formula>
    </cfRule>
    <cfRule type="containsText" dxfId="3258" priority="356" operator="containsText" text="No visibility">
      <formula>NOT(ISERROR(SEARCH("No visibility",I117)))</formula>
    </cfRule>
    <cfRule type="containsText" dxfId="3257" priority="357" operator="containsText" text="Poor">
      <formula>NOT(ISERROR(SEARCH("Poor",I117)))</formula>
    </cfRule>
    <cfRule type="containsText" dxfId="3256" priority="358" operator="containsText" text="Fail">
      <formula>NOT(ISERROR(SEARCH("Fail",I117)))</formula>
    </cfRule>
    <cfRule type="containsText" dxfId="3255" priority="359" operator="containsText" text="Ineffective">
      <formula>NOT(ISERROR(SEARCH("Ineffective",I117)))</formula>
    </cfRule>
    <cfRule type="containsText" dxfId="3254" priority="360" operator="containsText" text="Not Implemented">
      <formula>NOT(ISERROR(SEARCH("Not Implemented",I117)))</formula>
    </cfRule>
  </conditionalFormatting>
  <conditionalFormatting sqref="I120:I123">
    <cfRule type="containsText" dxfId="3253" priority="349" operator="containsText" text="Not assessed">
      <formula>NOT(ISERROR(SEARCH("Not assessed",I120)))</formula>
    </cfRule>
    <cfRule type="containsText" dxfId="3252" priority="350" operator="containsText" text="No visibility">
      <formula>NOT(ISERROR(SEARCH("No visibility",I120)))</formula>
    </cfRule>
    <cfRule type="containsText" dxfId="3251" priority="351" operator="containsText" text="Poor">
      <formula>NOT(ISERROR(SEARCH("Poor",I120)))</formula>
    </cfRule>
    <cfRule type="containsText" dxfId="3250" priority="352" operator="containsText" text="Fail">
      <formula>NOT(ISERROR(SEARCH("Fail",I120)))</formula>
    </cfRule>
    <cfRule type="containsText" dxfId="3249" priority="353" operator="containsText" text="Ineffective">
      <formula>NOT(ISERROR(SEARCH("Ineffective",I120)))</formula>
    </cfRule>
    <cfRule type="containsText" dxfId="3248" priority="354" operator="containsText" text="Not Implemented">
      <formula>NOT(ISERROR(SEARCH("Not Implemented",I120)))</formula>
    </cfRule>
  </conditionalFormatting>
  <conditionalFormatting sqref="I124:I126">
    <cfRule type="containsText" dxfId="3247" priority="343" operator="containsText" text="Not assessed">
      <formula>NOT(ISERROR(SEARCH("Not assessed",I124)))</formula>
    </cfRule>
    <cfRule type="containsText" dxfId="3246" priority="344" operator="containsText" text="No visibility">
      <formula>NOT(ISERROR(SEARCH("No visibility",I124)))</formula>
    </cfRule>
    <cfRule type="containsText" dxfId="3245" priority="345" operator="containsText" text="Poor">
      <formula>NOT(ISERROR(SEARCH("Poor",I124)))</formula>
    </cfRule>
    <cfRule type="containsText" dxfId="3244" priority="346" operator="containsText" text="Fail">
      <formula>NOT(ISERROR(SEARCH("Fail",I124)))</formula>
    </cfRule>
    <cfRule type="containsText" dxfId="3243" priority="347" operator="containsText" text="Ineffective">
      <formula>NOT(ISERROR(SEARCH("Ineffective",I124)))</formula>
    </cfRule>
    <cfRule type="containsText" dxfId="3242" priority="348" operator="containsText" text="Not Implemented">
      <formula>NOT(ISERROR(SEARCH("Not Implemented",I124)))</formula>
    </cfRule>
  </conditionalFormatting>
  <conditionalFormatting sqref="I127:I129">
    <cfRule type="containsText" dxfId="3241" priority="337" operator="containsText" text="Not assessed">
      <formula>NOT(ISERROR(SEARCH("Not assessed",I127)))</formula>
    </cfRule>
    <cfRule type="containsText" dxfId="3240" priority="338" operator="containsText" text="No visibility">
      <formula>NOT(ISERROR(SEARCH("No visibility",I127)))</formula>
    </cfRule>
    <cfRule type="containsText" dxfId="3239" priority="339" operator="containsText" text="Poor">
      <formula>NOT(ISERROR(SEARCH("Poor",I127)))</formula>
    </cfRule>
    <cfRule type="containsText" dxfId="3238" priority="340" operator="containsText" text="Fail">
      <formula>NOT(ISERROR(SEARCH("Fail",I127)))</formula>
    </cfRule>
    <cfRule type="containsText" dxfId="3237" priority="341" operator="containsText" text="Ineffective">
      <formula>NOT(ISERROR(SEARCH("Ineffective",I127)))</formula>
    </cfRule>
    <cfRule type="containsText" dxfId="3236" priority="342" operator="containsText" text="Not Implemented">
      <formula>NOT(ISERROR(SEARCH("Not Implemented",I127)))</formula>
    </cfRule>
  </conditionalFormatting>
  <conditionalFormatting sqref="I130:I132">
    <cfRule type="containsText" dxfId="3235" priority="331" operator="containsText" text="Not assessed">
      <formula>NOT(ISERROR(SEARCH("Not assessed",I130)))</formula>
    </cfRule>
    <cfRule type="containsText" dxfId="3234" priority="332" operator="containsText" text="No visibility">
      <formula>NOT(ISERROR(SEARCH("No visibility",I130)))</formula>
    </cfRule>
    <cfRule type="containsText" dxfId="3233" priority="333" operator="containsText" text="Poor">
      <formula>NOT(ISERROR(SEARCH("Poor",I130)))</formula>
    </cfRule>
    <cfRule type="containsText" dxfId="3232" priority="334" operator="containsText" text="Fail">
      <formula>NOT(ISERROR(SEARCH("Fail",I130)))</formula>
    </cfRule>
    <cfRule type="containsText" dxfId="3231" priority="335" operator="containsText" text="Ineffective">
      <formula>NOT(ISERROR(SEARCH("Ineffective",I130)))</formula>
    </cfRule>
    <cfRule type="containsText" dxfId="3230" priority="336" operator="containsText" text="Not Implemented">
      <formula>NOT(ISERROR(SEARCH("Not Implemented",I130)))</formula>
    </cfRule>
  </conditionalFormatting>
  <conditionalFormatting sqref="I5">
    <cfRule type="containsText" dxfId="3229" priority="325" operator="containsText" text="Not assessed">
      <formula>NOT(ISERROR(SEARCH("Not assessed",I5)))</formula>
    </cfRule>
    <cfRule type="containsText" dxfId="3228" priority="326" operator="containsText" text="No visibility">
      <formula>NOT(ISERROR(SEARCH("No visibility",I5)))</formula>
    </cfRule>
    <cfRule type="containsText" dxfId="3227" priority="327" operator="containsText" text="Poor">
      <formula>NOT(ISERROR(SEARCH("Poor",I5)))</formula>
    </cfRule>
    <cfRule type="containsText" dxfId="3226" priority="328" operator="containsText" text="Fail">
      <formula>NOT(ISERROR(SEARCH("Fail",I5)))</formula>
    </cfRule>
    <cfRule type="containsText" dxfId="3225" priority="329" operator="containsText" text="Ineffective">
      <formula>NOT(ISERROR(SEARCH("Ineffective",I5)))</formula>
    </cfRule>
    <cfRule type="containsText" dxfId="3224" priority="330" operator="containsText" text="Not Implemented">
      <formula>NOT(ISERROR(SEARCH("Not Implemented",I5)))</formula>
    </cfRule>
  </conditionalFormatting>
  <conditionalFormatting sqref="I4">
    <cfRule type="containsText" dxfId="3223" priority="319" operator="containsText" text="Not assessed">
      <formula>NOT(ISERROR(SEARCH("Not assessed",I4)))</formula>
    </cfRule>
    <cfRule type="containsText" dxfId="3222" priority="320" operator="containsText" text="No visibility">
      <formula>NOT(ISERROR(SEARCH("No visibility",I4)))</formula>
    </cfRule>
    <cfRule type="containsText" dxfId="3221" priority="321" operator="containsText" text="Poor">
      <formula>NOT(ISERROR(SEARCH("Poor",I4)))</formula>
    </cfRule>
    <cfRule type="containsText" dxfId="3220" priority="322" operator="containsText" text="Fail">
      <formula>NOT(ISERROR(SEARCH("Fail",I4)))</formula>
    </cfRule>
    <cfRule type="containsText" dxfId="3219" priority="323" operator="containsText" text="Ineffective">
      <formula>NOT(ISERROR(SEARCH("Ineffective",I4)))</formula>
    </cfRule>
    <cfRule type="containsText" dxfId="3218" priority="324" operator="containsText" text="Not Implemented">
      <formula>NOT(ISERROR(SEARCH("Not Implemented",I4)))</formula>
    </cfRule>
  </conditionalFormatting>
  <conditionalFormatting sqref="I6">
    <cfRule type="containsText" dxfId="3217" priority="313" operator="containsText" text="Not assessed">
      <formula>NOT(ISERROR(SEARCH("Not assessed",I6)))</formula>
    </cfRule>
    <cfRule type="containsText" dxfId="3216" priority="314" operator="containsText" text="No visibility">
      <formula>NOT(ISERROR(SEARCH("No visibility",I6)))</formula>
    </cfRule>
    <cfRule type="containsText" dxfId="3215" priority="315" operator="containsText" text="Poor">
      <formula>NOT(ISERROR(SEARCH("Poor",I6)))</formula>
    </cfRule>
    <cfRule type="containsText" dxfId="3214" priority="316" operator="containsText" text="Fail">
      <formula>NOT(ISERROR(SEARCH("Fail",I6)))</formula>
    </cfRule>
    <cfRule type="containsText" dxfId="3213" priority="317" operator="containsText" text="Ineffective">
      <formula>NOT(ISERROR(SEARCH("Ineffective",I6)))</formula>
    </cfRule>
    <cfRule type="containsText" dxfId="3212" priority="318" operator="containsText" text="Not Implemented">
      <formula>NOT(ISERROR(SEARCH("Not Implemented",I6)))</formula>
    </cfRule>
  </conditionalFormatting>
  <conditionalFormatting sqref="U7:U14 U18:U25 U29:U32 U38:U48 U52:U63 U70:U73">
    <cfRule type="containsText" dxfId="3211" priority="307" operator="containsText" text="Not assessed">
      <formula>NOT(ISERROR(SEARCH("Not assessed",U7)))</formula>
    </cfRule>
    <cfRule type="containsText" dxfId="3210" priority="308" operator="containsText" text="No visibility">
      <formula>NOT(ISERROR(SEARCH("No visibility",U7)))</formula>
    </cfRule>
    <cfRule type="containsText" dxfId="3209" priority="309" operator="containsText" text="Poor">
      <formula>NOT(ISERROR(SEARCH("Poor",U7)))</formula>
    </cfRule>
    <cfRule type="containsText" dxfId="3208" priority="310" operator="containsText" text="Fail">
      <formula>NOT(ISERROR(SEARCH("Fail",U7)))</formula>
    </cfRule>
    <cfRule type="containsText" dxfId="3207" priority="311" operator="containsText" text="Ineffective">
      <formula>NOT(ISERROR(SEARCH("Ineffective",U7)))</formula>
    </cfRule>
    <cfRule type="containsText" dxfId="3206" priority="312" operator="containsText" text="Not Implemented">
      <formula>NOT(ISERROR(SEARCH("Not Implemented",U7)))</formula>
    </cfRule>
  </conditionalFormatting>
  <conditionalFormatting sqref="U74">
    <cfRule type="containsText" dxfId="3205" priority="301" operator="containsText" text="Not assessed">
      <formula>NOT(ISERROR(SEARCH("Not assessed",U74)))</formula>
    </cfRule>
    <cfRule type="containsText" dxfId="3204" priority="302" operator="containsText" text="No visibility">
      <formula>NOT(ISERROR(SEARCH("No visibility",U74)))</formula>
    </cfRule>
    <cfRule type="containsText" dxfId="3203" priority="303" operator="containsText" text="Poor">
      <formula>NOT(ISERROR(SEARCH("Poor",U74)))</formula>
    </cfRule>
    <cfRule type="containsText" dxfId="3202" priority="304" operator="containsText" text="Fail">
      <formula>NOT(ISERROR(SEARCH("Fail",U74)))</formula>
    </cfRule>
    <cfRule type="containsText" dxfId="3201" priority="305" operator="containsText" text="Ineffective">
      <formula>NOT(ISERROR(SEARCH("Ineffective",U74)))</formula>
    </cfRule>
    <cfRule type="containsText" dxfId="3200" priority="306" operator="containsText" text="Not Implemented">
      <formula>NOT(ISERROR(SEARCH("Not Implemented",U74)))</formula>
    </cfRule>
  </conditionalFormatting>
  <conditionalFormatting sqref="U15:U17">
    <cfRule type="containsText" dxfId="3199" priority="295" operator="containsText" text="Not assessed">
      <formula>NOT(ISERROR(SEARCH("Not assessed",U15)))</formula>
    </cfRule>
    <cfRule type="containsText" dxfId="3198" priority="296" operator="containsText" text="No visibility">
      <formula>NOT(ISERROR(SEARCH("No visibility",U15)))</formula>
    </cfRule>
    <cfRule type="containsText" dxfId="3197" priority="297" operator="containsText" text="Poor">
      <formula>NOT(ISERROR(SEARCH("Poor",U15)))</formula>
    </cfRule>
    <cfRule type="containsText" dxfId="3196" priority="298" operator="containsText" text="Fail">
      <formula>NOT(ISERROR(SEARCH("Fail",U15)))</formula>
    </cfRule>
    <cfRule type="containsText" dxfId="3195" priority="299" operator="containsText" text="Ineffective">
      <formula>NOT(ISERROR(SEARCH("Ineffective",U15)))</formula>
    </cfRule>
    <cfRule type="containsText" dxfId="3194" priority="300" operator="containsText" text="Not Implemented">
      <formula>NOT(ISERROR(SEARCH("Not Implemented",U15)))</formula>
    </cfRule>
  </conditionalFormatting>
  <conditionalFormatting sqref="U26:U28">
    <cfRule type="containsText" dxfId="3193" priority="289" operator="containsText" text="Not assessed">
      <formula>NOT(ISERROR(SEARCH("Not assessed",U26)))</formula>
    </cfRule>
    <cfRule type="containsText" dxfId="3192" priority="290" operator="containsText" text="No visibility">
      <formula>NOT(ISERROR(SEARCH("No visibility",U26)))</formula>
    </cfRule>
    <cfRule type="containsText" dxfId="3191" priority="291" operator="containsText" text="Poor">
      <formula>NOT(ISERROR(SEARCH("Poor",U26)))</formula>
    </cfRule>
    <cfRule type="containsText" dxfId="3190" priority="292" operator="containsText" text="Fail">
      <formula>NOT(ISERROR(SEARCH("Fail",U26)))</formula>
    </cfRule>
    <cfRule type="containsText" dxfId="3189" priority="293" operator="containsText" text="Ineffective">
      <formula>NOT(ISERROR(SEARCH("Ineffective",U26)))</formula>
    </cfRule>
    <cfRule type="containsText" dxfId="3188" priority="294" operator="containsText" text="Not Implemented">
      <formula>NOT(ISERROR(SEARCH("Not Implemented",U26)))</formula>
    </cfRule>
  </conditionalFormatting>
  <conditionalFormatting sqref="U33:U35">
    <cfRule type="containsText" dxfId="3187" priority="283" operator="containsText" text="Not assessed">
      <formula>NOT(ISERROR(SEARCH("Not assessed",U33)))</formula>
    </cfRule>
    <cfRule type="containsText" dxfId="3186" priority="284" operator="containsText" text="No visibility">
      <formula>NOT(ISERROR(SEARCH("No visibility",U33)))</formula>
    </cfRule>
    <cfRule type="containsText" dxfId="3185" priority="285" operator="containsText" text="Poor">
      <formula>NOT(ISERROR(SEARCH("Poor",U33)))</formula>
    </cfRule>
    <cfRule type="containsText" dxfId="3184" priority="286" operator="containsText" text="Fail">
      <formula>NOT(ISERROR(SEARCH("Fail",U33)))</formula>
    </cfRule>
    <cfRule type="containsText" dxfId="3183" priority="287" operator="containsText" text="Ineffective">
      <formula>NOT(ISERROR(SEARCH("Ineffective",U33)))</formula>
    </cfRule>
    <cfRule type="containsText" dxfId="3182" priority="288" operator="containsText" text="Not Implemented">
      <formula>NOT(ISERROR(SEARCH("Not Implemented",U33)))</formula>
    </cfRule>
  </conditionalFormatting>
  <conditionalFormatting sqref="U49:U51">
    <cfRule type="containsText" dxfId="3181" priority="277" operator="containsText" text="Not assessed">
      <formula>NOT(ISERROR(SEARCH("Not assessed",U49)))</formula>
    </cfRule>
    <cfRule type="containsText" dxfId="3180" priority="278" operator="containsText" text="No visibility">
      <formula>NOT(ISERROR(SEARCH("No visibility",U49)))</formula>
    </cfRule>
    <cfRule type="containsText" dxfId="3179" priority="279" operator="containsText" text="Poor">
      <formula>NOT(ISERROR(SEARCH("Poor",U49)))</formula>
    </cfRule>
    <cfRule type="containsText" dxfId="3178" priority="280" operator="containsText" text="Fail">
      <formula>NOT(ISERROR(SEARCH("Fail",U49)))</formula>
    </cfRule>
    <cfRule type="containsText" dxfId="3177" priority="281" operator="containsText" text="Ineffective">
      <formula>NOT(ISERROR(SEARCH("Ineffective",U49)))</formula>
    </cfRule>
    <cfRule type="containsText" dxfId="3176" priority="282" operator="containsText" text="Not Implemented">
      <formula>NOT(ISERROR(SEARCH("Not Implemented",U49)))</formula>
    </cfRule>
  </conditionalFormatting>
  <conditionalFormatting sqref="U64:U66">
    <cfRule type="containsText" dxfId="3175" priority="271" operator="containsText" text="Not assessed">
      <formula>NOT(ISERROR(SEARCH("Not assessed",U64)))</formula>
    </cfRule>
    <cfRule type="containsText" dxfId="3174" priority="272" operator="containsText" text="No visibility">
      <formula>NOT(ISERROR(SEARCH("No visibility",U64)))</formula>
    </cfRule>
    <cfRule type="containsText" dxfId="3173" priority="273" operator="containsText" text="Poor">
      <formula>NOT(ISERROR(SEARCH("Poor",U64)))</formula>
    </cfRule>
    <cfRule type="containsText" dxfId="3172" priority="274" operator="containsText" text="Fail">
      <formula>NOT(ISERROR(SEARCH("Fail",U64)))</formula>
    </cfRule>
    <cfRule type="containsText" dxfId="3171" priority="275" operator="containsText" text="Ineffective">
      <formula>NOT(ISERROR(SEARCH("Ineffective",U64)))</formula>
    </cfRule>
    <cfRule type="containsText" dxfId="3170" priority="276" operator="containsText" text="Not Implemented">
      <formula>NOT(ISERROR(SEARCH("Not Implemented",U64)))</formula>
    </cfRule>
  </conditionalFormatting>
  <conditionalFormatting sqref="U67:U69">
    <cfRule type="containsText" dxfId="3169" priority="265" operator="containsText" text="Not assessed">
      <formula>NOT(ISERROR(SEARCH("Not assessed",U67)))</formula>
    </cfRule>
    <cfRule type="containsText" dxfId="3168" priority="266" operator="containsText" text="No visibility">
      <formula>NOT(ISERROR(SEARCH("No visibility",U67)))</formula>
    </cfRule>
    <cfRule type="containsText" dxfId="3167" priority="267" operator="containsText" text="Poor">
      <formula>NOT(ISERROR(SEARCH("Poor",U67)))</formula>
    </cfRule>
    <cfRule type="containsText" dxfId="3166" priority="268" operator="containsText" text="Fail">
      <formula>NOT(ISERROR(SEARCH("Fail",U67)))</formula>
    </cfRule>
    <cfRule type="containsText" dxfId="3165" priority="269" operator="containsText" text="Ineffective">
      <formula>NOT(ISERROR(SEARCH("Ineffective",U67)))</formula>
    </cfRule>
    <cfRule type="containsText" dxfId="3164" priority="270" operator="containsText" text="Not Implemented">
      <formula>NOT(ISERROR(SEARCH("Not Implemented",U67)))</formula>
    </cfRule>
  </conditionalFormatting>
  <conditionalFormatting sqref="U80:U83">
    <cfRule type="containsText" dxfId="3163" priority="259" operator="containsText" text="Not assessed">
      <formula>NOT(ISERROR(SEARCH("Not assessed",U80)))</formula>
    </cfRule>
    <cfRule type="containsText" dxfId="3162" priority="260" operator="containsText" text="No visibility">
      <formula>NOT(ISERROR(SEARCH("No visibility",U80)))</formula>
    </cfRule>
    <cfRule type="containsText" dxfId="3161" priority="261" operator="containsText" text="Poor">
      <formula>NOT(ISERROR(SEARCH("Poor",U80)))</formula>
    </cfRule>
    <cfRule type="containsText" dxfId="3160" priority="262" operator="containsText" text="Fail">
      <formula>NOT(ISERROR(SEARCH("Fail",U80)))</formula>
    </cfRule>
    <cfRule type="containsText" dxfId="3159" priority="263" operator="containsText" text="Ineffective">
      <formula>NOT(ISERROR(SEARCH("Ineffective",U80)))</formula>
    </cfRule>
    <cfRule type="containsText" dxfId="3158" priority="264" operator="containsText" text="Not Implemented">
      <formula>NOT(ISERROR(SEARCH("Not Implemented",U80)))</formula>
    </cfRule>
  </conditionalFormatting>
  <conditionalFormatting sqref="U84:U87">
    <cfRule type="containsText" dxfId="3157" priority="253" operator="containsText" text="Not assessed">
      <formula>NOT(ISERROR(SEARCH("Not assessed",U84)))</formula>
    </cfRule>
    <cfRule type="containsText" dxfId="3156" priority="254" operator="containsText" text="No visibility">
      <formula>NOT(ISERROR(SEARCH("No visibility",U84)))</formula>
    </cfRule>
    <cfRule type="containsText" dxfId="3155" priority="255" operator="containsText" text="Poor">
      <formula>NOT(ISERROR(SEARCH("Poor",U84)))</formula>
    </cfRule>
    <cfRule type="containsText" dxfId="3154" priority="256" operator="containsText" text="Fail">
      <formula>NOT(ISERROR(SEARCH("Fail",U84)))</formula>
    </cfRule>
    <cfRule type="containsText" dxfId="3153" priority="257" operator="containsText" text="Ineffective">
      <formula>NOT(ISERROR(SEARCH("Ineffective",U84)))</formula>
    </cfRule>
    <cfRule type="containsText" dxfId="3152" priority="258" operator="containsText" text="Not Implemented">
      <formula>NOT(ISERROR(SEARCH("Not Implemented",U84)))</formula>
    </cfRule>
  </conditionalFormatting>
  <conditionalFormatting sqref="U88:U90">
    <cfRule type="containsText" dxfId="3151" priority="247" operator="containsText" text="Not assessed">
      <formula>NOT(ISERROR(SEARCH("Not assessed",U88)))</formula>
    </cfRule>
    <cfRule type="containsText" dxfId="3150" priority="248" operator="containsText" text="No visibility">
      <formula>NOT(ISERROR(SEARCH("No visibility",U88)))</formula>
    </cfRule>
    <cfRule type="containsText" dxfId="3149" priority="249" operator="containsText" text="Poor">
      <formula>NOT(ISERROR(SEARCH("Poor",U88)))</formula>
    </cfRule>
    <cfRule type="containsText" dxfId="3148" priority="250" operator="containsText" text="Fail">
      <formula>NOT(ISERROR(SEARCH("Fail",U88)))</formula>
    </cfRule>
    <cfRule type="containsText" dxfId="3147" priority="251" operator="containsText" text="Ineffective">
      <formula>NOT(ISERROR(SEARCH("Ineffective",U88)))</formula>
    </cfRule>
    <cfRule type="containsText" dxfId="3146" priority="252" operator="containsText" text="Not Implemented">
      <formula>NOT(ISERROR(SEARCH("Not Implemented",U88)))</formula>
    </cfRule>
  </conditionalFormatting>
  <conditionalFormatting sqref="U91:U94">
    <cfRule type="containsText" dxfId="3145" priority="241" operator="containsText" text="Not assessed">
      <formula>NOT(ISERROR(SEARCH("Not assessed",U91)))</formula>
    </cfRule>
    <cfRule type="containsText" dxfId="3144" priority="242" operator="containsText" text="No visibility">
      <formula>NOT(ISERROR(SEARCH("No visibility",U91)))</formula>
    </cfRule>
    <cfRule type="containsText" dxfId="3143" priority="243" operator="containsText" text="Poor">
      <formula>NOT(ISERROR(SEARCH("Poor",U91)))</formula>
    </cfRule>
    <cfRule type="containsText" dxfId="3142" priority="244" operator="containsText" text="Fail">
      <formula>NOT(ISERROR(SEARCH("Fail",U91)))</formula>
    </cfRule>
    <cfRule type="containsText" dxfId="3141" priority="245" operator="containsText" text="Ineffective">
      <formula>NOT(ISERROR(SEARCH("Ineffective",U91)))</formula>
    </cfRule>
    <cfRule type="containsText" dxfId="3140" priority="246" operator="containsText" text="Not Implemented">
      <formula>NOT(ISERROR(SEARCH("Not Implemented",U91)))</formula>
    </cfRule>
  </conditionalFormatting>
  <conditionalFormatting sqref="U95:U97">
    <cfRule type="containsText" dxfId="3139" priority="235" operator="containsText" text="Not assessed">
      <formula>NOT(ISERROR(SEARCH("Not assessed",U95)))</formula>
    </cfRule>
    <cfRule type="containsText" dxfId="3138" priority="236" operator="containsText" text="No visibility">
      <formula>NOT(ISERROR(SEARCH("No visibility",U95)))</formula>
    </cfRule>
    <cfRule type="containsText" dxfId="3137" priority="237" operator="containsText" text="Poor">
      <formula>NOT(ISERROR(SEARCH("Poor",U95)))</formula>
    </cfRule>
    <cfRule type="containsText" dxfId="3136" priority="238" operator="containsText" text="Fail">
      <formula>NOT(ISERROR(SEARCH("Fail",U95)))</formula>
    </cfRule>
    <cfRule type="containsText" dxfId="3135" priority="239" operator="containsText" text="Ineffective">
      <formula>NOT(ISERROR(SEARCH("Ineffective",U95)))</formula>
    </cfRule>
    <cfRule type="containsText" dxfId="3134" priority="240" operator="containsText" text="Not Implemented">
      <formula>NOT(ISERROR(SEARCH("Not Implemented",U95)))</formula>
    </cfRule>
  </conditionalFormatting>
  <conditionalFormatting sqref="U98:U101">
    <cfRule type="containsText" dxfId="3133" priority="229" operator="containsText" text="Not assessed">
      <formula>NOT(ISERROR(SEARCH("Not assessed",U98)))</formula>
    </cfRule>
    <cfRule type="containsText" dxfId="3132" priority="230" operator="containsText" text="No visibility">
      <formula>NOT(ISERROR(SEARCH("No visibility",U98)))</formula>
    </cfRule>
    <cfRule type="containsText" dxfId="3131" priority="231" operator="containsText" text="Poor">
      <formula>NOT(ISERROR(SEARCH("Poor",U98)))</formula>
    </cfRule>
    <cfRule type="containsText" dxfId="3130" priority="232" operator="containsText" text="Fail">
      <formula>NOT(ISERROR(SEARCH("Fail",U98)))</formula>
    </cfRule>
    <cfRule type="containsText" dxfId="3129" priority="233" operator="containsText" text="Ineffective">
      <formula>NOT(ISERROR(SEARCH("Ineffective",U98)))</formula>
    </cfRule>
    <cfRule type="containsText" dxfId="3128" priority="234" operator="containsText" text="Not Implemented">
      <formula>NOT(ISERROR(SEARCH("Not Implemented",U98)))</formula>
    </cfRule>
  </conditionalFormatting>
  <conditionalFormatting sqref="U102:U104">
    <cfRule type="containsText" dxfId="3127" priority="223" operator="containsText" text="Not assessed">
      <formula>NOT(ISERROR(SEARCH("Not assessed",U102)))</formula>
    </cfRule>
    <cfRule type="containsText" dxfId="3126" priority="224" operator="containsText" text="No visibility">
      <formula>NOT(ISERROR(SEARCH("No visibility",U102)))</formula>
    </cfRule>
    <cfRule type="containsText" dxfId="3125" priority="225" operator="containsText" text="Poor">
      <formula>NOT(ISERROR(SEARCH("Poor",U102)))</formula>
    </cfRule>
    <cfRule type="containsText" dxfId="3124" priority="226" operator="containsText" text="Fail">
      <formula>NOT(ISERROR(SEARCH("Fail",U102)))</formula>
    </cfRule>
    <cfRule type="containsText" dxfId="3123" priority="227" operator="containsText" text="Ineffective">
      <formula>NOT(ISERROR(SEARCH("Ineffective",U102)))</formula>
    </cfRule>
    <cfRule type="containsText" dxfId="3122" priority="228" operator="containsText" text="Not Implemented">
      <formula>NOT(ISERROR(SEARCH("Not Implemented",U102)))</formula>
    </cfRule>
  </conditionalFormatting>
  <conditionalFormatting sqref="U105:U108">
    <cfRule type="containsText" dxfId="3121" priority="217" operator="containsText" text="Not assessed">
      <formula>NOT(ISERROR(SEARCH("Not assessed",U105)))</formula>
    </cfRule>
    <cfRule type="containsText" dxfId="3120" priority="218" operator="containsText" text="No visibility">
      <formula>NOT(ISERROR(SEARCH("No visibility",U105)))</formula>
    </cfRule>
    <cfRule type="containsText" dxfId="3119" priority="219" operator="containsText" text="Poor">
      <formula>NOT(ISERROR(SEARCH("Poor",U105)))</formula>
    </cfRule>
    <cfRule type="containsText" dxfId="3118" priority="220" operator="containsText" text="Fail">
      <formula>NOT(ISERROR(SEARCH("Fail",U105)))</formula>
    </cfRule>
    <cfRule type="containsText" dxfId="3117" priority="221" operator="containsText" text="Ineffective">
      <formula>NOT(ISERROR(SEARCH("Ineffective",U105)))</formula>
    </cfRule>
    <cfRule type="containsText" dxfId="3116" priority="222" operator="containsText" text="Not Implemented">
      <formula>NOT(ISERROR(SEARCH("Not Implemented",U105)))</formula>
    </cfRule>
  </conditionalFormatting>
  <conditionalFormatting sqref="U109:U112">
    <cfRule type="containsText" dxfId="3115" priority="211" operator="containsText" text="Not assessed">
      <formula>NOT(ISERROR(SEARCH("Not assessed",U109)))</formula>
    </cfRule>
    <cfRule type="containsText" dxfId="3114" priority="212" operator="containsText" text="No visibility">
      <formula>NOT(ISERROR(SEARCH("No visibility",U109)))</formula>
    </cfRule>
    <cfRule type="containsText" dxfId="3113" priority="213" operator="containsText" text="Poor">
      <formula>NOT(ISERROR(SEARCH("Poor",U109)))</formula>
    </cfRule>
    <cfRule type="containsText" dxfId="3112" priority="214" operator="containsText" text="Fail">
      <formula>NOT(ISERROR(SEARCH("Fail",U109)))</formula>
    </cfRule>
    <cfRule type="containsText" dxfId="3111" priority="215" operator="containsText" text="Ineffective">
      <formula>NOT(ISERROR(SEARCH("Ineffective",U109)))</formula>
    </cfRule>
    <cfRule type="containsText" dxfId="3110" priority="216" operator="containsText" text="Not Implemented">
      <formula>NOT(ISERROR(SEARCH("Not Implemented",U109)))</formula>
    </cfRule>
  </conditionalFormatting>
  <conditionalFormatting sqref="U113:U116">
    <cfRule type="containsText" dxfId="3109" priority="205" operator="containsText" text="Not assessed">
      <formula>NOT(ISERROR(SEARCH("Not assessed",U113)))</formula>
    </cfRule>
    <cfRule type="containsText" dxfId="3108" priority="206" operator="containsText" text="No visibility">
      <formula>NOT(ISERROR(SEARCH("No visibility",U113)))</formula>
    </cfRule>
    <cfRule type="containsText" dxfId="3107" priority="207" operator="containsText" text="Poor">
      <formula>NOT(ISERROR(SEARCH("Poor",U113)))</formula>
    </cfRule>
    <cfRule type="containsText" dxfId="3106" priority="208" operator="containsText" text="Fail">
      <formula>NOT(ISERROR(SEARCH("Fail",U113)))</formula>
    </cfRule>
    <cfRule type="containsText" dxfId="3105" priority="209" operator="containsText" text="Ineffective">
      <formula>NOT(ISERROR(SEARCH("Ineffective",U113)))</formula>
    </cfRule>
    <cfRule type="containsText" dxfId="3104" priority="210" operator="containsText" text="Not Implemented">
      <formula>NOT(ISERROR(SEARCH("Not Implemented",U113)))</formula>
    </cfRule>
  </conditionalFormatting>
  <conditionalFormatting sqref="U117:U119">
    <cfRule type="containsText" dxfId="3103" priority="199" operator="containsText" text="Not assessed">
      <formula>NOT(ISERROR(SEARCH("Not assessed",U117)))</formula>
    </cfRule>
    <cfRule type="containsText" dxfId="3102" priority="200" operator="containsText" text="No visibility">
      <formula>NOT(ISERROR(SEARCH("No visibility",U117)))</formula>
    </cfRule>
    <cfRule type="containsText" dxfId="3101" priority="201" operator="containsText" text="Poor">
      <formula>NOT(ISERROR(SEARCH("Poor",U117)))</formula>
    </cfRule>
    <cfRule type="containsText" dxfId="3100" priority="202" operator="containsText" text="Fail">
      <formula>NOT(ISERROR(SEARCH("Fail",U117)))</formula>
    </cfRule>
    <cfRule type="containsText" dxfId="3099" priority="203" operator="containsText" text="Ineffective">
      <formula>NOT(ISERROR(SEARCH("Ineffective",U117)))</formula>
    </cfRule>
    <cfRule type="containsText" dxfId="3098" priority="204" operator="containsText" text="Not Implemented">
      <formula>NOT(ISERROR(SEARCH("Not Implemented",U117)))</formula>
    </cfRule>
  </conditionalFormatting>
  <conditionalFormatting sqref="U120:U123">
    <cfRule type="containsText" dxfId="3097" priority="193" operator="containsText" text="Not assessed">
      <formula>NOT(ISERROR(SEARCH("Not assessed",U120)))</formula>
    </cfRule>
    <cfRule type="containsText" dxfId="3096" priority="194" operator="containsText" text="No visibility">
      <formula>NOT(ISERROR(SEARCH("No visibility",U120)))</formula>
    </cfRule>
    <cfRule type="containsText" dxfId="3095" priority="195" operator="containsText" text="Poor">
      <formula>NOT(ISERROR(SEARCH("Poor",U120)))</formula>
    </cfRule>
    <cfRule type="containsText" dxfId="3094" priority="196" operator="containsText" text="Fail">
      <formula>NOT(ISERROR(SEARCH("Fail",U120)))</formula>
    </cfRule>
    <cfRule type="containsText" dxfId="3093" priority="197" operator="containsText" text="Ineffective">
      <formula>NOT(ISERROR(SEARCH("Ineffective",U120)))</formula>
    </cfRule>
    <cfRule type="containsText" dxfId="3092" priority="198" operator="containsText" text="Not Implemented">
      <formula>NOT(ISERROR(SEARCH("Not Implemented",U120)))</formula>
    </cfRule>
  </conditionalFormatting>
  <conditionalFormatting sqref="U124:U126">
    <cfRule type="containsText" dxfId="3091" priority="187" operator="containsText" text="Not assessed">
      <formula>NOT(ISERROR(SEARCH("Not assessed",U124)))</formula>
    </cfRule>
    <cfRule type="containsText" dxfId="3090" priority="188" operator="containsText" text="No visibility">
      <formula>NOT(ISERROR(SEARCH("No visibility",U124)))</formula>
    </cfRule>
    <cfRule type="containsText" dxfId="3089" priority="189" operator="containsText" text="Poor">
      <formula>NOT(ISERROR(SEARCH("Poor",U124)))</formula>
    </cfRule>
    <cfRule type="containsText" dxfId="3088" priority="190" operator="containsText" text="Fail">
      <formula>NOT(ISERROR(SEARCH("Fail",U124)))</formula>
    </cfRule>
    <cfRule type="containsText" dxfId="3087" priority="191" operator="containsText" text="Ineffective">
      <formula>NOT(ISERROR(SEARCH("Ineffective",U124)))</formula>
    </cfRule>
    <cfRule type="containsText" dxfId="3086" priority="192" operator="containsText" text="Not Implemented">
      <formula>NOT(ISERROR(SEARCH("Not Implemented",U124)))</formula>
    </cfRule>
  </conditionalFormatting>
  <conditionalFormatting sqref="U127:U129">
    <cfRule type="containsText" dxfId="3085" priority="181" operator="containsText" text="Not assessed">
      <formula>NOT(ISERROR(SEARCH("Not assessed",U127)))</formula>
    </cfRule>
    <cfRule type="containsText" dxfId="3084" priority="182" operator="containsText" text="No visibility">
      <formula>NOT(ISERROR(SEARCH("No visibility",U127)))</formula>
    </cfRule>
    <cfRule type="containsText" dxfId="3083" priority="183" operator="containsText" text="Poor">
      <formula>NOT(ISERROR(SEARCH("Poor",U127)))</formula>
    </cfRule>
    <cfRule type="containsText" dxfId="3082" priority="184" operator="containsText" text="Fail">
      <formula>NOT(ISERROR(SEARCH("Fail",U127)))</formula>
    </cfRule>
    <cfRule type="containsText" dxfId="3081" priority="185" operator="containsText" text="Ineffective">
      <formula>NOT(ISERROR(SEARCH("Ineffective",U127)))</formula>
    </cfRule>
    <cfRule type="containsText" dxfId="3080" priority="186" operator="containsText" text="Not Implemented">
      <formula>NOT(ISERROR(SEARCH("Not Implemented",U127)))</formula>
    </cfRule>
  </conditionalFormatting>
  <conditionalFormatting sqref="U130:U132">
    <cfRule type="containsText" dxfId="3079" priority="175" operator="containsText" text="Not assessed">
      <formula>NOT(ISERROR(SEARCH("Not assessed",U130)))</formula>
    </cfRule>
    <cfRule type="containsText" dxfId="3078" priority="176" operator="containsText" text="No visibility">
      <formula>NOT(ISERROR(SEARCH("No visibility",U130)))</formula>
    </cfRule>
    <cfRule type="containsText" dxfId="3077" priority="177" operator="containsText" text="Poor">
      <formula>NOT(ISERROR(SEARCH("Poor",U130)))</formula>
    </cfRule>
    <cfRule type="containsText" dxfId="3076" priority="178" operator="containsText" text="Fail">
      <formula>NOT(ISERROR(SEARCH("Fail",U130)))</formula>
    </cfRule>
    <cfRule type="containsText" dxfId="3075" priority="179" operator="containsText" text="Ineffective">
      <formula>NOT(ISERROR(SEARCH("Ineffective",U130)))</formula>
    </cfRule>
    <cfRule type="containsText" dxfId="3074" priority="180" operator="containsText" text="Not Implemented">
      <formula>NOT(ISERROR(SEARCH("Not Implemented",U130)))</formula>
    </cfRule>
  </conditionalFormatting>
  <conditionalFormatting sqref="U5">
    <cfRule type="containsText" dxfId="3073" priority="169" operator="containsText" text="Not assessed">
      <formula>NOT(ISERROR(SEARCH("Not assessed",U5)))</formula>
    </cfRule>
    <cfRule type="containsText" dxfId="3072" priority="170" operator="containsText" text="No visibility">
      <formula>NOT(ISERROR(SEARCH("No visibility",U5)))</formula>
    </cfRule>
    <cfRule type="containsText" dxfId="3071" priority="171" operator="containsText" text="Poor">
      <formula>NOT(ISERROR(SEARCH("Poor",U5)))</formula>
    </cfRule>
    <cfRule type="containsText" dxfId="3070" priority="172" operator="containsText" text="Fail">
      <formula>NOT(ISERROR(SEARCH("Fail",U5)))</formula>
    </cfRule>
    <cfRule type="containsText" dxfId="3069" priority="173" operator="containsText" text="Ineffective">
      <formula>NOT(ISERROR(SEARCH("Ineffective",U5)))</formula>
    </cfRule>
    <cfRule type="containsText" dxfId="3068" priority="174" operator="containsText" text="Not Implemented">
      <formula>NOT(ISERROR(SEARCH("Not Implemented",U5)))</formula>
    </cfRule>
  </conditionalFormatting>
  <conditionalFormatting sqref="U4">
    <cfRule type="containsText" dxfId="3067" priority="163" operator="containsText" text="Not assessed">
      <formula>NOT(ISERROR(SEARCH("Not assessed",U4)))</formula>
    </cfRule>
    <cfRule type="containsText" dxfId="3066" priority="164" operator="containsText" text="No visibility">
      <formula>NOT(ISERROR(SEARCH("No visibility",U4)))</formula>
    </cfRule>
    <cfRule type="containsText" dxfId="3065" priority="165" operator="containsText" text="Poor">
      <formula>NOT(ISERROR(SEARCH("Poor",U4)))</formula>
    </cfRule>
    <cfRule type="containsText" dxfId="3064" priority="166" operator="containsText" text="Fail">
      <formula>NOT(ISERROR(SEARCH("Fail",U4)))</formula>
    </cfRule>
    <cfRule type="containsText" dxfId="3063" priority="167" operator="containsText" text="Ineffective">
      <formula>NOT(ISERROR(SEARCH("Ineffective",U4)))</formula>
    </cfRule>
    <cfRule type="containsText" dxfId="3062" priority="168" operator="containsText" text="Not Implemented">
      <formula>NOT(ISERROR(SEARCH("Not Implemented",U4)))</formula>
    </cfRule>
  </conditionalFormatting>
  <conditionalFormatting sqref="U6">
    <cfRule type="containsText" dxfId="3061" priority="157" operator="containsText" text="Not assessed">
      <formula>NOT(ISERROR(SEARCH("Not assessed",U6)))</formula>
    </cfRule>
    <cfRule type="containsText" dxfId="3060" priority="158" operator="containsText" text="No visibility">
      <formula>NOT(ISERROR(SEARCH("No visibility",U6)))</formula>
    </cfRule>
    <cfRule type="containsText" dxfId="3059" priority="159" operator="containsText" text="Poor">
      <formula>NOT(ISERROR(SEARCH("Poor",U6)))</formula>
    </cfRule>
    <cfRule type="containsText" dxfId="3058" priority="160" operator="containsText" text="Fail">
      <formula>NOT(ISERROR(SEARCH("Fail",U6)))</formula>
    </cfRule>
    <cfRule type="containsText" dxfId="3057" priority="161" operator="containsText" text="Ineffective">
      <formula>NOT(ISERROR(SEARCH("Ineffective",U6)))</formula>
    </cfRule>
    <cfRule type="containsText" dxfId="3056" priority="162" operator="containsText" text="Not Implemented">
      <formula>NOT(ISERROR(SEARCH("Not Implemented",U6)))</formula>
    </cfRule>
  </conditionalFormatting>
  <conditionalFormatting sqref="AG7:AG14 AG18:AG25 AG29:AG32 AG38:AG48 AG52:AG63 AG70:AG73">
    <cfRule type="containsText" dxfId="3055" priority="151" operator="containsText" text="Not assessed">
      <formula>NOT(ISERROR(SEARCH("Not assessed",AG7)))</formula>
    </cfRule>
    <cfRule type="containsText" dxfId="3054" priority="152" operator="containsText" text="No visibility">
      <formula>NOT(ISERROR(SEARCH("No visibility",AG7)))</formula>
    </cfRule>
    <cfRule type="containsText" dxfId="3053" priority="153" operator="containsText" text="Poor">
      <formula>NOT(ISERROR(SEARCH("Poor",AG7)))</formula>
    </cfRule>
    <cfRule type="containsText" dxfId="3052" priority="154" operator="containsText" text="Fail">
      <formula>NOT(ISERROR(SEARCH("Fail",AG7)))</formula>
    </cfRule>
    <cfRule type="containsText" dxfId="3051" priority="155" operator="containsText" text="Ineffective">
      <formula>NOT(ISERROR(SEARCH("Ineffective",AG7)))</formula>
    </cfRule>
    <cfRule type="containsText" dxfId="3050" priority="156" operator="containsText" text="Not Implemented">
      <formula>NOT(ISERROR(SEARCH("Not Implemented",AG7)))</formula>
    </cfRule>
  </conditionalFormatting>
  <conditionalFormatting sqref="AG74">
    <cfRule type="containsText" dxfId="3049" priority="145" operator="containsText" text="Not assessed">
      <formula>NOT(ISERROR(SEARCH("Not assessed",AG74)))</formula>
    </cfRule>
    <cfRule type="containsText" dxfId="3048" priority="146" operator="containsText" text="No visibility">
      <formula>NOT(ISERROR(SEARCH("No visibility",AG74)))</formula>
    </cfRule>
    <cfRule type="containsText" dxfId="3047" priority="147" operator="containsText" text="Poor">
      <formula>NOT(ISERROR(SEARCH("Poor",AG74)))</formula>
    </cfRule>
    <cfRule type="containsText" dxfId="3046" priority="148" operator="containsText" text="Fail">
      <formula>NOT(ISERROR(SEARCH("Fail",AG74)))</formula>
    </cfRule>
    <cfRule type="containsText" dxfId="3045" priority="149" operator="containsText" text="Ineffective">
      <formula>NOT(ISERROR(SEARCH("Ineffective",AG74)))</formula>
    </cfRule>
    <cfRule type="containsText" dxfId="3044" priority="150" operator="containsText" text="Not Implemented">
      <formula>NOT(ISERROR(SEARCH("Not Implemented",AG74)))</formula>
    </cfRule>
  </conditionalFormatting>
  <conditionalFormatting sqref="AG15:AG17">
    <cfRule type="containsText" dxfId="3043" priority="139" operator="containsText" text="Not assessed">
      <formula>NOT(ISERROR(SEARCH("Not assessed",AG15)))</formula>
    </cfRule>
    <cfRule type="containsText" dxfId="3042" priority="140" operator="containsText" text="No visibility">
      <formula>NOT(ISERROR(SEARCH("No visibility",AG15)))</formula>
    </cfRule>
    <cfRule type="containsText" dxfId="3041" priority="141" operator="containsText" text="Poor">
      <formula>NOT(ISERROR(SEARCH("Poor",AG15)))</formula>
    </cfRule>
    <cfRule type="containsText" dxfId="3040" priority="142" operator="containsText" text="Fail">
      <formula>NOT(ISERROR(SEARCH("Fail",AG15)))</formula>
    </cfRule>
    <cfRule type="containsText" dxfId="3039" priority="143" operator="containsText" text="Ineffective">
      <formula>NOT(ISERROR(SEARCH("Ineffective",AG15)))</formula>
    </cfRule>
    <cfRule type="containsText" dxfId="3038" priority="144" operator="containsText" text="Not Implemented">
      <formula>NOT(ISERROR(SEARCH("Not Implemented",AG15)))</formula>
    </cfRule>
  </conditionalFormatting>
  <conditionalFormatting sqref="AG26:AG28">
    <cfRule type="containsText" dxfId="3037" priority="133" operator="containsText" text="Not assessed">
      <formula>NOT(ISERROR(SEARCH("Not assessed",AG26)))</formula>
    </cfRule>
    <cfRule type="containsText" dxfId="3036" priority="134" operator="containsText" text="No visibility">
      <formula>NOT(ISERROR(SEARCH("No visibility",AG26)))</formula>
    </cfRule>
    <cfRule type="containsText" dxfId="3035" priority="135" operator="containsText" text="Poor">
      <formula>NOT(ISERROR(SEARCH("Poor",AG26)))</formula>
    </cfRule>
    <cfRule type="containsText" dxfId="3034" priority="136" operator="containsText" text="Fail">
      <formula>NOT(ISERROR(SEARCH("Fail",AG26)))</formula>
    </cfRule>
    <cfRule type="containsText" dxfId="3033" priority="137" operator="containsText" text="Ineffective">
      <formula>NOT(ISERROR(SEARCH("Ineffective",AG26)))</formula>
    </cfRule>
    <cfRule type="containsText" dxfId="3032" priority="138" operator="containsText" text="Not Implemented">
      <formula>NOT(ISERROR(SEARCH("Not Implemented",AG26)))</formula>
    </cfRule>
  </conditionalFormatting>
  <conditionalFormatting sqref="AG33:AG35">
    <cfRule type="containsText" dxfId="3031" priority="127" operator="containsText" text="Not assessed">
      <formula>NOT(ISERROR(SEARCH("Not assessed",AG33)))</formula>
    </cfRule>
    <cfRule type="containsText" dxfId="3030" priority="128" operator="containsText" text="No visibility">
      <formula>NOT(ISERROR(SEARCH("No visibility",AG33)))</formula>
    </cfRule>
    <cfRule type="containsText" dxfId="3029" priority="129" operator="containsText" text="Poor">
      <formula>NOT(ISERROR(SEARCH("Poor",AG33)))</formula>
    </cfRule>
    <cfRule type="containsText" dxfId="3028" priority="130" operator="containsText" text="Fail">
      <formula>NOT(ISERROR(SEARCH("Fail",AG33)))</formula>
    </cfRule>
    <cfRule type="containsText" dxfId="3027" priority="131" operator="containsText" text="Ineffective">
      <formula>NOT(ISERROR(SEARCH("Ineffective",AG33)))</formula>
    </cfRule>
    <cfRule type="containsText" dxfId="3026" priority="132" operator="containsText" text="Not Implemented">
      <formula>NOT(ISERROR(SEARCH("Not Implemented",AG33)))</formula>
    </cfRule>
  </conditionalFormatting>
  <conditionalFormatting sqref="AG49:AG51">
    <cfRule type="containsText" dxfId="3025" priority="121" operator="containsText" text="Not assessed">
      <formula>NOT(ISERROR(SEARCH("Not assessed",AG49)))</formula>
    </cfRule>
    <cfRule type="containsText" dxfId="3024" priority="122" operator="containsText" text="No visibility">
      <formula>NOT(ISERROR(SEARCH("No visibility",AG49)))</formula>
    </cfRule>
    <cfRule type="containsText" dxfId="3023" priority="123" operator="containsText" text="Poor">
      <formula>NOT(ISERROR(SEARCH("Poor",AG49)))</formula>
    </cfRule>
    <cfRule type="containsText" dxfId="3022" priority="124" operator="containsText" text="Fail">
      <formula>NOT(ISERROR(SEARCH("Fail",AG49)))</formula>
    </cfRule>
    <cfRule type="containsText" dxfId="3021" priority="125" operator="containsText" text="Ineffective">
      <formula>NOT(ISERROR(SEARCH("Ineffective",AG49)))</formula>
    </cfRule>
    <cfRule type="containsText" dxfId="3020" priority="126" operator="containsText" text="Not Implemented">
      <formula>NOT(ISERROR(SEARCH("Not Implemented",AG49)))</formula>
    </cfRule>
  </conditionalFormatting>
  <conditionalFormatting sqref="AG64:AG66">
    <cfRule type="containsText" dxfId="3019" priority="115" operator="containsText" text="Not assessed">
      <formula>NOT(ISERROR(SEARCH("Not assessed",AG64)))</formula>
    </cfRule>
    <cfRule type="containsText" dxfId="3018" priority="116" operator="containsText" text="No visibility">
      <formula>NOT(ISERROR(SEARCH("No visibility",AG64)))</formula>
    </cfRule>
    <cfRule type="containsText" dxfId="3017" priority="117" operator="containsText" text="Poor">
      <formula>NOT(ISERROR(SEARCH("Poor",AG64)))</formula>
    </cfRule>
    <cfRule type="containsText" dxfId="3016" priority="118" operator="containsText" text="Fail">
      <formula>NOT(ISERROR(SEARCH("Fail",AG64)))</formula>
    </cfRule>
    <cfRule type="containsText" dxfId="3015" priority="119" operator="containsText" text="Ineffective">
      <formula>NOT(ISERROR(SEARCH("Ineffective",AG64)))</formula>
    </cfRule>
    <cfRule type="containsText" dxfId="3014" priority="120" operator="containsText" text="Not Implemented">
      <formula>NOT(ISERROR(SEARCH("Not Implemented",AG64)))</formula>
    </cfRule>
  </conditionalFormatting>
  <conditionalFormatting sqref="AG67:AG69">
    <cfRule type="containsText" dxfId="3013" priority="109" operator="containsText" text="Not assessed">
      <formula>NOT(ISERROR(SEARCH("Not assessed",AG67)))</formula>
    </cfRule>
    <cfRule type="containsText" dxfId="3012" priority="110" operator="containsText" text="No visibility">
      <formula>NOT(ISERROR(SEARCH("No visibility",AG67)))</formula>
    </cfRule>
    <cfRule type="containsText" dxfId="3011" priority="111" operator="containsText" text="Poor">
      <formula>NOT(ISERROR(SEARCH("Poor",AG67)))</formula>
    </cfRule>
    <cfRule type="containsText" dxfId="3010" priority="112" operator="containsText" text="Fail">
      <formula>NOT(ISERROR(SEARCH("Fail",AG67)))</formula>
    </cfRule>
    <cfRule type="containsText" dxfId="3009" priority="113" operator="containsText" text="Ineffective">
      <formula>NOT(ISERROR(SEARCH("Ineffective",AG67)))</formula>
    </cfRule>
    <cfRule type="containsText" dxfId="3008" priority="114" operator="containsText" text="Not Implemented">
      <formula>NOT(ISERROR(SEARCH("Not Implemented",AG67)))</formula>
    </cfRule>
  </conditionalFormatting>
  <conditionalFormatting sqref="AG80:AG83">
    <cfRule type="containsText" dxfId="3007" priority="103" operator="containsText" text="Not assessed">
      <formula>NOT(ISERROR(SEARCH("Not assessed",AG80)))</formula>
    </cfRule>
    <cfRule type="containsText" dxfId="3006" priority="104" operator="containsText" text="No visibility">
      <formula>NOT(ISERROR(SEARCH("No visibility",AG80)))</formula>
    </cfRule>
    <cfRule type="containsText" dxfId="3005" priority="105" operator="containsText" text="Poor">
      <formula>NOT(ISERROR(SEARCH("Poor",AG80)))</formula>
    </cfRule>
    <cfRule type="containsText" dxfId="3004" priority="106" operator="containsText" text="Fail">
      <formula>NOT(ISERROR(SEARCH("Fail",AG80)))</formula>
    </cfRule>
    <cfRule type="containsText" dxfId="3003" priority="107" operator="containsText" text="Ineffective">
      <formula>NOT(ISERROR(SEARCH("Ineffective",AG80)))</formula>
    </cfRule>
    <cfRule type="containsText" dxfId="3002" priority="108" operator="containsText" text="Not Implemented">
      <formula>NOT(ISERROR(SEARCH("Not Implemented",AG80)))</formula>
    </cfRule>
  </conditionalFormatting>
  <conditionalFormatting sqref="AG84:AG87">
    <cfRule type="containsText" dxfId="3001" priority="97" operator="containsText" text="Not assessed">
      <formula>NOT(ISERROR(SEARCH("Not assessed",AG84)))</formula>
    </cfRule>
    <cfRule type="containsText" dxfId="3000" priority="98" operator="containsText" text="No visibility">
      <formula>NOT(ISERROR(SEARCH("No visibility",AG84)))</formula>
    </cfRule>
    <cfRule type="containsText" dxfId="2999" priority="99" operator="containsText" text="Poor">
      <formula>NOT(ISERROR(SEARCH("Poor",AG84)))</formula>
    </cfRule>
    <cfRule type="containsText" dxfId="2998" priority="100" operator="containsText" text="Fail">
      <formula>NOT(ISERROR(SEARCH("Fail",AG84)))</formula>
    </cfRule>
    <cfRule type="containsText" dxfId="2997" priority="101" operator="containsText" text="Ineffective">
      <formula>NOT(ISERROR(SEARCH("Ineffective",AG84)))</formula>
    </cfRule>
    <cfRule type="containsText" dxfId="2996" priority="102" operator="containsText" text="Not Implemented">
      <formula>NOT(ISERROR(SEARCH("Not Implemented",AG84)))</formula>
    </cfRule>
  </conditionalFormatting>
  <conditionalFormatting sqref="AG88:AG90">
    <cfRule type="containsText" dxfId="2995" priority="91" operator="containsText" text="Not assessed">
      <formula>NOT(ISERROR(SEARCH("Not assessed",AG88)))</formula>
    </cfRule>
    <cfRule type="containsText" dxfId="2994" priority="92" operator="containsText" text="No visibility">
      <formula>NOT(ISERROR(SEARCH("No visibility",AG88)))</formula>
    </cfRule>
    <cfRule type="containsText" dxfId="2993" priority="93" operator="containsText" text="Poor">
      <formula>NOT(ISERROR(SEARCH("Poor",AG88)))</formula>
    </cfRule>
    <cfRule type="containsText" dxfId="2992" priority="94" operator="containsText" text="Fail">
      <formula>NOT(ISERROR(SEARCH("Fail",AG88)))</formula>
    </cfRule>
    <cfRule type="containsText" dxfId="2991" priority="95" operator="containsText" text="Ineffective">
      <formula>NOT(ISERROR(SEARCH("Ineffective",AG88)))</formula>
    </cfRule>
    <cfRule type="containsText" dxfId="2990" priority="96" operator="containsText" text="Not Implemented">
      <formula>NOT(ISERROR(SEARCH("Not Implemented",AG88)))</formula>
    </cfRule>
  </conditionalFormatting>
  <conditionalFormatting sqref="AG91:AG94">
    <cfRule type="containsText" dxfId="2989" priority="85" operator="containsText" text="Not assessed">
      <formula>NOT(ISERROR(SEARCH("Not assessed",AG91)))</formula>
    </cfRule>
    <cfRule type="containsText" dxfId="2988" priority="86" operator="containsText" text="No visibility">
      <formula>NOT(ISERROR(SEARCH("No visibility",AG91)))</formula>
    </cfRule>
    <cfRule type="containsText" dxfId="2987" priority="87" operator="containsText" text="Poor">
      <formula>NOT(ISERROR(SEARCH("Poor",AG91)))</formula>
    </cfRule>
    <cfRule type="containsText" dxfId="2986" priority="88" operator="containsText" text="Fail">
      <formula>NOT(ISERROR(SEARCH("Fail",AG91)))</formula>
    </cfRule>
    <cfRule type="containsText" dxfId="2985" priority="89" operator="containsText" text="Ineffective">
      <formula>NOT(ISERROR(SEARCH("Ineffective",AG91)))</formula>
    </cfRule>
    <cfRule type="containsText" dxfId="2984" priority="90" operator="containsText" text="Not Implemented">
      <formula>NOT(ISERROR(SEARCH("Not Implemented",AG91)))</formula>
    </cfRule>
  </conditionalFormatting>
  <conditionalFormatting sqref="AG95:AG97">
    <cfRule type="containsText" dxfId="2983" priority="79" operator="containsText" text="Not assessed">
      <formula>NOT(ISERROR(SEARCH("Not assessed",AG95)))</formula>
    </cfRule>
    <cfRule type="containsText" dxfId="2982" priority="80" operator="containsText" text="No visibility">
      <formula>NOT(ISERROR(SEARCH("No visibility",AG95)))</formula>
    </cfRule>
    <cfRule type="containsText" dxfId="2981" priority="81" operator="containsText" text="Poor">
      <formula>NOT(ISERROR(SEARCH("Poor",AG95)))</formula>
    </cfRule>
    <cfRule type="containsText" dxfId="2980" priority="82" operator="containsText" text="Fail">
      <formula>NOT(ISERROR(SEARCH("Fail",AG95)))</formula>
    </cfRule>
    <cfRule type="containsText" dxfId="2979" priority="83" operator="containsText" text="Ineffective">
      <formula>NOT(ISERROR(SEARCH("Ineffective",AG95)))</formula>
    </cfRule>
    <cfRule type="containsText" dxfId="2978" priority="84" operator="containsText" text="Not Implemented">
      <formula>NOT(ISERROR(SEARCH("Not Implemented",AG95)))</formula>
    </cfRule>
  </conditionalFormatting>
  <conditionalFormatting sqref="AG98:AG101">
    <cfRule type="containsText" dxfId="2977" priority="73" operator="containsText" text="Not assessed">
      <formula>NOT(ISERROR(SEARCH("Not assessed",AG98)))</formula>
    </cfRule>
    <cfRule type="containsText" dxfId="2976" priority="74" operator="containsText" text="No visibility">
      <formula>NOT(ISERROR(SEARCH("No visibility",AG98)))</formula>
    </cfRule>
    <cfRule type="containsText" dxfId="2975" priority="75" operator="containsText" text="Poor">
      <formula>NOT(ISERROR(SEARCH("Poor",AG98)))</formula>
    </cfRule>
    <cfRule type="containsText" dxfId="2974" priority="76" operator="containsText" text="Fail">
      <formula>NOT(ISERROR(SEARCH("Fail",AG98)))</formula>
    </cfRule>
    <cfRule type="containsText" dxfId="2973" priority="77" operator="containsText" text="Ineffective">
      <formula>NOT(ISERROR(SEARCH("Ineffective",AG98)))</formula>
    </cfRule>
    <cfRule type="containsText" dxfId="2972" priority="78" operator="containsText" text="Not Implemented">
      <formula>NOT(ISERROR(SEARCH("Not Implemented",AG98)))</formula>
    </cfRule>
  </conditionalFormatting>
  <conditionalFormatting sqref="AG102:AG104">
    <cfRule type="containsText" dxfId="2971" priority="67" operator="containsText" text="Not assessed">
      <formula>NOT(ISERROR(SEARCH("Not assessed",AG102)))</formula>
    </cfRule>
    <cfRule type="containsText" dxfId="2970" priority="68" operator="containsText" text="No visibility">
      <formula>NOT(ISERROR(SEARCH("No visibility",AG102)))</formula>
    </cfRule>
    <cfRule type="containsText" dxfId="2969" priority="69" operator="containsText" text="Poor">
      <formula>NOT(ISERROR(SEARCH("Poor",AG102)))</formula>
    </cfRule>
    <cfRule type="containsText" dxfId="2968" priority="70" operator="containsText" text="Fail">
      <formula>NOT(ISERROR(SEARCH("Fail",AG102)))</formula>
    </cfRule>
    <cfRule type="containsText" dxfId="2967" priority="71" operator="containsText" text="Ineffective">
      <formula>NOT(ISERROR(SEARCH("Ineffective",AG102)))</formula>
    </cfRule>
    <cfRule type="containsText" dxfId="2966" priority="72" operator="containsText" text="Not Implemented">
      <formula>NOT(ISERROR(SEARCH("Not Implemented",AG102)))</formula>
    </cfRule>
  </conditionalFormatting>
  <conditionalFormatting sqref="AG105:AG108">
    <cfRule type="containsText" dxfId="2965" priority="61" operator="containsText" text="Not assessed">
      <formula>NOT(ISERROR(SEARCH("Not assessed",AG105)))</formula>
    </cfRule>
    <cfRule type="containsText" dxfId="2964" priority="62" operator="containsText" text="No visibility">
      <formula>NOT(ISERROR(SEARCH("No visibility",AG105)))</formula>
    </cfRule>
    <cfRule type="containsText" dxfId="2963" priority="63" operator="containsText" text="Poor">
      <formula>NOT(ISERROR(SEARCH("Poor",AG105)))</formula>
    </cfRule>
    <cfRule type="containsText" dxfId="2962" priority="64" operator="containsText" text="Fail">
      <formula>NOT(ISERROR(SEARCH("Fail",AG105)))</formula>
    </cfRule>
    <cfRule type="containsText" dxfId="2961" priority="65" operator="containsText" text="Ineffective">
      <formula>NOT(ISERROR(SEARCH("Ineffective",AG105)))</formula>
    </cfRule>
    <cfRule type="containsText" dxfId="2960" priority="66" operator="containsText" text="Not Implemented">
      <formula>NOT(ISERROR(SEARCH("Not Implemented",AG105)))</formula>
    </cfRule>
  </conditionalFormatting>
  <conditionalFormatting sqref="AG109:AG112">
    <cfRule type="containsText" dxfId="2959" priority="55" operator="containsText" text="Not assessed">
      <formula>NOT(ISERROR(SEARCH("Not assessed",AG109)))</formula>
    </cfRule>
    <cfRule type="containsText" dxfId="2958" priority="56" operator="containsText" text="No visibility">
      <formula>NOT(ISERROR(SEARCH("No visibility",AG109)))</formula>
    </cfRule>
    <cfRule type="containsText" dxfId="2957" priority="57" operator="containsText" text="Poor">
      <formula>NOT(ISERROR(SEARCH("Poor",AG109)))</formula>
    </cfRule>
    <cfRule type="containsText" dxfId="2956" priority="58" operator="containsText" text="Fail">
      <formula>NOT(ISERROR(SEARCH("Fail",AG109)))</formula>
    </cfRule>
    <cfRule type="containsText" dxfId="2955" priority="59" operator="containsText" text="Ineffective">
      <formula>NOT(ISERROR(SEARCH("Ineffective",AG109)))</formula>
    </cfRule>
    <cfRule type="containsText" dxfId="2954" priority="60" operator="containsText" text="Not Implemented">
      <formula>NOT(ISERROR(SEARCH("Not Implemented",AG109)))</formula>
    </cfRule>
  </conditionalFormatting>
  <conditionalFormatting sqref="AG113:AG116">
    <cfRule type="containsText" dxfId="2953" priority="49" operator="containsText" text="Not assessed">
      <formula>NOT(ISERROR(SEARCH("Not assessed",AG113)))</formula>
    </cfRule>
    <cfRule type="containsText" dxfId="2952" priority="50" operator="containsText" text="No visibility">
      <formula>NOT(ISERROR(SEARCH("No visibility",AG113)))</formula>
    </cfRule>
    <cfRule type="containsText" dxfId="2951" priority="51" operator="containsText" text="Poor">
      <formula>NOT(ISERROR(SEARCH("Poor",AG113)))</formula>
    </cfRule>
    <cfRule type="containsText" dxfId="2950" priority="52" operator="containsText" text="Fail">
      <formula>NOT(ISERROR(SEARCH("Fail",AG113)))</formula>
    </cfRule>
    <cfRule type="containsText" dxfId="2949" priority="53" operator="containsText" text="Ineffective">
      <formula>NOT(ISERROR(SEARCH("Ineffective",AG113)))</formula>
    </cfRule>
    <cfRule type="containsText" dxfId="2948" priority="54" operator="containsText" text="Not Implemented">
      <formula>NOT(ISERROR(SEARCH("Not Implemented",AG113)))</formula>
    </cfRule>
  </conditionalFormatting>
  <conditionalFormatting sqref="AG117:AG119">
    <cfRule type="containsText" dxfId="2947" priority="43" operator="containsText" text="Not assessed">
      <formula>NOT(ISERROR(SEARCH("Not assessed",AG117)))</formula>
    </cfRule>
    <cfRule type="containsText" dxfId="2946" priority="44" operator="containsText" text="No visibility">
      <formula>NOT(ISERROR(SEARCH("No visibility",AG117)))</formula>
    </cfRule>
    <cfRule type="containsText" dxfId="2945" priority="45" operator="containsText" text="Poor">
      <formula>NOT(ISERROR(SEARCH("Poor",AG117)))</formula>
    </cfRule>
    <cfRule type="containsText" dxfId="2944" priority="46" operator="containsText" text="Fail">
      <formula>NOT(ISERROR(SEARCH("Fail",AG117)))</formula>
    </cfRule>
    <cfRule type="containsText" dxfId="2943" priority="47" operator="containsText" text="Ineffective">
      <formula>NOT(ISERROR(SEARCH("Ineffective",AG117)))</formula>
    </cfRule>
    <cfRule type="containsText" dxfId="2942" priority="48" operator="containsText" text="Not Implemented">
      <formula>NOT(ISERROR(SEARCH("Not Implemented",AG117)))</formula>
    </cfRule>
  </conditionalFormatting>
  <conditionalFormatting sqref="AG120:AG123">
    <cfRule type="containsText" dxfId="2941" priority="37" operator="containsText" text="Not assessed">
      <formula>NOT(ISERROR(SEARCH("Not assessed",AG120)))</formula>
    </cfRule>
    <cfRule type="containsText" dxfId="2940" priority="38" operator="containsText" text="No visibility">
      <formula>NOT(ISERROR(SEARCH("No visibility",AG120)))</formula>
    </cfRule>
    <cfRule type="containsText" dxfId="2939" priority="39" operator="containsText" text="Poor">
      <formula>NOT(ISERROR(SEARCH("Poor",AG120)))</formula>
    </cfRule>
    <cfRule type="containsText" dxfId="2938" priority="40" operator="containsText" text="Fail">
      <formula>NOT(ISERROR(SEARCH("Fail",AG120)))</formula>
    </cfRule>
    <cfRule type="containsText" dxfId="2937" priority="41" operator="containsText" text="Ineffective">
      <formula>NOT(ISERROR(SEARCH("Ineffective",AG120)))</formula>
    </cfRule>
    <cfRule type="containsText" dxfId="2936" priority="42" operator="containsText" text="Not Implemented">
      <formula>NOT(ISERROR(SEARCH("Not Implemented",AG120)))</formula>
    </cfRule>
  </conditionalFormatting>
  <conditionalFormatting sqref="AG124:AG126">
    <cfRule type="containsText" dxfId="2935" priority="31" operator="containsText" text="Not assessed">
      <formula>NOT(ISERROR(SEARCH("Not assessed",AG124)))</formula>
    </cfRule>
    <cfRule type="containsText" dxfId="2934" priority="32" operator="containsText" text="No visibility">
      <formula>NOT(ISERROR(SEARCH("No visibility",AG124)))</formula>
    </cfRule>
    <cfRule type="containsText" dxfId="2933" priority="33" operator="containsText" text="Poor">
      <formula>NOT(ISERROR(SEARCH("Poor",AG124)))</formula>
    </cfRule>
    <cfRule type="containsText" dxfId="2932" priority="34" operator="containsText" text="Fail">
      <formula>NOT(ISERROR(SEARCH("Fail",AG124)))</formula>
    </cfRule>
    <cfRule type="containsText" dxfId="2931" priority="35" operator="containsText" text="Ineffective">
      <formula>NOT(ISERROR(SEARCH("Ineffective",AG124)))</formula>
    </cfRule>
    <cfRule type="containsText" dxfId="2930" priority="36" operator="containsText" text="Not Implemented">
      <formula>NOT(ISERROR(SEARCH("Not Implemented",AG124)))</formula>
    </cfRule>
  </conditionalFormatting>
  <conditionalFormatting sqref="AG127:AG129">
    <cfRule type="containsText" dxfId="2929" priority="25" operator="containsText" text="Not assessed">
      <formula>NOT(ISERROR(SEARCH("Not assessed",AG127)))</formula>
    </cfRule>
    <cfRule type="containsText" dxfId="2928" priority="26" operator="containsText" text="No visibility">
      <formula>NOT(ISERROR(SEARCH("No visibility",AG127)))</formula>
    </cfRule>
    <cfRule type="containsText" dxfId="2927" priority="27" operator="containsText" text="Poor">
      <formula>NOT(ISERROR(SEARCH("Poor",AG127)))</formula>
    </cfRule>
    <cfRule type="containsText" dxfId="2926" priority="28" operator="containsText" text="Fail">
      <formula>NOT(ISERROR(SEARCH("Fail",AG127)))</formula>
    </cfRule>
    <cfRule type="containsText" dxfId="2925" priority="29" operator="containsText" text="Ineffective">
      <formula>NOT(ISERROR(SEARCH("Ineffective",AG127)))</formula>
    </cfRule>
    <cfRule type="containsText" dxfId="2924" priority="30" operator="containsText" text="Not Implemented">
      <formula>NOT(ISERROR(SEARCH("Not Implemented",AG127)))</formula>
    </cfRule>
  </conditionalFormatting>
  <conditionalFormatting sqref="AG130:AG132">
    <cfRule type="containsText" dxfId="2923" priority="19" operator="containsText" text="Not assessed">
      <formula>NOT(ISERROR(SEARCH("Not assessed",AG130)))</formula>
    </cfRule>
    <cfRule type="containsText" dxfId="2922" priority="20" operator="containsText" text="No visibility">
      <formula>NOT(ISERROR(SEARCH("No visibility",AG130)))</formula>
    </cfRule>
    <cfRule type="containsText" dxfId="2921" priority="21" operator="containsText" text="Poor">
      <formula>NOT(ISERROR(SEARCH("Poor",AG130)))</formula>
    </cfRule>
    <cfRule type="containsText" dxfId="2920" priority="22" operator="containsText" text="Fail">
      <formula>NOT(ISERROR(SEARCH("Fail",AG130)))</formula>
    </cfRule>
    <cfRule type="containsText" dxfId="2919" priority="23" operator="containsText" text="Ineffective">
      <formula>NOT(ISERROR(SEARCH("Ineffective",AG130)))</formula>
    </cfRule>
    <cfRule type="containsText" dxfId="2918" priority="24" operator="containsText" text="Not Implemented">
      <formula>NOT(ISERROR(SEARCH("Not Implemented",AG130)))</formula>
    </cfRule>
  </conditionalFormatting>
  <conditionalFormatting sqref="AG5">
    <cfRule type="containsText" dxfId="2917" priority="13" operator="containsText" text="Not assessed">
      <formula>NOT(ISERROR(SEARCH("Not assessed",AG5)))</formula>
    </cfRule>
    <cfRule type="containsText" dxfId="2916" priority="14" operator="containsText" text="No visibility">
      <formula>NOT(ISERROR(SEARCH("No visibility",AG5)))</formula>
    </cfRule>
    <cfRule type="containsText" dxfId="2915" priority="15" operator="containsText" text="Poor">
      <formula>NOT(ISERROR(SEARCH("Poor",AG5)))</formula>
    </cfRule>
    <cfRule type="containsText" dxfId="2914" priority="16" operator="containsText" text="Fail">
      <formula>NOT(ISERROR(SEARCH("Fail",AG5)))</formula>
    </cfRule>
    <cfRule type="containsText" dxfId="2913" priority="17" operator="containsText" text="Ineffective">
      <formula>NOT(ISERROR(SEARCH("Ineffective",AG5)))</formula>
    </cfRule>
    <cfRule type="containsText" dxfId="2912" priority="18" operator="containsText" text="Not Implemented">
      <formula>NOT(ISERROR(SEARCH("Not Implemented",AG5)))</formula>
    </cfRule>
  </conditionalFormatting>
  <conditionalFormatting sqref="AG4">
    <cfRule type="containsText" dxfId="2911" priority="7" operator="containsText" text="Not assessed">
      <formula>NOT(ISERROR(SEARCH("Not assessed",AG4)))</formula>
    </cfRule>
    <cfRule type="containsText" dxfId="2910" priority="8" operator="containsText" text="No visibility">
      <formula>NOT(ISERROR(SEARCH("No visibility",AG4)))</formula>
    </cfRule>
    <cfRule type="containsText" dxfId="2909" priority="9" operator="containsText" text="Poor">
      <formula>NOT(ISERROR(SEARCH("Poor",AG4)))</formula>
    </cfRule>
    <cfRule type="containsText" dxfId="2908" priority="10" operator="containsText" text="Fail">
      <formula>NOT(ISERROR(SEARCH("Fail",AG4)))</formula>
    </cfRule>
    <cfRule type="containsText" dxfId="2907" priority="11" operator="containsText" text="Ineffective">
      <formula>NOT(ISERROR(SEARCH("Ineffective",AG4)))</formula>
    </cfRule>
    <cfRule type="containsText" dxfId="2906" priority="12" operator="containsText" text="Not Implemented">
      <formula>NOT(ISERROR(SEARCH("Not Implemented",AG4)))</formula>
    </cfRule>
  </conditionalFormatting>
  <conditionalFormatting sqref="AG6">
    <cfRule type="containsText" dxfId="2905" priority="1" operator="containsText" text="Not assessed">
      <formula>NOT(ISERROR(SEARCH("Not assessed",AG6)))</formula>
    </cfRule>
    <cfRule type="containsText" dxfId="2904" priority="2" operator="containsText" text="No visibility">
      <formula>NOT(ISERROR(SEARCH("No visibility",AG6)))</formula>
    </cfRule>
    <cfRule type="containsText" dxfId="2903" priority="3" operator="containsText" text="Poor">
      <formula>NOT(ISERROR(SEARCH("Poor",AG6)))</formula>
    </cfRule>
    <cfRule type="containsText" dxfId="2902" priority="4" operator="containsText" text="Fail">
      <formula>NOT(ISERROR(SEARCH("Fail",AG6)))</formula>
    </cfRule>
    <cfRule type="containsText" dxfId="2901" priority="5" operator="containsText" text="Ineffective">
      <formula>NOT(ISERROR(SEARCH("Ineffective",AG6)))</formula>
    </cfRule>
    <cfRule type="containsText" dxfId="2900" priority="6" operator="containsText" text="Not Implemented">
      <formula>NOT(ISERROR(SEARCH("Not Implemented",AG6)))</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promptTitle="Control Status" xr:uid="{45C2DEA9-080C-44A1-8259-EC10A9CDFE13}">
          <x14:formula1>
            <xm:f>Data!$B$4:$B$6</xm:f>
          </x14:formula1>
          <xm:sqref>AD26 F26 R26 F75 R23 F19 F15 AD127 AD15 F30 R67 R15 F8 R12 AD19 AD8 R8 F33 F39 F42 F49 F53 F64 R42 R46 R49 R57 F57 F61 AD33 AD39 AD42 AD49 AD53 AD57 AD67 F81 R71 AD71 F12 R19 AD12 R30 F23 AD23 R33 AD30 R39 F46 R53 AD46 F67 R61 AD61 F71 R64 AD64 F85 R75 AD75 F88 R81 AD81 F92 R85 AD85 F95 R95 AD88 R92 AD95 AD92 R88 R102 R99 F99 R106 AD99 F102 R110 AD102 F106 R114 AD106 F110 R117 AD110 F114 R121 AD114 F117 R124 AD117 F121 R127 AD121 F124 R130 AD124 F127 F130 AD130</xm:sqref>
        </x14:dataValidation>
        <x14:dataValidation type="list" allowBlank="1" showInputMessage="1" showErrorMessage="1" xr:uid="{B1BD1A5E-9194-4296-86A5-25A6939DBA0E}">
          <x14:formula1>
            <xm:f>Data!$J$4:$J$8</xm:f>
          </x14:formula1>
          <xm:sqref>H124 T124 AF121 T121 AF117 T117 T114 H121 H117 T110 AF114 AF110 T106 H114 H110 AF106 AF102 T99 T102 T88 T92 T95 T85 AF99 AF92 AF95 AF88 T81 T75 H106 H102 H99 H95 H92 H88 H85 T64 AF85 H71 T61 AF81 H67 AF75 T53 H46 AF64 H23 AF61 T39 AF46 H12 T33 AF30 H81 T30 AF23 H61 T19 AF12 H57 T71 AF71 H64 T57 AF67 H53 T49 AF57 H49 AF53 H42 H39 AF49 AF42 AF39 T46 AF33 H33 T42 AF8 H8 T8 AF19 H30 T12 AF15 H15 T15 AF127 H19 T67 AF26 H75 T23 AF130 H26 T26 T130 H130 T127 H127 AF124</xm:sqref>
        </x14:dataValidation>
        <x14:dataValidation type="list" allowBlank="1" showInputMessage="1" showErrorMessage="1" xr:uid="{EFA81300-13FE-4AC0-A633-675D99F5004A}">
          <x14:formula1>
            <xm:f>Data!$F$4:$F$9</xm:f>
          </x14:formula1>
          <xm:sqref>AE26 G26 S26 G75 S23 G19 G15 AE127 AE15 G30 S67 S15 G8 AE19 AE8 S12 S8 G33 G39 G42 G49 G53 G64 S42 S46 S49 S57 G57 G61 AE33 AE39 AE42 AE49 AE53 AE57 AE67 G81 S71 AE71 G12 S19 AE12 S30 G23 AE23 S33 AE30 S39 G46 S53 AE46 G67 S61 AE61 G71 S64 AE64 G85 S75 AE75 G88 S81 AE81 G92 S85 AE85 G95 S95 AE88 S92 AE95 AE92 S88 S102 S99 G99 S106 AE99 G102 S110 AE102 G106 S114 AE106 G110 S117 AE110 G114 S121 AE114 G117 S124 AE117 G121 S127 AE121 G124 S130 AE124 G127 G130 AE130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1068B-29ED-4C91-B1E8-C29C0BE806B6}">
  <dimension ref="A1:AS122"/>
  <sheetViews>
    <sheetView zoomScaleNormal="100" workbookViewId="0">
      <selection sqref="A1:AS1"/>
    </sheetView>
  </sheetViews>
  <sheetFormatPr defaultColWidth="8.83203125" defaultRowHeight="10.5" customHeight="1" outlineLevelRow="2" outlineLevelCol="1" x14ac:dyDescent="0.2"/>
  <cols>
    <col min="1" max="1" width="6.83203125" style="20" customWidth="1"/>
    <col min="2" max="2" width="40.1640625" style="20" customWidth="1"/>
    <col min="3" max="3" width="14.5" style="20" customWidth="1"/>
    <col min="4" max="4" width="34.5" style="20" customWidth="1"/>
    <col min="5" max="5" width="31.83203125" style="20" customWidth="1"/>
    <col min="6" max="6" width="19.1640625" hidden="1" customWidth="1" outlineLevel="1"/>
    <col min="7" max="7" width="13.83203125" hidden="1" customWidth="1" outlineLevel="1"/>
    <col min="8" max="8" width="14.5" hidden="1" customWidth="1" outlineLevel="1"/>
    <col min="9" max="10" width="16.1640625" hidden="1" customWidth="1" outlineLevel="1"/>
    <col min="11" max="11" width="3.33203125" customWidth="1" collapsed="1"/>
    <col min="12" max="17" width="7.1640625" hidden="1" customWidth="1"/>
    <col min="18" max="18" width="19.1640625" hidden="1" customWidth="1" outlineLevel="1"/>
    <col min="19" max="19" width="13.83203125" hidden="1" customWidth="1" outlineLevel="1"/>
    <col min="20" max="20" width="14.5" hidden="1" customWidth="1" outlineLevel="1"/>
    <col min="21" max="21" width="16.1640625" hidden="1" customWidth="1" outlineLevel="1"/>
    <col min="22" max="22" width="15.6640625" hidden="1" customWidth="1" outlineLevel="1"/>
    <col min="23" max="23" width="3.33203125" customWidth="1" collapsed="1"/>
    <col min="24" max="29" width="7.1640625" hidden="1" customWidth="1"/>
    <col min="30" max="30" width="19.1640625" customWidth="1" outlineLevel="1"/>
    <col min="31" max="31" width="13.83203125" customWidth="1" outlineLevel="1"/>
    <col min="32" max="32" width="14.5" customWidth="1" outlineLevel="1"/>
    <col min="33" max="33" width="16.1640625" customWidth="1" outlineLevel="1"/>
    <col min="34" max="34" width="18" customWidth="1" outlineLevel="1"/>
    <col min="35" max="35" width="3.33203125" customWidth="1"/>
    <col min="36" max="41" width="7.1640625" hidden="1" customWidth="1"/>
    <col min="42" max="45" width="18" customWidth="1"/>
    <col min="46" max="16384" width="8.83203125" style="20"/>
  </cols>
  <sheetData>
    <row r="1" spans="1:45" s="104" customFormat="1" ht="12" customHeight="1" thickBot="1" x14ac:dyDescent="0.25">
      <c r="A1" s="232" t="s">
        <v>771</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4"/>
    </row>
    <row r="2" spans="1:45" customFormat="1" ht="12" customHeight="1" x14ac:dyDescent="0.2">
      <c r="A2" s="144" t="s">
        <v>776</v>
      </c>
      <c r="B2" s="116"/>
      <c r="C2" s="12"/>
      <c r="D2" s="12"/>
      <c r="E2" s="12"/>
      <c r="F2" s="203" t="s">
        <v>712</v>
      </c>
      <c r="G2" s="204"/>
      <c r="H2" s="204"/>
      <c r="I2" s="204"/>
      <c r="J2" s="204"/>
      <c r="K2" s="204"/>
      <c r="L2" s="204"/>
      <c r="M2" s="204"/>
      <c r="N2" s="204"/>
      <c r="O2" s="204"/>
      <c r="P2" s="204"/>
      <c r="Q2" s="204"/>
      <c r="R2" s="203" t="s">
        <v>713</v>
      </c>
      <c r="S2" s="204"/>
      <c r="T2" s="204"/>
      <c r="U2" s="204"/>
      <c r="V2" s="204"/>
      <c r="W2" s="204"/>
      <c r="X2" s="204"/>
      <c r="Y2" s="204"/>
      <c r="Z2" s="204"/>
      <c r="AA2" s="204"/>
      <c r="AB2" s="204"/>
      <c r="AC2" s="204"/>
      <c r="AD2" s="203" t="s">
        <v>714</v>
      </c>
      <c r="AE2" s="204"/>
      <c r="AF2" s="204"/>
      <c r="AG2" s="204"/>
      <c r="AH2" s="204"/>
      <c r="AI2" s="204"/>
      <c r="AJ2" s="204"/>
      <c r="AK2" s="204"/>
      <c r="AL2" s="204"/>
      <c r="AM2" s="204"/>
      <c r="AN2" s="204"/>
      <c r="AO2" s="204"/>
      <c r="AP2" s="240" t="s">
        <v>770</v>
      </c>
      <c r="AQ2" s="240"/>
      <c r="AR2" s="240"/>
      <c r="AS2" s="241"/>
    </row>
    <row r="3" spans="1:45" ht="30" customHeight="1" thickBot="1" x14ac:dyDescent="0.25">
      <c r="A3" s="145" t="s">
        <v>698</v>
      </c>
      <c r="B3" s="21" t="s">
        <v>6</v>
      </c>
      <c r="C3" s="26" t="s">
        <v>7</v>
      </c>
      <c r="D3" s="26" t="s">
        <v>8</v>
      </c>
      <c r="E3" s="26" t="s">
        <v>9</v>
      </c>
      <c r="F3" s="27" t="s">
        <v>673</v>
      </c>
      <c r="G3" s="10" t="s">
        <v>1</v>
      </c>
      <c r="H3" s="10" t="s">
        <v>2</v>
      </c>
      <c r="I3" s="10" t="s">
        <v>4</v>
      </c>
      <c r="J3" s="28" t="s">
        <v>780</v>
      </c>
      <c r="K3" s="195"/>
      <c r="L3" s="10" t="s">
        <v>708</v>
      </c>
      <c r="M3" s="10" t="s">
        <v>709</v>
      </c>
      <c r="N3" s="10" t="s">
        <v>710</v>
      </c>
      <c r="O3" s="10" t="s">
        <v>705</v>
      </c>
      <c r="P3" s="10" t="s">
        <v>706</v>
      </c>
      <c r="Q3" s="10" t="s">
        <v>707</v>
      </c>
      <c r="R3" s="27" t="s">
        <v>673</v>
      </c>
      <c r="S3" s="10" t="s">
        <v>1</v>
      </c>
      <c r="T3" s="10" t="s">
        <v>2</v>
      </c>
      <c r="U3" s="10" t="s">
        <v>4</v>
      </c>
      <c r="V3" s="28" t="s">
        <v>780</v>
      </c>
      <c r="W3" s="195"/>
      <c r="X3" s="10" t="s">
        <v>708</v>
      </c>
      <c r="Y3" s="10" t="s">
        <v>709</v>
      </c>
      <c r="Z3" s="10" t="s">
        <v>710</v>
      </c>
      <c r="AA3" s="10" t="s">
        <v>705</v>
      </c>
      <c r="AB3" s="10" t="s">
        <v>706</v>
      </c>
      <c r="AC3" s="10" t="s">
        <v>707</v>
      </c>
      <c r="AD3" s="27" t="s">
        <v>673</v>
      </c>
      <c r="AE3" s="10" t="s">
        <v>1</v>
      </c>
      <c r="AF3" s="10" t="s">
        <v>2</v>
      </c>
      <c r="AG3" s="10" t="s">
        <v>4</v>
      </c>
      <c r="AH3" s="28" t="s">
        <v>780</v>
      </c>
      <c r="AI3" s="195"/>
      <c r="AJ3" s="10" t="s">
        <v>708</v>
      </c>
      <c r="AK3" s="10" t="s">
        <v>709</v>
      </c>
      <c r="AL3" s="10" t="s">
        <v>710</v>
      </c>
      <c r="AM3" s="10" t="s">
        <v>705</v>
      </c>
      <c r="AN3" s="10" t="s">
        <v>706</v>
      </c>
      <c r="AO3" s="10" t="s">
        <v>707</v>
      </c>
      <c r="AP3" s="14" t="s">
        <v>701</v>
      </c>
      <c r="AQ3" s="14" t="s">
        <v>702</v>
      </c>
      <c r="AR3" s="14" t="s">
        <v>703</v>
      </c>
      <c r="AS3" s="37" t="s">
        <v>704</v>
      </c>
    </row>
    <row r="4" spans="1:45" ht="30" customHeight="1" x14ac:dyDescent="0.2">
      <c r="A4" s="235"/>
      <c r="B4" s="216"/>
      <c r="C4" s="217" t="s">
        <v>750</v>
      </c>
      <c r="D4" s="217"/>
      <c r="E4" s="217"/>
      <c r="F4" s="41" t="str">
        <f>IF($L4=1,"Implemented","Not Implemented")</f>
        <v>Not Implemented</v>
      </c>
      <c r="G4" s="42" t="str">
        <f>IF($M4=1,"Effective","Ineffective")</f>
        <v>Ineffective</v>
      </c>
      <c r="H4" s="42" t="str">
        <f>IF($N4=1,"Pass","Fail")</f>
        <v>Fail</v>
      </c>
      <c r="I4" s="141"/>
      <c r="J4" s="44"/>
      <c r="K4" s="196"/>
      <c r="L4" s="43">
        <f>IF(COUNTIFS(L$7:L$66,0,$A$7:$A$66,1)&gt;0,0,1)</f>
        <v>0</v>
      </c>
      <c r="M4" s="43">
        <f>IF(COUNTIFS(M$7:M$66,0,$A$7:$A$66,1)&gt;0,0,1)</f>
        <v>0</v>
      </c>
      <c r="N4" s="43">
        <f>IF(COUNTIFS(N$7:N$66,0,$A$7:$A$66,1)&gt;0,0,1)</f>
        <v>0</v>
      </c>
      <c r="O4" s="43">
        <f>AVERAGE(O$7:O$66)</f>
        <v>0</v>
      </c>
      <c r="P4" s="51"/>
      <c r="Q4" s="51"/>
      <c r="R4" s="42" t="str">
        <f>IF($X4=1,"Implemented","Not Implemented")</f>
        <v>Not Implemented</v>
      </c>
      <c r="S4" s="42" t="str">
        <f>IF($Y4=1,"Effective","Ineffective")</f>
        <v>Ineffective</v>
      </c>
      <c r="T4" s="42" t="str">
        <f>IF($Z4=1,"Pass","Fail")</f>
        <v>Fail</v>
      </c>
      <c r="U4" s="141"/>
      <c r="V4" s="44"/>
      <c r="W4" s="196"/>
      <c r="X4" s="43">
        <f>IF(COUNTIFS(X$7:X$66,0,$A$7:$A$66,1)&gt;0,0,1)</f>
        <v>0</v>
      </c>
      <c r="Y4" s="43">
        <f>IF(COUNTIFS(Y$7:Y$66,0,$A$7:$A$66,1)&gt;0,0,1)</f>
        <v>0</v>
      </c>
      <c r="Z4" s="43">
        <f>IF(COUNTIFS(Z$7:Z$66,0,$A$7:$A$66,1)&gt;0,0,1)</f>
        <v>0</v>
      </c>
      <c r="AA4" s="43">
        <f>AVERAGE(AA$7:AA$66)</f>
        <v>0</v>
      </c>
      <c r="AB4" s="51"/>
      <c r="AC4" s="51"/>
      <c r="AD4" s="41" t="str">
        <f>IF($AJ4=1,"Implemented","Not Implemented")</f>
        <v>Not Implemented</v>
      </c>
      <c r="AE4" s="42" t="str">
        <f>IF($AK4=1,"Effective","Ineffective")</f>
        <v>Ineffective</v>
      </c>
      <c r="AF4" s="42" t="str">
        <f>IF($AL4=1,"Pass","Fail")</f>
        <v>Fail</v>
      </c>
      <c r="AG4" s="141"/>
      <c r="AH4" s="44"/>
      <c r="AI4" s="196"/>
      <c r="AJ4" s="43">
        <f>IF(COUNTIFS(AJ$7:AJ$66,0,$A$7:$A$66,1)&gt;0,0,1)</f>
        <v>0</v>
      </c>
      <c r="AK4" s="43">
        <f>IF(COUNTIFS(AK$7:AK$66,0,$A$7:$A$66,1)&gt;0,0,1)</f>
        <v>0</v>
      </c>
      <c r="AL4" s="43">
        <f>IF(COUNTIFS(AL$7:AL$66,0,$A$7:$A$66,1)&gt;0,0,1)</f>
        <v>0</v>
      </c>
      <c r="AM4" s="43">
        <f>AVERAGE(AM$7:AM$66)</f>
        <v>0</v>
      </c>
      <c r="AN4" s="51"/>
      <c r="AO4" s="51"/>
      <c r="AP4" s="45" t="s">
        <v>721</v>
      </c>
      <c r="AQ4" s="46"/>
      <c r="AR4" s="46"/>
      <c r="AS4" s="47"/>
    </row>
    <row r="5" spans="1:45" ht="30" customHeight="1" x14ac:dyDescent="0.2">
      <c r="A5" s="236"/>
      <c r="B5" s="213"/>
      <c r="C5" s="214" t="s">
        <v>751</v>
      </c>
      <c r="D5" s="214"/>
      <c r="E5" s="214"/>
      <c r="F5" s="29" t="str">
        <f>IF($L5=1,"Implemented","Not Implemented")</f>
        <v>Not Implemented</v>
      </c>
      <c r="G5" s="22" t="str">
        <f>IF($M5=1,"Effective","Ineffective")</f>
        <v>Ineffective</v>
      </c>
      <c r="H5" s="22" t="str">
        <f>IF($N5=1,"Pass","Fail")</f>
        <v>Fail</v>
      </c>
      <c r="I5" s="140"/>
      <c r="J5" s="30"/>
      <c r="K5" s="196"/>
      <c r="L5" s="23">
        <f>IF(COUNTIFS(L$7:L$66,0,$A$7:$A$66,2)&gt;0,0,1)</f>
        <v>0</v>
      </c>
      <c r="M5" s="23">
        <f>IF(COUNTIFS(M$7:M$66,0,$A$7:$A$66,2)&gt;0,0,1)</f>
        <v>0</v>
      </c>
      <c r="N5" s="23">
        <f>IF(COUNTIFS(N$7:N$66,0,$A$7:$A$66,2)&gt;0,0,1)</f>
        <v>0</v>
      </c>
      <c r="O5" s="52"/>
      <c r="P5" s="23">
        <f>AVERAGE(P$7:P$66)</f>
        <v>0</v>
      </c>
      <c r="Q5" s="23"/>
      <c r="R5" s="22" t="str">
        <f>IF($X5=1,"Implemented","Not Implemented")</f>
        <v>Not Implemented</v>
      </c>
      <c r="S5" s="22" t="str">
        <f>IF($Y5=1,"Effective","Ineffective")</f>
        <v>Ineffective</v>
      </c>
      <c r="T5" s="22" t="str">
        <f>IF($Z5=1,"Pass","Fail")</f>
        <v>Fail</v>
      </c>
      <c r="U5" s="140"/>
      <c r="V5" s="30"/>
      <c r="W5" s="196"/>
      <c r="X5" s="23">
        <f>IF(COUNTIFS(X$7:X$66,0,$A$7:$A$66,2)&gt;0,0,1)</f>
        <v>0</v>
      </c>
      <c r="Y5" s="23">
        <f>IF(COUNTIFS(Y$7:Y$66,0,$A$7:$A$66,2)&gt;0,0,1)</f>
        <v>0</v>
      </c>
      <c r="Z5" s="23">
        <f>IF(COUNTIFS(Z$7:Z$66,0,$A$7:$A$66,2)&gt;0,0,1)</f>
        <v>0</v>
      </c>
      <c r="AA5" s="52"/>
      <c r="AB5" s="23">
        <f>AVERAGE(AB$7:AB$66)</f>
        <v>0</v>
      </c>
      <c r="AC5" s="23"/>
      <c r="AD5" s="29" t="str">
        <f>IF($AJ5=1,"Implemented","Not Implemented")</f>
        <v>Not Implemented</v>
      </c>
      <c r="AE5" s="22" t="str">
        <f>IF($AK5=1,"Effective","Ineffective")</f>
        <v>Ineffective</v>
      </c>
      <c r="AF5" s="22" t="str">
        <f>IF($AL5=1,"Pass","Fail")</f>
        <v>Fail</v>
      </c>
      <c r="AG5" s="140"/>
      <c r="AH5" s="30"/>
      <c r="AI5" s="196"/>
      <c r="AJ5" s="23">
        <f>IF(COUNTIFS(AJ$7:AJ$66,0,$A$7:$A$66,2)&gt;0,0,1)</f>
        <v>0</v>
      </c>
      <c r="AK5" s="23">
        <f>IF(COUNTIFS(AK$7:AK$66,0,$A$7:$A$66,2)&gt;0,0,1)</f>
        <v>0</v>
      </c>
      <c r="AL5" s="23">
        <f>IF(COUNTIFS(AL$7:AL$66,0,$A$7:$A$66,2)&gt;0,0,1)</f>
        <v>0</v>
      </c>
      <c r="AM5" s="52"/>
      <c r="AN5" s="23">
        <f>AVERAGE(AN$7:AN$66)</f>
        <v>0</v>
      </c>
      <c r="AO5" s="23"/>
      <c r="AP5" s="114" t="s">
        <v>721</v>
      </c>
      <c r="AQ5" s="11"/>
      <c r="AR5" s="11"/>
      <c r="AS5" s="38"/>
    </row>
    <row r="6" spans="1:45" ht="30" customHeight="1" thickBot="1" x14ac:dyDescent="0.25">
      <c r="A6" s="237"/>
      <c r="B6" s="219"/>
      <c r="C6" s="220" t="s">
        <v>752</v>
      </c>
      <c r="D6" s="220"/>
      <c r="E6" s="220"/>
      <c r="F6" s="48" t="str">
        <f>IF($L6=1,"Implemented","Not Implemented")</f>
        <v>Not Implemented</v>
      </c>
      <c r="G6" s="49" t="str">
        <f>IF($M6=1,"Effective","Ineffective")</f>
        <v>Ineffective</v>
      </c>
      <c r="H6" s="49" t="str">
        <f>IF($N6=1,"Pass","Fail")</f>
        <v>Fail</v>
      </c>
      <c r="I6" s="142"/>
      <c r="J6" s="50"/>
      <c r="K6" s="196"/>
      <c r="L6" s="33">
        <f>IF(COUNTIFS(L$7:L$66,0,$A$7:$A$66,3)&gt;0,0,1)</f>
        <v>0</v>
      </c>
      <c r="M6" s="33">
        <f>IF(COUNTIFS(M$7:M$66,0,$A$7:$A$66,3)&gt;0,0,1)</f>
        <v>0</v>
      </c>
      <c r="N6" s="33">
        <f>IF(COUNTIFS(N$7:N$66,0,$A$7:$A$66,3)&gt;0,0,1)</f>
        <v>0</v>
      </c>
      <c r="O6" s="53"/>
      <c r="P6" s="53"/>
      <c r="Q6" s="33">
        <f>AVERAGE(Q$7:Q$66)</f>
        <v>0</v>
      </c>
      <c r="R6" s="49" t="str">
        <f>IF($X6=1,"Implemented","Not Implemented")</f>
        <v>Not Implemented</v>
      </c>
      <c r="S6" s="49" t="str">
        <f>IF($Y6=1,"Effective","Ineffective")</f>
        <v>Ineffective</v>
      </c>
      <c r="T6" s="49" t="str">
        <f>IF($Z6=1,"Pass","Fail")</f>
        <v>Fail</v>
      </c>
      <c r="U6" s="142"/>
      <c r="V6" s="50"/>
      <c r="W6" s="196"/>
      <c r="X6" s="33">
        <f>IF(COUNTIFS(X$7:X$66,0,$A$7:$A$66,3)&gt;0,0,1)</f>
        <v>0</v>
      </c>
      <c r="Y6" s="33">
        <f>IF(COUNTIFS(Y$7:Y$66,0,$A$7:$A$66,3)&gt;0,0,1)</f>
        <v>0</v>
      </c>
      <c r="Z6" s="33">
        <f>IF(COUNTIFS(Z$7:Z$66,0,$A$7:$A$66,3)&gt;0,0,1)</f>
        <v>0</v>
      </c>
      <c r="AA6" s="53"/>
      <c r="AB6" s="53"/>
      <c r="AC6" s="33">
        <f>AVERAGE(AC$7:AC$66)</f>
        <v>0</v>
      </c>
      <c r="AD6" s="48" t="str">
        <f>IF($AJ6=1,"Implemented","Not Implemented")</f>
        <v>Not Implemented</v>
      </c>
      <c r="AE6" s="49" t="str">
        <f>IF($AK6=1,"Effective","Ineffective")</f>
        <v>Ineffective</v>
      </c>
      <c r="AF6" s="49" t="str">
        <f>IF($AL6=1,"Pass","Fail")</f>
        <v>Fail</v>
      </c>
      <c r="AG6" s="142"/>
      <c r="AH6" s="50"/>
      <c r="AI6" s="196"/>
      <c r="AJ6" s="33">
        <f>IF(COUNTIFS(AJ$7:AJ$66,0,$A$7:$A$66,3)&gt;0,0,1)</f>
        <v>0</v>
      </c>
      <c r="AK6" s="33">
        <f>IF(COUNTIFS(AK$7:AK$66,0,$A$7:$A$66,3)&gt;0,0,1)</f>
        <v>0</v>
      </c>
      <c r="AL6" s="33">
        <f>IF(COUNTIFS(AL$7:AL$66,0,$A$7:$A$66,3)&gt;0,0,1)</f>
        <v>0</v>
      </c>
      <c r="AM6" s="53"/>
      <c r="AN6" s="53"/>
      <c r="AO6" s="33">
        <f>AVERAGE(AO$7:AO$66)</f>
        <v>0</v>
      </c>
      <c r="AP6" s="115" t="s">
        <v>721</v>
      </c>
      <c r="AQ6" s="39"/>
      <c r="AR6" s="39"/>
      <c r="AS6" s="40"/>
    </row>
    <row r="7" spans="1:45" ht="30" customHeight="1" outlineLevel="1" x14ac:dyDescent="0.2">
      <c r="A7" s="146">
        <v>1</v>
      </c>
      <c r="B7" s="211" t="s">
        <v>122</v>
      </c>
      <c r="C7" s="211"/>
      <c r="D7" s="211"/>
      <c r="E7" s="211"/>
      <c r="F7" s="29" t="str">
        <f>IF($L7=1,"Implemented","Not Implemented")</f>
        <v>Not Implemented</v>
      </c>
      <c r="G7" s="22" t="str">
        <f>IF($M7=1,"Effective","Ineffective")</f>
        <v>Ineffective</v>
      </c>
      <c r="H7" s="22" t="str">
        <f>IF($N7=1,"Pass","Fail")</f>
        <v>Fail</v>
      </c>
      <c r="I7" s="140"/>
      <c r="J7" s="30"/>
      <c r="K7" s="196"/>
      <c r="L7" s="23">
        <f>IF(COUNTIF(L8:L10,0)&gt;0,0,1)</f>
        <v>0</v>
      </c>
      <c r="M7" s="23">
        <f>IF(COUNTIF(M8:M10,0)&gt;0,0,1)</f>
        <v>0</v>
      </c>
      <c r="N7" s="23">
        <f>IF(COUNTIF(N8:N10,0)&gt;0,0,1)</f>
        <v>0</v>
      </c>
      <c r="O7" s="23">
        <f>IFERROR(IF($A7=1,$L7*$M7*$N7,""),"")</f>
        <v>0</v>
      </c>
      <c r="P7" s="23" t="str">
        <f>IFERROR(IF($A7=2,$L7*$M7*$N7,""),"")</f>
        <v/>
      </c>
      <c r="Q7" s="23" t="str">
        <f>IFERROR(IF($A7=3,$L7*$M7*$N7,""),"")</f>
        <v/>
      </c>
      <c r="R7" s="29" t="str">
        <f>IF($X7=1,"Implemented","Not Implemented")</f>
        <v>Not Implemented</v>
      </c>
      <c r="S7" s="22" t="str">
        <f>IF($Y7=1,"Effective","Ineffective")</f>
        <v>Ineffective</v>
      </c>
      <c r="T7" s="22" t="str">
        <f>IF($Z7=1,"Pass","Fail")</f>
        <v>Fail</v>
      </c>
      <c r="U7" s="140"/>
      <c r="V7" s="30"/>
      <c r="W7" s="196"/>
      <c r="X7" s="23">
        <f>IF(COUNTIF(X8:X10,0)&gt;0,0,1)</f>
        <v>0</v>
      </c>
      <c r="Y7" s="23">
        <f>IF(COUNTIF(Y8:Y10,0)&gt;0,0,1)</f>
        <v>0</v>
      </c>
      <c r="Z7" s="23">
        <f>IF(COUNTIF(Z8:Z10,0)&gt;0,0,1)</f>
        <v>0</v>
      </c>
      <c r="AA7" s="23">
        <f>IFERROR(IF($A7=1,$X7*$Y7*$Z7,""),"")</f>
        <v>0</v>
      </c>
      <c r="AB7" s="23" t="str">
        <f>IFERROR(IF($A7=2,$X7*$Y7*$Z7,""),"")</f>
        <v/>
      </c>
      <c r="AC7" s="23" t="str">
        <f>IFERROR(IF($A7=3,$X7*$Y7*$Z7,""),"")</f>
        <v/>
      </c>
      <c r="AD7" s="29" t="str">
        <f>IF($AJ7=1,"Implemented","Not Implemented")</f>
        <v>Not Implemented</v>
      </c>
      <c r="AE7" s="22" t="str">
        <f>IF($AK7=1,"Effective","Ineffective")</f>
        <v>Ineffective</v>
      </c>
      <c r="AF7" s="22" t="str">
        <f>IF($AL7=1,"Pass","Fail")</f>
        <v>Fail</v>
      </c>
      <c r="AG7" s="140"/>
      <c r="AH7" s="30"/>
      <c r="AI7" s="196"/>
      <c r="AJ7" s="23">
        <f>IF(COUNTIF(AJ8:AJ10,0)&gt;0,0,1)</f>
        <v>0</v>
      </c>
      <c r="AK7" s="23">
        <f>IF(COUNTIF(AK8:AK10,0)&gt;0,0,1)</f>
        <v>0</v>
      </c>
      <c r="AL7" s="23">
        <f>IF(COUNTIF(AL8:AL10,0)&gt;0,0,1)</f>
        <v>0</v>
      </c>
      <c r="AM7" s="23">
        <f>IFERROR(IF($A7=1,$AJ7*$AK7*$AL7,""),"")</f>
        <v>0</v>
      </c>
      <c r="AN7" s="23" t="str">
        <f>IFERROR(IF($A7=2,$AJ7*$AK7*$AL7,""),"")</f>
        <v/>
      </c>
      <c r="AO7" s="23" t="str">
        <f>IFERROR(IF($A7=3,$AJ7*$AK7*$AL7,""),"")</f>
        <v/>
      </c>
      <c r="AP7" s="114" t="s">
        <v>721</v>
      </c>
      <c r="AQ7" s="11"/>
      <c r="AR7" s="11"/>
      <c r="AS7" s="38"/>
    </row>
    <row r="8" spans="1:45" ht="10.5" customHeight="1" outlineLevel="2" x14ac:dyDescent="0.2">
      <c r="A8" s="238">
        <v>1</v>
      </c>
      <c r="B8" s="193"/>
      <c r="C8" s="223" t="s">
        <v>257</v>
      </c>
      <c r="D8" s="211" t="s">
        <v>124</v>
      </c>
      <c r="E8" s="211" t="s">
        <v>125</v>
      </c>
      <c r="F8" s="210" t="s">
        <v>686</v>
      </c>
      <c r="G8" s="209" t="s">
        <v>686</v>
      </c>
      <c r="H8" s="209" t="s">
        <v>686</v>
      </c>
      <c r="I8" s="198"/>
      <c r="J8" s="205"/>
      <c r="K8" s="196"/>
      <c r="L8" s="23">
        <f>IFERROR(VLOOKUP($F8,Data!$B$4:$D$6,3,FALSE),"")</f>
        <v>0</v>
      </c>
      <c r="M8" s="23">
        <f>IFERROR(VLOOKUP($G8,Data!$F$4:$H$9,3,FALSE),"")</f>
        <v>0</v>
      </c>
      <c r="N8" s="23">
        <f>IFERROR(VLOOKUP($H8,Data!$J$4:$L$8,3,FALSE),"")</f>
        <v>0</v>
      </c>
      <c r="O8" s="23">
        <f>IFERROR(IF($A8=1,$L8*$M8*$N8,""),"")</f>
        <v>0</v>
      </c>
      <c r="P8" s="23" t="str">
        <f>IFERROR(IF($A8=2,$L8*$M8*$N8,""),"")</f>
        <v/>
      </c>
      <c r="Q8" s="23" t="str">
        <f>IFERROR(IF($A8=3,$L8*$M8*$N8,""),"")</f>
        <v/>
      </c>
      <c r="R8" s="210" t="s">
        <v>686</v>
      </c>
      <c r="S8" s="209" t="s">
        <v>686</v>
      </c>
      <c r="T8" s="209" t="s">
        <v>686</v>
      </c>
      <c r="U8" s="198"/>
      <c r="V8" s="205"/>
      <c r="W8" s="196"/>
      <c r="X8" s="24"/>
      <c r="Y8" s="24"/>
      <c r="Z8" s="24"/>
      <c r="AA8" s="24"/>
      <c r="AB8" s="24"/>
      <c r="AC8" s="24"/>
      <c r="AD8" s="210" t="s">
        <v>686</v>
      </c>
      <c r="AE8" s="209" t="s">
        <v>686</v>
      </c>
      <c r="AF8" s="209" t="s">
        <v>686</v>
      </c>
      <c r="AG8" s="198"/>
      <c r="AH8" s="207"/>
      <c r="AI8" s="196"/>
      <c r="AJ8" s="24"/>
      <c r="AK8" s="24"/>
      <c r="AL8" s="24"/>
      <c r="AM8" s="24"/>
      <c r="AN8" s="24"/>
      <c r="AO8" s="24"/>
      <c r="AP8" s="114" t="s">
        <v>712</v>
      </c>
      <c r="AQ8" s="11"/>
      <c r="AR8" s="11"/>
      <c r="AS8" s="38"/>
    </row>
    <row r="9" spans="1:45" ht="10.5" customHeight="1" outlineLevel="2" x14ac:dyDescent="0.2">
      <c r="A9" s="238"/>
      <c r="B9" s="193"/>
      <c r="C9" s="223" t="s">
        <v>257</v>
      </c>
      <c r="D9" s="211" t="s">
        <v>124</v>
      </c>
      <c r="E9" s="198" t="s">
        <v>125</v>
      </c>
      <c r="F9" s="210"/>
      <c r="G9" s="209"/>
      <c r="H9" s="209"/>
      <c r="I9" s="198"/>
      <c r="J9" s="205"/>
      <c r="K9" s="196"/>
      <c r="L9" s="25"/>
      <c r="M9" s="25"/>
      <c r="N9" s="25"/>
      <c r="O9" s="25"/>
      <c r="P9" s="25"/>
      <c r="Q9" s="25"/>
      <c r="R9" s="210"/>
      <c r="S9" s="209"/>
      <c r="T9" s="209"/>
      <c r="U9" s="198"/>
      <c r="V9" s="205"/>
      <c r="W9" s="196"/>
      <c r="X9" s="23">
        <f>IFERROR(VLOOKUP($R8,Data!$B$4:$D$6,3,FALSE),"")</f>
        <v>0</v>
      </c>
      <c r="Y9" s="23">
        <f>IFERROR(VLOOKUP($S8,Data!$F$4:$H$9,3,FALSE),"")</f>
        <v>0</v>
      </c>
      <c r="Z9" s="23">
        <f>IFERROR(VLOOKUP($T8,Data!$J$4:$L$8,3,FALSE),"")</f>
        <v>0</v>
      </c>
      <c r="AA9" s="23">
        <f>IFERROR(IF($A8=1,$X9*$Y9*$Z9,""),"")</f>
        <v>0</v>
      </c>
      <c r="AB9" s="23" t="str">
        <f>IFERROR(IF($A8=2,$X9*$Y9*$Z9,""),"")</f>
        <v/>
      </c>
      <c r="AC9" s="23" t="str">
        <f>IFERROR(IF($A8=3,$X9*$Y9*$Z9,""),"")</f>
        <v/>
      </c>
      <c r="AD9" s="210"/>
      <c r="AE9" s="209"/>
      <c r="AF9" s="209"/>
      <c r="AG9" s="198"/>
      <c r="AH9" s="207"/>
      <c r="AI9" s="196"/>
      <c r="AJ9" s="25"/>
      <c r="AK9" s="25"/>
      <c r="AL9" s="25"/>
      <c r="AM9" s="25"/>
      <c r="AN9" s="25"/>
      <c r="AO9" s="25"/>
      <c r="AP9" s="114" t="s">
        <v>713</v>
      </c>
      <c r="AQ9" s="11"/>
      <c r="AR9" s="11"/>
      <c r="AS9" s="38"/>
    </row>
    <row r="10" spans="1:45" ht="10.5" customHeight="1" outlineLevel="2" x14ac:dyDescent="0.2">
      <c r="A10" s="238"/>
      <c r="B10" s="193"/>
      <c r="C10" s="223" t="s">
        <v>257</v>
      </c>
      <c r="D10" s="211" t="s">
        <v>124</v>
      </c>
      <c r="E10" s="198" t="s">
        <v>125</v>
      </c>
      <c r="F10" s="210"/>
      <c r="G10" s="209"/>
      <c r="H10" s="209"/>
      <c r="I10" s="198"/>
      <c r="J10" s="205"/>
      <c r="K10" s="196"/>
      <c r="L10" s="25"/>
      <c r="M10" s="25"/>
      <c r="N10" s="25"/>
      <c r="O10" s="25"/>
      <c r="P10" s="25"/>
      <c r="Q10" s="25"/>
      <c r="R10" s="210"/>
      <c r="S10" s="209"/>
      <c r="T10" s="209"/>
      <c r="U10" s="198"/>
      <c r="V10" s="205"/>
      <c r="W10" s="196"/>
      <c r="X10" s="25"/>
      <c r="Y10" s="25"/>
      <c r="Z10" s="25"/>
      <c r="AA10" s="25"/>
      <c r="AB10" s="25"/>
      <c r="AC10" s="25"/>
      <c r="AD10" s="210"/>
      <c r="AE10" s="209"/>
      <c r="AF10" s="209"/>
      <c r="AG10" s="198"/>
      <c r="AH10" s="207"/>
      <c r="AI10" s="196"/>
      <c r="AJ10" s="23">
        <f>IFERROR(VLOOKUP($AD8,Data!$B$4:$D$6,3,FALSE),"")</f>
        <v>0</v>
      </c>
      <c r="AK10" s="23">
        <f>IFERROR(VLOOKUP($AE8,Data!$F$4:$H$9,3,FALSE),"")</f>
        <v>0</v>
      </c>
      <c r="AL10" s="23">
        <f>IFERROR(VLOOKUP($AF8,Data!$J$4:$L$8,3,FALSE),"")</f>
        <v>0</v>
      </c>
      <c r="AM10" s="23">
        <f>IFERROR(IF($A8=1,$AJ10*$AK10*$AL10,""),"")</f>
        <v>0</v>
      </c>
      <c r="AN10" s="23" t="str">
        <f>IFERROR(IF($A8=2,$AJ10*$AK10*$AL10,""),"")</f>
        <v/>
      </c>
      <c r="AO10" s="23" t="str">
        <f>IFERROR(IF($A8=3,$AJ10*$AK10*$AL10,""),"")</f>
        <v/>
      </c>
      <c r="AP10" s="114" t="s">
        <v>714</v>
      </c>
      <c r="AQ10" s="11"/>
      <c r="AR10" s="11"/>
      <c r="AS10" s="38"/>
    </row>
    <row r="11" spans="1:45" ht="30" customHeight="1" outlineLevel="1" x14ac:dyDescent="0.2">
      <c r="A11" s="146">
        <v>1</v>
      </c>
      <c r="B11" s="211" t="s">
        <v>258</v>
      </c>
      <c r="C11" s="211"/>
      <c r="D11" s="211"/>
      <c r="E11" s="211"/>
      <c r="F11" s="29" t="str">
        <f>IF($L11=1,"Implemented","Not Implemented")</f>
        <v>Not Implemented</v>
      </c>
      <c r="G11" s="22" t="str">
        <f>IF($M11=1,"Effective","Ineffective")</f>
        <v>Ineffective</v>
      </c>
      <c r="H11" s="22" t="str">
        <f>IF($N11=1,"Pass","Fail")</f>
        <v>Fail</v>
      </c>
      <c r="I11" s="140"/>
      <c r="J11" s="30"/>
      <c r="K11" s="196"/>
      <c r="L11" s="23">
        <f>IF(COUNTIF(L12:L14,0)&gt;0,0,1)</f>
        <v>0</v>
      </c>
      <c r="M11" s="23">
        <f>IF(COUNTIF(M12:M14,0)&gt;0,0,1)</f>
        <v>0</v>
      </c>
      <c r="N11" s="23">
        <f>IF(COUNTIF(N12:N14,0)&gt;0,0,1)</f>
        <v>0</v>
      </c>
      <c r="O11" s="23">
        <f>IFERROR(IF($A11=1,$L11*$M11*$N11,""),"")</f>
        <v>0</v>
      </c>
      <c r="P11" s="23" t="str">
        <f>IFERROR(IF($A11=2,$L11*$M11*$N11,""),"")</f>
        <v/>
      </c>
      <c r="Q11" s="23" t="str">
        <f>IFERROR(IF($A11=3,$L11*$M11*$N11,""),"")</f>
        <v/>
      </c>
      <c r="R11" s="29" t="str">
        <f>IF($X11=1,"Implemented","Not Implemented")</f>
        <v>Not Implemented</v>
      </c>
      <c r="S11" s="22" t="str">
        <f>IF($Y11=1,"Effective","Ineffective")</f>
        <v>Ineffective</v>
      </c>
      <c r="T11" s="22" t="str">
        <f>IF($Z11=1,"Pass","Fail")</f>
        <v>Fail</v>
      </c>
      <c r="U11" s="140"/>
      <c r="V11" s="30"/>
      <c r="W11" s="196"/>
      <c r="X11" s="23">
        <f>IF(COUNTIF(X12:X14,0)&gt;0,0,1)</f>
        <v>0</v>
      </c>
      <c r="Y11" s="23">
        <f>IF(COUNTIF(Y12:Y14,0)&gt;0,0,1)</f>
        <v>0</v>
      </c>
      <c r="Z11" s="23">
        <f>IF(COUNTIF(Z12:Z14,0)&gt;0,0,1)</f>
        <v>0</v>
      </c>
      <c r="AA11" s="23">
        <f>IFERROR(IF($A11=1,$X11*$Y11*$Z11,""),"")</f>
        <v>0</v>
      </c>
      <c r="AB11" s="23" t="str">
        <f>IFERROR(IF($A11=2,$X11*$Y11*$Z11,""),"")</f>
        <v/>
      </c>
      <c r="AC11" s="23" t="str">
        <f>IFERROR(IF($A11=3,$X11*$Y11*$Z11,""),"")</f>
        <v/>
      </c>
      <c r="AD11" s="29" t="str">
        <f>IF($AJ11=1,"Implemented","Not Implemented")</f>
        <v>Not Implemented</v>
      </c>
      <c r="AE11" s="22" t="str">
        <f>IF($AK11=1,"Effective","Ineffective")</f>
        <v>Ineffective</v>
      </c>
      <c r="AF11" s="22" t="str">
        <f>IF($AL11=1,"Pass","Fail")</f>
        <v>Fail</v>
      </c>
      <c r="AG11" s="140"/>
      <c r="AH11" s="30"/>
      <c r="AI11" s="196"/>
      <c r="AJ11" s="23">
        <f>IF(COUNTIF(AJ12:AJ14,0)&gt;0,0,1)</f>
        <v>0</v>
      </c>
      <c r="AK11" s="23">
        <f>IF(COUNTIF(AK12:AK14,0)&gt;0,0,1)</f>
        <v>0</v>
      </c>
      <c r="AL11" s="23">
        <f>IF(COUNTIF(AL12:AL14,0)&gt;0,0,1)</f>
        <v>0</v>
      </c>
      <c r="AM11" s="23">
        <f>IFERROR(IF($A11=1,$AJ11*$AK11*$AL11,""),"")</f>
        <v>0</v>
      </c>
      <c r="AN11" s="23" t="str">
        <f>IFERROR(IF($A11=2,$AJ11*$AK11*$AL11,""),"")</f>
        <v/>
      </c>
      <c r="AO11" s="23" t="str">
        <f>IFERROR(IF($A11=3,$AJ11*$AK11*$AL11,""),"")</f>
        <v/>
      </c>
      <c r="AP11" s="114" t="s">
        <v>721</v>
      </c>
      <c r="AQ11" s="11"/>
      <c r="AR11" s="11"/>
      <c r="AS11" s="38"/>
    </row>
    <row r="12" spans="1:45" ht="10.5" customHeight="1" outlineLevel="2" x14ac:dyDescent="0.2">
      <c r="A12" s="238">
        <v>1</v>
      </c>
      <c r="B12" s="193"/>
      <c r="C12" s="223" t="s">
        <v>259</v>
      </c>
      <c r="D12" s="211" t="s">
        <v>128</v>
      </c>
      <c r="E12" s="211" t="s">
        <v>129</v>
      </c>
      <c r="F12" s="210" t="s">
        <v>686</v>
      </c>
      <c r="G12" s="209" t="s">
        <v>686</v>
      </c>
      <c r="H12" s="209" t="s">
        <v>686</v>
      </c>
      <c r="I12" s="211"/>
      <c r="J12" s="200"/>
      <c r="K12" s="196"/>
      <c r="L12" s="23">
        <f>IFERROR(VLOOKUP($F12,Data!$B$4:$D$6,3,FALSE),"")</f>
        <v>0</v>
      </c>
      <c r="M12" s="23">
        <f>IFERROR(VLOOKUP($G12,Data!$F$4:$H$9,3,FALSE),"")</f>
        <v>0</v>
      </c>
      <c r="N12" s="23">
        <f>IFERROR(VLOOKUP($H12,Data!$J$4:$L$8,3,FALSE),"")</f>
        <v>0</v>
      </c>
      <c r="O12" s="23">
        <f>IFERROR(IF($A12=1,$L12*$M12*$N12,""),"")</f>
        <v>0</v>
      </c>
      <c r="P12" s="23" t="str">
        <f>IFERROR(IF($A12=2,$L12*$M12*$N12,""),"")</f>
        <v/>
      </c>
      <c r="Q12" s="23" t="str">
        <f>IFERROR(IF($A12=3,$L12*$M12*$N12,""),"")</f>
        <v/>
      </c>
      <c r="R12" s="210" t="s">
        <v>686</v>
      </c>
      <c r="S12" s="209" t="s">
        <v>686</v>
      </c>
      <c r="T12" s="209" t="s">
        <v>686</v>
      </c>
      <c r="U12" s="211"/>
      <c r="V12" s="205"/>
      <c r="W12" s="196"/>
      <c r="X12" s="24"/>
      <c r="Y12" s="24"/>
      <c r="Z12" s="24"/>
      <c r="AA12" s="24"/>
      <c r="AB12" s="24"/>
      <c r="AC12" s="24"/>
      <c r="AD12" s="210" t="s">
        <v>686</v>
      </c>
      <c r="AE12" s="209" t="s">
        <v>686</v>
      </c>
      <c r="AF12" s="209" t="s">
        <v>686</v>
      </c>
      <c r="AG12" s="211"/>
      <c r="AH12" s="207"/>
      <c r="AI12" s="196"/>
      <c r="AJ12" s="24"/>
      <c r="AK12" s="24"/>
      <c r="AL12" s="24"/>
      <c r="AM12" s="24"/>
      <c r="AN12" s="24"/>
      <c r="AO12" s="24"/>
      <c r="AP12" s="114" t="s">
        <v>712</v>
      </c>
      <c r="AQ12" s="11"/>
      <c r="AR12" s="11"/>
      <c r="AS12" s="38"/>
    </row>
    <row r="13" spans="1:45" ht="10.5" customHeight="1" outlineLevel="2" x14ac:dyDescent="0.2">
      <c r="A13" s="238"/>
      <c r="B13" s="193"/>
      <c r="C13" s="223" t="s">
        <v>259</v>
      </c>
      <c r="D13" s="211" t="s">
        <v>128</v>
      </c>
      <c r="E13" s="198" t="s">
        <v>129</v>
      </c>
      <c r="F13" s="210"/>
      <c r="G13" s="209"/>
      <c r="H13" s="209"/>
      <c r="I13" s="211"/>
      <c r="J13" s="200"/>
      <c r="K13" s="196"/>
      <c r="L13" s="25"/>
      <c r="M13" s="25"/>
      <c r="N13" s="25"/>
      <c r="O13" s="25"/>
      <c r="P13" s="25"/>
      <c r="Q13" s="25"/>
      <c r="R13" s="210"/>
      <c r="S13" s="209"/>
      <c r="T13" s="209"/>
      <c r="U13" s="211"/>
      <c r="V13" s="205"/>
      <c r="W13" s="196"/>
      <c r="X13" s="23">
        <f>IFERROR(VLOOKUP($R12,Data!$B$4:$D$6,3,FALSE),"")</f>
        <v>0</v>
      </c>
      <c r="Y13" s="23">
        <f>IFERROR(VLOOKUP($S12,Data!$F$4:$H$9,3,FALSE),"")</f>
        <v>0</v>
      </c>
      <c r="Z13" s="23">
        <f>IFERROR(VLOOKUP($T12,Data!$J$4:$L$8,3,FALSE),"")</f>
        <v>0</v>
      </c>
      <c r="AA13" s="23">
        <f>IFERROR(IF($A12=1,$X13*$Y13*$Z13,""),"")</f>
        <v>0</v>
      </c>
      <c r="AB13" s="23" t="str">
        <f>IFERROR(IF($A12=2,$X13*$Y13*$Z13,""),"")</f>
        <v/>
      </c>
      <c r="AC13" s="23" t="str">
        <f>IFERROR(IF($A12=3,$X13*$Y13*$Z13,""),"")</f>
        <v/>
      </c>
      <c r="AD13" s="210"/>
      <c r="AE13" s="209"/>
      <c r="AF13" s="209"/>
      <c r="AG13" s="211"/>
      <c r="AH13" s="207"/>
      <c r="AI13" s="196"/>
      <c r="AJ13" s="25"/>
      <c r="AK13" s="25"/>
      <c r="AL13" s="25"/>
      <c r="AM13" s="25"/>
      <c r="AN13" s="25"/>
      <c r="AO13" s="25"/>
      <c r="AP13" s="114" t="s">
        <v>713</v>
      </c>
      <c r="AQ13" s="11"/>
      <c r="AR13" s="11"/>
      <c r="AS13" s="38"/>
    </row>
    <row r="14" spans="1:45" ht="10.5" customHeight="1" outlineLevel="2" x14ac:dyDescent="0.2">
      <c r="A14" s="238"/>
      <c r="B14" s="193"/>
      <c r="C14" s="223" t="s">
        <v>259</v>
      </c>
      <c r="D14" s="211" t="s">
        <v>128</v>
      </c>
      <c r="E14" s="198" t="s">
        <v>129</v>
      </c>
      <c r="F14" s="210"/>
      <c r="G14" s="209"/>
      <c r="H14" s="209"/>
      <c r="I14" s="211"/>
      <c r="J14" s="200"/>
      <c r="K14" s="196"/>
      <c r="L14" s="25"/>
      <c r="M14" s="25"/>
      <c r="N14" s="25"/>
      <c r="O14" s="25"/>
      <c r="P14" s="25"/>
      <c r="Q14" s="25"/>
      <c r="R14" s="210"/>
      <c r="S14" s="209"/>
      <c r="T14" s="209"/>
      <c r="U14" s="211"/>
      <c r="V14" s="205"/>
      <c r="W14" s="196"/>
      <c r="X14" s="25"/>
      <c r="Y14" s="25"/>
      <c r="Z14" s="25"/>
      <c r="AA14" s="25"/>
      <c r="AB14" s="25"/>
      <c r="AC14" s="25"/>
      <c r="AD14" s="210"/>
      <c r="AE14" s="209"/>
      <c r="AF14" s="209"/>
      <c r="AG14" s="211"/>
      <c r="AH14" s="207"/>
      <c r="AI14" s="196"/>
      <c r="AJ14" s="23">
        <f>IFERROR(VLOOKUP($AD12,Data!$B$4:$D$6,3,FALSE),"")</f>
        <v>0</v>
      </c>
      <c r="AK14" s="23">
        <f>IFERROR(VLOOKUP($AE12,Data!$F$4:$H$9,3,FALSE),"")</f>
        <v>0</v>
      </c>
      <c r="AL14" s="23">
        <f>IFERROR(VLOOKUP($AF12,Data!$J$4:$L$8,3,FALSE),"")</f>
        <v>0</v>
      </c>
      <c r="AM14" s="23">
        <f>IFERROR(IF($A12=1,$AJ14*$AK14*$AL14,""),"")</f>
        <v>0</v>
      </c>
      <c r="AN14" s="23" t="str">
        <f>IFERROR(IF($A12=2,$AJ14*$AK14*$AL14,""),"")</f>
        <v/>
      </c>
      <c r="AO14" s="23" t="str">
        <f>IFERROR(IF($A12=3,$AJ14*$AK14*$AL14,""),"")</f>
        <v/>
      </c>
      <c r="AP14" s="114" t="s">
        <v>714</v>
      </c>
      <c r="AQ14" s="11"/>
      <c r="AR14" s="11"/>
      <c r="AS14" s="38"/>
    </row>
    <row r="15" spans="1:45" ht="30" customHeight="1" outlineLevel="1" x14ac:dyDescent="0.2">
      <c r="A15" s="146">
        <v>1</v>
      </c>
      <c r="B15" s="211" t="s">
        <v>260</v>
      </c>
      <c r="C15" s="198"/>
      <c r="D15" s="198"/>
      <c r="E15" s="198"/>
      <c r="F15" s="29" t="str">
        <f>IF($L15=1,"Implemented","Not Implemented")</f>
        <v>Not Implemented</v>
      </c>
      <c r="G15" s="22" t="str">
        <f>IF($M15=1,"Effective","Ineffective")</f>
        <v>Ineffective</v>
      </c>
      <c r="H15" s="22" t="str">
        <f>IF($N15=1,"Pass","Fail")</f>
        <v>Fail</v>
      </c>
      <c r="I15" s="140"/>
      <c r="J15" s="30"/>
      <c r="K15" s="196"/>
      <c r="L15" s="23">
        <f>IF(COUNTIF(L16:L18,0)&gt;0,0,1)</f>
        <v>0</v>
      </c>
      <c r="M15" s="23">
        <f>IF(COUNTIF(M16:M18,0)&gt;0,0,1)</f>
        <v>0</v>
      </c>
      <c r="N15" s="23">
        <f>IF(COUNTIF(N16:N18,0)&gt;0,0,1)</f>
        <v>0</v>
      </c>
      <c r="O15" s="23">
        <f>IFERROR(IF($A15=1,$L15*$M15*$N15,""),"")</f>
        <v>0</v>
      </c>
      <c r="P15" s="23" t="str">
        <f>IFERROR(IF($A15=2,$L15*$M15*$N15,""),"")</f>
        <v/>
      </c>
      <c r="Q15" s="23" t="str">
        <f>IFERROR(IF($A15=3,$L15*$M15*$N15,""),"")</f>
        <v/>
      </c>
      <c r="R15" s="29" t="str">
        <f>IF($X15=1,"Implemented","Not Implemented")</f>
        <v>Not Implemented</v>
      </c>
      <c r="S15" s="22" t="str">
        <f>IF($Y15=1,"Effective","Ineffective")</f>
        <v>Ineffective</v>
      </c>
      <c r="T15" s="22" t="str">
        <f>IF($Z15=1,"Pass","Fail")</f>
        <v>Fail</v>
      </c>
      <c r="U15" s="140"/>
      <c r="V15" s="30"/>
      <c r="W15" s="196"/>
      <c r="X15" s="23">
        <f>IF(COUNTIF(X16:X18,0)&gt;0,0,1)</f>
        <v>0</v>
      </c>
      <c r="Y15" s="23">
        <f>IF(COUNTIF(Y16:Y18,0)&gt;0,0,1)</f>
        <v>0</v>
      </c>
      <c r="Z15" s="23">
        <f>IF(COUNTIF(Z16:Z18,0)&gt;0,0,1)</f>
        <v>0</v>
      </c>
      <c r="AA15" s="23">
        <f>IFERROR(IF($A15=1,$X15*$Y15*$Z15,""),"")</f>
        <v>0</v>
      </c>
      <c r="AB15" s="23" t="str">
        <f>IFERROR(IF($A15=2,$X15*$Y15*$Z15,""),"")</f>
        <v/>
      </c>
      <c r="AC15" s="23" t="str">
        <f>IFERROR(IF($A15=3,$X15*$Y15*$Z15,""),"")</f>
        <v/>
      </c>
      <c r="AD15" s="29" t="str">
        <f>IF($AJ15=1,"Implemented","Not Implemented")</f>
        <v>Not Implemented</v>
      </c>
      <c r="AE15" s="22" t="str">
        <f>IF($AK15=1,"Effective","Ineffective")</f>
        <v>Ineffective</v>
      </c>
      <c r="AF15" s="22" t="str">
        <f>IF($AL15=1,"Pass","Fail")</f>
        <v>Fail</v>
      </c>
      <c r="AG15" s="140"/>
      <c r="AH15" s="30"/>
      <c r="AI15" s="196"/>
      <c r="AJ15" s="23">
        <f>IF(COUNTIF(AJ16:AJ18,0)&gt;0,0,1)</f>
        <v>0</v>
      </c>
      <c r="AK15" s="23">
        <f>IF(COUNTIF(AK16:AK18,0)&gt;0,0,1)</f>
        <v>0</v>
      </c>
      <c r="AL15" s="23">
        <f>IF(COUNTIF(AL16:AL18,0)&gt;0,0,1)</f>
        <v>0</v>
      </c>
      <c r="AM15" s="23">
        <f>IFERROR(IF($A15=1,$AJ15*$AK15*$AL15,""),"")</f>
        <v>0</v>
      </c>
      <c r="AN15" s="23" t="str">
        <f>IFERROR(IF($A15=2,$AJ15*$AK15*$AL15,""),"")</f>
        <v/>
      </c>
      <c r="AO15" s="23" t="str">
        <f>IFERROR(IF($A15=3,$AJ15*$AK15*$AL15,""),"")</f>
        <v/>
      </c>
      <c r="AP15" s="114" t="s">
        <v>721</v>
      </c>
      <c r="AQ15" s="11"/>
      <c r="AR15" s="11"/>
      <c r="AS15" s="38"/>
    </row>
    <row r="16" spans="1:45" ht="10.5" customHeight="1" outlineLevel="2" x14ac:dyDescent="0.2">
      <c r="A16" s="238">
        <v>1</v>
      </c>
      <c r="B16" s="193"/>
      <c r="C16" s="223" t="s">
        <v>261</v>
      </c>
      <c r="D16" s="211" t="s">
        <v>262</v>
      </c>
      <c r="E16" s="211" t="s">
        <v>134</v>
      </c>
      <c r="F16" s="210" t="s">
        <v>686</v>
      </c>
      <c r="G16" s="209" t="s">
        <v>686</v>
      </c>
      <c r="H16" s="209" t="s">
        <v>686</v>
      </c>
      <c r="I16" s="211"/>
      <c r="J16" s="200"/>
      <c r="K16" s="196"/>
      <c r="L16" s="23">
        <f>IFERROR(VLOOKUP($F16,Data!$B$4:$D$6,3,FALSE),"")</f>
        <v>0</v>
      </c>
      <c r="M16" s="23">
        <f>IFERROR(VLOOKUP($G16,Data!$F$4:$H$9,3,FALSE),"")</f>
        <v>0</v>
      </c>
      <c r="N16" s="23">
        <f>IFERROR(VLOOKUP($H16,Data!$J$4:$L$8,3,FALSE),"")</f>
        <v>0</v>
      </c>
      <c r="O16" s="23">
        <f>IFERROR(IF($A16=1,$L16*$M16*$N16,""),"")</f>
        <v>0</v>
      </c>
      <c r="P16" s="23" t="str">
        <f>IFERROR(IF($A16=2,$L16*$M16*$N16,""),"")</f>
        <v/>
      </c>
      <c r="Q16" s="23" t="str">
        <f>IFERROR(IF($A16=3,$L16*$M16*$N16,""),"")</f>
        <v/>
      </c>
      <c r="R16" s="210" t="s">
        <v>686</v>
      </c>
      <c r="S16" s="209" t="s">
        <v>686</v>
      </c>
      <c r="T16" s="209" t="s">
        <v>686</v>
      </c>
      <c r="U16" s="211"/>
      <c r="V16" s="205"/>
      <c r="W16" s="196"/>
      <c r="X16" s="24"/>
      <c r="Y16" s="24"/>
      <c r="Z16" s="24"/>
      <c r="AA16" s="24"/>
      <c r="AB16" s="24"/>
      <c r="AC16" s="24"/>
      <c r="AD16" s="210" t="s">
        <v>686</v>
      </c>
      <c r="AE16" s="209" t="s">
        <v>686</v>
      </c>
      <c r="AF16" s="209" t="s">
        <v>686</v>
      </c>
      <c r="AG16" s="211"/>
      <c r="AH16" s="207"/>
      <c r="AI16" s="196"/>
      <c r="AJ16" s="24"/>
      <c r="AK16" s="24"/>
      <c r="AL16" s="24"/>
      <c r="AM16" s="24"/>
      <c r="AN16" s="24"/>
      <c r="AO16" s="24"/>
      <c r="AP16" s="114" t="s">
        <v>712</v>
      </c>
      <c r="AQ16" s="11"/>
      <c r="AR16" s="11"/>
      <c r="AS16" s="38"/>
    </row>
    <row r="17" spans="1:45" ht="10.5" customHeight="1" outlineLevel="2" x14ac:dyDescent="0.2">
      <c r="A17" s="238"/>
      <c r="B17" s="193"/>
      <c r="C17" s="223" t="s">
        <v>261</v>
      </c>
      <c r="D17" s="211" t="s">
        <v>262</v>
      </c>
      <c r="E17" s="198" t="s">
        <v>134</v>
      </c>
      <c r="F17" s="210"/>
      <c r="G17" s="209"/>
      <c r="H17" s="209"/>
      <c r="I17" s="211"/>
      <c r="J17" s="200"/>
      <c r="K17" s="196"/>
      <c r="L17" s="25"/>
      <c r="M17" s="25"/>
      <c r="N17" s="25"/>
      <c r="O17" s="25"/>
      <c r="P17" s="25"/>
      <c r="Q17" s="25"/>
      <c r="R17" s="210"/>
      <c r="S17" s="209"/>
      <c r="T17" s="209"/>
      <c r="U17" s="211"/>
      <c r="V17" s="205"/>
      <c r="W17" s="196"/>
      <c r="X17" s="23">
        <f>IFERROR(VLOOKUP($R16,Data!$B$4:$D$6,3,FALSE),"")</f>
        <v>0</v>
      </c>
      <c r="Y17" s="23">
        <f>IFERROR(VLOOKUP($S16,Data!$F$4:$H$9,3,FALSE),"")</f>
        <v>0</v>
      </c>
      <c r="Z17" s="23">
        <f>IFERROR(VLOOKUP($T16,Data!$J$4:$L$8,3,FALSE),"")</f>
        <v>0</v>
      </c>
      <c r="AA17" s="23">
        <f>IFERROR(IF($A16=1,$X17*$Y17*$Z17,""),"")</f>
        <v>0</v>
      </c>
      <c r="AB17" s="23" t="str">
        <f>IFERROR(IF($A16=2,$X17*$Y17*$Z17,""),"")</f>
        <v/>
      </c>
      <c r="AC17" s="23" t="str">
        <f>IFERROR(IF($A16=3,$X17*$Y17*$Z17,""),"")</f>
        <v/>
      </c>
      <c r="AD17" s="210"/>
      <c r="AE17" s="209"/>
      <c r="AF17" s="209"/>
      <c r="AG17" s="211"/>
      <c r="AH17" s="207"/>
      <c r="AI17" s="196"/>
      <c r="AJ17" s="25"/>
      <c r="AK17" s="25"/>
      <c r="AL17" s="25"/>
      <c r="AM17" s="25"/>
      <c r="AN17" s="25"/>
      <c r="AO17" s="25"/>
      <c r="AP17" s="114" t="s">
        <v>713</v>
      </c>
      <c r="AQ17" s="11"/>
      <c r="AR17" s="11"/>
      <c r="AS17" s="38"/>
    </row>
    <row r="18" spans="1:45" ht="10.5" customHeight="1" outlineLevel="2" x14ac:dyDescent="0.2">
      <c r="A18" s="238"/>
      <c r="B18" s="193"/>
      <c r="C18" s="223" t="s">
        <v>261</v>
      </c>
      <c r="D18" s="211" t="s">
        <v>262</v>
      </c>
      <c r="E18" s="198" t="s">
        <v>134</v>
      </c>
      <c r="F18" s="210"/>
      <c r="G18" s="209"/>
      <c r="H18" s="209"/>
      <c r="I18" s="211"/>
      <c r="J18" s="200"/>
      <c r="K18" s="196"/>
      <c r="L18" s="25"/>
      <c r="M18" s="25"/>
      <c r="N18" s="25"/>
      <c r="O18" s="25"/>
      <c r="P18" s="25"/>
      <c r="Q18" s="25"/>
      <c r="R18" s="210"/>
      <c r="S18" s="209"/>
      <c r="T18" s="209"/>
      <c r="U18" s="211"/>
      <c r="V18" s="205"/>
      <c r="W18" s="196"/>
      <c r="X18" s="25"/>
      <c r="Y18" s="25"/>
      <c r="Z18" s="25"/>
      <c r="AA18" s="25"/>
      <c r="AB18" s="25"/>
      <c r="AC18" s="25"/>
      <c r="AD18" s="210"/>
      <c r="AE18" s="209"/>
      <c r="AF18" s="209"/>
      <c r="AG18" s="211"/>
      <c r="AH18" s="207"/>
      <c r="AI18" s="196"/>
      <c r="AJ18" s="23">
        <f>IFERROR(VLOOKUP($AD16,Data!$B$4:$D$6,3,FALSE),"")</f>
        <v>0</v>
      </c>
      <c r="AK18" s="23">
        <f>IFERROR(VLOOKUP($AE16,Data!$F$4:$H$9,3,FALSE),"")</f>
        <v>0</v>
      </c>
      <c r="AL18" s="23">
        <f>IFERROR(VLOOKUP($AF16,Data!$J$4:$L$8,3,FALSE),"")</f>
        <v>0</v>
      </c>
      <c r="AM18" s="23">
        <f>IFERROR(IF($A16=1,$AJ18*$AK18*$AL18,""),"")</f>
        <v>0</v>
      </c>
      <c r="AN18" s="23" t="str">
        <f>IFERROR(IF($A16=2,$AJ18*$AK18*$AL18,""),"")</f>
        <v/>
      </c>
      <c r="AO18" s="23" t="str">
        <f>IFERROR(IF($A16=3,$AJ18*$AK18*$AL18,""),"")</f>
        <v/>
      </c>
      <c r="AP18" s="114" t="s">
        <v>714</v>
      </c>
      <c r="AQ18" s="11"/>
      <c r="AR18" s="11"/>
      <c r="AS18" s="38"/>
    </row>
    <row r="19" spans="1:45" ht="30" customHeight="1" outlineLevel="1" x14ac:dyDescent="0.2">
      <c r="A19" s="147">
        <v>1</v>
      </c>
      <c r="B19" s="211" t="s">
        <v>730</v>
      </c>
      <c r="C19" s="211"/>
      <c r="D19" s="211"/>
      <c r="E19" s="211"/>
      <c r="F19" s="29" t="str">
        <f>IF($L19=1,"Implemented","Not Implemented")</f>
        <v>Not Implemented</v>
      </c>
      <c r="G19" s="22" t="str">
        <f>IF($M19=1,"Effective","Ineffective")</f>
        <v>Ineffective</v>
      </c>
      <c r="H19" s="22" t="str">
        <f>IF($N19=1,"Pass","Fail")</f>
        <v>Fail</v>
      </c>
      <c r="I19" s="140"/>
      <c r="J19" s="30"/>
      <c r="K19" s="196"/>
      <c r="L19" s="23">
        <f>IF(COUNTIF(L20:L22,0)&gt;0,0,1)</f>
        <v>0</v>
      </c>
      <c r="M19" s="23">
        <f>IF(COUNTIF(M20:M22,0)&gt;0,0,1)</f>
        <v>0</v>
      </c>
      <c r="N19" s="23">
        <f>IF(COUNTIF(N20:N22,0)&gt;0,0,1)</f>
        <v>0</v>
      </c>
      <c r="O19" s="23">
        <f>IFERROR(IF($A19=1,$L19*$M19*$N19,""),"")</f>
        <v>0</v>
      </c>
      <c r="P19" s="23" t="str">
        <f>IFERROR(IF($A19=2,$L19*$M19*$N19,""),"")</f>
        <v/>
      </c>
      <c r="Q19" s="23" t="str">
        <f>IFERROR(IF($A19=3,$L19*$M19*$N19,""),"")</f>
        <v/>
      </c>
      <c r="R19" s="29" t="str">
        <f>IF($X19=1,"Implemented","Not Implemented")</f>
        <v>Not Implemented</v>
      </c>
      <c r="S19" s="22" t="str">
        <f>IF($Y19=1,"Effective","Ineffective")</f>
        <v>Ineffective</v>
      </c>
      <c r="T19" s="22" t="str">
        <f>IF($Z19=1,"Pass","Fail")</f>
        <v>Fail</v>
      </c>
      <c r="U19" s="140"/>
      <c r="V19" s="30"/>
      <c r="W19" s="196"/>
      <c r="X19" s="23">
        <f>IF(COUNTIF(X20:X22,0)&gt;0,0,1)</f>
        <v>0</v>
      </c>
      <c r="Y19" s="23">
        <f>IF(COUNTIF(Y20:Y22,0)&gt;0,0,1)</f>
        <v>0</v>
      </c>
      <c r="Z19" s="23">
        <f>IF(COUNTIF(Z20:Z22,0)&gt;0,0,1)</f>
        <v>0</v>
      </c>
      <c r="AA19" s="23">
        <f>IFERROR(IF($A19=1,$X19*$Y19*$Z19,""),"")</f>
        <v>0</v>
      </c>
      <c r="AB19" s="23" t="str">
        <f>IFERROR(IF($A19=2,$X19*$Y19*$Z19,""),"")</f>
        <v/>
      </c>
      <c r="AC19" s="23" t="str">
        <f>IFERROR(IF($A19=3,$X19*$Y19*$Z19,""),"")</f>
        <v/>
      </c>
      <c r="AD19" s="29" t="str">
        <f>IF($AJ19=1,"Implemented","Not Implemented")</f>
        <v>Not Implemented</v>
      </c>
      <c r="AE19" s="22" t="str">
        <f>IF($AK19=1,"Effective","Ineffective")</f>
        <v>Ineffective</v>
      </c>
      <c r="AF19" s="22" t="str">
        <f>IF($AL19=1,"Pass","Fail")</f>
        <v>Fail</v>
      </c>
      <c r="AG19" s="140"/>
      <c r="AH19" s="30"/>
      <c r="AI19" s="196"/>
      <c r="AJ19" s="23">
        <f>IF(COUNTIF(AJ20:AJ22,0)&gt;0,0,1)</f>
        <v>0</v>
      </c>
      <c r="AK19" s="23">
        <f>IF(COUNTIF(AK20:AK22,0)&gt;0,0,1)</f>
        <v>0</v>
      </c>
      <c r="AL19" s="23">
        <f>IF(COUNTIF(AL20:AL22,0)&gt;0,0,1)</f>
        <v>0</v>
      </c>
      <c r="AM19" s="23">
        <f>IFERROR(IF($A19=1,$AJ19*$AK19*$AL19,""),"")</f>
        <v>0</v>
      </c>
      <c r="AN19" s="23" t="str">
        <f>IFERROR(IF($A19=2,$AJ19*$AK19*$AL19,""),"")</f>
        <v/>
      </c>
      <c r="AO19" s="23" t="str">
        <f>IFERROR(IF($A19=3,$AJ19*$AK19*$AL19,""),"")</f>
        <v/>
      </c>
      <c r="AP19" s="114" t="s">
        <v>721</v>
      </c>
      <c r="AQ19" s="11"/>
      <c r="AR19" s="11"/>
      <c r="AS19" s="38"/>
    </row>
    <row r="20" spans="1:45" ht="10.5" customHeight="1" outlineLevel="2" x14ac:dyDescent="0.2">
      <c r="A20" s="238">
        <v>1</v>
      </c>
      <c r="B20" s="193"/>
      <c r="C20" s="223" t="s">
        <v>264</v>
      </c>
      <c r="D20" s="211" t="s">
        <v>265</v>
      </c>
      <c r="E20" s="211" t="s">
        <v>266</v>
      </c>
      <c r="F20" s="210" t="s">
        <v>686</v>
      </c>
      <c r="G20" s="209" t="s">
        <v>686</v>
      </c>
      <c r="H20" s="209" t="s">
        <v>686</v>
      </c>
      <c r="I20" s="211"/>
      <c r="J20" s="200"/>
      <c r="K20" s="196"/>
      <c r="L20" s="23">
        <f>IFERROR(VLOOKUP($F20,Data!$B$4:$D$6,3,FALSE),"")</f>
        <v>0</v>
      </c>
      <c r="M20" s="23">
        <f>IFERROR(VLOOKUP($G20,Data!$F$4:$H$9,3,FALSE),"")</f>
        <v>0</v>
      </c>
      <c r="N20" s="23">
        <f>IFERROR(VLOOKUP($H20,Data!$J$4:$L$8,3,FALSE),"")</f>
        <v>0</v>
      </c>
      <c r="O20" s="23">
        <f>IFERROR(IF($A20=1,$L20*$M20*$N20,""),"")</f>
        <v>0</v>
      </c>
      <c r="P20" s="23" t="str">
        <f>IFERROR(IF($A20=2,$L20*$M20*$N20,""),"")</f>
        <v/>
      </c>
      <c r="Q20" s="23" t="str">
        <f>IFERROR(IF($A20=3,$L20*$M20*$N20,""),"")</f>
        <v/>
      </c>
      <c r="R20" s="210" t="s">
        <v>686</v>
      </c>
      <c r="S20" s="209" t="s">
        <v>686</v>
      </c>
      <c r="T20" s="209" t="s">
        <v>686</v>
      </c>
      <c r="U20" s="211"/>
      <c r="V20" s="205"/>
      <c r="W20" s="196"/>
      <c r="X20" s="24"/>
      <c r="Y20" s="24"/>
      <c r="Z20" s="24"/>
      <c r="AA20" s="24"/>
      <c r="AB20" s="24"/>
      <c r="AC20" s="24"/>
      <c r="AD20" s="210" t="s">
        <v>686</v>
      </c>
      <c r="AE20" s="209" t="s">
        <v>686</v>
      </c>
      <c r="AF20" s="209" t="s">
        <v>686</v>
      </c>
      <c r="AG20" s="211"/>
      <c r="AH20" s="207"/>
      <c r="AI20" s="196"/>
      <c r="AJ20" s="24"/>
      <c r="AK20" s="24"/>
      <c r="AL20" s="24"/>
      <c r="AM20" s="24"/>
      <c r="AN20" s="24"/>
      <c r="AO20" s="24"/>
      <c r="AP20" s="114" t="s">
        <v>712</v>
      </c>
      <c r="AQ20" s="11"/>
      <c r="AR20" s="11"/>
      <c r="AS20" s="38"/>
    </row>
    <row r="21" spans="1:45" ht="10.5" customHeight="1" outlineLevel="2" x14ac:dyDescent="0.2">
      <c r="A21" s="238"/>
      <c r="B21" s="193"/>
      <c r="C21" s="223" t="s">
        <v>264</v>
      </c>
      <c r="D21" s="211" t="s">
        <v>265</v>
      </c>
      <c r="E21" s="198" t="s">
        <v>266</v>
      </c>
      <c r="F21" s="210"/>
      <c r="G21" s="209"/>
      <c r="H21" s="209"/>
      <c r="I21" s="211"/>
      <c r="J21" s="200"/>
      <c r="K21" s="196"/>
      <c r="L21" s="25"/>
      <c r="M21" s="25"/>
      <c r="N21" s="25"/>
      <c r="O21" s="25"/>
      <c r="P21" s="25"/>
      <c r="Q21" s="25"/>
      <c r="R21" s="210"/>
      <c r="S21" s="209"/>
      <c r="T21" s="209"/>
      <c r="U21" s="211"/>
      <c r="V21" s="205"/>
      <c r="W21" s="196"/>
      <c r="X21" s="23">
        <f>IFERROR(VLOOKUP($R20,Data!$B$4:$D$6,3,FALSE),"")</f>
        <v>0</v>
      </c>
      <c r="Y21" s="23">
        <f>IFERROR(VLOOKUP($S20,Data!$F$4:$H$9,3,FALSE),"")</f>
        <v>0</v>
      </c>
      <c r="Z21" s="23">
        <f>IFERROR(VLOOKUP($T20,Data!$J$4:$L$8,3,FALSE),"")</f>
        <v>0</v>
      </c>
      <c r="AA21" s="23">
        <f>IFERROR(IF($A20=1,$X21*$Y21*$Z21,""),"")</f>
        <v>0</v>
      </c>
      <c r="AB21" s="23" t="str">
        <f>IFERROR(IF($A20=2,$X21*$Y21*$Z21,""),"")</f>
        <v/>
      </c>
      <c r="AC21" s="23" t="str">
        <f>IFERROR(IF($A20=3,$X21*$Y21*$Z21,""),"")</f>
        <v/>
      </c>
      <c r="AD21" s="210"/>
      <c r="AE21" s="209"/>
      <c r="AF21" s="209"/>
      <c r="AG21" s="211"/>
      <c r="AH21" s="207"/>
      <c r="AI21" s="196"/>
      <c r="AJ21" s="25"/>
      <c r="AK21" s="25"/>
      <c r="AL21" s="25"/>
      <c r="AM21" s="25"/>
      <c r="AN21" s="25"/>
      <c r="AO21" s="25"/>
      <c r="AP21" s="114" t="s">
        <v>713</v>
      </c>
      <c r="AQ21" s="11"/>
      <c r="AR21" s="11"/>
      <c r="AS21" s="38"/>
    </row>
    <row r="22" spans="1:45" ht="10.5" customHeight="1" outlineLevel="2" x14ac:dyDescent="0.2">
      <c r="A22" s="238"/>
      <c r="B22" s="193"/>
      <c r="C22" s="223" t="s">
        <v>264</v>
      </c>
      <c r="D22" s="211" t="s">
        <v>265</v>
      </c>
      <c r="E22" s="198" t="s">
        <v>266</v>
      </c>
      <c r="F22" s="210"/>
      <c r="G22" s="209"/>
      <c r="H22" s="209"/>
      <c r="I22" s="211"/>
      <c r="J22" s="200"/>
      <c r="K22" s="196"/>
      <c r="L22" s="25"/>
      <c r="M22" s="25"/>
      <c r="N22" s="25"/>
      <c r="O22" s="25"/>
      <c r="P22" s="25"/>
      <c r="Q22" s="25"/>
      <c r="R22" s="210"/>
      <c r="S22" s="209"/>
      <c r="T22" s="209"/>
      <c r="U22" s="211"/>
      <c r="V22" s="205"/>
      <c r="W22" s="196"/>
      <c r="X22" s="25"/>
      <c r="Y22" s="25"/>
      <c r="Z22" s="25"/>
      <c r="AA22" s="25"/>
      <c r="AB22" s="25"/>
      <c r="AC22" s="25"/>
      <c r="AD22" s="210"/>
      <c r="AE22" s="209"/>
      <c r="AF22" s="209"/>
      <c r="AG22" s="211"/>
      <c r="AH22" s="207"/>
      <c r="AI22" s="196"/>
      <c r="AJ22" s="23">
        <f>IFERROR(VLOOKUP($AD20,Data!$B$4:$D$6,3,FALSE),"")</f>
        <v>0</v>
      </c>
      <c r="AK22" s="23">
        <f>IFERROR(VLOOKUP($AE20,Data!$F$4:$H$9,3,FALSE),"")</f>
        <v>0</v>
      </c>
      <c r="AL22" s="23">
        <f>IFERROR(VLOOKUP($AF20,Data!$J$4:$L$8,3,FALSE),"")</f>
        <v>0</v>
      </c>
      <c r="AM22" s="23">
        <f>IFERROR(IF($A20=1,$AJ22*$AK22*$AL22,""),"")</f>
        <v>0</v>
      </c>
      <c r="AN22" s="23" t="str">
        <f>IFERROR(IF($A20=2,$AJ22*$AK22*$AL22,""),"")</f>
        <v/>
      </c>
      <c r="AO22" s="23" t="str">
        <f>IFERROR(IF($A20=3,$AJ22*$AK22*$AL22,""),"")</f>
        <v/>
      </c>
      <c r="AP22" s="114" t="s">
        <v>714</v>
      </c>
      <c r="AQ22" s="11"/>
      <c r="AR22" s="11"/>
      <c r="AS22" s="38"/>
    </row>
    <row r="23" spans="1:45" ht="30" customHeight="1" outlineLevel="1" x14ac:dyDescent="0.2">
      <c r="A23" s="146">
        <v>1</v>
      </c>
      <c r="B23" s="211" t="s">
        <v>268</v>
      </c>
      <c r="C23" s="198"/>
      <c r="D23" s="198"/>
      <c r="E23" s="198"/>
      <c r="F23" s="29" t="str">
        <f>IF($L23=1,"Implemented","Not Implemented")</f>
        <v>Not Implemented</v>
      </c>
      <c r="G23" s="22" t="str">
        <f>IF($M23=1,"Effective","Ineffective")</f>
        <v>Ineffective</v>
      </c>
      <c r="H23" s="22" t="str">
        <f>IF($N23=1,"Pass","Fail")</f>
        <v>Fail</v>
      </c>
      <c r="I23" s="140"/>
      <c r="J23" s="30"/>
      <c r="K23" s="196"/>
      <c r="L23" s="23">
        <f>IF(COUNTIF(L24:L32,0)&gt;0,0,1)</f>
        <v>0</v>
      </c>
      <c r="M23" s="23">
        <f>IF(COUNTIF(M24:M32,0)&gt;0,0,1)</f>
        <v>0</v>
      </c>
      <c r="N23" s="23">
        <f>IF(COUNTIF(N24:N32,0)&gt;0,0,1)</f>
        <v>0</v>
      </c>
      <c r="O23" s="23">
        <f>IFERROR(IF($A23=1,$L23*$M23*$N23,""),"")</f>
        <v>0</v>
      </c>
      <c r="P23" s="23" t="str">
        <f>IFERROR(IF($A23=2,$L23*$M23*$N23,""),"")</f>
        <v/>
      </c>
      <c r="Q23" s="23" t="str">
        <f>IFERROR(IF($A23=3,$L23*$M23*$N23,""),"")</f>
        <v/>
      </c>
      <c r="R23" s="29" t="str">
        <f>IF($X23=1,"Implemented","Not Implemented")</f>
        <v>Not Implemented</v>
      </c>
      <c r="S23" s="22" t="str">
        <f>IF($Y23=1,"Effective","Ineffective")</f>
        <v>Ineffective</v>
      </c>
      <c r="T23" s="22" t="str">
        <f>IF($Z23=1,"Pass","Fail")</f>
        <v>Fail</v>
      </c>
      <c r="U23" s="140"/>
      <c r="V23" s="30"/>
      <c r="W23" s="196"/>
      <c r="X23" s="23">
        <f>IF(COUNTIF(X24:X32,0)&gt;0,0,1)</f>
        <v>0</v>
      </c>
      <c r="Y23" s="23">
        <f>IF(COUNTIF(Y24:Y32,0)&gt;0,0,1)</f>
        <v>0</v>
      </c>
      <c r="Z23" s="23">
        <f>IF(COUNTIF(Z24:Z32,0)&gt;0,0,1)</f>
        <v>0</v>
      </c>
      <c r="AA23" s="23">
        <f>IFERROR(IF($A23=1,$X23*$Y23*$Z23,""),"")</f>
        <v>0</v>
      </c>
      <c r="AB23" s="23" t="str">
        <f>IFERROR(IF($A23=2,$X23*$Y23*$Z23,""),"")</f>
        <v/>
      </c>
      <c r="AC23" s="23" t="str">
        <f>IFERROR(IF($A23=3,$X23*$Y23*$Z23,""),"")</f>
        <v/>
      </c>
      <c r="AD23" s="29" t="str">
        <f>IF($AJ23=1,"Implemented","Not Implemented")</f>
        <v>Not Implemented</v>
      </c>
      <c r="AE23" s="22" t="str">
        <f>IF($AK23=1,"Effective","Ineffective")</f>
        <v>Ineffective</v>
      </c>
      <c r="AF23" s="22" t="str">
        <f>IF($AL23=1,"Pass","Fail")</f>
        <v>Fail</v>
      </c>
      <c r="AG23" s="140"/>
      <c r="AH23" s="30"/>
      <c r="AI23" s="196"/>
      <c r="AJ23" s="23">
        <f>IF(COUNTIF(AJ24:AJ32,0)&gt;0,0,1)</f>
        <v>0</v>
      </c>
      <c r="AK23" s="23">
        <f>IF(COUNTIF(AK24:AK32,0)&gt;0,0,1)</f>
        <v>0</v>
      </c>
      <c r="AL23" s="23">
        <f>IF(COUNTIF(AL24:AL32,0)&gt;0,0,1)</f>
        <v>0</v>
      </c>
      <c r="AM23" s="23">
        <f>IFERROR(IF($A23=1,$AJ23*$AK23*$AL23,""),"")</f>
        <v>0</v>
      </c>
      <c r="AN23" s="23" t="str">
        <f>IFERROR(IF($A23=2,$AJ23*$AK23*$AL23,""),"")</f>
        <v/>
      </c>
      <c r="AO23" s="23" t="str">
        <f>IFERROR(IF($A23=3,$AJ23*$AK23*$AL23,""),"")</f>
        <v/>
      </c>
      <c r="AP23" s="114" t="s">
        <v>721</v>
      </c>
      <c r="AQ23" s="11"/>
      <c r="AR23" s="11"/>
      <c r="AS23" s="38"/>
    </row>
    <row r="24" spans="1:45" ht="10.5" customHeight="1" outlineLevel="2" x14ac:dyDescent="0.2">
      <c r="A24" s="238">
        <v>1</v>
      </c>
      <c r="B24" s="193"/>
      <c r="C24" s="223" t="s">
        <v>269</v>
      </c>
      <c r="D24" s="211" t="s">
        <v>270</v>
      </c>
      <c r="E24" s="211" t="s">
        <v>271</v>
      </c>
      <c r="F24" s="210" t="s">
        <v>686</v>
      </c>
      <c r="G24" s="209" t="s">
        <v>686</v>
      </c>
      <c r="H24" s="209" t="s">
        <v>686</v>
      </c>
      <c r="I24" s="211"/>
      <c r="J24" s="200"/>
      <c r="K24" s="196"/>
      <c r="L24" s="23">
        <f>IFERROR(VLOOKUP($F24,Data!$B$4:$D$6,3,FALSE),"")</f>
        <v>0</v>
      </c>
      <c r="M24" s="23">
        <f>IFERROR(VLOOKUP($G24,Data!$F$4:$H$9,3,FALSE),"")</f>
        <v>0</v>
      </c>
      <c r="N24" s="23">
        <f>IFERROR(VLOOKUP($H24,Data!$J$4:$L$8,3,FALSE),"")</f>
        <v>0</v>
      </c>
      <c r="O24" s="23">
        <f>IFERROR(IF($A24=1,$L24*$M24*$N24,""),"")</f>
        <v>0</v>
      </c>
      <c r="P24" s="23" t="str">
        <f>IFERROR(IF($A24=2,$L24*$M24*$N24,""),"")</f>
        <v/>
      </c>
      <c r="Q24" s="23" t="str">
        <f>IFERROR(IF($A24=3,$L24*$M24*$N24,""),"")</f>
        <v/>
      </c>
      <c r="R24" s="210" t="s">
        <v>686</v>
      </c>
      <c r="S24" s="209" t="s">
        <v>686</v>
      </c>
      <c r="T24" s="209" t="s">
        <v>686</v>
      </c>
      <c r="U24" s="211"/>
      <c r="V24" s="205"/>
      <c r="W24" s="196"/>
      <c r="X24" s="24"/>
      <c r="Y24" s="24"/>
      <c r="Z24" s="24"/>
      <c r="AA24" s="24"/>
      <c r="AB24" s="24"/>
      <c r="AC24" s="24"/>
      <c r="AD24" s="210" t="s">
        <v>686</v>
      </c>
      <c r="AE24" s="209" t="s">
        <v>686</v>
      </c>
      <c r="AF24" s="209" t="s">
        <v>686</v>
      </c>
      <c r="AG24" s="211"/>
      <c r="AH24" s="207"/>
      <c r="AI24" s="196"/>
      <c r="AJ24" s="24"/>
      <c r="AK24" s="24"/>
      <c r="AL24" s="24"/>
      <c r="AM24" s="24"/>
      <c r="AN24" s="24"/>
      <c r="AO24" s="24"/>
      <c r="AP24" s="114" t="s">
        <v>712</v>
      </c>
      <c r="AQ24" s="11"/>
      <c r="AR24" s="11"/>
      <c r="AS24" s="38"/>
    </row>
    <row r="25" spans="1:45" ht="10.5" customHeight="1" outlineLevel="2" x14ac:dyDescent="0.2">
      <c r="A25" s="238"/>
      <c r="B25" s="193"/>
      <c r="C25" s="223" t="s">
        <v>269</v>
      </c>
      <c r="D25" s="211" t="s">
        <v>270</v>
      </c>
      <c r="E25" s="198" t="s">
        <v>271</v>
      </c>
      <c r="F25" s="210"/>
      <c r="G25" s="209"/>
      <c r="H25" s="209"/>
      <c r="I25" s="211"/>
      <c r="J25" s="200"/>
      <c r="K25" s="196"/>
      <c r="L25" s="25"/>
      <c r="M25" s="25"/>
      <c r="N25" s="25"/>
      <c r="O25" s="25"/>
      <c r="P25" s="25"/>
      <c r="Q25" s="25"/>
      <c r="R25" s="210"/>
      <c r="S25" s="209"/>
      <c r="T25" s="209"/>
      <c r="U25" s="211"/>
      <c r="V25" s="205"/>
      <c r="W25" s="196"/>
      <c r="X25" s="23">
        <f>IFERROR(VLOOKUP($R24,Data!$B$4:$D$6,3,FALSE),"")</f>
        <v>0</v>
      </c>
      <c r="Y25" s="23">
        <f>IFERROR(VLOOKUP($S24,Data!$F$4:$H$9,3,FALSE),"")</f>
        <v>0</v>
      </c>
      <c r="Z25" s="23">
        <f>IFERROR(VLOOKUP($T24,Data!$J$4:$L$8,3,FALSE),"")</f>
        <v>0</v>
      </c>
      <c r="AA25" s="23">
        <f>IFERROR(IF($A24=1,$X25*$Y25*$Z25,""),"")</f>
        <v>0</v>
      </c>
      <c r="AB25" s="23" t="str">
        <f>IFERROR(IF($A24=2,$X25*$Y25*$Z25,""),"")</f>
        <v/>
      </c>
      <c r="AC25" s="23" t="str">
        <f>IFERROR(IF($A24=3,$X25*$Y25*$Z25,""),"")</f>
        <v/>
      </c>
      <c r="AD25" s="210"/>
      <c r="AE25" s="209"/>
      <c r="AF25" s="209"/>
      <c r="AG25" s="211"/>
      <c r="AH25" s="207"/>
      <c r="AI25" s="196"/>
      <c r="AJ25" s="25"/>
      <c r="AK25" s="25"/>
      <c r="AL25" s="25"/>
      <c r="AM25" s="25"/>
      <c r="AN25" s="25"/>
      <c r="AO25" s="25"/>
      <c r="AP25" s="114" t="s">
        <v>713</v>
      </c>
      <c r="AQ25" s="11"/>
      <c r="AR25" s="11"/>
      <c r="AS25" s="38"/>
    </row>
    <row r="26" spans="1:45" ht="10.5" customHeight="1" outlineLevel="2" x14ac:dyDescent="0.2">
      <c r="A26" s="238"/>
      <c r="B26" s="193"/>
      <c r="C26" s="223" t="s">
        <v>269</v>
      </c>
      <c r="D26" s="211" t="s">
        <v>270</v>
      </c>
      <c r="E26" s="198" t="s">
        <v>271</v>
      </c>
      <c r="F26" s="210"/>
      <c r="G26" s="209"/>
      <c r="H26" s="209"/>
      <c r="I26" s="211"/>
      <c r="J26" s="200"/>
      <c r="K26" s="196"/>
      <c r="L26" s="25"/>
      <c r="M26" s="25"/>
      <c r="N26" s="25"/>
      <c r="O26" s="25"/>
      <c r="P26" s="25"/>
      <c r="Q26" s="25"/>
      <c r="R26" s="210"/>
      <c r="S26" s="209"/>
      <c r="T26" s="209"/>
      <c r="U26" s="211"/>
      <c r="V26" s="205"/>
      <c r="W26" s="196"/>
      <c r="X26" s="25"/>
      <c r="Y26" s="25"/>
      <c r="Z26" s="25"/>
      <c r="AA26" s="25"/>
      <c r="AB26" s="25"/>
      <c r="AC26" s="25"/>
      <c r="AD26" s="210"/>
      <c r="AE26" s="209"/>
      <c r="AF26" s="209"/>
      <c r="AG26" s="211"/>
      <c r="AH26" s="207"/>
      <c r="AI26" s="196"/>
      <c r="AJ26" s="23">
        <f>IFERROR(VLOOKUP($AD24,Data!$B$4:$D$6,3,FALSE),"")</f>
        <v>0</v>
      </c>
      <c r="AK26" s="23">
        <f>IFERROR(VLOOKUP($AE24,Data!$F$4:$H$9,3,FALSE),"")</f>
        <v>0</v>
      </c>
      <c r="AL26" s="23">
        <f>IFERROR(VLOOKUP($AF24,Data!$J$4:$L$8,3,FALSE),"")</f>
        <v>0</v>
      </c>
      <c r="AM26" s="23">
        <f>IFERROR(IF($A24=1,$AJ26*$AK26*$AL26,""),"")</f>
        <v>0</v>
      </c>
      <c r="AN26" s="23" t="str">
        <f>IFERROR(IF($A24=2,$AJ26*$AK26*$AL26,""),"")</f>
        <v/>
      </c>
      <c r="AO26" s="23" t="str">
        <f>IFERROR(IF($A24=3,$AJ26*$AK26*$AL26,""),"")</f>
        <v/>
      </c>
      <c r="AP26" s="114" t="s">
        <v>714</v>
      </c>
      <c r="AQ26" s="11"/>
      <c r="AR26" s="11"/>
      <c r="AS26" s="38"/>
    </row>
    <row r="27" spans="1:45" ht="10.5" customHeight="1" outlineLevel="2" x14ac:dyDescent="0.2">
      <c r="A27" s="238">
        <v>1</v>
      </c>
      <c r="B27" s="193"/>
      <c r="C27" s="223" t="s">
        <v>272</v>
      </c>
      <c r="D27" s="211" t="s">
        <v>273</v>
      </c>
      <c r="E27" s="211" t="s">
        <v>274</v>
      </c>
      <c r="F27" s="210" t="s">
        <v>686</v>
      </c>
      <c r="G27" s="209" t="s">
        <v>686</v>
      </c>
      <c r="H27" s="209" t="s">
        <v>686</v>
      </c>
      <c r="I27" s="211"/>
      <c r="J27" s="200"/>
      <c r="K27" s="196"/>
      <c r="L27" s="23">
        <f>IFERROR(VLOOKUP($F27,Data!$B$4:$D$6,3,FALSE),"")</f>
        <v>0</v>
      </c>
      <c r="M27" s="23">
        <f>IFERROR(VLOOKUP($G27,Data!$F$4:$H$9,3,FALSE),"")</f>
        <v>0</v>
      </c>
      <c r="N27" s="23">
        <f>IFERROR(VLOOKUP($H27,Data!$J$4:$L$8,3,FALSE),"")</f>
        <v>0</v>
      </c>
      <c r="O27" s="23">
        <f>IFERROR(IF($A27=1,$L27*$M27*$N27,""),"")</f>
        <v>0</v>
      </c>
      <c r="P27" s="23" t="str">
        <f>IFERROR(IF($A27=2,$L27*$M27*$N27,""),"")</f>
        <v/>
      </c>
      <c r="Q27" s="23" t="str">
        <f>IFERROR(IF($A27=3,$L27*$M27*$N27,""),"")</f>
        <v/>
      </c>
      <c r="R27" s="210" t="s">
        <v>686</v>
      </c>
      <c r="S27" s="209" t="s">
        <v>686</v>
      </c>
      <c r="T27" s="209" t="s">
        <v>686</v>
      </c>
      <c r="U27" s="211"/>
      <c r="V27" s="205"/>
      <c r="W27" s="196"/>
      <c r="X27" s="24"/>
      <c r="Y27" s="24"/>
      <c r="Z27" s="24"/>
      <c r="AA27" s="24"/>
      <c r="AB27" s="24"/>
      <c r="AC27" s="24"/>
      <c r="AD27" s="210" t="s">
        <v>686</v>
      </c>
      <c r="AE27" s="209" t="s">
        <v>686</v>
      </c>
      <c r="AF27" s="209" t="s">
        <v>686</v>
      </c>
      <c r="AG27" s="211"/>
      <c r="AH27" s="207"/>
      <c r="AI27" s="196"/>
      <c r="AJ27" s="24"/>
      <c r="AK27" s="24"/>
      <c r="AL27" s="24"/>
      <c r="AM27" s="24"/>
      <c r="AN27" s="24"/>
      <c r="AO27" s="24"/>
      <c r="AP27" s="114" t="s">
        <v>712</v>
      </c>
      <c r="AQ27" s="11"/>
      <c r="AR27" s="11"/>
      <c r="AS27" s="38"/>
    </row>
    <row r="28" spans="1:45" ht="10.5" customHeight="1" outlineLevel="2" x14ac:dyDescent="0.2">
      <c r="A28" s="238"/>
      <c r="B28" s="193"/>
      <c r="C28" s="223" t="s">
        <v>272</v>
      </c>
      <c r="D28" s="211" t="s">
        <v>273</v>
      </c>
      <c r="E28" s="198" t="s">
        <v>274</v>
      </c>
      <c r="F28" s="210"/>
      <c r="G28" s="209"/>
      <c r="H28" s="209"/>
      <c r="I28" s="211"/>
      <c r="J28" s="200"/>
      <c r="K28" s="196"/>
      <c r="L28" s="25"/>
      <c r="M28" s="25"/>
      <c r="N28" s="25"/>
      <c r="O28" s="25"/>
      <c r="P28" s="25"/>
      <c r="Q28" s="25"/>
      <c r="R28" s="210"/>
      <c r="S28" s="209"/>
      <c r="T28" s="209"/>
      <c r="U28" s="211"/>
      <c r="V28" s="205"/>
      <c r="W28" s="196"/>
      <c r="X28" s="23">
        <f>IFERROR(VLOOKUP($R27,Data!$B$4:$D$6,3,FALSE),"")</f>
        <v>0</v>
      </c>
      <c r="Y28" s="23">
        <f>IFERROR(VLOOKUP($S27,Data!$F$4:$H$9,3,FALSE),"")</f>
        <v>0</v>
      </c>
      <c r="Z28" s="23">
        <f>IFERROR(VLOOKUP($T27,Data!$J$4:$L$8,3,FALSE),"")</f>
        <v>0</v>
      </c>
      <c r="AA28" s="23">
        <f>IFERROR(IF($A27=1,$X28*$Y28*$Z28,""),"")</f>
        <v>0</v>
      </c>
      <c r="AB28" s="23" t="str">
        <f>IFERROR(IF($A27=2,$X28*$Y28*$Z28,""),"")</f>
        <v/>
      </c>
      <c r="AC28" s="23" t="str">
        <f>IFERROR(IF($A27=3,$X28*$Y28*$Z28,""),"")</f>
        <v/>
      </c>
      <c r="AD28" s="210"/>
      <c r="AE28" s="209"/>
      <c r="AF28" s="209"/>
      <c r="AG28" s="211"/>
      <c r="AH28" s="207"/>
      <c r="AI28" s="196"/>
      <c r="AJ28" s="25"/>
      <c r="AK28" s="25"/>
      <c r="AL28" s="25"/>
      <c r="AM28" s="25"/>
      <c r="AN28" s="25"/>
      <c r="AO28" s="25"/>
      <c r="AP28" s="114" t="s">
        <v>713</v>
      </c>
      <c r="AQ28" s="11"/>
      <c r="AR28" s="11"/>
      <c r="AS28" s="38"/>
    </row>
    <row r="29" spans="1:45" ht="10.5" customHeight="1" outlineLevel="2" x14ac:dyDescent="0.2">
      <c r="A29" s="238"/>
      <c r="B29" s="193"/>
      <c r="C29" s="223" t="s">
        <v>272</v>
      </c>
      <c r="D29" s="211" t="s">
        <v>273</v>
      </c>
      <c r="E29" s="198" t="s">
        <v>274</v>
      </c>
      <c r="F29" s="210"/>
      <c r="G29" s="209"/>
      <c r="H29" s="209"/>
      <c r="I29" s="211"/>
      <c r="J29" s="200"/>
      <c r="K29" s="196"/>
      <c r="L29" s="25"/>
      <c r="M29" s="25"/>
      <c r="N29" s="25"/>
      <c r="O29" s="25"/>
      <c r="P29" s="25"/>
      <c r="Q29" s="25"/>
      <c r="R29" s="210"/>
      <c r="S29" s="209"/>
      <c r="T29" s="209"/>
      <c r="U29" s="211"/>
      <c r="V29" s="205"/>
      <c r="W29" s="196"/>
      <c r="X29" s="25"/>
      <c r="Y29" s="25"/>
      <c r="Z29" s="25"/>
      <c r="AA29" s="25"/>
      <c r="AB29" s="25"/>
      <c r="AC29" s="25"/>
      <c r="AD29" s="210"/>
      <c r="AE29" s="209"/>
      <c r="AF29" s="209"/>
      <c r="AG29" s="211"/>
      <c r="AH29" s="207"/>
      <c r="AI29" s="196"/>
      <c r="AJ29" s="23">
        <f>IFERROR(VLOOKUP($AD27,Data!$B$4:$D$6,3,FALSE),"")</f>
        <v>0</v>
      </c>
      <c r="AK29" s="23">
        <f>IFERROR(VLOOKUP($AE27,Data!$F$4:$H$9,3,FALSE),"")</f>
        <v>0</v>
      </c>
      <c r="AL29" s="23">
        <f>IFERROR(VLOOKUP($AF27,Data!$J$4:$L$8,3,FALSE),"")</f>
        <v>0</v>
      </c>
      <c r="AM29" s="23">
        <f>IFERROR(IF($A27=1,$AJ29*$AK29*$AL29,""),"")</f>
        <v>0</v>
      </c>
      <c r="AN29" s="23" t="str">
        <f>IFERROR(IF($A27=2,$AJ29*$AK29*$AL29,""),"")</f>
        <v/>
      </c>
      <c r="AO29" s="23" t="str">
        <f>IFERROR(IF($A27=3,$AJ29*$AK29*$AL29,""),"")</f>
        <v/>
      </c>
      <c r="AP29" s="114" t="s">
        <v>714</v>
      </c>
      <c r="AQ29" s="11"/>
      <c r="AR29" s="11"/>
      <c r="AS29" s="38"/>
    </row>
    <row r="30" spans="1:45" ht="10.5" customHeight="1" outlineLevel="2" x14ac:dyDescent="0.2">
      <c r="A30" s="238">
        <v>1</v>
      </c>
      <c r="B30" s="193"/>
      <c r="C30" s="223" t="s">
        <v>275</v>
      </c>
      <c r="D30" s="211" t="s">
        <v>276</v>
      </c>
      <c r="E30" s="211" t="s">
        <v>277</v>
      </c>
      <c r="F30" s="210" t="s">
        <v>686</v>
      </c>
      <c r="G30" s="209" t="s">
        <v>686</v>
      </c>
      <c r="H30" s="209" t="s">
        <v>686</v>
      </c>
      <c r="I30" s="211"/>
      <c r="J30" s="200"/>
      <c r="K30" s="196"/>
      <c r="L30" s="23">
        <f>IFERROR(VLOOKUP($F30,Data!$B$4:$D$6,3,FALSE),"")</f>
        <v>0</v>
      </c>
      <c r="M30" s="23">
        <f>IFERROR(VLOOKUP($G30,Data!$F$4:$H$9,3,FALSE),"")</f>
        <v>0</v>
      </c>
      <c r="N30" s="23">
        <f>IFERROR(VLOOKUP($H30,Data!$J$4:$L$8,3,FALSE),"")</f>
        <v>0</v>
      </c>
      <c r="O30" s="23">
        <f>IFERROR(IF($A30=1,$L30*$M30*$N30,""),"")</f>
        <v>0</v>
      </c>
      <c r="P30" s="23" t="str">
        <f>IFERROR(IF($A30=2,$L30*$M30*$N30,""),"")</f>
        <v/>
      </c>
      <c r="Q30" s="23" t="str">
        <f>IFERROR(IF($A30=3,$L30*$M30*$N30,""),"")</f>
        <v/>
      </c>
      <c r="R30" s="210" t="s">
        <v>686</v>
      </c>
      <c r="S30" s="209" t="s">
        <v>686</v>
      </c>
      <c r="T30" s="209" t="s">
        <v>686</v>
      </c>
      <c r="U30" s="211"/>
      <c r="V30" s="205"/>
      <c r="W30" s="196"/>
      <c r="X30" s="24"/>
      <c r="Y30" s="24"/>
      <c r="Z30" s="24"/>
      <c r="AA30" s="24"/>
      <c r="AB30" s="24"/>
      <c r="AC30" s="24"/>
      <c r="AD30" s="210" t="s">
        <v>686</v>
      </c>
      <c r="AE30" s="209" t="s">
        <v>686</v>
      </c>
      <c r="AF30" s="209" t="s">
        <v>686</v>
      </c>
      <c r="AG30" s="211"/>
      <c r="AH30" s="207"/>
      <c r="AI30" s="196"/>
      <c r="AJ30" s="24"/>
      <c r="AK30" s="24"/>
      <c r="AL30" s="24"/>
      <c r="AM30" s="24"/>
      <c r="AN30" s="24"/>
      <c r="AO30" s="24"/>
      <c r="AP30" s="114" t="s">
        <v>712</v>
      </c>
      <c r="AQ30" s="11"/>
      <c r="AR30" s="11"/>
      <c r="AS30" s="38"/>
    </row>
    <row r="31" spans="1:45" ht="10.5" customHeight="1" outlineLevel="2" x14ac:dyDescent="0.2">
      <c r="A31" s="238"/>
      <c r="B31" s="193"/>
      <c r="C31" s="223" t="s">
        <v>275</v>
      </c>
      <c r="D31" s="211" t="s">
        <v>276</v>
      </c>
      <c r="E31" s="198" t="s">
        <v>277</v>
      </c>
      <c r="F31" s="210"/>
      <c r="G31" s="209"/>
      <c r="H31" s="209"/>
      <c r="I31" s="211"/>
      <c r="J31" s="200"/>
      <c r="K31" s="196"/>
      <c r="L31" s="25"/>
      <c r="M31" s="25"/>
      <c r="N31" s="25"/>
      <c r="O31" s="25"/>
      <c r="P31" s="25"/>
      <c r="Q31" s="25"/>
      <c r="R31" s="210"/>
      <c r="S31" s="209"/>
      <c r="T31" s="209"/>
      <c r="U31" s="211"/>
      <c r="V31" s="205"/>
      <c r="W31" s="196"/>
      <c r="X31" s="23">
        <f>IFERROR(VLOOKUP($R30,Data!$B$4:$D$6,3,FALSE),"")</f>
        <v>0</v>
      </c>
      <c r="Y31" s="23">
        <f>IFERROR(VLOOKUP($S30,Data!$F$4:$H$9,3,FALSE),"")</f>
        <v>0</v>
      </c>
      <c r="Z31" s="23">
        <f>IFERROR(VLOOKUP($T30,Data!$J$4:$L$8,3,FALSE),"")</f>
        <v>0</v>
      </c>
      <c r="AA31" s="23">
        <f>IFERROR(IF($A30=1,$X31*$Y31*$Z31,""),"")</f>
        <v>0</v>
      </c>
      <c r="AB31" s="23" t="str">
        <f>IFERROR(IF($A30=2,$X31*$Y31*$Z31,""),"")</f>
        <v/>
      </c>
      <c r="AC31" s="23" t="str">
        <f>IFERROR(IF($A30=3,$X31*$Y31*$Z31,""),"")</f>
        <v/>
      </c>
      <c r="AD31" s="210"/>
      <c r="AE31" s="209"/>
      <c r="AF31" s="209"/>
      <c r="AG31" s="211"/>
      <c r="AH31" s="207"/>
      <c r="AI31" s="196"/>
      <c r="AJ31" s="25"/>
      <c r="AK31" s="25"/>
      <c r="AL31" s="25"/>
      <c r="AM31" s="25"/>
      <c r="AN31" s="25"/>
      <c r="AO31" s="25"/>
      <c r="AP31" s="114" t="s">
        <v>713</v>
      </c>
      <c r="AQ31" s="11"/>
      <c r="AR31" s="11"/>
      <c r="AS31" s="38"/>
    </row>
    <row r="32" spans="1:45" ht="10.5" customHeight="1" outlineLevel="2" x14ac:dyDescent="0.2">
      <c r="A32" s="238"/>
      <c r="B32" s="193"/>
      <c r="C32" s="223" t="s">
        <v>275</v>
      </c>
      <c r="D32" s="211" t="s">
        <v>276</v>
      </c>
      <c r="E32" s="198" t="s">
        <v>277</v>
      </c>
      <c r="F32" s="210"/>
      <c r="G32" s="209"/>
      <c r="H32" s="209"/>
      <c r="I32" s="211"/>
      <c r="J32" s="200"/>
      <c r="K32" s="196"/>
      <c r="L32" s="25"/>
      <c r="M32" s="25"/>
      <c r="N32" s="25"/>
      <c r="O32" s="25"/>
      <c r="P32" s="25"/>
      <c r="Q32" s="25"/>
      <c r="R32" s="210"/>
      <c r="S32" s="209"/>
      <c r="T32" s="209"/>
      <c r="U32" s="211"/>
      <c r="V32" s="205"/>
      <c r="W32" s="196"/>
      <c r="X32" s="25"/>
      <c r="Y32" s="25"/>
      <c r="Z32" s="25"/>
      <c r="AA32" s="25"/>
      <c r="AB32" s="25"/>
      <c r="AC32" s="25"/>
      <c r="AD32" s="210"/>
      <c r="AE32" s="209"/>
      <c r="AF32" s="209"/>
      <c r="AG32" s="211"/>
      <c r="AH32" s="207"/>
      <c r="AI32" s="196"/>
      <c r="AJ32" s="23">
        <f>IFERROR(VLOOKUP($AD30,Data!$B$4:$D$6,3,FALSE),"")</f>
        <v>0</v>
      </c>
      <c r="AK32" s="23">
        <f>IFERROR(VLOOKUP($AE30,Data!$F$4:$H$9,3,FALSE),"")</f>
        <v>0</v>
      </c>
      <c r="AL32" s="23">
        <f>IFERROR(VLOOKUP($AF30,Data!$J$4:$L$8,3,FALSE),"")</f>
        <v>0</v>
      </c>
      <c r="AM32" s="23">
        <f>IFERROR(IF($A30=1,$AJ32*$AK32*$AL32,""),"")</f>
        <v>0</v>
      </c>
      <c r="AN32" s="23" t="str">
        <f>IFERROR(IF($A30=2,$AJ32*$AK32*$AL32,""),"")</f>
        <v/>
      </c>
      <c r="AO32" s="23" t="str">
        <f>IFERROR(IF($A30=3,$AJ32*$AK32*$AL32,""),"")</f>
        <v/>
      </c>
      <c r="AP32" s="114" t="s">
        <v>714</v>
      </c>
      <c r="AQ32" s="11"/>
      <c r="AR32" s="11"/>
      <c r="AS32" s="38"/>
    </row>
    <row r="33" spans="1:45" ht="30" customHeight="1" outlineLevel="1" x14ac:dyDescent="0.2">
      <c r="A33" s="146">
        <v>1</v>
      </c>
      <c r="B33" s="211" t="s">
        <v>278</v>
      </c>
      <c r="C33" s="211"/>
      <c r="D33" s="211"/>
      <c r="E33" s="200"/>
      <c r="F33" s="29" t="str">
        <f>IF($L33=1,"Implemented","Not Implemented")</f>
        <v>Not Implemented</v>
      </c>
      <c r="G33" s="22" t="str">
        <f>IF($M33=1,"Effective","Ineffective")</f>
        <v>Ineffective</v>
      </c>
      <c r="H33" s="22" t="str">
        <f>IF($N33=1,"Pass","Fail")</f>
        <v>Fail</v>
      </c>
      <c r="I33" s="140"/>
      <c r="J33" s="30"/>
      <c r="K33" s="196"/>
      <c r="L33" s="23">
        <f>IF(COUNTIF(L34:L39,0)&gt;0,0,1)</f>
        <v>0</v>
      </c>
      <c r="M33" s="23">
        <f>IF(COUNTIF(M34:M39,0)&gt;0,0,1)</f>
        <v>0</v>
      </c>
      <c r="N33" s="23">
        <f>IF(COUNTIF(N34:N39,0)&gt;0,0,1)</f>
        <v>0</v>
      </c>
      <c r="O33" s="23">
        <f>IFERROR(IF($A33=1,$L33*$M33*$N33,""),"")</f>
        <v>0</v>
      </c>
      <c r="P33" s="23" t="str">
        <f>IFERROR(IF($A33=2,$L33*$M33*$N33,""),"")</f>
        <v/>
      </c>
      <c r="Q33" s="23" t="str">
        <f>IFERROR(IF($A33=3,$L33*$M33*$N33,""),"")</f>
        <v/>
      </c>
      <c r="R33" s="29" t="str">
        <f>IF($X33=1,"Implemented","Not Implemented")</f>
        <v>Not Implemented</v>
      </c>
      <c r="S33" s="22" t="str">
        <f>IF($Y33=1,"Effective","Ineffective")</f>
        <v>Ineffective</v>
      </c>
      <c r="T33" s="22" t="str">
        <f>IF($Z33=1,"Pass","Fail")</f>
        <v>Fail</v>
      </c>
      <c r="U33" s="140"/>
      <c r="V33" s="30"/>
      <c r="W33" s="196"/>
      <c r="X33" s="23">
        <f>IF(COUNTIF(X34:X39,0)&gt;0,0,1)</f>
        <v>0</v>
      </c>
      <c r="Y33" s="23">
        <f>IF(COUNTIF(Y34:Y39,0)&gt;0,0,1)</f>
        <v>0</v>
      </c>
      <c r="Z33" s="23">
        <f>IF(COUNTIF(Z34:Z39,0)&gt;0,0,1)</f>
        <v>0</v>
      </c>
      <c r="AA33" s="23">
        <f>IFERROR(IF($A33=1,$X33*$Y33*$Z33,""),"")</f>
        <v>0</v>
      </c>
      <c r="AB33" s="23" t="str">
        <f>IFERROR(IF($A33=2,$X33*$Y33*$Z33,""),"")</f>
        <v/>
      </c>
      <c r="AC33" s="23" t="str">
        <f>IFERROR(IF($A33=3,$X33*$Y33*$Z33,""),"")</f>
        <v/>
      </c>
      <c r="AD33" s="29" t="str">
        <f>IF($AJ33=1,"Implemented","Not Implemented")</f>
        <v>Not Implemented</v>
      </c>
      <c r="AE33" s="22" t="str">
        <f>IF($AK33=1,"Effective","Ineffective")</f>
        <v>Ineffective</v>
      </c>
      <c r="AF33" s="22" t="str">
        <f>IF($AL33=1,"Pass","Fail")</f>
        <v>Fail</v>
      </c>
      <c r="AG33" s="140"/>
      <c r="AH33" s="30"/>
      <c r="AI33" s="196"/>
      <c r="AJ33" s="23">
        <f>IF(COUNTIF(AJ34:AJ39,0)&gt;0,0,1)</f>
        <v>0</v>
      </c>
      <c r="AK33" s="23">
        <f>IF(COUNTIF(AK34:AK39,0)&gt;0,0,1)</f>
        <v>0</v>
      </c>
      <c r="AL33" s="23">
        <f>IF(COUNTIF(AL34:AL39,0)&gt;0,0,1)</f>
        <v>0</v>
      </c>
      <c r="AM33" s="23">
        <f>IFERROR(IF($A33=1,$AJ33*$AK33*$AL33,""),"")</f>
        <v>0</v>
      </c>
      <c r="AN33" s="23" t="str">
        <f>IFERROR(IF($A33=2,$AJ33*$AK33*$AL33,""),"")</f>
        <v/>
      </c>
      <c r="AO33" s="23" t="str">
        <f>IFERROR(IF($A33=3,$AJ33*$AK33*$AL33,""),"")</f>
        <v/>
      </c>
      <c r="AP33" s="114" t="s">
        <v>721</v>
      </c>
      <c r="AQ33" s="11"/>
      <c r="AR33" s="11"/>
      <c r="AS33" s="38"/>
    </row>
    <row r="34" spans="1:45" ht="10.5" customHeight="1" outlineLevel="2" x14ac:dyDescent="0.2">
      <c r="A34" s="238">
        <v>1</v>
      </c>
      <c r="B34" s="193"/>
      <c r="C34" s="223" t="s">
        <v>279</v>
      </c>
      <c r="D34" s="211" t="s">
        <v>280</v>
      </c>
      <c r="E34" s="211" t="s">
        <v>281</v>
      </c>
      <c r="F34" s="210" t="s">
        <v>686</v>
      </c>
      <c r="G34" s="209" t="s">
        <v>686</v>
      </c>
      <c r="H34" s="209" t="s">
        <v>686</v>
      </c>
      <c r="I34" s="211"/>
      <c r="J34" s="200"/>
      <c r="K34" s="196"/>
      <c r="L34" s="23">
        <f>IFERROR(VLOOKUP($F34,Data!$B$4:$D$6,3,FALSE),"")</f>
        <v>0</v>
      </c>
      <c r="M34" s="23">
        <f>IFERROR(VLOOKUP($G34,Data!$F$4:$H$9,3,FALSE),"")</f>
        <v>0</v>
      </c>
      <c r="N34" s="23">
        <f>IFERROR(VLOOKUP($H34,Data!$J$4:$L$8,3,FALSE),"")</f>
        <v>0</v>
      </c>
      <c r="O34" s="23">
        <f>IFERROR(IF($A34=1,$L34*$M34*$N34,""),"")</f>
        <v>0</v>
      </c>
      <c r="P34" s="23" t="str">
        <f>IFERROR(IF($A34=2,$L34*$M34*$N34,""),"")</f>
        <v/>
      </c>
      <c r="Q34" s="23" t="str">
        <f>IFERROR(IF($A34=3,$L34*$M34*$N34,""),"")</f>
        <v/>
      </c>
      <c r="R34" s="210" t="s">
        <v>686</v>
      </c>
      <c r="S34" s="209" t="s">
        <v>686</v>
      </c>
      <c r="T34" s="209" t="s">
        <v>686</v>
      </c>
      <c r="U34" s="211"/>
      <c r="V34" s="205"/>
      <c r="W34" s="196"/>
      <c r="X34" s="24"/>
      <c r="Y34" s="24"/>
      <c r="Z34" s="24"/>
      <c r="AA34" s="24"/>
      <c r="AB34" s="24"/>
      <c r="AC34" s="24"/>
      <c r="AD34" s="210" t="s">
        <v>686</v>
      </c>
      <c r="AE34" s="209" t="s">
        <v>686</v>
      </c>
      <c r="AF34" s="209" t="s">
        <v>686</v>
      </c>
      <c r="AG34" s="211"/>
      <c r="AH34" s="207"/>
      <c r="AI34" s="196"/>
      <c r="AJ34" s="24"/>
      <c r="AK34" s="24"/>
      <c r="AL34" s="24"/>
      <c r="AM34" s="24"/>
      <c r="AN34" s="24"/>
      <c r="AO34" s="24"/>
      <c r="AP34" s="114" t="s">
        <v>712</v>
      </c>
      <c r="AQ34" s="11"/>
      <c r="AR34" s="11"/>
      <c r="AS34" s="38"/>
    </row>
    <row r="35" spans="1:45" ht="10.5" customHeight="1" outlineLevel="2" x14ac:dyDescent="0.2">
      <c r="A35" s="238"/>
      <c r="B35" s="193"/>
      <c r="C35" s="223" t="s">
        <v>279</v>
      </c>
      <c r="D35" s="211" t="s">
        <v>280</v>
      </c>
      <c r="E35" s="198" t="s">
        <v>281</v>
      </c>
      <c r="F35" s="210"/>
      <c r="G35" s="209"/>
      <c r="H35" s="209"/>
      <c r="I35" s="211"/>
      <c r="J35" s="200"/>
      <c r="K35" s="196"/>
      <c r="L35" s="25"/>
      <c r="M35" s="25"/>
      <c r="N35" s="25"/>
      <c r="O35" s="25"/>
      <c r="P35" s="25"/>
      <c r="Q35" s="25"/>
      <c r="R35" s="210"/>
      <c r="S35" s="209"/>
      <c r="T35" s="209"/>
      <c r="U35" s="211"/>
      <c r="V35" s="205"/>
      <c r="W35" s="196"/>
      <c r="X35" s="23">
        <f>IFERROR(VLOOKUP($R34,Data!$B$4:$D$6,3,FALSE),"")</f>
        <v>0</v>
      </c>
      <c r="Y35" s="23">
        <f>IFERROR(VLOOKUP($S34,Data!$F$4:$H$9,3,FALSE),"")</f>
        <v>0</v>
      </c>
      <c r="Z35" s="23">
        <f>IFERROR(VLOOKUP($T34,Data!$J$4:$L$8,3,FALSE),"")</f>
        <v>0</v>
      </c>
      <c r="AA35" s="23">
        <f>IFERROR(IF($A34=1,$X35*$Y35*$Z35,""),"")</f>
        <v>0</v>
      </c>
      <c r="AB35" s="23" t="str">
        <f>IFERROR(IF($A34=2,$X35*$Y35*$Z35,""),"")</f>
        <v/>
      </c>
      <c r="AC35" s="23" t="str">
        <f>IFERROR(IF($A34=3,$X35*$Y35*$Z35,""),"")</f>
        <v/>
      </c>
      <c r="AD35" s="210"/>
      <c r="AE35" s="209"/>
      <c r="AF35" s="209"/>
      <c r="AG35" s="211"/>
      <c r="AH35" s="207"/>
      <c r="AI35" s="196"/>
      <c r="AJ35" s="25"/>
      <c r="AK35" s="25"/>
      <c r="AL35" s="25"/>
      <c r="AM35" s="25"/>
      <c r="AN35" s="25"/>
      <c r="AO35" s="25"/>
      <c r="AP35" s="114" t="s">
        <v>713</v>
      </c>
      <c r="AQ35" s="11"/>
      <c r="AR35" s="11"/>
      <c r="AS35" s="38"/>
    </row>
    <row r="36" spans="1:45" ht="10.5" customHeight="1" outlineLevel="2" x14ac:dyDescent="0.2">
      <c r="A36" s="238"/>
      <c r="B36" s="193"/>
      <c r="C36" s="223" t="s">
        <v>279</v>
      </c>
      <c r="D36" s="211" t="s">
        <v>280</v>
      </c>
      <c r="E36" s="198" t="s">
        <v>281</v>
      </c>
      <c r="F36" s="210"/>
      <c r="G36" s="209"/>
      <c r="H36" s="209"/>
      <c r="I36" s="211"/>
      <c r="J36" s="200"/>
      <c r="K36" s="196"/>
      <c r="L36" s="25"/>
      <c r="M36" s="25"/>
      <c r="N36" s="25"/>
      <c r="O36" s="25"/>
      <c r="P36" s="25"/>
      <c r="Q36" s="25"/>
      <c r="R36" s="210"/>
      <c r="S36" s="209"/>
      <c r="T36" s="209"/>
      <c r="U36" s="211"/>
      <c r="V36" s="205"/>
      <c r="W36" s="196"/>
      <c r="X36" s="25"/>
      <c r="Y36" s="25"/>
      <c r="Z36" s="25"/>
      <c r="AA36" s="25"/>
      <c r="AB36" s="25"/>
      <c r="AC36" s="25"/>
      <c r="AD36" s="210"/>
      <c r="AE36" s="209"/>
      <c r="AF36" s="209"/>
      <c r="AG36" s="211"/>
      <c r="AH36" s="207"/>
      <c r="AI36" s="196"/>
      <c r="AJ36" s="23">
        <f>IFERROR(VLOOKUP($AD34,Data!$B$4:$D$6,3,FALSE),"")</f>
        <v>0</v>
      </c>
      <c r="AK36" s="23">
        <f>IFERROR(VLOOKUP($AE34,Data!$F$4:$H$9,3,FALSE),"")</f>
        <v>0</v>
      </c>
      <c r="AL36" s="23">
        <f>IFERROR(VLOOKUP($AF34,Data!$J$4:$L$8,3,FALSE),"")</f>
        <v>0</v>
      </c>
      <c r="AM36" s="23">
        <f>IFERROR(IF($A34=1,$AJ36*$AK36*$AL36,""),"")</f>
        <v>0</v>
      </c>
      <c r="AN36" s="23" t="str">
        <f>IFERROR(IF($A34=2,$AJ36*$AK36*$AL36,""),"")</f>
        <v/>
      </c>
      <c r="AO36" s="23" t="str">
        <f>IFERROR(IF($A34=3,$AJ36*$AK36*$AL36,""),"")</f>
        <v/>
      </c>
      <c r="AP36" s="114" t="s">
        <v>714</v>
      </c>
      <c r="AQ36" s="11"/>
      <c r="AR36" s="11"/>
      <c r="AS36" s="38"/>
    </row>
    <row r="37" spans="1:45" ht="10.5" customHeight="1" outlineLevel="2" x14ac:dyDescent="0.2">
      <c r="A37" s="238">
        <v>1</v>
      </c>
      <c r="B37" s="193"/>
      <c r="C37" s="223" t="s">
        <v>282</v>
      </c>
      <c r="D37" s="211" t="s">
        <v>283</v>
      </c>
      <c r="E37" s="211" t="s">
        <v>284</v>
      </c>
      <c r="F37" s="210" t="s">
        <v>686</v>
      </c>
      <c r="G37" s="209" t="s">
        <v>686</v>
      </c>
      <c r="H37" s="209" t="s">
        <v>686</v>
      </c>
      <c r="I37" s="211"/>
      <c r="J37" s="200"/>
      <c r="K37" s="196"/>
      <c r="L37" s="23">
        <f>IFERROR(VLOOKUP($F37,Data!$B$4:$D$6,3,FALSE),"")</f>
        <v>0</v>
      </c>
      <c r="M37" s="23">
        <f>IFERROR(VLOOKUP($G37,Data!$F$4:$H$9,3,FALSE),"")</f>
        <v>0</v>
      </c>
      <c r="N37" s="23">
        <f>IFERROR(VLOOKUP($H37,Data!$J$4:$L$8,3,FALSE),"")</f>
        <v>0</v>
      </c>
      <c r="O37" s="23">
        <f>IFERROR(IF($A37=1,$L37*$M37*$N37,""),"")</f>
        <v>0</v>
      </c>
      <c r="P37" s="23" t="str">
        <f>IFERROR(IF($A37=2,$L37*$M37*$N37,""),"")</f>
        <v/>
      </c>
      <c r="Q37" s="23" t="str">
        <f>IFERROR(IF($A37=3,$L37*$M37*$N37,""),"")</f>
        <v/>
      </c>
      <c r="R37" s="210" t="s">
        <v>686</v>
      </c>
      <c r="S37" s="209" t="s">
        <v>686</v>
      </c>
      <c r="T37" s="209" t="s">
        <v>686</v>
      </c>
      <c r="U37" s="211"/>
      <c r="V37" s="205"/>
      <c r="W37" s="196"/>
      <c r="X37" s="24"/>
      <c r="Y37" s="24"/>
      <c r="Z37" s="24"/>
      <c r="AA37" s="24"/>
      <c r="AB37" s="24"/>
      <c r="AC37" s="24"/>
      <c r="AD37" s="210" t="s">
        <v>686</v>
      </c>
      <c r="AE37" s="209" t="s">
        <v>686</v>
      </c>
      <c r="AF37" s="209" t="s">
        <v>686</v>
      </c>
      <c r="AG37" s="211"/>
      <c r="AH37" s="207"/>
      <c r="AI37" s="196"/>
      <c r="AJ37" s="24"/>
      <c r="AK37" s="24"/>
      <c r="AL37" s="24"/>
      <c r="AM37" s="24"/>
      <c r="AN37" s="24"/>
      <c r="AO37" s="24"/>
      <c r="AP37" s="114" t="s">
        <v>712</v>
      </c>
      <c r="AQ37" s="11"/>
      <c r="AR37" s="11"/>
      <c r="AS37" s="38"/>
    </row>
    <row r="38" spans="1:45" ht="10.5" customHeight="1" outlineLevel="2" x14ac:dyDescent="0.2">
      <c r="A38" s="238"/>
      <c r="B38" s="193"/>
      <c r="C38" s="223" t="s">
        <v>282</v>
      </c>
      <c r="D38" s="211" t="s">
        <v>283</v>
      </c>
      <c r="E38" s="198" t="s">
        <v>284</v>
      </c>
      <c r="F38" s="210"/>
      <c r="G38" s="209"/>
      <c r="H38" s="209"/>
      <c r="I38" s="211"/>
      <c r="J38" s="200"/>
      <c r="K38" s="196"/>
      <c r="L38" s="25"/>
      <c r="M38" s="25"/>
      <c r="N38" s="25"/>
      <c r="O38" s="25"/>
      <c r="P38" s="25"/>
      <c r="Q38" s="25"/>
      <c r="R38" s="210"/>
      <c r="S38" s="209"/>
      <c r="T38" s="209"/>
      <c r="U38" s="211"/>
      <c r="V38" s="205"/>
      <c r="W38" s="196"/>
      <c r="X38" s="23">
        <f>IFERROR(VLOOKUP($R37,Data!$B$4:$D$6,3,FALSE),"")</f>
        <v>0</v>
      </c>
      <c r="Y38" s="23">
        <f>IFERROR(VLOOKUP($S37,Data!$F$4:$H$9,3,FALSE),"")</f>
        <v>0</v>
      </c>
      <c r="Z38" s="23">
        <f>IFERROR(VLOOKUP($T37,Data!$J$4:$L$8,3,FALSE),"")</f>
        <v>0</v>
      </c>
      <c r="AA38" s="23">
        <f>IFERROR(IF($A37=1,$X38*$Y38*$Z38,""),"")</f>
        <v>0</v>
      </c>
      <c r="AB38" s="23" t="str">
        <f>IFERROR(IF($A37=2,$X38*$Y38*$Z38,""),"")</f>
        <v/>
      </c>
      <c r="AC38" s="23" t="str">
        <f>IFERROR(IF($A37=3,$X38*$Y38*$Z38,""),"")</f>
        <v/>
      </c>
      <c r="AD38" s="210"/>
      <c r="AE38" s="209"/>
      <c r="AF38" s="209"/>
      <c r="AG38" s="211"/>
      <c r="AH38" s="207"/>
      <c r="AI38" s="196"/>
      <c r="AJ38" s="25"/>
      <c r="AK38" s="25"/>
      <c r="AL38" s="25"/>
      <c r="AM38" s="25"/>
      <c r="AN38" s="25"/>
      <c r="AO38" s="25"/>
      <c r="AP38" s="114" t="s">
        <v>713</v>
      </c>
      <c r="AQ38" s="11"/>
      <c r="AR38" s="11"/>
      <c r="AS38" s="38"/>
    </row>
    <row r="39" spans="1:45" ht="10.5" customHeight="1" outlineLevel="2" x14ac:dyDescent="0.2">
      <c r="A39" s="238"/>
      <c r="B39" s="193"/>
      <c r="C39" s="223" t="s">
        <v>282</v>
      </c>
      <c r="D39" s="211" t="s">
        <v>283</v>
      </c>
      <c r="E39" s="198" t="s">
        <v>284</v>
      </c>
      <c r="F39" s="210"/>
      <c r="G39" s="209"/>
      <c r="H39" s="209"/>
      <c r="I39" s="211"/>
      <c r="J39" s="200"/>
      <c r="K39" s="196"/>
      <c r="L39" s="25"/>
      <c r="M39" s="25"/>
      <c r="N39" s="25"/>
      <c r="O39" s="25"/>
      <c r="P39" s="25"/>
      <c r="Q39" s="25"/>
      <c r="R39" s="210"/>
      <c r="S39" s="209"/>
      <c r="T39" s="209"/>
      <c r="U39" s="211"/>
      <c r="V39" s="205"/>
      <c r="W39" s="196"/>
      <c r="X39" s="25"/>
      <c r="Y39" s="25"/>
      <c r="Z39" s="25"/>
      <c r="AA39" s="25"/>
      <c r="AB39" s="25"/>
      <c r="AC39" s="25"/>
      <c r="AD39" s="210"/>
      <c r="AE39" s="209"/>
      <c r="AF39" s="209"/>
      <c r="AG39" s="211"/>
      <c r="AH39" s="207"/>
      <c r="AI39" s="196"/>
      <c r="AJ39" s="23">
        <f>IFERROR(VLOOKUP($AD37,Data!$B$4:$D$6,3,FALSE),"")</f>
        <v>0</v>
      </c>
      <c r="AK39" s="23">
        <f>IFERROR(VLOOKUP($AE37,Data!$F$4:$H$9,3,FALSE),"")</f>
        <v>0</v>
      </c>
      <c r="AL39" s="23">
        <f>IFERROR(VLOOKUP($AF37,Data!$J$4:$L$8,3,FALSE),"")</f>
        <v>0</v>
      </c>
      <c r="AM39" s="23">
        <f>IFERROR(IF($A37=1,$AJ39*$AK39*$AL39,""),"")</f>
        <v>0</v>
      </c>
      <c r="AN39" s="23" t="str">
        <f>IFERROR(IF($A37=2,$AJ39*$AK39*$AL39,""),"")</f>
        <v/>
      </c>
      <c r="AO39" s="23" t="str">
        <f>IFERROR(IF($A37=3,$AJ39*$AK39*$AL39,""),"")</f>
        <v/>
      </c>
      <c r="AP39" s="114" t="s">
        <v>714</v>
      </c>
      <c r="AQ39" s="11"/>
      <c r="AR39" s="11"/>
      <c r="AS39" s="38"/>
    </row>
    <row r="40" spans="1:45" ht="30" customHeight="1" outlineLevel="1" x14ac:dyDescent="0.2">
      <c r="A40" s="146">
        <v>1</v>
      </c>
      <c r="B40" s="211" t="s">
        <v>285</v>
      </c>
      <c r="C40" s="211"/>
      <c r="D40" s="211"/>
      <c r="E40" s="211"/>
      <c r="F40" s="29" t="str">
        <f>IF($L40=1,"Implemented","Not Implemented")</f>
        <v>Not Implemented</v>
      </c>
      <c r="G40" s="22" t="str">
        <f>IF($M40=1,"Effective","Ineffective")</f>
        <v>Ineffective</v>
      </c>
      <c r="H40" s="22" t="str">
        <f>IF($N40=1,"Pass","Fail")</f>
        <v>Fail</v>
      </c>
      <c r="I40" s="140"/>
      <c r="J40" s="30"/>
      <c r="K40" s="196"/>
      <c r="L40" s="23">
        <f>IF(COUNTIF(L41:L43,0)&gt;0,0,1)</f>
        <v>0</v>
      </c>
      <c r="M40" s="23">
        <f>IF(COUNTIF(M41:M43,0)&gt;0,0,1)</f>
        <v>0</v>
      </c>
      <c r="N40" s="23">
        <f>IF(COUNTIF(N41:N43,0)&gt;0,0,1)</f>
        <v>0</v>
      </c>
      <c r="O40" s="23">
        <f>IFERROR(IF($A40=1,$L40*$M40*$N40,""),"")</f>
        <v>0</v>
      </c>
      <c r="P40" s="23" t="str">
        <f>IFERROR(IF($A40=2,$L40*$M40*$N40,""),"")</f>
        <v/>
      </c>
      <c r="Q40" s="23" t="str">
        <f>IFERROR(IF($A40=3,$L40*$M40*$N40,""),"")</f>
        <v/>
      </c>
      <c r="R40" s="29" t="str">
        <f>IF($X40=1,"Implemented","Not Implemented")</f>
        <v>Not Implemented</v>
      </c>
      <c r="S40" s="22" t="str">
        <f>IF($Y40=1,"Effective","Ineffective")</f>
        <v>Ineffective</v>
      </c>
      <c r="T40" s="22" t="str">
        <f>IF($Z40=1,"Pass","Fail")</f>
        <v>Fail</v>
      </c>
      <c r="U40" s="140"/>
      <c r="V40" s="30"/>
      <c r="W40" s="196"/>
      <c r="X40" s="23">
        <f>IF(COUNTIF(X41:X43,0)&gt;0,0,1)</f>
        <v>0</v>
      </c>
      <c r="Y40" s="23">
        <f>IF(COUNTIF(Y41:Y43,0)&gt;0,0,1)</f>
        <v>0</v>
      </c>
      <c r="Z40" s="23">
        <f>IF(COUNTIF(Z41:Z43,0)&gt;0,0,1)</f>
        <v>0</v>
      </c>
      <c r="AA40" s="23">
        <f>IFERROR(IF($A40=1,$X40*$Y40*$Z40,""),"")</f>
        <v>0</v>
      </c>
      <c r="AB40" s="23" t="str">
        <f>IFERROR(IF($A40=2,$X40*$Y40*$Z40,""),"")</f>
        <v/>
      </c>
      <c r="AC40" s="23" t="str">
        <f>IFERROR(IF($A40=3,$X40*$Y40*$Z40,""),"")</f>
        <v/>
      </c>
      <c r="AD40" s="29" t="str">
        <f>IF($AJ40=1,"Implemented","Not Implemented")</f>
        <v>Not Implemented</v>
      </c>
      <c r="AE40" s="22" t="str">
        <f>IF($AK40=1,"Effective","Ineffective")</f>
        <v>Ineffective</v>
      </c>
      <c r="AF40" s="22" t="str">
        <f>IF($AL40=1,"Pass","Fail")</f>
        <v>Fail</v>
      </c>
      <c r="AG40" s="140"/>
      <c r="AH40" s="30"/>
      <c r="AI40" s="196"/>
      <c r="AJ40" s="23">
        <f>IF(COUNTIF(AJ41:AJ43,0)&gt;0,0,1)</f>
        <v>0</v>
      </c>
      <c r="AK40" s="23">
        <f>IF(COUNTIF(AK41:AK43,0)&gt;0,0,1)</f>
        <v>0</v>
      </c>
      <c r="AL40" s="23">
        <f>IF(COUNTIF(AL41:AL43,0)&gt;0,0,1)</f>
        <v>0</v>
      </c>
      <c r="AM40" s="23">
        <f>IFERROR(IF($A40=1,$AJ40*$AK40*$AL40,""),"")</f>
        <v>0</v>
      </c>
      <c r="AN40" s="23" t="str">
        <f>IFERROR(IF($A40=2,$AJ40*$AK40*$AL40,""),"")</f>
        <v/>
      </c>
      <c r="AO40" s="23" t="str">
        <f>IFERROR(IF($A40=3,$AJ40*$AK40*$AL40,""),"")</f>
        <v/>
      </c>
      <c r="AP40" s="114" t="s">
        <v>721</v>
      </c>
      <c r="AQ40" s="11"/>
      <c r="AR40" s="11"/>
      <c r="AS40" s="38"/>
    </row>
    <row r="41" spans="1:45" ht="10.5" customHeight="1" outlineLevel="2" x14ac:dyDescent="0.2">
      <c r="A41" s="238">
        <v>1</v>
      </c>
      <c r="B41" s="193"/>
      <c r="C41" s="223" t="s">
        <v>286</v>
      </c>
      <c r="D41" s="211" t="s">
        <v>287</v>
      </c>
      <c r="E41" s="211" t="s">
        <v>288</v>
      </c>
      <c r="F41" s="210" t="s">
        <v>686</v>
      </c>
      <c r="G41" s="209" t="s">
        <v>686</v>
      </c>
      <c r="H41" s="209" t="s">
        <v>686</v>
      </c>
      <c r="I41" s="211"/>
      <c r="J41" s="200"/>
      <c r="K41" s="196"/>
      <c r="L41" s="23">
        <f>IFERROR(VLOOKUP($F41,Data!$B$4:$D$6,3,FALSE),"")</f>
        <v>0</v>
      </c>
      <c r="M41" s="23">
        <f>IFERROR(VLOOKUP($G41,Data!$F$4:$H$9,3,FALSE),"")</f>
        <v>0</v>
      </c>
      <c r="N41" s="23">
        <f>IFERROR(VLOOKUP($H41,Data!$J$4:$L$8,3,FALSE),"")</f>
        <v>0</v>
      </c>
      <c r="O41" s="23">
        <f>IFERROR(IF($A41=1,$L41*$M41*$N41,""),"")</f>
        <v>0</v>
      </c>
      <c r="P41" s="23" t="str">
        <f>IFERROR(IF($A41=2,$L41*$M41*$N41,""),"")</f>
        <v/>
      </c>
      <c r="Q41" s="23" t="str">
        <f>IFERROR(IF($A41=3,$L41*$M41*$N41,""),"")</f>
        <v/>
      </c>
      <c r="R41" s="210" t="s">
        <v>686</v>
      </c>
      <c r="S41" s="209" t="s">
        <v>686</v>
      </c>
      <c r="T41" s="209" t="s">
        <v>686</v>
      </c>
      <c r="U41" s="211"/>
      <c r="V41" s="205"/>
      <c r="W41" s="196"/>
      <c r="X41" s="24"/>
      <c r="Y41" s="24"/>
      <c r="Z41" s="24"/>
      <c r="AA41" s="24"/>
      <c r="AB41" s="24"/>
      <c r="AC41" s="24"/>
      <c r="AD41" s="210" t="s">
        <v>686</v>
      </c>
      <c r="AE41" s="209" t="s">
        <v>686</v>
      </c>
      <c r="AF41" s="209" t="s">
        <v>686</v>
      </c>
      <c r="AG41" s="211"/>
      <c r="AH41" s="207"/>
      <c r="AI41" s="196"/>
      <c r="AJ41" s="24"/>
      <c r="AK41" s="24"/>
      <c r="AL41" s="24"/>
      <c r="AM41" s="24"/>
      <c r="AN41" s="24"/>
      <c r="AO41" s="24"/>
      <c r="AP41" s="114" t="s">
        <v>712</v>
      </c>
      <c r="AQ41" s="11"/>
      <c r="AR41" s="11"/>
      <c r="AS41" s="38"/>
    </row>
    <row r="42" spans="1:45" ht="10.5" customHeight="1" outlineLevel="2" x14ac:dyDescent="0.2">
      <c r="A42" s="238"/>
      <c r="B42" s="193"/>
      <c r="C42" s="223" t="s">
        <v>286</v>
      </c>
      <c r="D42" s="211" t="s">
        <v>287</v>
      </c>
      <c r="E42" s="198" t="s">
        <v>288</v>
      </c>
      <c r="F42" s="210"/>
      <c r="G42" s="209"/>
      <c r="H42" s="209"/>
      <c r="I42" s="211"/>
      <c r="J42" s="200"/>
      <c r="K42" s="196"/>
      <c r="L42" s="25"/>
      <c r="M42" s="25"/>
      <c r="N42" s="25"/>
      <c r="O42" s="25"/>
      <c r="P42" s="25"/>
      <c r="Q42" s="25"/>
      <c r="R42" s="210"/>
      <c r="S42" s="209"/>
      <c r="T42" s="209"/>
      <c r="U42" s="211"/>
      <c r="V42" s="205"/>
      <c r="W42" s="196"/>
      <c r="X42" s="23">
        <f>IFERROR(VLOOKUP($R41,Data!$B$4:$D$6,3,FALSE),"")</f>
        <v>0</v>
      </c>
      <c r="Y42" s="23">
        <f>IFERROR(VLOOKUP($S41,Data!$F$4:$H$9,3,FALSE),"")</f>
        <v>0</v>
      </c>
      <c r="Z42" s="23">
        <f>IFERROR(VLOOKUP($T41,Data!$J$4:$L$8,3,FALSE),"")</f>
        <v>0</v>
      </c>
      <c r="AA42" s="23">
        <f>IFERROR(IF($A41=1,$X42*$Y42*$Z42,""),"")</f>
        <v>0</v>
      </c>
      <c r="AB42" s="23" t="str">
        <f>IFERROR(IF($A41=2,$X42*$Y42*$Z42,""),"")</f>
        <v/>
      </c>
      <c r="AC42" s="23" t="str">
        <f>IFERROR(IF($A41=3,$X42*$Y42*$Z42,""),"")</f>
        <v/>
      </c>
      <c r="AD42" s="210"/>
      <c r="AE42" s="209"/>
      <c r="AF42" s="209"/>
      <c r="AG42" s="211"/>
      <c r="AH42" s="207"/>
      <c r="AI42" s="196"/>
      <c r="AJ42" s="25"/>
      <c r="AK42" s="25"/>
      <c r="AL42" s="25"/>
      <c r="AM42" s="25"/>
      <c r="AN42" s="25"/>
      <c r="AO42" s="25"/>
      <c r="AP42" s="114" t="s">
        <v>713</v>
      </c>
      <c r="AQ42" s="11"/>
      <c r="AR42" s="11"/>
      <c r="AS42" s="38"/>
    </row>
    <row r="43" spans="1:45" ht="10.5" customHeight="1" outlineLevel="2" x14ac:dyDescent="0.2">
      <c r="A43" s="238"/>
      <c r="B43" s="193"/>
      <c r="C43" s="223" t="s">
        <v>286</v>
      </c>
      <c r="D43" s="211" t="s">
        <v>287</v>
      </c>
      <c r="E43" s="198" t="s">
        <v>288</v>
      </c>
      <c r="F43" s="210"/>
      <c r="G43" s="209"/>
      <c r="H43" s="209"/>
      <c r="I43" s="211"/>
      <c r="J43" s="200"/>
      <c r="K43" s="197"/>
      <c r="L43" s="25"/>
      <c r="M43" s="25"/>
      <c r="N43" s="25"/>
      <c r="O43" s="25"/>
      <c r="P43" s="25"/>
      <c r="Q43" s="25"/>
      <c r="R43" s="210"/>
      <c r="S43" s="209"/>
      <c r="T43" s="209"/>
      <c r="U43" s="211"/>
      <c r="V43" s="205"/>
      <c r="W43" s="197"/>
      <c r="X43" s="25"/>
      <c r="Y43" s="25"/>
      <c r="Z43" s="25"/>
      <c r="AA43" s="25"/>
      <c r="AB43" s="25"/>
      <c r="AC43" s="25"/>
      <c r="AD43" s="210"/>
      <c r="AE43" s="209"/>
      <c r="AF43" s="209"/>
      <c r="AG43" s="211"/>
      <c r="AH43" s="207"/>
      <c r="AI43" s="197"/>
      <c r="AJ43" s="23">
        <f>IFERROR(VLOOKUP($AD41,Data!$B$4:$D$6,3,FALSE),"")</f>
        <v>0</v>
      </c>
      <c r="AK43" s="23">
        <f>IFERROR(VLOOKUP($AE41,Data!$F$4:$H$9,3,FALSE),"")</f>
        <v>0</v>
      </c>
      <c r="AL43" s="23">
        <f>IFERROR(VLOOKUP($AF41,Data!$J$4:$L$8,3,FALSE),"")</f>
        <v>0</v>
      </c>
      <c r="AM43" s="23">
        <f>IFERROR(IF($A41=1,$AJ43*$AK43*$AL43,""),"")</f>
        <v>0</v>
      </c>
      <c r="AN43" s="23" t="str">
        <f>IFERROR(IF($A41=2,$AJ43*$AK43*$AL43,""),"")</f>
        <v/>
      </c>
      <c r="AO43" s="23" t="str">
        <f>IFERROR(IF($A41=3,$AJ43*$AK43*$AL43,""),"")</f>
        <v/>
      </c>
      <c r="AP43" s="114" t="s">
        <v>714</v>
      </c>
      <c r="AQ43" s="11"/>
      <c r="AR43" s="11"/>
      <c r="AS43" s="38"/>
    </row>
    <row r="44" spans="1:45" s="110" customFormat="1" ht="10.5" customHeight="1" outlineLevel="1" thickBot="1" x14ac:dyDescent="0.25">
      <c r="A44" s="229"/>
      <c r="B44" s="230"/>
      <c r="C44" s="230"/>
      <c r="D44" s="230"/>
      <c r="E44" s="230"/>
      <c r="F44" s="230"/>
      <c r="G44" s="230"/>
      <c r="H44" s="230"/>
      <c r="I44" s="230"/>
      <c r="J44" s="230"/>
      <c r="K44" s="230"/>
      <c r="L44" s="230"/>
      <c r="M44" s="230"/>
      <c r="N44" s="230"/>
      <c r="O44" s="230"/>
      <c r="P44" s="230"/>
      <c r="Q44" s="230"/>
      <c r="R44" s="230"/>
      <c r="S44" s="230"/>
      <c r="T44" s="230"/>
      <c r="U44" s="230"/>
      <c r="V44" s="230"/>
      <c r="W44" s="230"/>
      <c r="X44" s="230"/>
      <c r="Y44" s="230"/>
      <c r="Z44" s="230"/>
      <c r="AA44" s="230"/>
      <c r="AB44" s="230"/>
      <c r="AC44" s="230"/>
      <c r="AD44" s="230"/>
      <c r="AE44" s="230"/>
      <c r="AF44" s="230"/>
      <c r="AG44" s="230"/>
      <c r="AH44" s="230"/>
      <c r="AI44" s="230"/>
      <c r="AJ44" s="230"/>
      <c r="AK44" s="230"/>
      <c r="AL44" s="230"/>
      <c r="AM44" s="230"/>
      <c r="AN44" s="230"/>
      <c r="AO44" s="230"/>
      <c r="AP44" s="230"/>
      <c r="AQ44" s="230"/>
      <c r="AR44" s="230"/>
      <c r="AS44" s="231"/>
    </row>
    <row r="45" spans="1:45" s="110" customFormat="1" ht="10.5" customHeight="1" thickBot="1" x14ac:dyDescent="0.25">
      <c r="A45" s="229"/>
      <c r="B45" s="230"/>
      <c r="C45" s="230"/>
      <c r="D45" s="230"/>
      <c r="E45" s="230"/>
      <c r="F45" s="230"/>
      <c r="G45" s="230"/>
      <c r="H45" s="230"/>
      <c r="I45" s="230"/>
      <c r="J45" s="230"/>
      <c r="K45" s="230"/>
      <c r="L45" s="230"/>
      <c r="M45" s="230"/>
      <c r="N45" s="230"/>
      <c r="O45" s="230"/>
      <c r="P45" s="230"/>
      <c r="Q45" s="230"/>
      <c r="R45" s="230"/>
      <c r="S45" s="230"/>
      <c r="T45" s="230"/>
      <c r="U45" s="230"/>
      <c r="V45" s="230"/>
      <c r="W45" s="230"/>
      <c r="X45" s="230"/>
      <c r="Y45" s="230"/>
      <c r="Z45" s="230"/>
      <c r="AA45" s="230"/>
      <c r="AB45" s="230"/>
      <c r="AC45" s="230"/>
      <c r="AD45" s="230"/>
      <c r="AE45" s="230"/>
      <c r="AF45" s="230"/>
      <c r="AG45" s="230"/>
      <c r="AH45" s="230"/>
      <c r="AI45" s="230"/>
      <c r="AJ45" s="230"/>
      <c r="AK45" s="230"/>
      <c r="AL45" s="230"/>
      <c r="AM45" s="230"/>
      <c r="AN45" s="230"/>
      <c r="AO45" s="230"/>
      <c r="AP45" s="230"/>
      <c r="AQ45" s="230"/>
      <c r="AR45" s="230"/>
      <c r="AS45" s="231"/>
    </row>
    <row r="46" spans="1:45" ht="30" hidden="1" customHeight="1" outlineLevel="1" x14ac:dyDescent="0.2">
      <c r="A46" s="146">
        <v>2</v>
      </c>
      <c r="B46" s="211" t="s">
        <v>731</v>
      </c>
      <c r="C46" s="211"/>
      <c r="D46" s="211"/>
      <c r="E46" s="200"/>
      <c r="F46" s="29" t="str">
        <f>IF($L46=1,"Implemented","Not Implemented")</f>
        <v>Not Implemented</v>
      </c>
      <c r="G46" s="22" t="str">
        <f>IF($M46=1,"Effective","Ineffective")</f>
        <v>Ineffective</v>
      </c>
      <c r="H46" s="22" t="str">
        <f>IF($N46=1,"Pass","Fail")</f>
        <v>Fail</v>
      </c>
      <c r="I46" s="140"/>
      <c r="J46" s="30"/>
      <c r="K46" s="195"/>
      <c r="L46" s="23">
        <f>IF(COUNTIF(L47:L49,0)&gt;0,0,1)</f>
        <v>0</v>
      </c>
      <c r="M46" s="23">
        <f>IF(COUNTIF(M47:M49,0)&gt;0,0,1)</f>
        <v>0</v>
      </c>
      <c r="N46" s="23">
        <f>IF(COUNTIF(N47:N49,0)&gt;0,0,1)</f>
        <v>0</v>
      </c>
      <c r="O46" s="23" t="str">
        <f>IFERROR(IF($A46=1,$L46*$M46*$N46,""),"")</f>
        <v/>
      </c>
      <c r="P46" s="23">
        <f>IFERROR(IF($A46=2,$L46*$M46*$N46,""),"")</f>
        <v>0</v>
      </c>
      <c r="Q46" s="23" t="str">
        <f>IFERROR(IF($A46=3,$L46*$M46*$N46,""),"")</f>
        <v/>
      </c>
      <c r="R46" s="29" t="str">
        <f>IF($X46=1,"Implemented","Not Implemented")</f>
        <v>Not Implemented</v>
      </c>
      <c r="S46" s="22" t="str">
        <f>IF($Y46=1,"Effective","Ineffective")</f>
        <v>Ineffective</v>
      </c>
      <c r="T46" s="22" t="str">
        <f>IF($Z46=1,"Pass","Fail")</f>
        <v>Fail</v>
      </c>
      <c r="U46" s="140"/>
      <c r="V46" s="30"/>
      <c r="W46" s="195"/>
      <c r="X46" s="23">
        <f>IF(COUNTIF(X47:X49,0)&gt;0,0,1)</f>
        <v>0</v>
      </c>
      <c r="Y46" s="23">
        <f>IF(COUNTIF(Y47:Y49,0)&gt;0,0,1)</f>
        <v>0</v>
      </c>
      <c r="Z46" s="23">
        <f>IF(COUNTIF(Z47:Z49,0)&gt;0,0,1)</f>
        <v>0</v>
      </c>
      <c r="AA46" s="23" t="str">
        <f>IFERROR(IF($A46=1,$X46*$Y46*$Z46,""),"")</f>
        <v/>
      </c>
      <c r="AB46" s="23">
        <f>IFERROR(IF($A46=2,$X46*$Y46*$Z46,""),"")</f>
        <v>0</v>
      </c>
      <c r="AC46" s="23" t="str">
        <f>IFERROR(IF($A46=3,$X46*$Y46*$Z46,""),"")</f>
        <v/>
      </c>
      <c r="AD46" s="29" t="str">
        <f>IF($AJ46=1,"Implemented","Not Implemented")</f>
        <v>Not Implemented</v>
      </c>
      <c r="AE46" s="22" t="str">
        <f>IF($AK46=1,"Effective","Ineffective")</f>
        <v>Ineffective</v>
      </c>
      <c r="AF46" s="22" t="str">
        <f>IF($AL46=1,"Pass","Fail")</f>
        <v>Fail</v>
      </c>
      <c r="AG46" s="140"/>
      <c r="AH46" s="30"/>
      <c r="AI46" s="195"/>
      <c r="AJ46" s="23">
        <f>IF(COUNTIF(AJ47:AJ49,0)&gt;0,0,1)</f>
        <v>0</v>
      </c>
      <c r="AK46" s="23">
        <f>IF(COUNTIF(AK47:AK49,0)&gt;0,0,1)</f>
        <v>0</v>
      </c>
      <c r="AL46" s="23">
        <f>IF(COUNTIF(AL47:AL49,0)&gt;0,0,1)</f>
        <v>0</v>
      </c>
      <c r="AM46" s="23" t="str">
        <f>IFERROR(IF($A46=1,$AJ46*$AK46*$AL46,""),"")</f>
        <v/>
      </c>
      <c r="AN46" s="23">
        <f>IFERROR(IF($A46=2,$AJ46*$AK46*$AL46,""),"")</f>
        <v>0</v>
      </c>
      <c r="AO46" s="23" t="str">
        <f>IFERROR(IF($A46=3,$AJ46*$AK46*$AL46,""),"")</f>
        <v/>
      </c>
      <c r="AP46" s="114" t="s">
        <v>721</v>
      </c>
      <c r="AQ46" s="11"/>
      <c r="AR46" s="11"/>
      <c r="AS46" s="38"/>
    </row>
    <row r="47" spans="1:45" ht="10.5" hidden="1" customHeight="1" outlineLevel="2" x14ac:dyDescent="0.2">
      <c r="A47" s="238">
        <v>2</v>
      </c>
      <c r="B47" s="193"/>
      <c r="C47" s="223" t="s">
        <v>458</v>
      </c>
      <c r="D47" s="211" t="s">
        <v>459</v>
      </c>
      <c r="E47" s="211" t="s">
        <v>460</v>
      </c>
      <c r="F47" s="210" t="s">
        <v>686</v>
      </c>
      <c r="G47" s="209" t="s">
        <v>686</v>
      </c>
      <c r="H47" s="209" t="s">
        <v>686</v>
      </c>
      <c r="I47" s="211"/>
      <c r="J47" s="200"/>
      <c r="K47" s="196"/>
      <c r="L47" s="23">
        <f>IFERROR(VLOOKUP($F47,Data!$B$4:$D$6,3,FALSE),"")</f>
        <v>0</v>
      </c>
      <c r="M47" s="23">
        <f>IFERROR(VLOOKUP($G47,Data!$F$4:$H$9,3,FALSE),"")</f>
        <v>0</v>
      </c>
      <c r="N47" s="23">
        <f>IFERROR(VLOOKUP($H47,Data!$J$4:$L$8,3,FALSE),"")</f>
        <v>0</v>
      </c>
      <c r="O47" s="23" t="str">
        <f>IFERROR(IF($A47=1,$L47*$M47*$N47,""),"")</f>
        <v/>
      </c>
      <c r="P47" s="23">
        <f>IFERROR(IF($A47=2,$L47*$M47*$N47,""),"")</f>
        <v>0</v>
      </c>
      <c r="Q47" s="23" t="str">
        <f>IFERROR(IF($A47=3,$L47*$M47*$N47,""),"")</f>
        <v/>
      </c>
      <c r="R47" s="210" t="s">
        <v>686</v>
      </c>
      <c r="S47" s="209" t="s">
        <v>686</v>
      </c>
      <c r="T47" s="209" t="s">
        <v>686</v>
      </c>
      <c r="U47" s="211"/>
      <c r="V47" s="205"/>
      <c r="W47" s="196"/>
      <c r="X47" s="24"/>
      <c r="Y47" s="24"/>
      <c r="Z47" s="24"/>
      <c r="AA47" s="24"/>
      <c r="AB47" s="24"/>
      <c r="AC47" s="24"/>
      <c r="AD47" s="210" t="s">
        <v>686</v>
      </c>
      <c r="AE47" s="209" t="s">
        <v>686</v>
      </c>
      <c r="AF47" s="209" t="s">
        <v>686</v>
      </c>
      <c r="AG47" s="211"/>
      <c r="AH47" s="207"/>
      <c r="AI47" s="196"/>
      <c r="AJ47" s="24"/>
      <c r="AK47" s="24"/>
      <c r="AL47" s="24"/>
      <c r="AM47" s="24"/>
      <c r="AN47" s="24"/>
      <c r="AO47" s="24"/>
      <c r="AP47" s="114" t="s">
        <v>712</v>
      </c>
      <c r="AQ47" s="11"/>
      <c r="AR47" s="11"/>
      <c r="AS47" s="38"/>
    </row>
    <row r="48" spans="1:45" ht="10.5" hidden="1" customHeight="1" outlineLevel="2" x14ac:dyDescent="0.2">
      <c r="A48" s="238"/>
      <c r="B48" s="193"/>
      <c r="C48" s="223" t="s">
        <v>458</v>
      </c>
      <c r="D48" s="211" t="s">
        <v>459</v>
      </c>
      <c r="E48" s="198" t="s">
        <v>460</v>
      </c>
      <c r="F48" s="210"/>
      <c r="G48" s="209"/>
      <c r="H48" s="209"/>
      <c r="I48" s="211"/>
      <c r="J48" s="200"/>
      <c r="K48" s="196"/>
      <c r="L48" s="25"/>
      <c r="M48" s="25"/>
      <c r="N48" s="25"/>
      <c r="O48" s="25"/>
      <c r="P48" s="25"/>
      <c r="Q48" s="25"/>
      <c r="R48" s="210"/>
      <c r="S48" s="209"/>
      <c r="T48" s="209"/>
      <c r="U48" s="211"/>
      <c r="V48" s="205"/>
      <c r="W48" s="196"/>
      <c r="X48" s="23">
        <f>IFERROR(VLOOKUP($R47,Data!$B$4:$D$6,3,FALSE),"")</f>
        <v>0</v>
      </c>
      <c r="Y48" s="23">
        <f>IFERROR(VLOOKUP($S47,Data!$F$4:$H$9,3,FALSE),"")</f>
        <v>0</v>
      </c>
      <c r="Z48" s="23">
        <f>IFERROR(VLOOKUP($T47,Data!$J$4:$L$8,3,FALSE),"")</f>
        <v>0</v>
      </c>
      <c r="AA48" s="23" t="str">
        <f>IFERROR(IF($A47=1,$X48*$Y48*$Z48,""),"")</f>
        <v/>
      </c>
      <c r="AB48" s="23">
        <f>IFERROR(IF($A47=2,$X48*$Y48*$Z48,""),"")</f>
        <v>0</v>
      </c>
      <c r="AC48" s="23" t="str">
        <f>IFERROR(IF($A47=3,$X48*$Y48*$Z48,""),"")</f>
        <v/>
      </c>
      <c r="AD48" s="210"/>
      <c r="AE48" s="209"/>
      <c r="AF48" s="209"/>
      <c r="AG48" s="211"/>
      <c r="AH48" s="207"/>
      <c r="AI48" s="196"/>
      <c r="AJ48" s="25"/>
      <c r="AK48" s="25"/>
      <c r="AL48" s="25"/>
      <c r="AM48" s="25"/>
      <c r="AN48" s="25"/>
      <c r="AO48" s="25"/>
      <c r="AP48" s="114" t="s">
        <v>713</v>
      </c>
      <c r="AQ48" s="11"/>
      <c r="AR48" s="11"/>
      <c r="AS48" s="38"/>
    </row>
    <row r="49" spans="1:45" ht="10.5" hidden="1" customHeight="1" outlineLevel="2" x14ac:dyDescent="0.2">
      <c r="A49" s="238"/>
      <c r="B49" s="193"/>
      <c r="C49" s="223" t="s">
        <v>458</v>
      </c>
      <c r="D49" s="211" t="s">
        <v>459</v>
      </c>
      <c r="E49" s="198" t="s">
        <v>460</v>
      </c>
      <c r="F49" s="210"/>
      <c r="G49" s="209"/>
      <c r="H49" s="209"/>
      <c r="I49" s="211"/>
      <c r="J49" s="200"/>
      <c r="K49" s="196"/>
      <c r="L49" s="25"/>
      <c r="M49" s="25"/>
      <c r="N49" s="25"/>
      <c r="O49" s="25"/>
      <c r="P49" s="25"/>
      <c r="Q49" s="25"/>
      <c r="R49" s="210"/>
      <c r="S49" s="209"/>
      <c r="T49" s="209"/>
      <c r="U49" s="211"/>
      <c r="V49" s="205"/>
      <c r="W49" s="196"/>
      <c r="X49" s="25"/>
      <c r="Y49" s="25"/>
      <c r="Z49" s="25"/>
      <c r="AA49" s="25"/>
      <c r="AB49" s="25"/>
      <c r="AC49" s="25"/>
      <c r="AD49" s="210"/>
      <c r="AE49" s="209"/>
      <c r="AF49" s="209"/>
      <c r="AG49" s="211"/>
      <c r="AH49" s="207"/>
      <c r="AI49" s="196"/>
      <c r="AJ49" s="23">
        <f>IFERROR(VLOOKUP($AD47,Data!$B$4:$D$6,3,FALSE),"")</f>
        <v>0</v>
      </c>
      <c r="AK49" s="23">
        <f>IFERROR(VLOOKUP($AE47,Data!$F$4:$H$9,3,FALSE),"")</f>
        <v>0</v>
      </c>
      <c r="AL49" s="23">
        <f>IFERROR(VLOOKUP($AF47,Data!$J$4:$L$8,3,FALSE),"")</f>
        <v>0</v>
      </c>
      <c r="AM49" s="23" t="str">
        <f>IFERROR(IF($A47=1,$AJ49*$AK49*$AL49,""),"")</f>
        <v/>
      </c>
      <c r="AN49" s="23">
        <f>IFERROR(IF($A47=2,$AJ49*$AK49*$AL49,""),"")</f>
        <v>0</v>
      </c>
      <c r="AO49" s="23" t="str">
        <f>IFERROR(IF($A47=3,$AJ49*$AK49*$AL49,""),"")</f>
        <v/>
      </c>
      <c r="AP49" s="114" t="s">
        <v>714</v>
      </c>
      <c r="AQ49" s="11"/>
      <c r="AR49" s="11"/>
      <c r="AS49" s="38"/>
    </row>
    <row r="50" spans="1:45" ht="30" hidden="1" customHeight="1" outlineLevel="1" x14ac:dyDescent="0.2">
      <c r="A50" s="147">
        <v>2</v>
      </c>
      <c r="B50" s="211" t="s">
        <v>732</v>
      </c>
      <c r="C50" s="211"/>
      <c r="D50" s="211"/>
      <c r="E50" s="211"/>
      <c r="F50" s="29" t="str">
        <f>IF($L50=1,"Implemented","Not Implemented")</f>
        <v>Not Implemented</v>
      </c>
      <c r="G50" s="22" t="str">
        <f>IF($M50=1,"Effective","Ineffective")</f>
        <v>Ineffective</v>
      </c>
      <c r="H50" s="22" t="str">
        <f>IF($N50=1,"Pass","Fail")</f>
        <v>Fail</v>
      </c>
      <c r="I50" s="140"/>
      <c r="J50" s="30"/>
      <c r="K50" s="196"/>
      <c r="L50" s="23">
        <f>IF(COUNTIF(L51:L56,0)&gt;0,0,1)</f>
        <v>0</v>
      </c>
      <c r="M50" s="23">
        <f>IF(COUNTIF(M51:M56,0)&gt;0,0,1)</f>
        <v>0</v>
      </c>
      <c r="N50" s="23">
        <f>IF(COUNTIF(N51:N56,0)&gt;0,0,1)</f>
        <v>0</v>
      </c>
      <c r="O50" s="23" t="str">
        <f>IFERROR(IF($A50=1,$L50*$M50*$N50,""),"")</f>
        <v/>
      </c>
      <c r="P50" s="23">
        <f>IFERROR(IF($A50=2,$L50*$M50*$N50,""),"")</f>
        <v>0</v>
      </c>
      <c r="Q50" s="23" t="str">
        <f>IFERROR(IF($A50=3,$L50*$M50*$N50,""),"")</f>
        <v/>
      </c>
      <c r="R50" s="29" t="str">
        <f>IF($X50=1,"Implemented","Not Implemented")</f>
        <v>Not Implemented</v>
      </c>
      <c r="S50" s="22" t="str">
        <f>IF($Y50=1,"Effective","Ineffective")</f>
        <v>Ineffective</v>
      </c>
      <c r="T50" s="22" t="str">
        <f>IF($Z50=1,"Pass","Fail")</f>
        <v>Fail</v>
      </c>
      <c r="U50" s="140"/>
      <c r="V50" s="30"/>
      <c r="W50" s="196"/>
      <c r="X50" s="23">
        <f>IF(COUNTIF(X51:X56,0)&gt;0,0,1)</f>
        <v>0</v>
      </c>
      <c r="Y50" s="23">
        <f>IF(COUNTIF(Y51:Y56,0)&gt;0,0,1)</f>
        <v>0</v>
      </c>
      <c r="Z50" s="23">
        <f>IF(COUNTIF(Z51:Z56,0)&gt;0,0,1)</f>
        <v>0</v>
      </c>
      <c r="AA50" s="23" t="str">
        <f>IFERROR(IF($A50=1,$X50*$Y50*$Z50,""),"")</f>
        <v/>
      </c>
      <c r="AB50" s="23">
        <f>IFERROR(IF($A50=2,$X50*$Y50*$Z50,""),"")</f>
        <v>0</v>
      </c>
      <c r="AC50" s="23" t="str">
        <f>IFERROR(IF($A50=3,$X50*$Y50*$Z50,""),"")</f>
        <v/>
      </c>
      <c r="AD50" s="29" t="str">
        <f>IF($AJ50=1,"Implemented","Not Implemented")</f>
        <v>Not Implemented</v>
      </c>
      <c r="AE50" s="22" t="str">
        <f>IF($AK50=1,"Effective","Ineffective")</f>
        <v>Ineffective</v>
      </c>
      <c r="AF50" s="22" t="str">
        <f>IF($AL50=1,"Pass","Fail")</f>
        <v>Fail</v>
      </c>
      <c r="AG50" s="140"/>
      <c r="AH50" s="30"/>
      <c r="AI50" s="196"/>
      <c r="AJ50" s="23">
        <f>IF(COUNTIF(AJ51:AJ56,0)&gt;0,0,1)</f>
        <v>0</v>
      </c>
      <c r="AK50" s="23">
        <f>IF(COUNTIF(AK51:AK56,0)&gt;0,0,1)</f>
        <v>0</v>
      </c>
      <c r="AL50" s="23">
        <f>IF(COUNTIF(AL51:AL56,0)&gt;0,0,1)</f>
        <v>0</v>
      </c>
      <c r="AM50" s="23" t="str">
        <f>IFERROR(IF($A50=1,$AJ50*$AK50*$AL50,""),"")</f>
        <v/>
      </c>
      <c r="AN50" s="23">
        <f>IFERROR(IF($A50=2,$AJ50*$AK50*$AL50,""),"")</f>
        <v>0</v>
      </c>
      <c r="AO50" s="23" t="str">
        <f>IFERROR(IF($A50=3,$AJ50*$AK50*$AL50,""),"")</f>
        <v/>
      </c>
      <c r="AP50" s="114" t="s">
        <v>721</v>
      </c>
      <c r="AQ50" s="11"/>
      <c r="AR50" s="11"/>
      <c r="AS50" s="38"/>
    </row>
    <row r="51" spans="1:45" ht="10.5" hidden="1" customHeight="1" outlineLevel="2" x14ac:dyDescent="0.2">
      <c r="A51" s="238">
        <v>2</v>
      </c>
      <c r="B51" s="193"/>
      <c r="C51" s="223" t="s">
        <v>463</v>
      </c>
      <c r="D51" s="211" t="s">
        <v>464</v>
      </c>
      <c r="E51" s="211" t="s">
        <v>465</v>
      </c>
      <c r="F51" s="210" t="s">
        <v>686</v>
      </c>
      <c r="G51" s="209" t="s">
        <v>686</v>
      </c>
      <c r="H51" s="209" t="s">
        <v>686</v>
      </c>
      <c r="I51" s="211"/>
      <c r="J51" s="200"/>
      <c r="K51" s="196"/>
      <c r="L51" s="23">
        <f>IFERROR(VLOOKUP($F51,Data!$B$4:$D$6,3,FALSE),"")</f>
        <v>0</v>
      </c>
      <c r="M51" s="23">
        <f>IFERROR(VLOOKUP($G51,Data!$F$4:$H$9,3,FALSE),"")</f>
        <v>0</v>
      </c>
      <c r="N51" s="23">
        <f>IFERROR(VLOOKUP($H51,Data!$J$4:$L$8,3,FALSE),"")</f>
        <v>0</v>
      </c>
      <c r="O51" s="23" t="str">
        <f>IFERROR(IF($A51=1,$L51*$M51*$N51,""),"")</f>
        <v/>
      </c>
      <c r="P51" s="23">
        <f>IFERROR(IF($A51=2,$L51*$M51*$N51,""),"")</f>
        <v>0</v>
      </c>
      <c r="Q51" s="23" t="str">
        <f>IFERROR(IF($A51=3,$L51*$M51*$N51,""),"")</f>
        <v/>
      </c>
      <c r="R51" s="210" t="s">
        <v>686</v>
      </c>
      <c r="S51" s="209" t="s">
        <v>686</v>
      </c>
      <c r="T51" s="209" t="s">
        <v>686</v>
      </c>
      <c r="U51" s="211"/>
      <c r="V51" s="205"/>
      <c r="W51" s="196"/>
      <c r="X51" s="24"/>
      <c r="Y51" s="24"/>
      <c r="Z51" s="24"/>
      <c r="AA51" s="24"/>
      <c r="AB51" s="24"/>
      <c r="AC51" s="24"/>
      <c r="AD51" s="210" t="s">
        <v>686</v>
      </c>
      <c r="AE51" s="209" t="s">
        <v>686</v>
      </c>
      <c r="AF51" s="209" t="s">
        <v>686</v>
      </c>
      <c r="AG51" s="211"/>
      <c r="AH51" s="207"/>
      <c r="AI51" s="196"/>
      <c r="AJ51" s="24"/>
      <c r="AK51" s="24"/>
      <c r="AL51" s="24"/>
      <c r="AM51" s="24"/>
      <c r="AN51" s="24"/>
      <c r="AO51" s="24"/>
      <c r="AP51" s="114" t="s">
        <v>712</v>
      </c>
      <c r="AQ51" s="11"/>
      <c r="AR51" s="11"/>
      <c r="AS51" s="38"/>
    </row>
    <row r="52" spans="1:45" ht="10.5" hidden="1" customHeight="1" outlineLevel="2" x14ac:dyDescent="0.2">
      <c r="A52" s="238"/>
      <c r="B52" s="193"/>
      <c r="C52" s="223" t="s">
        <v>463</v>
      </c>
      <c r="D52" s="211" t="s">
        <v>464</v>
      </c>
      <c r="E52" s="198" t="s">
        <v>465</v>
      </c>
      <c r="F52" s="210"/>
      <c r="G52" s="209"/>
      <c r="H52" s="209"/>
      <c r="I52" s="211"/>
      <c r="J52" s="200"/>
      <c r="K52" s="196"/>
      <c r="L52" s="25"/>
      <c r="M52" s="25"/>
      <c r="N52" s="25"/>
      <c r="O52" s="25"/>
      <c r="P52" s="25"/>
      <c r="Q52" s="25"/>
      <c r="R52" s="210"/>
      <c r="S52" s="209"/>
      <c r="T52" s="209"/>
      <c r="U52" s="211"/>
      <c r="V52" s="205"/>
      <c r="W52" s="196"/>
      <c r="X52" s="23">
        <f>IFERROR(VLOOKUP($R51,Data!$B$4:$D$6,3,FALSE),"")</f>
        <v>0</v>
      </c>
      <c r="Y52" s="23">
        <f>IFERROR(VLOOKUP($S51,Data!$F$4:$H$9,3,FALSE),"")</f>
        <v>0</v>
      </c>
      <c r="Z52" s="23">
        <f>IFERROR(VLOOKUP($T51,Data!$J$4:$L$8,3,FALSE),"")</f>
        <v>0</v>
      </c>
      <c r="AA52" s="23" t="str">
        <f>IFERROR(IF($A51=1,$X52*$Y52*$Z52,""),"")</f>
        <v/>
      </c>
      <c r="AB52" s="23">
        <f>IFERROR(IF($A51=2,$X52*$Y52*$Z52,""),"")</f>
        <v>0</v>
      </c>
      <c r="AC52" s="23" t="str">
        <f>IFERROR(IF($A51=3,$X52*$Y52*$Z52,""),"")</f>
        <v/>
      </c>
      <c r="AD52" s="210"/>
      <c r="AE52" s="209"/>
      <c r="AF52" s="209"/>
      <c r="AG52" s="211"/>
      <c r="AH52" s="207"/>
      <c r="AI52" s="196"/>
      <c r="AJ52" s="25"/>
      <c r="AK52" s="25"/>
      <c r="AL52" s="25"/>
      <c r="AM52" s="25"/>
      <c r="AN52" s="25"/>
      <c r="AO52" s="25"/>
      <c r="AP52" s="114" t="s">
        <v>713</v>
      </c>
      <c r="AQ52" s="11"/>
      <c r="AR52" s="11"/>
      <c r="AS52" s="38"/>
    </row>
    <row r="53" spans="1:45" ht="10.5" hidden="1" customHeight="1" outlineLevel="2" x14ac:dyDescent="0.2">
      <c r="A53" s="238"/>
      <c r="B53" s="193"/>
      <c r="C53" s="223" t="s">
        <v>463</v>
      </c>
      <c r="D53" s="211" t="s">
        <v>464</v>
      </c>
      <c r="E53" s="198" t="s">
        <v>465</v>
      </c>
      <c r="F53" s="210"/>
      <c r="G53" s="209"/>
      <c r="H53" s="209"/>
      <c r="I53" s="211"/>
      <c r="J53" s="200"/>
      <c r="K53" s="196"/>
      <c r="L53" s="25"/>
      <c r="M53" s="25"/>
      <c r="N53" s="25"/>
      <c r="O53" s="25"/>
      <c r="P53" s="25"/>
      <c r="Q53" s="25"/>
      <c r="R53" s="210"/>
      <c r="S53" s="209"/>
      <c r="T53" s="209"/>
      <c r="U53" s="211"/>
      <c r="V53" s="205"/>
      <c r="W53" s="196"/>
      <c r="X53" s="25"/>
      <c r="Y53" s="25"/>
      <c r="Z53" s="25"/>
      <c r="AA53" s="25"/>
      <c r="AB53" s="25"/>
      <c r="AC53" s="25"/>
      <c r="AD53" s="210"/>
      <c r="AE53" s="209"/>
      <c r="AF53" s="209"/>
      <c r="AG53" s="211"/>
      <c r="AH53" s="207"/>
      <c r="AI53" s="196"/>
      <c r="AJ53" s="23">
        <f>IFERROR(VLOOKUP($AD51,Data!$B$4:$D$6,3,FALSE),"")</f>
        <v>0</v>
      </c>
      <c r="AK53" s="23">
        <f>IFERROR(VLOOKUP($AE51,Data!$F$4:$H$9,3,FALSE),"")</f>
        <v>0</v>
      </c>
      <c r="AL53" s="23">
        <f>IFERROR(VLOOKUP($AF51,Data!$J$4:$L$8,3,FALSE),"")</f>
        <v>0</v>
      </c>
      <c r="AM53" s="23" t="str">
        <f>IFERROR(IF($A51=1,$AJ53*$AK53*$AL53,""),"")</f>
        <v/>
      </c>
      <c r="AN53" s="23">
        <f>IFERROR(IF($A51=2,$AJ53*$AK53*$AL53,""),"")</f>
        <v>0</v>
      </c>
      <c r="AO53" s="23" t="str">
        <f>IFERROR(IF($A51=3,$AJ53*$AK53*$AL53,""),"")</f>
        <v/>
      </c>
      <c r="AP53" s="114" t="s">
        <v>714</v>
      </c>
      <c r="AQ53" s="11"/>
      <c r="AR53" s="11"/>
      <c r="AS53" s="38"/>
    </row>
    <row r="54" spans="1:45" ht="10.5" hidden="1" customHeight="1" outlineLevel="2" x14ac:dyDescent="0.2">
      <c r="A54" s="238">
        <v>2</v>
      </c>
      <c r="B54" s="193"/>
      <c r="C54" s="223" t="s">
        <v>466</v>
      </c>
      <c r="D54" s="211" t="s">
        <v>467</v>
      </c>
      <c r="E54" s="211" t="s">
        <v>468</v>
      </c>
      <c r="F54" s="210" t="s">
        <v>686</v>
      </c>
      <c r="G54" s="209" t="s">
        <v>686</v>
      </c>
      <c r="H54" s="209" t="s">
        <v>686</v>
      </c>
      <c r="I54" s="211"/>
      <c r="J54" s="200"/>
      <c r="K54" s="196"/>
      <c r="L54" s="23">
        <f>IFERROR(VLOOKUP($F54,Data!$B$4:$D$6,3,FALSE),"")</f>
        <v>0</v>
      </c>
      <c r="M54" s="23">
        <f>IFERROR(VLOOKUP($G54,Data!$F$4:$H$9,3,FALSE),"")</f>
        <v>0</v>
      </c>
      <c r="N54" s="23">
        <f>IFERROR(VLOOKUP($H54,Data!$J$4:$L$8,3,FALSE),"")</f>
        <v>0</v>
      </c>
      <c r="O54" s="23" t="str">
        <f>IFERROR(IF($A54=1,$L54*$M54*$N54,""),"")</f>
        <v/>
      </c>
      <c r="P54" s="23">
        <f>IFERROR(IF($A54=2,$L54*$M54*$N54,""),"")</f>
        <v>0</v>
      </c>
      <c r="Q54" s="23" t="str">
        <f>IFERROR(IF($A54=3,$L54*$M54*$N54,""),"")</f>
        <v/>
      </c>
      <c r="R54" s="210" t="s">
        <v>686</v>
      </c>
      <c r="S54" s="209" t="s">
        <v>686</v>
      </c>
      <c r="T54" s="209" t="s">
        <v>686</v>
      </c>
      <c r="U54" s="211"/>
      <c r="V54" s="205"/>
      <c r="W54" s="196"/>
      <c r="X54" s="24"/>
      <c r="Y54" s="24"/>
      <c r="Z54" s="24"/>
      <c r="AA54" s="24"/>
      <c r="AB54" s="24"/>
      <c r="AC54" s="24"/>
      <c r="AD54" s="210" t="s">
        <v>686</v>
      </c>
      <c r="AE54" s="209" t="s">
        <v>686</v>
      </c>
      <c r="AF54" s="209" t="s">
        <v>686</v>
      </c>
      <c r="AG54" s="211"/>
      <c r="AH54" s="207"/>
      <c r="AI54" s="196"/>
      <c r="AJ54" s="24"/>
      <c r="AK54" s="24"/>
      <c r="AL54" s="24"/>
      <c r="AM54" s="24"/>
      <c r="AN54" s="24"/>
      <c r="AO54" s="24"/>
      <c r="AP54" s="114" t="s">
        <v>712</v>
      </c>
      <c r="AQ54" s="11"/>
      <c r="AR54" s="11"/>
      <c r="AS54" s="38"/>
    </row>
    <row r="55" spans="1:45" ht="10.5" hidden="1" customHeight="1" outlineLevel="2" x14ac:dyDescent="0.2">
      <c r="A55" s="238"/>
      <c r="B55" s="193"/>
      <c r="C55" s="223" t="s">
        <v>466</v>
      </c>
      <c r="D55" s="211" t="s">
        <v>467</v>
      </c>
      <c r="E55" s="198" t="s">
        <v>468</v>
      </c>
      <c r="F55" s="210"/>
      <c r="G55" s="209"/>
      <c r="H55" s="209"/>
      <c r="I55" s="211"/>
      <c r="J55" s="200"/>
      <c r="K55" s="196"/>
      <c r="L55" s="25"/>
      <c r="M55" s="25"/>
      <c r="N55" s="25"/>
      <c r="O55" s="25"/>
      <c r="P55" s="25"/>
      <c r="Q55" s="25"/>
      <c r="R55" s="210"/>
      <c r="S55" s="209"/>
      <c r="T55" s="209"/>
      <c r="U55" s="211"/>
      <c r="V55" s="205"/>
      <c r="W55" s="196"/>
      <c r="X55" s="23">
        <f>IFERROR(VLOOKUP($R54,Data!$B$4:$D$6,3,FALSE),"")</f>
        <v>0</v>
      </c>
      <c r="Y55" s="23">
        <f>IFERROR(VLOOKUP($S54,Data!$F$4:$H$9,3,FALSE),"")</f>
        <v>0</v>
      </c>
      <c r="Z55" s="23">
        <f>IFERROR(VLOOKUP($T54,Data!$J$4:$L$8,3,FALSE),"")</f>
        <v>0</v>
      </c>
      <c r="AA55" s="23" t="str">
        <f>IFERROR(IF($A54=1,$X55*$Y55*$Z55,""),"")</f>
        <v/>
      </c>
      <c r="AB55" s="23">
        <f>IFERROR(IF($A54=2,$X55*$Y55*$Z55,""),"")</f>
        <v>0</v>
      </c>
      <c r="AC55" s="23" t="str">
        <f>IFERROR(IF($A54=3,$X55*$Y55*$Z55,""),"")</f>
        <v/>
      </c>
      <c r="AD55" s="210"/>
      <c r="AE55" s="209"/>
      <c r="AF55" s="209"/>
      <c r="AG55" s="211"/>
      <c r="AH55" s="207"/>
      <c r="AI55" s="196"/>
      <c r="AJ55" s="25"/>
      <c r="AK55" s="25"/>
      <c r="AL55" s="25"/>
      <c r="AM55" s="25"/>
      <c r="AN55" s="25"/>
      <c r="AO55" s="25"/>
      <c r="AP55" s="114" t="s">
        <v>713</v>
      </c>
      <c r="AQ55" s="11"/>
      <c r="AR55" s="11"/>
      <c r="AS55" s="38"/>
    </row>
    <row r="56" spans="1:45" ht="10.5" hidden="1" customHeight="1" outlineLevel="2" x14ac:dyDescent="0.2">
      <c r="A56" s="238"/>
      <c r="B56" s="193"/>
      <c r="C56" s="223" t="s">
        <v>466</v>
      </c>
      <c r="D56" s="211" t="s">
        <v>467</v>
      </c>
      <c r="E56" s="198" t="s">
        <v>468</v>
      </c>
      <c r="F56" s="210"/>
      <c r="G56" s="209"/>
      <c r="H56" s="209"/>
      <c r="I56" s="211"/>
      <c r="J56" s="200"/>
      <c r="K56" s="197"/>
      <c r="L56" s="25"/>
      <c r="M56" s="25"/>
      <c r="N56" s="25"/>
      <c r="O56" s="25"/>
      <c r="P56" s="25"/>
      <c r="Q56" s="25"/>
      <c r="R56" s="210"/>
      <c r="S56" s="209"/>
      <c r="T56" s="209"/>
      <c r="U56" s="211"/>
      <c r="V56" s="205"/>
      <c r="W56" s="197"/>
      <c r="X56" s="25"/>
      <c r="Y56" s="25"/>
      <c r="Z56" s="25"/>
      <c r="AA56" s="25"/>
      <c r="AB56" s="25"/>
      <c r="AC56" s="25"/>
      <c r="AD56" s="210"/>
      <c r="AE56" s="209"/>
      <c r="AF56" s="209"/>
      <c r="AG56" s="211"/>
      <c r="AH56" s="207"/>
      <c r="AI56" s="197"/>
      <c r="AJ56" s="23">
        <f>IFERROR(VLOOKUP($AD54,Data!$B$4:$D$6,3,FALSE),"")</f>
        <v>0</v>
      </c>
      <c r="AK56" s="23">
        <f>IFERROR(VLOOKUP($AE54,Data!$F$4:$H$9,3,FALSE),"")</f>
        <v>0</v>
      </c>
      <c r="AL56" s="23">
        <f>IFERROR(VLOOKUP($AF54,Data!$J$4:$L$8,3,FALSE),"")</f>
        <v>0</v>
      </c>
      <c r="AM56" s="23" t="str">
        <f>IFERROR(IF($A54=1,$AJ56*$AK56*$AL56,""),"")</f>
        <v/>
      </c>
      <c r="AN56" s="23">
        <f>IFERROR(IF($A54=2,$AJ56*$AK56*$AL56,""),"")</f>
        <v>0</v>
      </c>
      <c r="AO56" s="23" t="str">
        <f>IFERROR(IF($A54=3,$AJ56*$AK56*$AL56,""),"")</f>
        <v/>
      </c>
      <c r="AP56" s="114" t="s">
        <v>714</v>
      </c>
      <c r="AQ56" s="11"/>
      <c r="AR56" s="11"/>
      <c r="AS56" s="38"/>
    </row>
    <row r="57" spans="1:45" s="110" customFormat="1" ht="10.5" hidden="1" customHeight="1" outlineLevel="1" thickBot="1" x14ac:dyDescent="0.25">
      <c r="A57" s="229"/>
      <c r="B57" s="230"/>
      <c r="C57" s="230"/>
      <c r="D57" s="230"/>
      <c r="E57" s="230"/>
      <c r="F57" s="230"/>
      <c r="G57" s="230"/>
      <c r="H57" s="230"/>
      <c r="I57" s="230"/>
      <c r="J57" s="230"/>
      <c r="K57" s="230"/>
      <c r="L57" s="230"/>
      <c r="M57" s="230"/>
      <c r="N57" s="230"/>
      <c r="O57" s="230"/>
      <c r="P57" s="230"/>
      <c r="Q57" s="230"/>
      <c r="R57" s="230"/>
      <c r="S57" s="230"/>
      <c r="T57" s="230"/>
      <c r="U57" s="230"/>
      <c r="V57" s="230"/>
      <c r="W57" s="230"/>
      <c r="X57" s="230"/>
      <c r="Y57" s="230"/>
      <c r="Z57" s="230"/>
      <c r="AA57" s="230"/>
      <c r="AB57" s="230"/>
      <c r="AC57" s="230"/>
      <c r="AD57" s="230"/>
      <c r="AE57" s="230"/>
      <c r="AF57" s="230"/>
      <c r="AG57" s="230"/>
      <c r="AH57" s="230"/>
      <c r="AI57" s="230"/>
      <c r="AJ57" s="230"/>
      <c r="AK57" s="230"/>
      <c r="AL57" s="230"/>
      <c r="AM57" s="230"/>
      <c r="AN57" s="230"/>
      <c r="AO57" s="230"/>
      <c r="AP57" s="230"/>
      <c r="AQ57" s="230"/>
      <c r="AR57" s="230"/>
      <c r="AS57" s="231"/>
    </row>
    <row r="58" spans="1:45" s="110" customFormat="1" ht="10.5" customHeight="1" collapsed="1" thickBot="1" x14ac:dyDescent="0.25">
      <c r="A58" s="229"/>
      <c r="B58" s="230"/>
      <c r="C58" s="230"/>
      <c r="D58" s="230"/>
      <c r="E58" s="230"/>
      <c r="F58" s="230"/>
      <c r="G58" s="230"/>
      <c r="H58" s="230"/>
      <c r="I58" s="230"/>
      <c r="J58" s="230"/>
      <c r="K58" s="230"/>
      <c r="L58" s="230"/>
      <c r="M58" s="230"/>
      <c r="N58" s="230"/>
      <c r="O58" s="230"/>
      <c r="P58" s="230"/>
      <c r="Q58" s="230"/>
      <c r="R58" s="230"/>
      <c r="S58" s="230"/>
      <c r="T58" s="230"/>
      <c r="U58" s="230"/>
      <c r="V58" s="230"/>
      <c r="W58" s="230"/>
      <c r="X58" s="230"/>
      <c r="Y58" s="230"/>
      <c r="Z58" s="230"/>
      <c r="AA58" s="230"/>
      <c r="AB58" s="230"/>
      <c r="AC58" s="230"/>
      <c r="AD58" s="230"/>
      <c r="AE58" s="230"/>
      <c r="AF58" s="230"/>
      <c r="AG58" s="230"/>
      <c r="AH58" s="230"/>
      <c r="AI58" s="230"/>
      <c r="AJ58" s="230"/>
      <c r="AK58" s="230"/>
      <c r="AL58" s="230"/>
      <c r="AM58" s="230"/>
      <c r="AN58" s="230"/>
      <c r="AO58" s="230"/>
      <c r="AP58" s="230"/>
      <c r="AQ58" s="230"/>
      <c r="AR58" s="230"/>
      <c r="AS58" s="231"/>
    </row>
    <row r="59" spans="1:45" ht="30" hidden="1" customHeight="1" outlineLevel="1" x14ac:dyDescent="0.2">
      <c r="A59" s="147">
        <v>3</v>
      </c>
      <c r="B59" s="211" t="s">
        <v>733</v>
      </c>
      <c r="C59" s="198"/>
      <c r="D59" s="198"/>
      <c r="E59" s="198"/>
      <c r="F59" s="29" t="str">
        <f>IF($L59=1,"Implemented","Not Implemented")</f>
        <v>Not Implemented</v>
      </c>
      <c r="G59" s="22" t="str">
        <f>IF($M59=1,"Effective","Ineffective")</f>
        <v>Ineffective</v>
      </c>
      <c r="H59" s="22" t="str">
        <f>IF($N59=1,"Pass","Fail")</f>
        <v>Fail</v>
      </c>
      <c r="I59" s="140"/>
      <c r="J59" s="30"/>
      <c r="K59" s="195"/>
      <c r="L59" s="23">
        <f>IF(COUNTIF(L60:L62,0)&gt;0,0,1)</f>
        <v>0</v>
      </c>
      <c r="M59" s="23">
        <f>IF(COUNTIF(M60:M62,0)&gt;0,0,1)</f>
        <v>0</v>
      </c>
      <c r="N59" s="23">
        <f>IF(COUNTIF(N60:N62,0)&gt;0,0,1)</f>
        <v>0</v>
      </c>
      <c r="O59" s="23" t="str">
        <f>IFERROR(IF($A59=1,$L59*$M59*$N59,""),"")</f>
        <v/>
      </c>
      <c r="P59" s="23" t="str">
        <f>IFERROR(IF($A59=2,$L59*$M59*$N59,""),"")</f>
        <v/>
      </c>
      <c r="Q59" s="23">
        <f>IFERROR(IF($A59=3,$L59*$M59*$N59,""),"")</f>
        <v>0</v>
      </c>
      <c r="R59" s="29" t="str">
        <f>IF($X59=1,"Implemented","Not Implemented")</f>
        <v>Not Implemented</v>
      </c>
      <c r="S59" s="22" t="str">
        <f>IF($Y59=1,"Effective","Ineffective")</f>
        <v>Ineffective</v>
      </c>
      <c r="T59" s="22" t="str">
        <f>IF($Z59=1,"Pass","Fail")</f>
        <v>Fail</v>
      </c>
      <c r="U59" s="140"/>
      <c r="V59" s="30"/>
      <c r="W59" s="195"/>
      <c r="X59" s="23">
        <f>IF(COUNTIF(X60:X62,0)&gt;0,0,1)</f>
        <v>0</v>
      </c>
      <c r="Y59" s="23">
        <f>IF(COUNTIF(Y60:Y62,0)&gt;0,0,1)</f>
        <v>0</v>
      </c>
      <c r="Z59" s="23">
        <f>IF(COUNTIF(Z60:Z62,0)&gt;0,0,1)</f>
        <v>0</v>
      </c>
      <c r="AA59" s="23" t="str">
        <f>IFERROR(IF($A59=1,$X59*$Y59*$Z59,""),"")</f>
        <v/>
      </c>
      <c r="AB59" s="23" t="str">
        <f>IFERROR(IF($A59=2,$X59*$Y59*$Z59,""),"")</f>
        <v/>
      </c>
      <c r="AC59" s="23">
        <f>IFERROR(IF($A59=3,$X59*$Y59*$Z59,""),"")</f>
        <v>0</v>
      </c>
      <c r="AD59" s="29" t="str">
        <f>IF($AJ59=1,"Implemented","Not Implemented")</f>
        <v>Not Implemented</v>
      </c>
      <c r="AE59" s="22" t="str">
        <f>IF($AK59=1,"Effective","Ineffective")</f>
        <v>Ineffective</v>
      </c>
      <c r="AF59" s="22" t="str">
        <f>IF($AL59=1,"Pass","Fail")</f>
        <v>Fail</v>
      </c>
      <c r="AG59" s="140"/>
      <c r="AH59" s="30"/>
      <c r="AI59" s="195"/>
      <c r="AJ59" s="23">
        <f>IF(COUNTIF(AJ60:AJ62,0)&gt;0,0,1)</f>
        <v>0</v>
      </c>
      <c r="AK59" s="23">
        <f>IF(COUNTIF(AK60:AK62,0)&gt;0,0,1)</f>
        <v>0</v>
      </c>
      <c r="AL59" s="23">
        <f>IF(COUNTIF(AL60:AL62,0)&gt;0,0,1)</f>
        <v>0</v>
      </c>
      <c r="AM59" s="23" t="str">
        <f>IFERROR(IF($A59=1,$AJ59*$AK59*$AL59,""),"")</f>
        <v/>
      </c>
      <c r="AN59" s="23" t="str">
        <f>IFERROR(IF($A59=2,$AJ59*$AK59*$AL59,""),"")</f>
        <v/>
      </c>
      <c r="AO59" s="23">
        <f>IFERROR(IF($A59=3,$AJ59*$AK59*$AL59,""),"")</f>
        <v>0</v>
      </c>
      <c r="AP59" s="114" t="s">
        <v>721</v>
      </c>
      <c r="AQ59" s="11"/>
      <c r="AR59" s="11"/>
      <c r="AS59" s="38"/>
    </row>
    <row r="60" spans="1:45" ht="10.5" hidden="1" customHeight="1" outlineLevel="2" x14ac:dyDescent="0.2">
      <c r="A60" s="238">
        <v>3</v>
      </c>
      <c r="B60" s="193"/>
      <c r="C60" s="223" t="s">
        <v>630</v>
      </c>
      <c r="D60" s="211" t="s">
        <v>631</v>
      </c>
      <c r="E60" s="211" t="s">
        <v>632</v>
      </c>
      <c r="F60" s="210" t="s">
        <v>686</v>
      </c>
      <c r="G60" s="209" t="s">
        <v>686</v>
      </c>
      <c r="H60" s="209" t="s">
        <v>686</v>
      </c>
      <c r="I60" s="211"/>
      <c r="J60" s="200"/>
      <c r="K60" s="196"/>
      <c r="L60" s="23">
        <f>IFERROR(VLOOKUP($F60,Data!$B$4:$D$6,3,FALSE),"")</f>
        <v>0</v>
      </c>
      <c r="M60" s="23">
        <f>IFERROR(VLOOKUP($G60,Data!$F$4:$H$9,3,FALSE),"")</f>
        <v>0</v>
      </c>
      <c r="N60" s="23">
        <f>IFERROR(VLOOKUP($H60,Data!$J$4:$L$8,3,FALSE),"")</f>
        <v>0</v>
      </c>
      <c r="O60" s="23" t="str">
        <f>IFERROR(IF($A60=1,$L60*$M60*$N60,""),"")</f>
        <v/>
      </c>
      <c r="P60" s="23" t="str">
        <f>IFERROR(IF($A60=2,$L60*$M60*$N60,""),"")</f>
        <v/>
      </c>
      <c r="Q60" s="23">
        <f>IFERROR(IF($A60=3,$L60*$M60*$N60,""),"")</f>
        <v>0</v>
      </c>
      <c r="R60" s="210" t="s">
        <v>686</v>
      </c>
      <c r="S60" s="209" t="s">
        <v>686</v>
      </c>
      <c r="T60" s="209" t="s">
        <v>686</v>
      </c>
      <c r="U60" s="211"/>
      <c r="V60" s="205"/>
      <c r="W60" s="196"/>
      <c r="X60" s="24"/>
      <c r="Y60" s="24"/>
      <c r="Z60" s="24"/>
      <c r="AA60" s="24"/>
      <c r="AB60" s="24"/>
      <c r="AC60" s="24"/>
      <c r="AD60" s="210" t="s">
        <v>686</v>
      </c>
      <c r="AE60" s="209" t="s">
        <v>686</v>
      </c>
      <c r="AF60" s="209" t="s">
        <v>686</v>
      </c>
      <c r="AG60" s="211"/>
      <c r="AH60" s="207"/>
      <c r="AI60" s="196"/>
      <c r="AJ60" s="24"/>
      <c r="AK60" s="24"/>
      <c r="AL60" s="24"/>
      <c r="AM60" s="24"/>
      <c r="AN60" s="24"/>
      <c r="AO60" s="24"/>
      <c r="AP60" s="114" t="s">
        <v>712</v>
      </c>
      <c r="AQ60" s="11"/>
      <c r="AR60" s="11"/>
      <c r="AS60" s="38"/>
    </row>
    <row r="61" spans="1:45" ht="10.5" hidden="1" customHeight="1" outlineLevel="2" x14ac:dyDescent="0.2">
      <c r="A61" s="238"/>
      <c r="B61" s="193"/>
      <c r="C61" s="223" t="s">
        <v>630</v>
      </c>
      <c r="D61" s="211" t="s">
        <v>631</v>
      </c>
      <c r="E61" s="198" t="s">
        <v>632</v>
      </c>
      <c r="F61" s="210"/>
      <c r="G61" s="209"/>
      <c r="H61" s="209"/>
      <c r="I61" s="211"/>
      <c r="J61" s="200"/>
      <c r="K61" s="196"/>
      <c r="L61" s="25"/>
      <c r="M61" s="25"/>
      <c r="N61" s="25"/>
      <c r="O61" s="25"/>
      <c r="P61" s="25"/>
      <c r="Q61" s="25"/>
      <c r="R61" s="210"/>
      <c r="S61" s="209"/>
      <c r="T61" s="209"/>
      <c r="U61" s="211"/>
      <c r="V61" s="205"/>
      <c r="W61" s="196"/>
      <c r="X61" s="23">
        <f>IFERROR(VLOOKUP($R60,Data!$B$4:$D$6,3,FALSE),"")</f>
        <v>0</v>
      </c>
      <c r="Y61" s="23">
        <f>IFERROR(VLOOKUP($S60,Data!$F$4:$H$9,3,FALSE),"")</f>
        <v>0</v>
      </c>
      <c r="Z61" s="23">
        <f>IFERROR(VLOOKUP($T60,Data!$J$4:$L$8,3,FALSE),"")</f>
        <v>0</v>
      </c>
      <c r="AA61" s="23" t="str">
        <f>IFERROR(IF($A60=1,$X61*$Y61*$Z61,""),"")</f>
        <v/>
      </c>
      <c r="AB61" s="23" t="str">
        <f>IFERROR(IF($A60=2,$X61*$Y61*$Z61,""),"")</f>
        <v/>
      </c>
      <c r="AC61" s="23">
        <f>IFERROR(IF($A60=3,$X61*$Y61*$Z61,""),"")</f>
        <v>0</v>
      </c>
      <c r="AD61" s="210"/>
      <c r="AE61" s="209"/>
      <c r="AF61" s="209"/>
      <c r="AG61" s="211"/>
      <c r="AH61" s="207"/>
      <c r="AI61" s="196"/>
      <c r="AJ61" s="25"/>
      <c r="AK61" s="25"/>
      <c r="AL61" s="25"/>
      <c r="AM61" s="25"/>
      <c r="AN61" s="25"/>
      <c r="AO61" s="25"/>
      <c r="AP61" s="114" t="s">
        <v>713</v>
      </c>
      <c r="AQ61" s="11"/>
      <c r="AR61" s="11"/>
      <c r="AS61" s="38"/>
    </row>
    <row r="62" spans="1:45" ht="10.5" hidden="1" customHeight="1" outlineLevel="2" x14ac:dyDescent="0.2">
      <c r="A62" s="238"/>
      <c r="B62" s="193"/>
      <c r="C62" s="223" t="s">
        <v>630</v>
      </c>
      <c r="D62" s="211" t="s">
        <v>631</v>
      </c>
      <c r="E62" s="198" t="s">
        <v>632</v>
      </c>
      <c r="F62" s="210"/>
      <c r="G62" s="209"/>
      <c r="H62" s="209"/>
      <c r="I62" s="211"/>
      <c r="J62" s="200"/>
      <c r="K62" s="196"/>
      <c r="L62" s="25"/>
      <c r="M62" s="25"/>
      <c r="N62" s="25"/>
      <c r="O62" s="25"/>
      <c r="P62" s="25"/>
      <c r="Q62" s="25"/>
      <c r="R62" s="210"/>
      <c r="S62" s="209"/>
      <c r="T62" s="209"/>
      <c r="U62" s="211"/>
      <c r="V62" s="205"/>
      <c r="W62" s="196"/>
      <c r="X62" s="25"/>
      <c r="Y62" s="25"/>
      <c r="Z62" s="25"/>
      <c r="AA62" s="25"/>
      <c r="AB62" s="25"/>
      <c r="AC62" s="25"/>
      <c r="AD62" s="210"/>
      <c r="AE62" s="209"/>
      <c r="AF62" s="209"/>
      <c r="AG62" s="211"/>
      <c r="AH62" s="207"/>
      <c r="AI62" s="196"/>
      <c r="AJ62" s="23">
        <f>IFERROR(VLOOKUP($AD60,Data!$B$4:$D$6,3,FALSE),"")</f>
        <v>0</v>
      </c>
      <c r="AK62" s="23">
        <f>IFERROR(VLOOKUP($AE60,Data!$F$4:$H$9,3,FALSE),"")</f>
        <v>0</v>
      </c>
      <c r="AL62" s="23">
        <f>IFERROR(VLOOKUP($AF60,Data!$J$4:$L$8,3,FALSE),"")</f>
        <v>0</v>
      </c>
      <c r="AM62" s="23" t="str">
        <f>IFERROR(IF($A60=1,$AJ62*$AK62*$AL62,""),"")</f>
        <v/>
      </c>
      <c r="AN62" s="23" t="str">
        <f>IFERROR(IF($A60=2,$AJ62*$AK62*$AL62,""),"")</f>
        <v/>
      </c>
      <c r="AO62" s="23">
        <f>IFERROR(IF($A60=3,$AJ62*$AK62*$AL62,""),"")</f>
        <v>0</v>
      </c>
      <c r="AP62" s="114" t="s">
        <v>714</v>
      </c>
      <c r="AQ62" s="11"/>
      <c r="AR62" s="11"/>
      <c r="AS62" s="38"/>
    </row>
    <row r="63" spans="1:45" ht="30" hidden="1" customHeight="1" outlineLevel="1" x14ac:dyDescent="0.2">
      <c r="A63" s="147">
        <v>3</v>
      </c>
      <c r="B63" s="211" t="s">
        <v>633</v>
      </c>
      <c r="C63" s="211"/>
      <c r="D63" s="211"/>
      <c r="E63" s="211"/>
      <c r="F63" s="29" t="str">
        <f>IF($L63=1,"Implemented","Not Implemented")</f>
        <v>Not Implemented</v>
      </c>
      <c r="G63" s="22" t="str">
        <f>IF($M63=1,"Effective","Ineffective")</f>
        <v>Ineffective</v>
      </c>
      <c r="H63" s="22" t="str">
        <f>IF($N63=1,"Pass","Fail")</f>
        <v>Fail</v>
      </c>
      <c r="I63" s="140"/>
      <c r="J63" s="30"/>
      <c r="K63" s="196"/>
      <c r="L63" s="23">
        <f>IF(COUNTIF(L64:L66,0)&gt;0,0,1)</f>
        <v>0</v>
      </c>
      <c r="M63" s="23">
        <f>IF(COUNTIF(M64:M66,0)&gt;0,0,1)</f>
        <v>0</v>
      </c>
      <c r="N63" s="23">
        <f>IF(COUNTIF(N64:N66,0)&gt;0,0,1)</f>
        <v>0</v>
      </c>
      <c r="O63" s="23" t="str">
        <f>IFERROR(IF($A63=1,$L63*$M63*$N63,""),"")</f>
        <v/>
      </c>
      <c r="P63" s="23" t="str">
        <f>IFERROR(IF($A63=2,$L63*$M63*$N63,""),"")</f>
        <v/>
      </c>
      <c r="Q63" s="23">
        <f>IFERROR(IF($A63=3,$L63*$M63*$N63,""),"")</f>
        <v>0</v>
      </c>
      <c r="R63" s="29" t="str">
        <f>IF($X63=1,"Implemented","Not Implemented")</f>
        <v>Not Implemented</v>
      </c>
      <c r="S63" s="22" t="str">
        <f>IF($Y63=1,"Effective","Ineffective")</f>
        <v>Ineffective</v>
      </c>
      <c r="T63" s="22" t="str">
        <f>IF($Z63=1,"Pass","Fail")</f>
        <v>Fail</v>
      </c>
      <c r="U63" s="140"/>
      <c r="V63" s="30"/>
      <c r="W63" s="196"/>
      <c r="X63" s="23">
        <f>IF(COUNTIF(X64:X66,0)&gt;0,0,1)</f>
        <v>0</v>
      </c>
      <c r="Y63" s="23">
        <f>IF(COUNTIF(Y64:Y66,0)&gt;0,0,1)</f>
        <v>0</v>
      </c>
      <c r="Z63" s="23">
        <f>IF(COUNTIF(Z64:Z66,0)&gt;0,0,1)</f>
        <v>0</v>
      </c>
      <c r="AA63" s="23" t="str">
        <f>IFERROR(IF($A63=1,$X63*$Y63*$Z63,""),"")</f>
        <v/>
      </c>
      <c r="AB63" s="23" t="str">
        <f>IFERROR(IF($A63=2,$X63*$Y63*$Z63,""),"")</f>
        <v/>
      </c>
      <c r="AC63" s="23">
        <f>IFERROR(IF($A63=3,$X63*$Y63*$Z63,""),"")</f>
        <v>0</v>
      </c>
      <c r="AD63" s="29" t="str">
        <f>IF($AJ63=1,"Implemented","Not Implemented")</f>
        <v>Not Implemented</v>
      </c>
      <c r="AE63" s="22" t="str">
        <f>IF($AK63=1,"Effective","Ineffective")</f>
        <v>Ineffective</v>
      </c>
      <c r="AF63" s="22" t="str">
        <f>IF($AL63=1,"Pass","Fail")</f>
        <v>Fail</v>
      </c>
      <c r="AG63" s="140"/>
      <c r="AH63" s="30"/>
      <c r="AI63" s="196"/>
      <c r="AJ63" s="23">
        <f>IF(COUNTIF(AJ64:AJ66,0)&gt;0,0,1)</f>
        <v>0</v>
      </c>
      <c r="AK63" s="23">
        <f>IF(COUNTIF(AK64:AK66,0)&gt;0,0,1)</f>
        <v>0</v>
      </c>
      <c r="AL63" s="23">
        <f>IF(COUNTIF(AL64:AL66,0)&gt;0,0,1)</f>
        <v>0</v>
      </c>
      <c r="AM63" s="23" t="str">
        <f>IFERROR(IF($A63=1,$AJ63*$AK63*$AL63,""),"")</f>
        <v/>
      </c>
      <c r="AN63" s="23" t="str">
        <f>IFERROR(IF($A63=2,$AJ63*$AK63*$AL63,""),"")</f>
        <v/>
      </c>
      <c r="AO63" s="23">
        <f>IFERROR(IF($A63=3,$AJ63*$AK63*$AL63,""),"")</f>
        <v>0</v>
      </c>
      <c r="AP63" s="114" t="s">
        <v>721</v>
      </c>
      <c r="AQ63" s="11"/>
      <c r="AR63" s="11"/>
      <c r="AS63" s="38"/>
    </row>
    <row r="64" spans="1:45" ht="10.5" hidden="1" customHeight="1" outlineLevel="2" x14ac:dyDescent="0.2">
      <c r="A64" s="238">
        <v>3</v>
      </c>
      <c r="B64" s="193"/>
      <c r="C64" s="223" t="s">
        <v>634</v>
      </c>
      <c r="D64" s="211" t="s">
        <v>635</v>
      </c>
      <c r="E64" s="211" t="s">
        <v>636</v>
      </c>
      <c r="F64" s="210" t="s">
        <v>686</v>
      </c>
      <c r="G64" s="209" t="s">
        <v>686</v>
      </c>
      <c r="H64" s="209" t="s">
        <v>686</v>
      </c>
      <c r="I64" s="211"/>
      <c r="J64" s="200"/>
      <c r="K64" s="196"/>
      <c r="L64" s="23">
        <f>IFERROR(VLOOKUP($F64,Data!$B$4:$D$6,3,FALSE),"")</f>
        <v>0</v>
      </c>
      <c r="M64" s="23">
        <f>IFERROR(VLOOKUP($G64,Data!$F$4:$H$9,3,FALSE),"")</f>
        <v>0</v>
      </c>
      <c r="N64" s="23">
        <f>IFERROR(VLOOKUP($H64,Data!$J$4:$L$8,3,FALSE),"")</f>
        <v>0</v>
      </c>
      <c r="O64" s="23" t="str">
        <f>IFERROR(IF($A64=1,$L64*$M64*$N64,""),"")</f>
        <v/>
      </c>
      <c r="P64" s="23" t="str">
        <f>IFERROR(IF($A64=2,$L64*$M64*$N64,""),"")</f>
        <v/>
      </c>
      <c r="Q64" s="23">
        <f>IFERROR(IF($A64=3,$L64*$M64*$N64,""),"")</f>
        <v>0</v>
      </c>
      <c r="R64" s="210" t="s">
        <v>686</v>
      </c>
      <c r="S64" s="209" t="s">
        <v>686</v>
      </c>
      <c r="T64" s="209" t="s">
        <v>686</v>
      </c>
      <c r="U64" s="211"/>
      <c r="V64" s="205"/>
      <c r="W64" s="196"/>
      <c r="X64" s="24"/>
      <c r="Y64" s="24"/>
      <c r="Z64" s="24"/>
      <c r="AA64" s="24"/>
      <c r="AB64" s="24"/>
      <c r="AC64" s="24"/>
      <c r="AD64" s="210" t="s">
        <v>686</v>
      </c>
      <c r="AE64" s="209" t="s">
        <v>686</v>
      </c>
      <c r="AF64" s="209" t="s">
        <v>686</v>
      </c>
      <c r="AG64" s="211"/>
      <c r="AH64" s="207"/>
      <c r="AI64" s="196"/>
      <c r="AJ64" s="24"/>
      <c r="AK64" s="24"/>
      <c r="AL64" s="24"/>
      <c r="AM64" s="24"/>
      <c r="AN64" s="24"/>
      <c r="AO64" s="24"/>
      <c r="AP64" s="114" t="s">
        <v>712</v>
      </c>
      <c r="AQ64" s="11"/>
      <c r="AR64" s="11"/>
      <c r="AS64" s="38"/>
    </row>
    <row r="65" spans="1:45" ht="10.5" hidden="1" customHeight="1" outlineLevel="2" x14ac:dyDescent="0.2">
      <c r="A65" s="238"/>
      <c r="B65" s="193"/>
      <c r="C65" s="223" t="s">
        <v>634</v>
      </c>
      <c r="D65" s="211" t="s">
        <v>635</v>
      </c>
      <c r="E65" s="198" t="s">
        <v>636</v>
      </c>
      <c r="F65" s="210"/>
      <c r="G65" s="209"/>
      <c r="H65" s="209"/>
      <c r="I65" s="211"/>
      <c r="J65" s="200"/>
      <c r="K65" s="196"/>
      <c r="L65" s="25"/>
      <c r="M65" s="25"/>
      <c r="N65" s="25"/>
      <c r="O65" s="25"/>
      <c r="P65" s="25"/>
      <c r="Q65" s="25"/>
      <c r="R65" s="210"/>
      <c r="S65" s="209"/>
      <c r="T65" s="209"/>
      <c r="U65" s="211"/>
      <c r="V65" s="205"/>
      <c r="W65" s="196"/>
      <c r="X65" s="23">
        <f>IFERROR(VLOOKUP($R64,Data!$B$4:$D$6,3,FALSE),"")</f>
        <v>0</v>
      </c>
      <c r="Y65" s="23">
        <f>IFERROR(VLOOKUP($S64,Data!$F$4:$H$9,3,FALSE),"")</f>
        <v>0</v>
      </c>
      <c r="Z65" s="23">
        <f>IFERROR(VLOOKUP($T64,Data!$J$4:$L$8,3,FALSE),"")</f>
        <v>0</v>
      </c>
      <c r="AA65" s="23" t="str">
        <f>IFERROR(IF($A64=1,$X65*$Y65*$Z65,""),"")</f>
        <v/>
      </c>
      <c r="AB65" s="23" t="str">
        <f>IFERROR(IF($A64=2,$X65*$Y65*$Z65,""),"")</f>
        <v/>
      </c>
      <c r="AC65" s="23">
        <f>IFERROR(IF($A64=3,$X65*$Y65*$Z65,""),"")</f>
        <v>0</v>
      </c>
      <c r="AD65" s="210"/>
      <c r="AE65" s="209"/>
      <c r="AF65" s="209"/>
      <c r="AG65" s="211"/>
      <c r="AH65" s="207"/>
      <c r="AI65" s="196"/>
      <c r="AJ65" s="25"/>
      <c r="AK65" s="25"/>
      <c r="AL65" s="25"/>
      <c r="AM65" s="25"/>
      <c r="AN65" s="25"/>
      <c r="AO65" s="25"/>
      <c r="AP65" s="114" t="s">
        <v>713</v>
      </c>
      <c r="AQ65" s="11"/>
      <c r="AR65" s="11"/>
      <c r="AS65" s="38"/>
    </row>
    <row r="66" spans="1:45" ht="10.5" hidden="1" customHeight="1" outlineLevel="2" x14ac:dyDescent="0.2">
      <c r="A66" s="238"/>
      <c r="B66" s="193"/>
      <c r="C66" s="223" t="s">
        <v>634</v>
      </c>
      <c r="D66" s="211" t="s">
        <v>635</v>
      </c>
      <c r="E66" s="198" t="s">
        <v>636</v>
      </c>
      <c r="F66" s="210"/>
      <c r="G66" s="209"/>
      <c r="H66" s="209"/>
      <c r="I66" s="211"/>
      <c r="J66" s="200"/>
      <c r="K66" s="197"/>
      <c r="L66" s="25"/>
      <c r="M66" s="25"/>
      <c r="N66" s="25"/>
      <c r="O66" s="25"/>
      <c r="P66" s="25"/>
      <c r="Q66" s="25"/>
      <c r="R66" s="210"/>
      <c r="S66" s="209"/>
      <c r="T66" s="209"/>
      <c r="U66" s="211"/>
      <c r="V66" s="205"/>
      <c r="W66" s="197"/>
      <c r="X66" s="25"/>
      <c r="Y66" s="25"/>
      <c r="Z66" s="25"/>
      <c r="AA66" s="25"/>
      <c r="AB66" s="25"/>
      <c r="AC66" s="25"/>
      <c r="AD66" s="210"/>
      <c r="AE66" s="209"/>
      <c r="AF66" s="209"/>
      <c r="AG66" s="211"/>
      <c r="AH66" s="207"/>
      <c r="AI66" s="197"/>
      <c r="AJ66" s="23">
        <f>IFERROR(VLOOKUP($AD64,Data!$B$4:$D$6,3,FALSE),"")</f>
        <v>0</v>
      </c>
      <c r="AK66" s="23">
        <f>IFERROR(VLOOKUP($AE64,Data!$F$4:$H$9,3,FALSE),"")</f>
        <v>0</v>
      </c>
      <c r="AL66" s="23">
        <f>IFERROR(VLOOKUP($AF64,Data!$J$4:$L$8,3,FALSE),"")</f>
        <v>0</v>
      </c>
      <c r="AM66" s="23" t="str">
        <f>IFERROR(IF($A64=1,$AJ66*$AK66*$AL66,""),"")</f>
        <v/>
      </c>
      <c r="AN66" s="23" t="str">
        <f>IFERROR(IF($A64=2,$AJ66*$AK66*$AL66,""),"")</f>
        <v/>
      </c>
      <c r="AO66" s="23">
        <f>IFERROR(IF($A64=3,$AJ66*$AK66*$AL66,""),"")</f>
        <v>0</v>
      </c>
      <c r="AP66" s="114" t="s">
        <v>714</v>
      </c>
      <c r="AQ66" s="11"/>
      <c r="AR66" s="11"/>
      <c r="AS66" s="38"/>
    </row>
    <row r="67" spans="1:45" s="110" customFormat="1" ht="10.5" hidden="1" customHeight="1" outlineLevel="1" thickBot="1" x14ac:dyDescent="0.25">
      <c r="A67" s="229"/>
      <c r="B67" s="230"/>
      <c r="C67" s="230"/>
      <c r="D67" s="230"/>
      <c r="E67" s="230"/>
      <c r="F67" s="230"/>
      <c r="G67" s="230"/>
      <c r="H67" s="230"/>
      <c r="I67" s="230"/>
      <c r="J67" s="230"/>
      <c r="K67" s="230"/>
      <c r="L67" s="230"/>
      <c r="M67" s="230"/>
      <c r="N67" s="230"/>
      <c r="O67" s="230"/>
      <c r="P67" s="230"/>
      <c r="Q67" s="230"/>
      <c r="R67" s="230"/>
      <c r="S67" s="230"/>
      <c r="T67" s="230"/>
      <c r="U67" s="230"/>
      <c r="V67" s="230"/>
      <c r="W67" s="230"/>
      <c r="X67" s="230"/>
      <c r="Y67" s="230"/>
      <c r="Z67" s="230"/>
      <c r="AA67" s="230"/>
      <c r="AB67" s="230"/>
      <c r="AC67" s="230"/>
      <c r="AD67" s="230"/>
      <c r="AE67" s="230"/>
      <c r="AF67" s="230"/>
      <c r="AG67" s="230"/>
      <c r="AH67" s="230"/>
      <c r="AI67" s="230"/>
      <c r="AJ67" s="230"/>
      <c r="AK67" s="230"/>
      <c r="AL67" s="230"/>
      <c r="AM67" s="230"/>
      <c r="AN67" s="230"/>
      <c r="AO67" s="230"/>
      <c r="AP67" s="230"/>
      <c r="AQ67" s="230"/>
      <c r="AR67" s="230"/>
      <c r="AS67" s="231"/>
    </row>
    <row r="68" spans="1:45" s="110" customFormat="1" ht="10.5" customHeight="1" collapsed="1" thickBot="1" x14ac:dyDescent="0.25">
      <c r="A68" s="229"/>
      <c r="B68" s="230"/>
      <c r="C68" s="230"/>
      <c r="D68" s="230"/>
      <c r="E68" s="230"/>
      <c r="F68" s="230"/>
      <c r="G68" s="230"/>
      <c r="H68" s="230"/>
      <c r="I68" s="230"/>
      <c r="J68" s="230"/>
      <c r="K68" s="230"/>
      <c r="L68" s="230"/>
      <c r="M68" s="230"/>
      <c r="N68" s="230"/>
      <c r="O68" s="230"/>
      <c r="P68" s="230"/>
      <c r="Q68" s="230"/>
      <c r="R68" s="230"/>
      <c r="S68" s="230"/>
      <c r="T68" s="230"/>
      <c r="U68" s="230"/>
      <c r="V68" s="230"/>
      <c r="W68" s="230"/>
      <c r="X68" s="230"/>
      <c r="Y68" s="230"/>
      <c r="Z68" s="230"/>
      <c r="AA68" s="230"/>
      <c r="AB68" s="230"/>
      <c r="AC68" s="230"/>
      <c r="AD68" s="230"/>
      <c r="AE68" s="230"/>
      <c r="AF68" s="230"/>
      <c r="AG68" s="230"/>
      <c r="AH68" s="230"/>
      <c r="AI68" s="230"/>
      <c r="AJ68" s="230"/>
      <c r="AK68" s="230"/>
      <c r="AL68" s="230"/>
      <c r="AM68" s="230"/>
      <c r="AN68" s="230"/>
      <c r="AO68" s="230"/>
      <c r="AP68" s="230"/>
      <c r="AQ68" s="230"/>
      <c r="AR68" s="230"/>
      <c r="AS68" s="231"/>
    </row>
    <row r="69" spans="1:45" ht="10.5" customHeight="1" x14ac:dyDescent="0.2">
      <c r="AI69" s="110"/>
    </row>
    <row r="70" spans="1:45" ht="10.5" customHeight="1" x14ac:dyDescent="0.2">
      <c r="AI70" s="110"/>
    </row>
    <row r="71" spans="1:45" ht="10.5" customHeight="1" x14ac:dyDescent="0.2">
      <c r="AI71" s="110"/>
    </row>
    <row r="72" spans="1:45" ht="10.5" customHeight="1" x14ac:dyDescent="0.2">
      <c r="AI72" s="110"/>
    </row>
    <row r="73" spans="1:45" ht="10.5" customHeight="1" x14ac:dyDescent="0.2">
      <c r="AI73" s="110"/>
    </row>
    <row r="74" spans="1:45" ht="10.5" customHeight="1" x14ac:dyDescent="0.2">
      <c r="AI74" s="110"/>
    </row>
    <row r="75" spans="1:45" ht="10.5" customHeight="1" x14ac:dyDescent="0.2">
      <c r="AI75" s="110"/>
    </row>
    <row r="76" spans="1:45" ht="10.5" customHeight="1" x14ac:dyDescent="0.2">
      <c r="AI76" s="110"/>
    </row>
    <row r="77" spans="1:45" ht="10.5" customHeight="1" x14ac:dyDescent="0.2">
      <c r="AI77" s="110"/>
    </row>
    <row r="78" spans="1:45" ht="10.5" customHeight="1" x14ac:dyDescent="0.2">
      <c r="AI78" s="110"/>
    </row>
    <row r="79" spans="1:45" ht="10.5" customHeight="1" x14ac:dyDescent="0.2">
      <c r="AI79" s="110"/>
    </row>
    <row r="80" spans="1:45" ht="10.5" customHeight="1" x14ac:dyDescent="0.2">
      <c r="AI80" s="110"/>
    </row>
    <row r="81" spans="35:35" ht="10.5" customHeight="1" x14ac:dyDescent="0.2">
      <c r="AI81" s="110"/>
    </row>
    <row r="82" spans="35:35" ht="10.5" customHeight="1" x14ac:dyDescent="0.2">
      <c r="AI82" s="110"/>
    </row>
    <row r="83" spans="35:35" ht="10.5" customHeight="1" x14ac:dyDescent="0.2">
      <c r="AI83" s="110"/>
    </row>
    <row r="84" spans="35:35" ht="10.5" customHeight="1" x14ac:dyDescent="0.2">
      <c r="AI84" s="110"/>
    </row>
    <row r="85" spans="35:35" ht="10.5" customHeight="1" x14ac:dyDescent="0.2">
      <c r="AI85" s="110"/>
    </row>
    <row r="86" spans="35:35" ht="10.5" customHeight="1" x14ac:dyDescent="0.2">
      <c r="AI86" s="110"/>
    </row>
    <row r="87" spans="35:35" ht="10.5" customHeight="1" x14ac:dyDescent="0.2">
      <c r="AI87" s="110"/>
    </row>
    <row r="88" spans="35:35" ht="10.5" customHeight="1" x14ac:dyDescent="0.2">
      <c r="AI88" s="110"/>
    </row>
    <row r="89" spans="35:35" ht="10.5" customHeight="1" x14ac:dyDescent="0.2">
      <c r="AI89" s="110"/>
    </row>
    <row r="90" spans="35:35" ht="10.5" customHeight="1" x14ac:dyDescent="0.2">
      <c r="AI90" s="110"/>
    </row>
    <row r="91" spans="35:35" ht="10.5" customHeight="1" x14ac:dyDescent="0.2">
      <c r="AI91" s="110"/>
    </row>
    <row r="92" spans="35:35" ht="10.5" customHeight="1" x14ac:dyDescent="0.2">
      <c r="AI92" s="110"/>
    </row>
    <row r="93" spans="35:35" ht="10.5" customHeight="1" x14ac:dyDescent="0.2">
      <c r="AI93" s="110"/>
    </row>
    <row r="94" spans="35:35" ht="10.5" customHeight="1" x14ac:dyDescent="0.2">
      <c r="AI94" s="110"/>
    </row>
    <row r="95" spans="35:35" ht="10.5" customHeight="1" x14ac:dyDescent="0.2">
      <c r="AI95" s="110"/>
    </row>
    <row r="96" spans="35:35" ht="10.5" customHeight="1" x14ac:dyDescent="0.2">
      <c r="AI96" s="110"/>
    </row>
    <row r="97" spans="35:35" ht="10.5" customHeight="1" x14ac:dyDescent="0.2">
      <c r="AI97" s="110"/>
    </row>
    <row r="98" spans="35:35" ht="10.5" customHeight="1" x14ac:dyDescent="0.2">
      <c r="AI98" s="110"/>
    </row>
    <row r="99" spans="35:35" ht="10.5" customHeight="1" x14ac:dyDescent="0.2">
      <c r="AI99" s="110"/>
    </row>
    <row r="100" spans="35:35" ht="10.5" customHeight="1" x14ac:dyDescent="0.2">
      <c r="AI100" s="110"/>
    </row>
    <row r="101" spans="35:35" ht="10.5" customHeight="1" x14ac:dyDescent="0.2">
      <c r="AI101" s="110"/>
    </row>
    <row r="102" spans="35:35" ht="10.5" customHeight="1" x14ac:dyDescent="0.2">
      <c r="AI102" s="110"/>
    </row>
    <row r="103" spans="35:35" ht="10.5" customHeight="1" x14ac:dyDescent="0.2">
      <c r="AI103" s="110"/>
    </row>
    <row r="104" spans="35:35" ht="10.5" customHeight="1" x14ac:dyDescent="0.2">
      <c r="AI104" s="110"/>
    </row>
    <row r="105" spans="35:35" ht="10.5" customHeight="1" x14ac:dyDescent="0.2">
      <c r="AI105" s="110"/>
    </row>
    <row r="106" spans="35:35" ht="10.5" customHeight="1" x14ac:dyDescent="0.2">
      <c r="AI106" s="110"/>
    </row>
    <row r="107" spans="35:35" ht="10.5" customHeight="1" x14ac:dyDescent="0.2">
      <c r="AI107" s="110"/>
    </row>
    <row r="108" spans="35:35" ht="10.5" customHeight="1" x14ac:dyDescent="0.2">
      <c r="AI108" s="110"/>
    </row>
    <row r="109" spans="35:35" ht="10.5" customHeight="1" x14ac:dyDescent="0.2">
      <c r="AI109" s="110"/>
    </row>
    <row r="110" spans="35:35" ht="10.5" customHeight="1" x14ac:dyDescent="0.2">
      <c r="AI110" s="110"/>
    </row>
    <row r="111" spans="35:35" ht="10.5" customHeight="1" x14ac:dyDescent="0.2">
      <c r="AI111" s="110"/>
    </row>
    <row r="112" spans="35:35" ht="10.5" customHeight="1" x14ac:dyDescent="0.2">
      <c r="AI112" s="110"/>
    </row>
    <row r="113" spans="35:35" ht="10.5" customHeight="1" x14ac:dyDescent="0.2">
      <c r="AI113" s="110"/>
    </row>
    <row r="114" spans="35:35" ht="10.5" customHeight="1" x14ac:dyDescent="0.2">
      <c r="AI114" s="110"/>
    </row>
    <row r="115" spans="35:35" ht="10.5" customHeight="1" x14ac:dyDescent="0.2">
      <c r="AI115" s="110"/>
    </row>
    <row r="116" spans="35:35" ht="10.5" customHeight="1" x14ac:dyDescent="0.2">
      <c r="AI116" s="110"/>
    </row>
    <row r="117" spans="35:35" ht="10.5" customHeight="1" x14ac:dyDescent="0.2">
      <c r="AI117" s="110"/>
    </row>
    <row r="118" spans="35:35" ht="10.5" customHeight="1" x14ac:dyDescent="0.2">
      <c r="AI118" s="110"/>
    </row>
    <row r="119" spans="35:35" ht="10.5" customHeight="1" x14ac:dyDescent="0.2">
      <c r="AI119" s="110"/>
    </row>
    <row r="120" spans="35:35" ht="10.5" customHeight="1" x14ac:dyDescent="0.2">
      <c r="AI120" s="110"/>
    </row>
    <row r="121" spans="35:35" ht="10.5" customHeight="1" x14ac:dyDescent="0.2">
      <c r="AI121" s="110"/>
    </row>
    <row r="122" spans="35:35" ht="10.5" customHeight="1" x14ac:dyDescent="0.2">
      <c r="AI122" s="110"/>
    </row>
  </sheetData>
  <sheetProtection sheet="1" objects="1" scenarios="1" formatColumns="0" formatRows="0"/>
  <protectedRanges>
    <protectedRange sqref="F60:J62 F64:J66 R60:V62 R64:V66 AD60:AH62 AD64:AH66" name="Range3"/>
    <protectedRange sqref="F47:J49 F51:J56 R47:V49 R51:V56 AD47:AH49 AD51:AH56" name="Range2"/>
    <protectedRange sqref="F8:J10 F12:J14 F16:J18 F20:J22 F24:J32 F34:J39 F41:J43 R8:V10 R12:V14 R16:V18 R20:V22 R24:V32 R34:V39 R41:V43 AD8:AH10 AD12:AH14 AD16:AH18 AD20:AH22 AD24:AH32 AD34:AH39 AD41:AH43" name="Range1"/>
  </protectedRanges>
  <mergeCells count="337">
    <mergeCell ref="S8:S10"/>
    <mergeCell ref="A4:B4"/>
    <mergeCell ref="C4:E4"/>
    <mergeCell ref="A5:B5"/>
    <mergeCell ref="C5:E5"/>
    <mergeCell ref="AD2:AO2"/>
    <mergeCell ref="AP2:AS2"/>
    <mergeCell ref="A6:B6"/>
    <mergeCell ref="C6:E6"/>
    <mergeCell ref="B7:E7"/>
    <mergeCell ref="A8:A10"/>
    <mergeCell ref="B8:B10"/>
    <mergeCell ref="C8:C10"/>
    <mergeCell ref="D8:D10"/>
    <mergeCell ref="E8:E10"/>
    <mergeCell ref="F2:Q2"/>
    <mergeCell ref="AD8:AD10"/>
    <mergeCell ref="AE8:AE10"/>
    <mergeCell ref="AF8:AF10"/>
    <mergeCell ref="F8:F10"/>
    <mergeCell ref="G8:G10"/>
    <mergeCell ref="H8:H10"/>
    <mergeCell ref="AH8:AH10"/>
    <mergeCell ref="I8:I10"/>
    <mergeCell ref="U8:U10"/>
    <mergeCell ref="AG8:AG10"/>
    <mergeCell ref="AI3:AI43"/>
    <mergeCell ref="R8:R10"/>
    <mergeCell ref="R2:AC2"/>
    <mergeCell ref="T8:T10"/>
    <mergeCell ref="AE12:AE14"/>
    <mergeCell ref="AF12:AF14"/>
    <mergeCell ref="F12:F14"/>
    <mergeCell ref="G12:G14"/>
    <mergeCell ref="H12:H14"/>
    <mergeCell ref="R12:R14"/>
    <mergeCell ref="S12:S14"/>
    <mergeCell ref="B11:E11"/>
    <mergeCell ref="A12:A14"/>
    <mergeCell ref="B12:B14"/>
    <mergeCell ref="C12:C14"/>
    <mergeCell ref="D12:D14"/>
    <mergeCell ref="E12:E14"/>
    <mergeCell ref="A20:A22"/>
    <mergeCell ref="B20:B22"/>
    <mergeCell ref="AD16:AD18"/>
    <mergeCell ref="AE16:AE18"/>
    <mergeCell ref="AF16:AF18"/>
    <mergeCell ref="B19:E19"/>
    <mergeCell ref="G16:G18"/>
    <mergeCell ref="H16:H18"/>
    <mergeCell ref="R16:R18"/>
    <mergeCell ref="S16:S18"/>
    <mergeCell ref="T16:T18"/>
    <mergeCell ref="A16:A18"/>
    <mergeCell ref="B16:B18"/>
    <mergeCell ref="C16:C18"/>
    <mergeCell ref="D16:D18"/>
    <mergeCell ref="E16:E18"/>
    <mergeCell ref="F16:F18"/>
    <mergeCell ref="S20:S22"/>
    <mergeCell ref="T20:T22"/>
    <mergeCell ref="AD20:AD22"/>
    <mergeCell ref="AE20:AE22"/>
    <mergeCell ref="AF20:AF22"/>
    <mergeCell ref="E20:E22"/>
    <mergeCell ref="F20:F22"/>
    <mergeCell ref="AF24:AF26"/>
    <mergeCell ref="A30:A32"/>
    <mergeCell ref="B30:B32"/>
    <mergeCell ref="C30:C32"/>
    <mergeCell ref="D30:D32"/>
    <mergeCell ref="E30:E32"/>
    <mergeCell ref="F30:F32"/>
    <mergeCell ref="R24:R26"/>
    <mergeCell ref="S24:S26"/>
    <mergeCell ref="T24:T26"/>
    <mergeCell ref="AD24:AD26"/>
    <mergeCell ref="AE24:AE26"/>
    <mergeCell ref="D24:D26"/>
    <mergeCell ref="E24:E26"/>
    <mergeCell ref="F24:F26"/>
    <mergeCell ref="G24:G26"/>
    <mergeCell ref="H24:H26"/>
    <mergeCell ref="E37:E39"/>
    <mergeCell ref="F37:F39"/>
    <mergeCell ref="G37:G39"/>
    <mergeCell ref="H41:H43"/>
    <mergeCell ref="G20:G22"/>
    <mergeCell ref="H20:H22"/>
    <mergeCell ref="R20:R22"/>
    <mergeCell ref="H30:H32"/>
    <mergeCell ref="R30:R32"/>
    <mergeCell ref="AF51:AF53"/>
    <mergeCell ref="B59:E59"/>
    <mergeCell ref="D54:D56"/>
    <mergeCell ref="E54:E56"/>
    <mergeCell ref="F54:F56"/>
    <mergeCell ref="G54:G56"/>
    <mergeCell ref="G51:G53"/>
    <mergeCell ref="H51:H53"/>
    <mergeCell ref="R51:R53"/>
    <mergeCell ref="S51:S53"/>
    <mergeCell ref="T51:T53"/>
    <mergeCell ref="B51:B53"/>
    <mergeCell ref="B54:B56"/>
    <mergeCell ref="C54:C56"/>
    <mergeCell ref="C51:C53"/>
    <mergeCell ref="D51:D53"/>
    <mergeCell ref="E51:E53"/>
    <mergeCell ref="F51:F53"/>
    <mergeCell ref="AF54:AF56"/>
    <mergeCell ref="AE54:AE56"/>
    <mergeCell ref="H54:H56"/>
    <mergeCell ref="S54:S56"/>
    <mergeCell ref="T54:T56"/>
    <mergeCell ref="R54:R56"/>
    <mergeCell ref="AE60:AE62"/>
    <mergeCell ref="AF60:AF62"/>
    <mergeCell ref="F60:F62"/>
    <mergeCell ref="G60:G62"/>
    <mergeCell ref="H60:H62"/>
    <mergeCell ref="R60:R62"/>
    <mergeCell ref="J60:J62"/>
    <mergeCell ref="V60:V62"/>
    <mergeCell ref="I60:I62"/>
    <mergeCell ref="U60:U62"/>
    <mergeCell ref="AE64:AE66"/>
    <mergeCell ref="AF64:AF66"/>
    <mergeCell ref="G64:G66"/>
    <mergeCell ref="H64:H66"/>
    <mergeCell ref="R64:R66"/>
    <mergeCell ref="S64:S66"/>
    <mergeCell ref="T64:T66"/>
    <mergeCell ref="J64:J66"/>
    <mergeCell ref="V64:V66"/>
    <mergeCell ref="I64:I66"/>
    <mergeCell ref="U64:U66"/>
    <mergeCell ref="B47:B49"/>
    <mergeCell ref="A60:A62"/>
    <mergeCell ref="B60:B62"/>
    <mergeCell ref="A51:A53"/>
    <mergeCell ref="A54:A56"/>
    <mergeCell ref="C60:C62"/>
    <mergeCell ref="D60:D62"/>
    <mergeCell ref="E60:E62"/>
    <mergeCell ref="AD64:AD66"/>
    <mergeCell ref="S60:S62"/>
    <mergeCell ref="T60:T62"/>
    <mergeCell ref="AD60:AD62"/>
    <mergeCell ref="E27:E29"/>
    <mergeCell ref="F27:F29"/>
    <mergeCell ref="AF37:AF39"/>
    <mergeCell ref="B40:E40"/>
    <mergeCell ref="A41:A43"/>
    <mergeCell ref="B41:B43"/>
    <mergeCell ref="C41:C43"/>
    <mergeCell ref="H37:H39"/>
    <mergeCell ref="R37:R39"/>
    <mergeCell ref="S37:S39"/>
    <mergeCell ref="T37:T39"/>
    <mergeCell ref="AF41:AF43"/>
    <mergeCell ref="R41:R43"/>
    <mergeCell ref="S41:S43"/>
    <mergeCell ref="T41:T43"/>
    <mergeCell ref="AD41:AD43"/>
    <mergeCell ref="A34:A36"/>
    <mergeCell ref="AE41:AE43"/>
    <mergeCell ref="D41:D43"/>
    <mergeCell ref="E41:E43"/>
    <mergeCell ref="A37:A39"/>
    <mergeCell ref="B37:B39"/>
    <mergeCell ref="C37:C39"/>
    <mergeCell ref="D37:D39"/>
    <mergeCell ref="A24:A26"/>
    <mergeCell ref="B24:B26"/>
    <mergeCell ref="C24:C26"/>
    <mergeCell ref="AD47:AD49"/>
    <mergeCell ref="AE47:AE49"/>
    <mergeCell ref="AD37:AD39"/>
    <mergeCell ref="AE37:AE39"/>
    <mergeCell ref="B34:B36"/>
    <mergeCell ref="AD30:AD32"/>
    <mergeCell ref="AE30:AE32"/>
    <mergeCell ref="AE27:AE29"/>
    <mergeCell ref="S27:S29"/>
    <mergeCell ref="T27:T29"/>
    <mergeCell ref="S47:S49"/>
    <mergeCell ref="C34:C36"/>
    <mergeCell ref="D34:D36"/>
    <mergeCell ref="C47:C49"/>
    <mergeCell ref="D47:D49"/>
    <mergeCell ref="E47:E49"/>
    <mergeCell ref="F47:F49"/>
    <mergeCell ref="A27:A29"/>
    <mergeCell ref="B27:B29"/>
    <mergeCell ref="C27:C29"/>
    <mergeCell ref="D27:D29"/>
    <mergeCell ref="AD12:AD14"/>
    <mergeCell ref="J37:J39"/>
    <mergeCell ref="J41:J43"/>
    <mergeCell ref="J47:J49"/>
    <mergeCell ref="J51:J53"/>
    <mergeCell ref="J54:J56"/>
    <mergeCell ref="V37:V39"/>
    <mergeCell ref="V41:V43"/>
    <mergeCell ref="V47:V49"/>
    <mergeCell ref="V51:V53"/>
    <mergeCell ref="V54:V56"/>
    <mergeCell ref="AD51:AD53"/>
    <mergeCell ref="AD34:AD36"/>
    <mergeCell ref="U51:U53"/>
    <mergeCell ref="U54:U56"/>
    <mergeCell ref="W46:W56"/>
    <mergeCell ref="R47:R49"/>
    <mergeCell ref="S30:S32"/>
    <mergeCell ref="T30:T32"/>
    <mergeCell ref="AG24:AG26"/>
    <mergeCell ref="AG27:AG29"/>
    <mergeCell ref="C20:C22"/>
    <mergeCell ref="D20:D22"/>
    <mergeCell ref="G27:G29"/>
    <mergeCell ref="B23:E23"/>
    <mergeCell ref="R27:R29"/>
    <mergeCell ref="T47:T49"/>
    <mergeCell ref="F41:F43"/>
    <mergeCell ref="G41:G43"/>
    <mergeCell ref="V34:V36"/>
    <mergeCell ref="S34:S36"/>
    <mergeCell ref="T34:T36"/>
    <mergeCell ref="I37:I39"/>
    <mergeCell ref="I41:I43"/>
    <mergeCell ref="I47:I49"/>
    <mergeCell ref="U37:U39"/>
    <mergeCell ref="U41:U43"/>
    <mergeCell ref="U47:U49"/>
    <mergeCell ref="K46:K56"/>
    <mergeCell ref="H27:H29"/>
    <mergeCell ref="AD54:AD56"/>
    <mergeCell ref="AD27:AD29"/>
    <mergeCell ref="I51:I53"/>
    <mergeCell ref="K3:K43"/>
    <mergeCell ref="W3:W43"/>
    <mergeCell ref="AH12:AH14"/>
    <mergeCell ref="AH16:AH18"/>
    <mergeCell ref="AH20:AH22"/>
    <mergeCell ref="AH24:AH26"/>
    <mergeCell ref="AH27:AH29"/>
    <mergeCell ref="AH30:AH32"/>
    <mergeCell ref="B15:E15"/>
    <mergeCell ref="T12:T14"/>
    <mergeCell ref="AF27:AF29"/>
    <mergeCell ref="I12:I14"/>
    <mergeCell ref="I16:I18"/>
    <mergeCell ref="I20:I22"/>
    <mergeCell ref="I24:I26"/>
    <mergeCell ref="I27:I29"/>
    <mergeCell ref="U12:U14"/>
    <mergeCell ref="U16:U18"/>
    <mergeCell ref="U20:U22"/>
    <mergeCell ref="U24:U26"/>
    <mergeCell ref="U27:U29"/>
    <mergeCell ref="AG12:AG14"/>
    <mergeCell ref="AG16:AG18"/>
    <mergeCell ref="AG20:AG22"/>
    <mergeCell ref="A1:AS1"/>
    <mergeCell ref="J8:J10"/>
    <mergeCell ref="J12:J14"/>
    <mergeCell ref="J16:J18"/>
    <mergeCell ref="J20:J22"/>
    <mergeCell ref="J24:J26"/>
    <mergeCell ref="J27:J29"/>
    <mergeCell ref="J30:J32"/>
    <mergeCell ref="J34:J36"/>
    <mergeCell ref="V8:V10"/>
    <mergeCell ref="V12:V14"/>
    <mergeCell ref="V16:V18"/>
    <mergeCell ref="V20:V22"/>
    <mergeCell ref="V24:V26"/>
    <mergeCell ref="V27:V29"/>
    <mergeCell ref="V30:V32"/>
    <mergeCell ref="AE34:AE36"/>
    <mergeCell ref="AF34:AF36"/>
    <mergeCell ref="E34:E36"/>
    <mergeCell ref="F34:F36"/>
    <mergeCell ref="G34:G36"/>
    <mergeCell ref="H34:H36"/>
    <mergeCell ref="R34:R36"/>
    <mergeCell ref="AF30:AF32"/>
    <mergeCell ref="AG30:AG32"/>
    <mergeCell ref="AG34:AG36"/>
    <mergeCell ref="AG37:AG39"/>
    <mergeCell ref="AG41:AG43"/>
    <mergeCell ref="AG47:AG49"/>
    <mergeCell ref="AG51:AG53"/>
    <mergeCell ref="AG54:AG56"/>
    <mergeCell ref="AG60:AG62"/>
    <mergeCell ref="AG64:AG66"/>
    <mergeCell ref="A44:AS44"/>
    <mergeCell ref="AH34:AH36"/>
    <mergeCell ref="AH37:AH39"/>
    <mergeCell ref="AH41:AH43"/>
    <mergeCell ref="AH47:AH49"/>
    <mergeCell ref="AH51:AH53"/>
    <mergeCell ref="AH54:AH56"/>
    <mergeCell ref="AH60:AH62"/>
    <mergeCell ref="AH64:AH66"/>
    <mergeCell ref="B33:E33"/>
    <mergeCell ref="G30:G32"/>
    <mergeCell ref="I30:I32"/>
    <mergeCell ref="I34:I36"/>
    <mergeCell ref="U30:U32"/>
    <mergeCell ref="U34:U36"/>
    <mergeCell ref="AI46:AI56"/>
    <mergeCell ref="K59:K66"/>
    <mergeCell ref="W59:W66"/>
    <mergeCell ref="AI59:AI66"/>
    <mergeCell ref="A68:AS68"/>
    <mergeCell ref="A67:AS67"/>
    <mergeCell ref="A58:AS58"/>
    <mergeCell ref="A57:AS57"/>
    <mergeCell ref="A45:AS45"/>
    <mergeCell ref="I54:I56"/>
    <mergeCell ref="AE51:AE53"/>
    <mergeCell ref="B50:E50"/>
    <mergeCell ref="G47:G49"/>
    <mergeCell ref="H47:H49"/>
    <mergeCell ref="B46:E46"/>
    <mergeCell ref="AF47:AF49"/>
    <mergeCell ref="B63:E63"/>
    <mergeCell ref="A64:A66"/>
    <mergeCell ref="B64:B66"/>
    <mergeCell ref="C64:C66"/>
    <mergeCell ref="D64:D66"/>
    <mergeCell ref="E64:E66"/>
    <mergeCell ref="F64:F66"/>
    <mergeCell ref="A47:A49"/>
  </mergeCells>
  <conditionalFormatting sqref="AP8">
    <cfRule type="expression" dxfId="2899" priority="1755">
      <formula>SUM($O8:$Q8)&lt;1</formula>
    </cfRule>
    <cfRule type="expression" dxfId="2898" priority="1756">
      <formula>SUM($O8:$Q8)&gt;0</formula>
    </cfRule>
  </conditionalFormatting>
  <conditionalFormatting sqref="AQ8">
    <cfRule type="expression" dxfId="2897" priority="1757">
      <formula>SUM($O8:$Q8)&gt;0</formula>
    </cfRule>
  </conditionalFormatting>
  <conditionalFormatting sqref="AR8">
    <cfRule type="expression" dxfId="2896" priority="1758">
      <formula>SUM($P8:$Q8)&gt;0</formula>
    </cfRule>
  </conditionalFormatting>
  <conditionalFormatting sqref="AS8">
    <cfRule type="expression" dxfId="2895" priority="1759">
      <formula>$Q8=1</formula>
    </cfRule>
  </conditionalFormatting>
  <conditionalFormatting sqref="AP9">
    <cfRule type="expression" dxfId="2894" priority="1747">
      <formula>SUM($AA9:$AC9)&lt;1</formula>
    </cfRule>
    <cfRule type="expression" dxfId="2893" priority="1748">
      <formula>SUM($AA9:$AC9)&gt;0</formula>
    </cfRule>
  </conditionalFormatting>
  <conditionalFormatting sqref="AQ9">
    <cfRule type="expression" dxfId="2892" priority="1749">
      <formula>SUM($AA9:$AC9)&gt;0</formula>
    </cfRule>
  </conditionalFormatting>
  <conditionalFormatting sqref="AR9">
    <cfRule type="expression" dxfId="2891" priority="1750">
      <formula>SUM($AB9:$AC9)&gt;0</formula>
    </cfRule>
  </conditionalFormatting>
  <conditionalFormatting sqref="AS9">
    <cfRule type="expression" dxfId="2890" priority="1751">
      <formula>$AC9=1</formula>
    </cfRule>
  </conditionalFormatting>
  <conditionalFormatting sqref="AP10">
    <cfRule type="expression" dxfId="2889" priority="1760">
      <formula>SUM($AM10:$AO10)&lt;1</formula>
    </cfRule>
    <cfRule type="expression" dxfId="2888" priority="1761">
      <formula>SUM($AM10:$AO10)&gt;0</formula>
    </cfRule>
  </conditionalFormatting>
  <conditionalFormatting sqref="AQ10">
    <cfRule type="expression" dxfId="2887" priority="1762">
      <formula>SUM($AM10:$AO10)&gt;0</formula>
    </cfRule>
  </conditionalFormatting>
  <conditionalFormatting sqref="AR10">
    <cfRule type="expression" dxfId="2886" priority="1763">
      <formula>SUM($AN10:$AO10)&gt;0</formula>
    </cfRule>
  </conditionalFormatting>
  <conditionalFormatting sqref="AS10">
    <cfRule type="expression" dxfId="2885" priority="1764">
      <formula>$AO10=1</formula>
    </cfRule>
  </conditionalFormatting>
  <conditionalFormatting sqref="AP12">
    <cfRule type="expression" dxfId="2884" priority="1740">
      <formula>SUM($O12:$Q12)&lt;1</formula>
    </cfRule>
    <cfRule type="expression" dxfId="2883" priority="1741">
      <formula>SUM($O12:$Q12)&gt;0</formula>
    </cfRule>
  </conditionalFormatting>
  <conditionalFormatting sqref="AQ12">
    <cfRule type="expression" dxfId="2882" priority="1742">
      <formula>SUM($O12:$Q12)&gt;0</formula>
    </cfRule>
  </conditionalFormatting>
  <conditionalFormatting sqref="AR12">
    <cfRule type="expression" dxfId="2881" priority="1743">
      <formula>SUM($P12:$Q12)&gt;0</formula>
    </cfRule>
  </conditionalFormatting>
  <conditionalFormatting sqref="AS12">
    <cfRule type="expression" dxfId="2880" priority="1744">
      <formula>$Q12=1</formula>
    </cfRule>
  </conditionalFormatting>
  <conditionalFormatting sqref="AP16">
    <cfRule type="expression" dxfId="2879" priority="1735">
      <formula>SUM($O16:$Q16)&lt;1</formula>
    </cfRule>
    <cfRule type="expression" dxfId="2878" priority="1736">
      <formula>SUM($O16:$Q16)&gt;0</formula>
    </cfRule>
  </conditionalFormatting>
  <conditionalFormatting sqref="AQ16">
    <cfRule type="expression" dxfId="2877" priority="1737">
      <formula>SUM($O16:$Q16)&gt;0</formula>
    </cfRule>
  </conditionalFormatting>
  <conditionalFormatting sqref="AR16">
    <cfRule type="expression" dxfId="2876" priority="1738">
      <formula>SUM($P16:$Q16)&gt;0</formula>
    </cfRule>
  </conditionalFormatting>
  <conditionalFormatting sqref="AS16">
    <cfRule type="expression" dxfId="2875" priority="1739">
      <formula>$Q16=1</formula>
    </cfRule>
  </conditionalFormatting>
  <conditionalFormatting sqref="AP20">
    <cfRule type="expression" dxfId="2874" priority="1730">
      <formula>SUM($O20:$Q20)&lt;1</formula>
    </cfRule>
    <cfRule type="expression" dxfId="2873" priority="1731">
      <formula>SUM($O20:$Q20)&gt;0</formula>
    </cfRule>
  </conditionalFormatting>
  <conditionalFormatting sqref="AQ20">
    <cfRule type="expression" dxfId="2872" priority="1732">
      <formula>SUM($O20:$Q20)&gt;0</formula>
    </cfRule>
  </conditionalFormatting>
  <conditionalFormatting sqref="AR20">
    <cfRule type="expression" dxfId="2871" priority="1733">
      <formula>SUM($P20:$Q20)&gt;0</formula>
    </cfRule>
  </conditionalFormatting>
  <conditionalFormatting sqref="AS20">
    <cfRule type="expression" dxfId="2870" priority="1734">
      <formula>$Q20=1</formula>
    </cfRule>
  </conditionalFormatting>
  <conditionalFormatting sqref="AP24">
    <cfRule type="expression" dxfId="2869" priority="1725">
      <formula>SUM($O24:$Q24)&lt;1</formula>
    </cfRule>
    <cfRule type="expression" dxfId="2868" priority="1726">
      <formula>SUM($O24:$Q24)&gt;0</formula>
    </cfRule>
  </conditionalFormatting>
  <conditionalFormatting sqref="AQ24">
    <cfRule type="expression" dxfId="2867" priority="1727">
      <formula>SUM($O24:$Q24)&gt;0</formula>
    </cfRule>
  </conditionalFormatting>
  <conditionalFormatting sqref="AR24">
    <cfRule type="expression" dxfId="2866" priority="1728">
      <formula>SUM($P24:$Q24)&gt;0</formula>
    </cfRule>
  </conditionalFormatting>
  <conditionalFormatting sqref="AS24">
    <cfRule type="expression" dxfId="2865" priority="1729">
      <formula>$Q24=1</formula>
    </cfRule>
  </conditionalFormatting>
  <conditionalFormatting sqref="AP34">
    <cfRule type="expression" dxfId="2864" priority="1720">
      <formula>SUM($O34:$Q34)&lt;1</formula>
    </cfRule>
    <cfRule type="expression" dxfId="2863" priority="1721">
      <formula>SUM($O34:$Q34)&gt;0</formula>
    </cfRule>
  </conditionalFormatting>
  <conditionalFormatting sqref="AQ34">
    <cfRule type="expression" dxfId="2862" priority="1722">
      <formula>SUM($O34:$Q34)&gt;0</formula>
    </cfRule>
  </conditionalFormatting>
  <conditionalFormatting sqref="AR34">
    <cfRule type="expression" dxfId="2861" priority="1723">
      <formula>SUM($P34:$Q34)&gt;0</formula>
    </cfRule>
  </conditionalFormatting>
  <conditionalFormatting sqref="AS34">
    <cfRule type="expression" dxfId="2860" priority="1724">
      <formula>$Q34=1</formula>
    </cfRule>
  </conditionalFormatting>
  <conditionalFormatting sqref="AP37">
    <cfRule type="expression" dxfId="2859" priority="1715">
      <formula>SUM($O37:$Q37)&lt;1</formula>
    </cfRule>
    <cfRule type="expression" dxfId="2858" priority="1716">
      <formula>SUM($O37:$Q37)&gt;0</formula>
    </cfRule>
  </conditionalFormatting>
  <conditionalFormatting sqref="AQ37">
    <cfRule type="expression" dxfId="2857" priority="1717">
      <formula>SUM($O37:$Q37)&gt;0</formula>
    </cfRule>
  </conditionalFormatting>
  <conditionalFormatting sqref="AR37">
    <cfRule type="expression" dxfId="2856" priority="1718">
      <formula>SUM($P37:$Q37)&gt;0</formula>
    </cfRule>
  </conditionalFormatting>
  <conditionalFormatting sqref="AS37">
    <cfRule type="expression" dxfId="2855" priority="1719">
      <formula>$Q37=1</formula>
    </cfRule>
  </conditionalFormatting>
  <conditionalFormatting sqref="AP41">
    <cfRule type="expression" dxfId="2854" priority="1710">
      <formula>SUM($O41:$Q41)&lt;1</formula>
    </cfRule>
    <cfRule type="expression" dxfId="2853" priority="1711">
      <formula>SUM($O41:$Q41)&gt;0</formula>
    </cfRule>
  </conditionalFormatting>
  <conditionalFormatting sqref="AQ41">
    <cfRule type="expression" dxfId="2852" priority="1712">
      <formula>SUM($O41:$Q41)&gt;0</formula>
    </cfRule>
  </conditionalFormatting>
  <conditionalFormatting sqref="AR41">
    <cfRule type="expression" dxfId="2851" priority="1713">
      <formula>SUM($P41:$Q41)&gt;0</formula>
    </cfRule>
  </conditionalFormatting>
  <conditionalFormatting sqref="AS41">
    <cfRule type="expression" dxfId="2850" priority="1714">
      <formula>$Q41=1</formula>
    </cfRule>
  </conditionalFormatting>
  <conditionalFormatting sqref="AP47">
    <cfRule type="expression" dxfId="2849" priority="1705">
      <formula>SUM($O47:$Q47)&lt;1</formula>
    </cfRule>
    <cfRule type="expression" dxfId="2848" priority="1706">
      <formula>SUM($O47:$Q47)&gt;0</formula>
    </cfRule>
  </conditionalFormatting>
  <conditionalFormatting sqref="AQ47">
    <cfRule type="expression" dxfId="2847" priority="1707">
      <formula>SUM($O47:$Q47)&gt;0</formula>
    </cfRule>
  </conditionalFormatting>
  <conditionalFormatting sqref="AR47">
    <cfRule type="expression" dxfId="2846" priority="1708">
      <formula>SUM($P47:$Q47)&gt;0</formula>
    </cfRule>
  </conditionalFormatting>
  <conditionalFormatting sqref="AS47">
    <cfRule type="expression" dxfId="2845" priority="1709">
      <formula>$Q47=1</formula>
    </cfRule>
  </conditionalFormatting>
  <conditionalFormatting sqref="AP51">
    <cfRule type="expression" dxfId="2844" priority="1700">
      <formula>SUM($O51:$Q51)&lt;1</formula>
    </cfRule>
    <cfRule type="expression" dxfId="2843" priority="1701">
      <formula>SUM($O51:$Q51)&gt;0</formula>
    </cfRule>
  </conditionalFormatting>
  <conditionalFormatting sqref="AQ51">
    <cfRule type="expression" dxfId="2842" priority="1702">
      <formula>SUM($O51:$Q51)&gt;0</formula>
    </cfRule>
  </conditionalFormatting>
  <conditionalFormatting sqref="AR51">
    <cfRule type="expression" dxfId="2841" priority="1703">
      <formula>SUM($P51:$Q51)&gt;0</formula>
    </cfRule>
  </conditionalFormatting>
  <conditionalFormatting sqref="AS51">
    <cfRule type="expression" dxfId="2840" priority="1704">
      <formula>$Q51=1</formula>
    </cfRule>
  </conditionalFormatting>
  <conditionalFormatting sqref="AP60">
    <cfRule type="expression" dxfId="2839" priority="1695">
      <formula>SUM($O60:$Q60)&lt;1</formula>
    </cfRule>
    <cfRule type="expression" dxfId="2838" priority="1696">
      <formula>SUM($O60:$Q60)&gt;0</formula>
    </cfRule>
  </conditionalFormatting>
  <conditionalFormatting sqref="AQ60">
    <cfRule type="expression" dxfId="2837" priority="1697">
      <formula>SUM($O60:$Q60)&gt;0</formula>
    </cfRule>
  </conditionalFormatting>
  <conditionalFormatting sqref="AR60">
    <cfRule type="expression" dxfId="2836" priority="1698">
      <formula>SUM($P60:$Q60)&gt;0</formula>
    </cfRule>
  </conditionalFormatting>
  <conditionalFormatting sqref="AS60">
    <cfRule type="expression" dxfId="2835" priority="1699">
      <formula>$Q60=1</formula>
    </cfRule>
  </conditionalFormatting>
  <conditionalFormatting sqref="AP64">
    <cfRule type="expression" dxfId="2834" priority="1690">
      <formula>SUM($O64:$Q64)&lt;1</formula>
    </cfRule>
    <cfRule type="expression" dxfId="2833" priority="1691">
      <formula>SUM($O64:$Q64)&gt;0</formula>
    </cfRule>
  </conditionalFormatting>
  <conditionalFormatting sqref="AQ64">
    <cfRule type="expression" dxfId="2832" priority="1692">
      <formula>SUM($O64:$Q64)&gt;0</formula>
    </cfRule>
  </conditionalFormatting>
  <conditionalFormatting sqref="AR64">
    <cfRule type="expression" dxfId="2831" priority="1693">
      <formula>SUM($P64:$Q64)&gt;0</formula>
    </cfRule>
  </conditionalFormatting>
  <conditionalFormatting sqref="AS64">
    <cfRule type="expression" dxfId="2830" priority="1694">
      <formula>$Q64=1</formula>
    </cfRule>
  </conditionalFormatting>
  <conditionalFormatting sqref="AP13">
    <cfRule type="expression" dxfId="2829" priority="1685">
      <formula>SUM($AA13:$AC13)&lt;1</formula>
    </cfRule>
    <cfRule type="expression" dxfId="2828" priority="1686">
      <formula>SUM($AA13:$AC13)&gt;0</formula>
    </cfRule>
  </conditionalFormatting>
  <conditionalFormatting sqref="AQ13">
    <cfRule type="expression" dxfId="2827" priority="1687">
      <formula>SUM($AA13:$AC13)&gt;0</formula>
    </cfRule>
  </conditionalFormatting>
  <conditionalFormatting sqref="AR13">
    <cfRule type="expression" dxfId="2826" priority="1688">
      <formula>SUM($AB13:$AC13)&gt;0</formula>
    </cfRule>
  </conditionalFormatting>
  <conditionalFormatting sqref="AS13">
    <cfRule type="expression" dxfId="2825" priority="1689">
      <formula>$AC13=1</formula>
    </cfRule>
  </conditionalFormatting>
  <conditionalFormatting sqref="AP17">
    <cfRule type="expression" dxfId="2824" priority="1680">
      <formula>SUM($AA17:$AC17)&lt;1</formula>
    </cfRule>
    <cfRule type="expression" dxfId="2823" priority="1681">
      <formula>SUM($AA17:$AC17)&gt;0</formula>
    </cfRule>
  </conditionalFormatting>
  <conditionalFormatting sqref="AQ17">
    <cfRule type="expression" dxfId="2822" priority="1682">
      <formula>SUM($AA17:$AC17)&gt;0</formula>
    </cfRule>
  </conditionalFormatting>
  <conditionalFormatting sqref="AR17">
    <cfRule type="expression" dxfId="2821" priority="1683">
      <formula>SUM($AB17:$AC17)&gt;0</formula>
    </cfRule>
  </conditionalFormatting>
  <conditionalFormatting sqref="AS17">
    <cfRule type="expression" dxfId="2820" priority="1684">
      <formula>$AC17=1</formula>
    </cfRule>
  </conditionalFormatting>
  <conditionalFormatting sqref="AP21">
    <cfRule type="expression" dxfId="2819" priority="1675">
      <formula>SUM($AA21:$AC21)&lt;1</formula>
    </cfRule>
    <cfRule type="expression" dxfId="2818" priority="1676">
      <formula>SUM($AA21:$AC21)&gt;0</formula>
    </cfRule>
  </conditionalFormatting>
  <conditionalFormatting sqref="AQ21">
    <cfRule type="expression" dxfId="2817" priority="1677">
      <formula>SUM($AA21:$AC21)&gt;0</formula>
    </cfRule>
  </conditionalFormatting>
  <conditionalFormatting sqref="AR21">
    <cfRule type="expression" dxfId="2816" priority="1678">
      <formula>SUM($AB21:$AC21)&gt;0</formula>
    </cfRule>
  </conditionalFormatting>
  <conditionalFormatting sqref="AS21">
    <cfRule type="expression" dxfId="2815" priority="1679">
      <formula>$AC21=1</formula>
    </cfRule>
  </conditionalFormatting>
  <conditionalFormatting sqref="AP25">
    <cfRule type="expression" dxfId="2814" priority="1670">
      <formula>SUM($AA25:$AC25)&lt;1</formula>
    </cfRule>
    <cfRule type="expression" dxfId="2813" priority="1671">
      <formula>SUM($AA25:$AC25)&gt;0</formula>
    </cfRule>
  </conditionalFormatting>
  <conditionalFormatting sqref="AQ25">
    <cfRule type="expression" dxfId="2812" priority="1672">
      <formula>SUM($AA25:$AC25)&gt;0</formula>
    </cfRule>
  </conditionalFormatting>
  <conditionalFormatting sqref="AR25">
    <cfRule type="expression" dxfId="2811" priority="1673">
      <formula>SUM($AB25:$AC25)&gt;0</formula>
    </cfRule>
  </conditionalFormatting>
  <conditionalFormatting sqref="AS25">
    <cfRule type="expression" dxfId="2810" priority="1674">
      <formula>$AC25=1</formula>
    </cfRule>
  </conditionalFormatting>
  <conditionalFormatting sqref="AP35">
    <cfRule type="expression" dxfId="2809" priority="1665">
      <formula>SUM($AA35:$AC35)&lt;1</formula>
    </cfRule>
    <cfRule type="expression" dxfId="2808" priority="1666">
      <formula>SUM($AA35:$AC35)&gt;0</formula>
    </cfRule>
  </conditionalFormatting>
  <conditionalFormatting sqref="AQ35">
    <cfRule type="expression" dxfId="2807" priority="1667">
      <formula>SUM($AA35:$AC35)&gt;0</formula>
    </cfRule>
  </conditionalFormatting>
  <conditionalFormatting sqref="AR35">
    <cfRule type="expression" dxfId="2806" priority="1668">
      <formula>SUM($AB35:$AC35)&gt;0</formula>
    </cfRule>
  </conditionalFormatting>
  <conditionalFormatting sqref="AS35">
    <cfRule type="expression" dxfId="2805" priority="1669">
      <formula>$AC35=1</formula>
    </cfRule>
  </conditionalFormatting>
  <conditionalFormatting sqref="AP38">
    <cfRule type="expression" dxfId="2804" priority="1660">
      <formula>SUM($AA38:$AC38)&lt;1</formula>
    </cfRule>
    <cfRule type="expression" dxfId="2803" priority="1661">
      <formula>SUM($AA38:$AC38)&gt;0</formula>
    </cfRule>
  </conditionalFormatting>
  <conditionalFormatting sqref="AQ38">
    <cfRule type="expression" dxfId="2802" priority="1662">
      <formula>SUM($AA38:$AC38)&gt;0</formula>
    </cfRule>
  </conditionalFormatting>
  <conditionalFormatting sqref="AR38">
    <cfRule type="expression" dxfId="2801" priority="1663">
      <formula>SUM($AB38:$AC38)&gt;0</formula>
    </cfRule>
  </conditionalFormatting>
  <conditionalFormatting sqref="AS38">
    <cfRule type="expression" dxfId="2800" priority="1664">
      <formula>$AC38=1</formula>
    </cfRule>
  </conditionalFormatting>
  <conditionalFormatting sqref="AP42">
    <cfRule type="expression" dxfId="2799" priority="1655">
      <formula>SUM($AA42:$AC42)&lt;1</formula>
    </cfRule>
    <cfRule type="expression" dxfId="2798" priority="1656">
      <formula>SUM($AA42:$AC42)&gt;0</formula>
    </cfRule>
  </conditionalFormatting>
  <conditionalFormatting sqref="AQ42">
    <cfRule type="expression" dxfId="2797" priority="1657">
      <formula>SUM($AA42:$AC42)&gt;0</formula>
    </cfRule>
  </conditionalFormatting>
  <conditionalFormatting sqref="AR42">
    <cfRule type="expression" dxfId="2796" priority="1658">
      <formula>SUM($AB42:$AC42)&gt;0</formula>
    </cfRule>
  </conditionalFormatting>
  <conditionalFormatting sqref="AS42">
    <cfRule type="expression" dxfId="2795" priority="1659">
      <formula>$AC42=1</formula>
    </cfRule>
  </conditionalFormatting>
  <conditionalFormatting sqref="AP48">
    <cfRule type="expression" dxfId="2794" priority="1650">
      <formula>SUM($AA48:$AC48)&lt;1</formula>
    </cfRule>
    <cfRule type="expression" dxfId="2793" priority="1651">
      <formula>SUM($AA48:$AC48)&gt;0</formula>
    </cfRule>
  </conditionalFormatting>
  <conditionalFormatting sqref="AQ48">
    <cfRule type="expression" dxfId="2792" priority="1652">
      <formula>SUM($AA48:$AC48)&gt;0</formula>
    </cfRule>
  </conditionalFormatting>
  <conditionalFormatting sqref="AR48">
    <cfRule type="expression" dxfId="2791" priority="1653">
      <formula>SUM($AB48:$AC48)&gt;0</formula>
    </cfRule>
  </conditionalFormatting>
  <conditionalFormatting sqref="AS48">
    <cfRule type="expression" dxfId="2790" priority="1654">
      <formula>$AC48=1</formula>
    </cfRule>
  </conditionalFormatting>
  <conditionalFormatting sqref="AP52">
    <cfRule type="expression" dxfId="2789" priority="1645">
      <formula>SUM($AA52:$AC52)&lt;1</formula>
    </cfRule>
    <cfRule type="expression" dxfId="2788" priority="1646">
      <formula>SUM($AA52:$AC52)&gt;0</formula>
    </cfRule>
  </conditionalFormatting>
  <conditionalFormatting sqref="AQ52">
    <cfRule type="expression" dxfId="2787" priority="1647">
      <formula>SUM($AA52:$AC52)&gt;0</formula>
    </cfRule>
  </conditionalFormatting>
  <conditionalFormatting sqref="AR52">
    <cfRule type="expression" dxfId="2786" priority="1648">
      <formula>SUM($AB52:$AC52)&gt;0</formula>
    </cfRule>
  </conditionalFormatting>
  <conditionalFormatting sqref="AS52">
    <cfRule type="expression" dxfId="2785" priority="1649">
      <formula>$AC52=1</formula>
    </cfRule>
  </conditionalFormatting>
  <conditionalFormatting sqref="AP61">
    <cfRule type="expression" dxfId="2784" priority="1640">
      <formula>SUM($AA61:$AC61)&lt;1</formula>
    </cfRule>
    <cfRule type="expression" dxfId="2783" priority="1641">
      <formula>SUM($AA61:$AC61)&gt;0</formula>
    </cfRule>
  </conditionalFormatting>
  <conditionalFormatting sqref="AQ61">
    <cfRule type="expression" dxfId="2782" priority="1642">
      <formula>SUM($AA61:$AC61)&gt;0</formula>
    </cfRule>
  </conditionalFormatting>
  <conditionalFormatting sqref="AR61">
    <cfRule type="expression" dxfId="2781" priority="1643">
      <formula>SUM($AB61:$AC61)&gt;0</formula>
    </cfRule>
  </conditionalFormatting>
  <conditionalFormatting sqref="AS61">
    <cfRule type="expression" dxfId="2780" priority="1644">
      <formula>$AC61=1</formula>
    </cfRule>
  </conditionalFormatting>
  <conditionalFormatting sqref="AP65">
    <cfRule type="expression" dxfId="2779" priority="1635">
      <formula>SUM($AA65:$AC65)&lt;1</formula>
    </cfRule>
    <cfRule type="expression" dxfId="2778" priority="1636">
      <formula>SUM($AA65:$AC65)&gt;0</formula>
    </cfRule>
  </conditionalFormatting>
  <conditionalFormatting sqref="AQ65">
    <cfRule type="expression" dxfId="2777" priority="1637">
      <formula>SUM($AA65:$AC65)&gt;0</formula>
    </cfRule>
  </conditionalFormatting>
  <conditionalFormatting sqref="AR65">
    <cfRule type="expression" dxfId="2776" priority="1638">
      <formula>SUM($AB65:$AC65)&gt;0</formula>
    </cfRule>
  </conditionalFormatting>
  <conditionalFormatting sqref="AS65">
    <cfRule type="expression" dxfId="2775" priority="1639">
      <formula>$AC65=1</formula>
    </cfRule>
  </conditionalFormatting>
  <conditionalFormatting sqref="AP14">
    <cfRule type="expression" dxfId="2774" priority="1630">
      <formula>SUM($AM14:$AO14)&lt;1</formula>
    </cfRule>
    <cfRule type="expression" dxfId="2773" priority="1631">
      <formula>SUM($AM14:$AO14)&gt;0</formula>
    </cfRule>
  </conditionalFormatting>
  <conditionalFormatting sqref="AQ14">
    <cfRule type="expression" dxfId="2772" priority="1632">
      <formula>SUM($AM14:$AO14)&gt;0</formula>
    </cfRule>
  </conditionalFormatting>
  <conditionalFormatting sqref="AR14">
    <cfRule type="expression" dxfId="2771" priority="1633">
      <formula>SUM($AN14:$AO14)&gt;0</formula>
    </cfRule>
  </conditionalFormatting>
  <conditionalFormatting sqref="AS14">
    <cfRule type="expression" dxfId="2770" priority="1634">
      <formula>$AO14=1</formula>
    </cfRule>
  </conditionalFormatting>
  <conditionalFormatting sqref="AP18">
    <cfRule type="expression" dxfId="2769" priority="1625">
      <formula>SUM($AM18:$AO18)&lt;1</formula>
    </cfRule>
    <cfRule type="expression" dxfId="2768" priority="1626">
      <formula>SUM($AM18:$AO18)&gt;0</formula>
    </cfRule>
  </conditionalFormatting>
  <conditionalFormatting sqref="AQ18">
    <cfRule type="expression" dxfId="2767" priority="1627">
      <formula>SUM($AM18:$AO18)&gt;0</formula>
    </cfRule>
  </conditionalFormatting>
  <conditionalFormatting sqref="AR18">
    <cfRule type="expression" dxfId="2766" priority="1628">
      <formula>SUM($AN18:$AO18)&gt;0</formula>
    </cfRule>
  </conditionalFormatting>
  <conditionalFormatting sqref="AS18">
    <cfRule type="expression" dxfId="2765" priority="1629">
      <formula>$AO18=1</formula>
    </cfRule>
  </conditionalFormatting>
  <conditionalFormatting sqref="AP22">
    <cfRule type="expression" dxfId="2764" priority="1620">
      <formula>SUM($AM22:$AO22)&lt;1</formula>
    </cfRule>
    <cfRule type="expression" dxfId="2763" priority="1621">
      <formula>SUM($AM22:$AO22)&gt;0</formula>
    </cfRule>
  </conditionalFormatting>
  <conditionalFormatting sqref="AQ22">
    <cfRule type="expression" dxfId="2762" priority="1622">
      <formula>SUM($AM22:$AO22)&gt;0</formula>
    </cfRule>
  </conditionalFormatting>
  <conditionalFormatting sqref="AR22">
    <cfRule type="expression" dxfId="2761" priority="1623">
      <formula>SUM($AN22:$AO22)&gt;0</formula>
    </cfRule>
  </conditionalFormatting>
  <conditionalFormatting sqref="AS22">
    <cfRule type="expression" dxfId="2760" priority="1624">
      <formula>$AO22=1</formula>
    </cfRule>
  </conditionalFormatting>
  <conditionalFormatting sqref="AP26">
    <cfRule type="expression" dxfId="2759" priority="1615">
      <formula>SUM($AM26:$AO26)&lt;1</formula>
    </cfRule>
    <cfRule type="expression" dxfId="2758" priority="1616">
      <formula>SUM($AM26:$AO26)&gt;0</formula>
    </cfRule>
  </conditionalFormatting>
  <conditionalFormatting sqref="AQ26">
    <cfRule type="expression" dxfId="2757" priority="1617">
      <formula>SUM($AM26:$AO26)&gt;0</formula>
    </cfRule>
  </conditionalFormatting>
  <conditionalFormatting sqref="AR26">
    <cfRule type="expression" dxfId="2756" priority="1618">
      <formula>SUM($AN26:$AO26)&gt;0</formula>
    </cfRule>
  </conditionalFormatting>
  <conditionalFormatting sqref="AS26">
    <cfRule type="expression" dxfId="2755" priority="1619">
      <formula>$AO26=1</formula>
    </cfRule>
  </conditionalFormatting>
  <conditionalFormatting sqref="AP36">
    <cfRule type="expression" dxfId="2754" priority="1610">
      <formula>SUM($AM36:$AO36)&lt;1</formula>
    </cfRule>
    <cfRule type="expression" dxfId="2753" priority="1611">
      <formula>SUM($AM36:$AO36)&gt;0</formula>
    </cfRule>
  </conditionalFormatting>
  <conditionalFormatting sqref="AQ36">
    <cfRule type="expression" dxfId="2752" priority="1612">
      <formula>SUM($AM36:$AO36)&gt;0</formula>
    </cfRule>
  </conditionalFormatting>
  <conditionalFormatting sqref="AR36">
    <cfRule type="expression" dxfId="2751" priority="1613">
      <formula>SUM($AN36:$AO36)&gt;0</formula>
    </cfRule>
  </conditionalFormatting>
  <conditionalFormatting sqref="AS36">
    <cfRule type="expression" dxfId="2750" priority="1614">
      <formula>$AO36=1</formula>
    </cfRule>
  </conditionalFormatting>
  <conditionalFormatting sqref="AP39">
    <cfRule type="expression" dxfId="2749" priority="1605">
      <formula>SUM($AM39:$AO39)&lt;1</formula>
    </cfRule>
    <cfRule type="expression" dxfId="2748" priority="1606">
      <formula>SUM($AM39:$AO39)&gt;0</formula>
    </cfRule>
  </conditionalFormatting>
  <conditionalFormatting sqref="AQ39">
    <cfRule type="expression" dxfId="2747" priority="1607">
      <formula>SUM($AM39:$AO39)&gt;0</formula>
    </cfRule>
  </conditionalFormatting>
  <conditionalFormatting sqref="AR39">
    <cfRule type="expression" dxfId="2746" priority="1608">
      <formula>SUM($AN39:$AO39)&gt;0</formula>
    </cfRule>
  </conditionalFormatting>
  <conditionalFormatting sqref="AS39">
    <cfRule type="expression" dxfId="2745" priority="1609">
      <formula>$AO39=1</formula>
    </cfRule>
  </conditionalFormatting>
  <conditionalFormatting sqref="AP43">
    <cfRule type="expression" dxfId="2744" priority="1600">
      <formula>SUM($AM43:$AO43)&lt;1</formula>
    </cfRule>
    <cfRule type="expression" dxfId="2743" priority="1601">
      <formula>SUM($AM43:$AO43)&gt;0</formula>
    </cfRule>
  </conditionalFormatting>
  <conditionalFormatting sqref="AQ43">
    <cfRule type="expression" dxfId="2742" priority="1602">
      <formula>SUM($AM43:$AO43)&gt;0</formula>
    </cfRule>
  </conditionalFormatting>
  <conditionalFormatting sqref="AR43">
    <cfRule type="expression" dxfId="2741" priority="1603">
      <formula>SUM($AN43:$AO43)&gt;0</formula>
    </cfRule>
  </conditionalFormatting>
  <conditionalFormatting sqref="AS43">
    <cfRule type="expression" dxfId="2740" priority="1604">
      <formula>$AO43=1</formula>
    </cfRule>
  </conditionalFormatting>
  <conditionalFormatting sqref="AP49">
    <cfRule type="expression" dxfId="2739" priority="1595">
      <formula>SUM($AM49:$AO49)&lt;1</formula>
    </cfRule>
    <cfRule type="expression" dxfId="2738" priority="1596">
      <formula>SUM($AM49:$AO49)&gt;0</formula>
    </cfRule>
  </conditionalFormatting>
  <conditionalFormatting sqref="AQ49">
    <cfRule type="expression" dxfId="2737" priority="1597">
      <formula>SUM($AM49:$AO49)&gt;0</formula>
    </cfRule>
  </conditionalFormatting>
  <conditionalFormatting sqref="AR49">
    <cfRule type="expression" dxfId="2736" priority="1598">
      <formula>SUM($AN49:$AO49)&gt;0</formula>
    </cfRule>
  </conditionalFormatting>
  <conditionalFormatting sqref="AS49">
    <cfRule type="expression" dxfId="2735" priority="1599">
      <formula>$AO49=1</formula>
    </cfRule>
  </conditionalFormatting>
  <conditionalFormatting sqref="AP53">
    <cfRule type="expression" dxfId="2734" priority="1590">
      <formula>SUM($AM53:$AO53)&lt;1</formula>
    </cfRule>
    <cfRule type="expression" dxfId="2733" priority="1591">
      <formula>SUM($AM53:$AO53)&gt;0</formula>
    </cfRule>
  </conditionalFormatting>
  <conditionalFormatting sqref="AQ53">
    <cfRule type="expression" dxfId="2732" priority="1592">
      <formula>SUM($AM53:$AO53)&gt;0</formula>
    </cfRule>
  </conditionalFormatting>
  <conditionalFormatting sqref="AR53">
    <cfRule type="expression" dxfId="2731" priority="1593">
      <formula>SUM($AN53:$AO53)&gt;0</formula>
    </cfRule>
  </conditionalFormatting>
  <conditionalFormatting sqref="AS53">
    <cfRule type="expression" dxfId="2730" priority="1594">
      <formula>$AO53=1</formula>
    </cfRule>
  </conditionalFormatting>
  <conditionalFormatting sqref="AP62">
    <cfRule type="expression" dxfId="2729" priority="1585">
      <formula>SUM($AM62:$AO62)&lt;1</formula>
    </cfRule>
    <cfRule type="expression" dxfId="2728" priority="1586">
      <formula>SUM($AM62:$AO62)&gt;0</formula>
    </cfRule>
  </conditionalFormatting>
  <conditionalFormatting sqref="AQ62">
    <cfRule type="expression" dxfId="2727" priority="1587">
      <formula>SUM($AM62:$AO62)&gt;0</formula>
    </cfRule>
  </conditionalFormatting>
  <conditionalFormatting sqref="AR62">
    <cfRule type="expression" dxfId="2726" priority="1588">
      <formula>SUM($AN62:$AO62)&gt;0</formula>
    </cfRule>
  </conditionalFormatting>
  <conditionalFormatting sqref="AS62">
    <cfRule type="expression" dxfId="2725" priority="1589">
      <formula>$AO62=1</formula>
    </cfRule>
  </conditionalFormatting>
  <conditionalFormatting sqref="AP66">
    <cfRule type="expression" dxfId="2724" priority="1580">
      <formula>SUM($AM66:$AO66)&lt;1</formula>
    </cfRule>
    <cfRule type="expression" dxfId="2723" priority="1581">
      <formula>SUM($AM66:$AO66)&gt;0</formula>
    </cfRule>
  </conditionalFormatting>
  <conditionalFormatting sqref="AQ66">
    <cfRule type="expression" dxfId="2722" priority="1582">
      <formula>SUM($AM66:$AO66)&gt;0</formula>
    </cfRule>
  </conditionalFormatting>
  <conditionalFormatting sqref="AR66">
    <cfRule type="expression" dxfId="2721" priority="1583">
      <formula>SUM($AN66:$AO66)&gt;0</formula>
    </cfRule>
  </conditionalFormatting>
  <conditionalFormatting sqref="AS66">
    <cfRule type="expression" dxfId="2720" priority="1584">
      <formula>$AO66=1</formula>
    </cfRule>
  </conditionalFormatting>
  <conditionalFormatting sqref="F59:H59 F33:H33 F7:H26 F40:H40 F46:H46 L41:Q43 F50:H50 L47:Q49 L51:Q53 F63:H63 L60:Q62 L64:Q66 X64:AC66 X60:AC62 X51:AC53 X47:AC49 X41:AC43 L34:Q39 X34:AC39 L63:T63 L50:T50 L46:T46 L40:T40 L7:T26 L33:T33 L59:T59 R4:T6 X59:AF59 X33:AF33 X7:AF26 X40:AF40 X46:AF46 X50:AF50 X63:AF63 AA4:AF6">
    <cfRule type="containsText" dxfId="2719" priority="1516" operator="containsText" text="Not assessed">
      <formula>NOT(ISERROR(SEARCH("Not assessed",F4)))</formula>
    </cfRule>
    <cfRule type="containsText" dxfId="2718" priority="1517" operator="containsText" text="No visibility">
      <formula>NOT(ISERROR(SEARCH("No visibility",F4)))</formula>
    </cfRule>
    <cfRule type="containsText" dxfId="2717" priority="1518" operator="containsText" text="Poor">
      <formula>NOT(ISERROR(SEARCH("Poor",F4)))</formula>
    </cfRule>
    <cfRule type="containsText" dxfId="2716" priority="1519" operator="containsText" text="Fail">
      <formula>NOT(ISERROR(SEARCH("Fail",F4)))</formula>
    </cfRule>
    <cfRule type="containsText" dxfId="2715" priority="1520" operator="containsText" text="Ineffective">
      <formula>NOT(ISERROR(SEARCH("Ineffective",F4)))</formula>
    </cfRule>
    <cfRule type="containsText" dxfId="2714" priority="1521" operator="containsText" text="Not Implemented">
      <formula>NOT(ISERROR(SEARCH("Not Implemented",F4)))</formula>
    </cfRule>
  </conditionalFormatting>
  <conditionalFormatting sqref="AJ7">
    <cfRule type="containsText" dxfId="2713" priority="1445" operator="containsText" text="Not assessed">
      <formula>NOT(ISERROR(SEARCH("Not assessed",AJ7)))</formula>
    </cfRule>
    <cfRule type="containsText" dxfId="2712" priority="1446" operator="containsText" text="No visibility">
      <formula>NOT(ISERROR(SEARCH("No visibility",AJ7)))</formula>
    </cfRule>
    <cfRule type="containsText" dxfId="2711" priority="1447" operator="containsText" text="Poor">
      <formula>NOT(ISERROR(SEARCH("Poor",AJ7)))</formula>
    </cfRule>
    <cfRule type="containsText" dxfId="2710" priority="1448" operator="containsText" text="Fail">
      <formula>NOT(ISERROR(SEARCH("Fail",AJ7)))</formula>
    </cfRule>
    <cfRule type="containsText" dxfId="2709" priority="1449" operator="containsText" text="Ineffective">
      <formula>NOT(ISERROR(SEARCH("Ineffective",AJ7)))</formula>
    </cfRule>
    <cfRule type="containsText" dxfId="2708" priority="1450" operator="containsText" text="Not Implemented">
      <formula>NOT(ISERROR(SEARCH("Not Implemented",AJ7)))</formula>
    </cfRule>
  </conditionalFormatting>
  <conditionalFormatting sqref="AK7">
    <cfRule type="containsText" dxfId="2707" priority="1439" operator="containsText" text="Not assessed">
      <formula>NOT(ISERROR(SEARCH("Not assessed",AK7)))</formula>
    </cfRule>
    <cfRule type="containsText" dxfId="2706" priority="1440" operator="containsText" text="No visibility">
      <formula>NOT(ISERROR(SEARCH("No visibility",AK7)))</formula>
    </cfRule>
    <cfRule type="containsText" dxfId="2705" priority="1441" operator="containsText" text="Poor">
      <formula>NOT(ISERROR(SEARCH("Poor",AK7)))</formula>
    </cfRule>
    <cfRule type="containsText" dxfId="2704" priority="1442" operator="containsText" text="Fail">
      <formula>NOT(ISERROR(SEARCH("Fail",AK7)))</formula>
    </cfRule>
    <cfRule type="containsText" dxfId="2703" priority="1443" operator="containsText" text="Ineffective">
      <formula>NOT(ISERROR(SEARCH("Ineffective",AK7)))</formula>
    </cfRule>
    <cfRule type="containsText" dxfId="2702" priority="1444" operator="containsText" text="Not Implemented">
      <formula>NOT(ISERROR(SEARCH("Not Implemented",AK7)))</formula>
    </cfRule>
  </conditionalFormatting>
  <conditionalFormatting sqref="AL7">
    <cfRule type="containsText" dxfId="2701" priority="1433" operator="containsText" text="Not assessed">
      <formula>NOT(ISERROR(SEARCH("Not assessed",AL7)))</formula>
    </cfRule>
    <cfRule type="containsText" dxfId="2700" priority="1434" operator="containsText" text="No visibility">
      <formula>NOT(ISERROR(SEARCH("No visibility",AL7)))</formula>
    </cfRule>
    <cfRule type="containsText" dxfId="2699" priority="1435" operator="containsText" text="Poor">
      <formula>NOT(ISERROR(SEARCH("Poor",AL7)))</formula>
    </cfRule>
    <cfRule type="containsText" dxfId="2698" priority="1436" operator="containsText" text="Fail">
      <formula>NOT(ISERROR(SEARCH("Fail",AL7)))</formula>
    </cfRule>
    <cfRule type="containsText" dxfId="2697" priority="1437" operator="containsText" text="Ineffective">
      <formula>NOT(ISERROR(SEARCH("Ineffective",AL7)))</formula>
    </cfRule>
    <cfRule type="containsText" dxfId="2696" priority="1438" operator="containsText" text="Not Implemented">
      <formula>NOT(ISERROR(SEARCH("Not Implemented",AL7)))</formula>
    </cfRule>
  </conditionalFormatting>
  <conditionalFormatting sqref="AJ11">
    <cfRule type="containsText" dxfId="2695" priority="1427" operator="containsText" text="Not assessed">
      <formula>NOT(ISERROR(SEARCH("Not assessed",AJ11)))</formula>
    </cfRule>
    <cfRule type="containsText" dxfId="2694" priority="1428" operator="containsText" text="No visibility">
      <formula>NOT(ISERROR(SEARCH("No visibility",AJ11)))</formula>
    </cfRule>
    <cfRule type="containsText" dxfId="2693" priority="1429" operator="containsText" text="Poor">
      <formula>NOT(ISERROR(SEARCH("Poor",AJ11)))</formula>
    </cfRule>
    <cfRule type="containsText" dxfId="2692" priority="1430" operator="containsText" text="Fail">
      <formula>NOT(ISERROR(SEARCH("Fail",AJ11)))</formula>
    </cfRule>
    <cfRule type="containsText" dxfId="2691" priority="1431" operator="containsText" text="Ineffective">
      <formula>NOT(ISERROR(SEARCH("Ineffective",AJ11)))</formula>
    </cfRule>
    <cfRule type="containsText" dxfId="2690" priority="1432" operator="containsText" text="Not Implemented">
      <formula>NOT(ISERROR(SEARCH("Not Implemented",AJ11)))</formula>
    </cfRule>
  </conditionalFormatting>
  <conditionalFormatting sqref="AK11">
    <cfRule type="containsText" dxfId="2689" priority="1421" operator="containsText" text="Not assessed">
      <formula>NOT(ISERROR(SEARCH("Not assessed",AK11)))</formula>
    </cfRule>
    <cfRule type="containsText" dxfId="2688" priority="1422" operator="containsText" text="No visibility">
      <formula>NOT(ISERROR(SEARCH("No visibility",AK11)))</formula>
    </cfRule>
    <cfRule type="containsText" dxfId="2687" priority="1423" operator="containsText" text="Poor">
      <formula>NOT(ISERROR(SEARCH("Poor",AK11)))</formula>
    </cfRule>
    <cfRule type="containsText" dxfId="2686" priority="1424" operator="containsText" text="Fail">
      <formula>NOT(ISERROR(SEARCH("Fail",AK11)))</formula>
    </cfRule>
    <cfRule type="containsText" dxfId="2685" priority="1425" operator="containsText" text="Ineffective">
      <formula>NOT(ISERROR(SEARCH("Ineffective",AK11)))</formula>
    </cfRule>
    <cfRule type="containsText" dxfId="2684" priority="1426" operator="containsText" text="Not Implemented">
      <formula>NOT(ISERROR(SEARCH("Not Implemented",AK11)))</formula>
    </cfRule>
  </conditionalFormatting>
  <conditionalFormatting sqref="AL11">
    <cfRule type="containsText" dxfId="2683" priority="1415" operator="containsText" text="Not assessed">
      <formula>NOT(ISERROR(SEARCH("Not assessed",AL11)))</formula>
    </cfRule>
    <cfRule type="containsText" dxfId="2682" priority="1416" operator="containsText" text="No visibility">
      <formula>NOT(ISERROR(SEARCH("No visibility",AL11)))</formula>
    </cfRule>
    <cfRule type="containsText" dxfId="2681" priority="1417" operator="containsText" text="Poor">
      <formula>NOT(ISERROR(SEARCH("Poor",AL11)))</formula>
    </cfRule>
    <cfRule type="containsText" dxfId="2680" priority="1418" operator="containsText" text="Fail">
      <formula>NOT(ISERROR(SEARCH("Fail",AL11)))</formula>
    </cfRule>
    <cfRule type="containsText" dxfId="2679" priority="1419" operator="containsText" text="Ineffective">
      <formula>NOT(ISERROR(SEARCH("Ineffective",AL11)))</formula>
    </cfRule>
    <cfRule type="containsText" dxfId="2678" priority="1420" operator="containsText" text="Not Implemented">
      <formula>NOT(ISERROR(SEARCH("Not Implemented",AL11)))</formula>
    </cfRule>
  </conditionalFormatting>
  <conditionalFormatting sqref="AJ15">
    <cfRule type="containsText" dxfId="2677" priority="1409" operator="containsText" text="Not assessed">
      <formula>NOT(ISERROR(SEARCH("Not assessed",AJ15)))</formula>
    </cfRule>
    <cfRule type="containsText" dxfId="2676" priority="1410" operator="containsText" text="No visibility">
      <formula>NOT(ISERROR(SEARCH("No visibility",AJ15)))</formula>
    </cfRule>
    <cfRule type="containsText" dxfId="2675" priority="1411" operator="containsText" text="Poor">
      <formula>NOT(ISERROR(SEARCH("Poor",AJ15)))</formula>
    </cfRule>
    <cfRule type="containsText" dxfId="2674" priority="1412" operator="containsText" text="Fail">
      <formula>NOT(ISERROR(SEARCH("Fail",AJ15)))</formula>
    </cfRule>
    <cfRule type="containsText" dxfId="2673" priority="1413" operator="containsText" text="Ineffective">
      <formula>NOT(ISERROR(SEARCH("Ineffective",AJ15)))</formula>
    </cfRule>
    <cfRule type="containsText" dxfId="2672" priority="1414" operator="containsText" text="Not Implemented">
      <formula>NOT(ISERROR(SEARCH("Not Implemented",AJ15)))</formula>
    </cfRule>
  </conditionalFormatting>
  <conditionalFormatting sqref="AK15">
    <cfRule type="containsText" dxfId="2671" priority="1403" operator="containsText" text="Not assessed">
      <formula>NOT(ISERROR(SEARCH("Not assessed",AK15)))</formula>
    </cfRule>
    <cfRule type="containsText" dxfId="2670" priority="1404" operator="containsText" text="No visibility">
      <formula>NOT(ISERROR(SEARCH("No visibility",AK15)))</formula>
    </cfRule>
    <cfRule type="containsText" dxfId="2669" priority="1405" operator="containsText" text="Poor">
      <formula>NOT(ISERROR(SEARCH("Poor",AK15)))</formula>
    </cfRule>
    <cfRule type="containsText" dxfId="2668" priority="1406" operator="containsText" text="Fail">
      <formula>NOT(ISERROR(SEARCH("Fail",AK15)))</formula>
    </cfRule>
    <cfRule type="containsText" dxfId="2667" priority="1407" operator="containsText" text="Ineffective">
      <formula>NOT(ISERROR(SEARCH("Ineffective",AK15)))</formula>
    </cfRule>
    <cfRule type="containsText" dxfId="2666" priority="1408" operator="containsText" text="Not Implemented">
      <formula>NOT(ISERROR(SEARCH("Not Implemented",AK15)))</formula>
    </cfRule>
  </conditionalFormatting>
  <conditionalFormatting sqref="AL15">
    <cfRule type="containsText" dxfId="2665" priority="1397" operator="containsText" text="Not assessed">
      <formula>NOT(ISERROR(SEARCH("Not assessed",AL15)))</formula>
    </cfRule>
    <cfRule type="containsText" dxfId="2664" priority="1398" operator="containsText" text="No visibility">
      <formula>NOT(ISERROR(SEARCH("No visibility",AL15)))</formula>
    </cfRule>
    <cfRule type="containsText" dxfId="2663" priority="1399" operator="containsText" text="Poor">
      <formula>NOT(ISERROR(SEARCH("Poor",AL15)))</formula>
    </cfRule>
    <cfRule type="containsText" dxfId="2662" priority="1400" operator="containsText" text="Fail">
      <formula>NOT(ISERROR(SEARCH("Fail",AL15)))</formula>
    </cfRule>
    <cfRule type="containsText" dxfId="2661" priority="1401" operator="containsText" text="Ineffective">
      <formula>NOT(ISERROR(SEARCH("Ineffective",AL15)))</formula>
    </cfRule>
    <cfRule type="containsText" dxfId="2660" priority="1402" operator="containsText" text="Not Implemented">
      <formula>NOT(ISERROR(SEARCH("Not Implemented",AL15)))</formula>
    </cfRule>
  </conditionalFormatting>
  <conditionalFormatting sqref="AJ46">
    <cfRule type="containsText" dxfId="2659" priority="1391" operator="containsText" text="Not assessed">
      <formula>NOT(ISERROR(SEARCH("Not assessed",AJ46)))</formula>
    </cfRule>
    <cfRule type="containsText" dxfId="2658" priority="1392" operator="containsText" text="No visibility">
      <formula>NOT(ISERROR(SEARCH("No visibility",AJ46)))</formula>
    </cfRule>
    <cfRule type="containsText" dxfId="2657" priority="1393" operator="containsText" text="Poor">
      <formula>NOT(ISERROR(SEARCH("Poor",AJ46)))</formula>
    </cfRule>
    <cfRule type="containsText" dxfId="2656" priority="1394" operator="containsText" text="Fail">
      <formula>NOT(ISERROR(SEARCH("Fail",AJ46)))</formula>
    </cfRule>
    <cfRule type="containsText" dxfId="2655" priority="1395" operator="containsText" text="Ineffective">
      <formula>NOT(ISERROR(SEARCH("Ineffective",AJ46)))</formula>
    </cfRule>
    <cfRule type="containsText" dxfId="2654" priority="1396" operator="containsText" text="Not Implemented">
      <formula>NOT(ISERROR(SEARCH("Not Implemented",AJ46)))</formula>
    </cfRule>
  </conditionalFormatting>
  <conditionalFormatting sqref="AK46">
    <cfRule type="containsText" dxfId="2653" priority="1385" operator="containsText" text="Not assessed">
      <formula>NOT(ISERROR(SEARCH("Not assessed",AK46)))</formula>
    </cfRule>
    <cfRule type="containsText" dxfId="2652" priority="1386" operator="containsText" text="No visibility">
      <formula>NOT(ISERROR(SEARCH("No visibility",AK46)))</formula>
    </cfRule>
    <cfRule type="containsText" dxfId="2651" priority="1387" operator="containsText" text="Poor">
      <formula>NOT(ISERROR(SEARCH("Poor",AK46)))</formula>
    </cfRule>
    <cfRule type="containsText" dxfId="2650" priority="1388" operator="containsText" text="Fail">
      <formula>NOT(ISERROR(SEARCH("Fail",AK46)))</formula>
    </cfRule>
    <cfRule type="containsText" dxfId="2649" priority="1389" operator="containsText" text="Ineffective">
      <formula>NOT(ISERROR(SEARCH("Ineffective",AK46)))</formula>
    </cfRule>
    <cfRule type="containsText" dxfId="2648" priority="1390" operator="containsText" text="Not Implemented">
      <formula>NOT(ISERROR(SEARCH("Not Implemented",AK46)))</formula>
    </cfRule>
  </conditionalFormatting>
  <conditionalFormatting sqref="AL46">
    <cfRule type="containsText" dxfId="2647" priority="1379" operator="containsText" text="Not assessed">
      <formula>NOT(ISERROR(SEARCH("Not assessed",AL46)))</formula>
    </cfRule>
    <cfRule type="containsText" dxfId="2646" priority="1380" operator="containsText" text="No visibility">
      <formula>NOT(ISERROR(SEARCH("No visibility",AL46)))</formula>
    </cfRule>
    <cfRule type="containsText" dxfId="2645" priority="1381" operator="containsText" text="Poor">
      <formula>NOT(ISERROR(SEARCH("Poor",AL46)))</formula>
    </cfRule>
    <cfRule type="containsText" dxfId="2644" priority="1382" operator="containsText" text="Fail">
      <formula>NOT(ISERROR(SEARCH("Fail",AL46)))</formula>
    </cfRule>
    <cfRule type="containsText" dxfId="2643" priority="1383" operator="containsText" text="Ineffective">
      <formula>NOT(ISERROR(SEARCH("Ineffective",AL46)))</formula>
    </cfRule>
    <cfRule type="containsText" dxfId="2642" priority="1384" operator="containsText" text="Not Implemented">
      <formula>NOT(ISERROR(SEARCH("Not Implemented",AL46)))</formula>
    </cfRule>
  </conditionalFormatting>
  <conditionalFormatting sqref="AP30">
    <cfRule type="expression" dxfId="2641" priority="1353">
      <formula>SUM($O30:$Q30)&lt;1</formula>
    </cfRule>
    <cfRule type="expression" dxfId="2640" priority="1354">
      <formula>SUM($O30:$Q30)&gt;0</formula>
    </cfRule>
  </conditionalFormatting>
  <conditionalFormatting sqref="AQ30">
    <cfRule type="expression" dxfId="2639" priority="1355">
      <formula>SUM($O30:$Q30)&gt;0</formula>
    </cfRule>
  </conditionalFormatting>
  <conditionalFormatting sqref="AR30">
    <cfRule type="expression" dxfId="2638" priority="1356">
      <formula>SUM($P30:$Q30)&gt;0</formula>
    </cfRule>
  </conditionalFormatting>
  <conditionalFormatting sqref="AS30">
    <cfRule type="expression" dxfId="2637" priority="1357">
      <formula>$Q30=1</formula>
    </cfRule>
  </conditionalFormatting>
  <conditionalFormatting sqref="AP31">
    <cfRule type="expression" dxfId="2636" priority="1348">
      <formula>SUM($AA31:$AC31)&lt;1</formula>
    </cfRule>
    <cfRule type="expression" dxfId="2635" priority="1349">
      <formula>SUM($AA31:$AC31)&gt;0</formula>
    </cfRule>
  </conditionalFormatting>
  <conditionalFormatting sqref="AQ31">
    <cfRule type="expression" dxfId="2634" priority="1350">
      <formula>SUM($AA31:$AC31)&gt;0</formula>
    </cfRule>
  </conditionalFormatting>
  <conditionalFormatting sqref="AR31">
    <cfRule type="expression" dxfId="2633" priority="1351">
      <formula>SUM($AB31:$AC31)&gt;0</formula>
    </cfRule>
  </conditionalFormatting>
  <conditionalFormatting sqref="AS31">
    <cfRule type="expression" dxfId="2632" priority="1352">
      <formula>$AC31=1</formula>
    </cfRule>
  </conditionalFormatting>
  <conditionalFormatting sqref="AP32">
    <cfRule type="expression" dxfId="2631" priority="1343">
      <formula>SUM($AM32:$AO32)&lt;1</formula>
    </cfRule>
    <cfRule type="expression" dxfId="2630" priority="1344">
      <formula>SUM($AM32:$AO32)&gt;0</formula>
    </cfRule>
  </conditionalFormatting>
  <conditionalFormatting sqref="AQ32">
    <cfRule type="expression" dxfId="2629" priority="1345">
      <formula>SUM($AM32:$AO32)&gt;0</formula>
    </cfRule>
  </conditionalFormatting>
  <conditionalFormatting sqref="AR32">
    <cfRule type="expression" dxfId="2628" priority="1346">
      <formula>SUM($AN32:$AO32)&gt;0</formula>
    </cfRule>
  </conditionalFormatting>
  <conditionalFormatting sqref="AS32">
    <cfRule type="expression" dxfId="2627" priority="1347">
      <formula>$AO32=1</formula>
    </cfRule>
  </conditionalFormatting>
  <conditionalFormatting sqref="L30:Q32 X30:AC32">
    <cfRule type="containsText" dxfId="2626" priority="1337" operator="containsText" text="Not assessed">
      <formula>NOT(ISERROR(SEARCH("Not assessed",L30)))</formula>
    </cfRule>
    <cfRule type="containsText" dxfId="2625" priority="1338" operator="containsText" text="No visibility">
      <formula>NOT(ISERROR(SEARCH("No visibility",L30)))</formula>
    </cfRule>
    <cfRule type="containsText" dxfId="2624" priority="1339" operator="containsText" text="Poor">
      <formula>NOT(ISERROR(SEARCH("Poor",L30)))</formula>
    </cfRule>
    <cfRule type="containsText" dxfId="2623" priority="1340" operator="containsText" text="Fail">
      <formula>NOT(ISERROR(SEARCH("Fail",L30)))</formula>
    </cfRule>
    <cfRule type="containsText" dxfId="2622" priority="1341" operator="containsText" text="Ineffective">
      <formula>NOT(ISERROR(SEARCH("Ineffective",L30)))</formula>
    </cfRule>
    <cfRule type="containsText" dxfId="2621" priority="1342" operator="containsText" text="Not Implemented">
      <formula>NOT(ISERROR(SEARCH("Not Implemented",L30)))</formula>
    </cfRule>
  </conditionalFormatting>
  <conditionalFormatting sqref="AJ19">
    <cfRule type="containsText" dxfId="2620" priority="877" operator="containsText" text="Not assessed">
      <formula>NOT(ISERROR(SEARCH("Not assessed",AJ19)))</formula>
    </cfRule>
    <cfRule type="containsText" dxfId="2619" priority="878" operator="containsText" text="No visibility">
      <formula>NOT(ISERROR(SEARCH("No visibility",AJ19)))</formula>
    </cfRule>
    <cfRule type="containsText" dxfId="2618" priority="879" operator="containsText" text="Poor">
      <formula>NOT(ISERROR(SEARCH("Poor",AJ19)))</formula>
    </cfRule>
    <cfRule type="containsText" dxfId="2617" priority="880" operator="containsText" text="Fail">
      <formula>NOT(ISERROR(SEARCH("Fail",AJ19)))</formula>
    </cfRule>
    <cfRule type="containsText" dxfId="2616" priority="881" operator="containsText" text="Ineffective">
      <formula>NOT(ISERROR(SEARCH("Ineffective",AJ19)))</formula>
    </cfRule>
    <cfRule type="containsText" dxfId="2615" priority="882" operator="containsText" text="Not Implemented">
      <formula>NOT(ISERROR(SEARCH("Not Implemented",AJ19)))</formula>
    </cfRule>
  </conditionalFormatting>
  <conditionalFormatting sqref="AK19">
    <cfRule type="containsText" dxfId="2614" priority="871" operator="containsText" text="Not assessed">
      <formula>NOT(ISERROR(SEARCH("Not assessed",AK19)))</formula>
    </cfRule>
    <cfRule type="containsText" dxfId="2613" priority="872" operator="containsText" text="No visibility">
      <formula>NOT(ISERROR(SEARCH("No visibility",AK19)))</formula>
    </cfRule>
    <cfRule type="containsText" dxfId="2612" priority="873" operator="containsText" text="Poor">
      <formula>NOT(ISERROR(SEARCH("Poor",AK19)))</formula>
    </cfRule>
    <cfRule type="containsText" dxfId="2611" priority="874" operator="containsText" text="Fail">
      <formula>NOT(ISERROR(SEARCH("Fail",AK19)))</formula>
    </cfRule>
    <cfRule type="containsText" dxfId="2610" priority="875" operator="containsText" text="Ineffective">
      <formula>NOT(ISERROR(SEARCH("Ineffective",AK19)))</formula>
    </cfRule>
    <cfRule type="containsText" dxfId="2609" priority="876" operator="containsText" text="Not Implemented">
      <formula>NOT(ISERROR(SEARCH("Not Implemented",AK19)))</formula>
    </cfRule>
  </conditionalFormatting>
  <conditionalFormatting sqref="AL19">
    <cfRule type="containsText" dxfId="2608" priority="865" operator="containsText" text="Not assessed">
      <formula>NOT(ISERROR(SEARCH("Not assessed",AL19)))</formula>
    </cfRule>
    <cfRule type="containsText" dxfId="2607" priority="866" operator="containsText" text="No visibility">
      <formula>NOT(ISERROR(SEARCH("No visibility",AL19)))</formula>
    </cfRule>
    <cfRule type="containsText" dxfId="2606" priority="867" operator="containsText" text="Poor">
      <formula>NOT(ISERROR(SEARCH("Poor",AL19)))</formula>
    </cfRule>
    <cfRule type="containsText" dxfId="2605" priority="868" operator="containsText" text="Fail">
      <formula>NOT(ISERROR(SEARCH("Fail",AL19)))</formula>
    </cfRule>
    <cfRule type="containsText" dxfId="2604" priority="869" operator="containsText" text="Ineffective">
      <formula>NOT(ISERROR(SEARCH("Ineffective",AL19)))</formula>
    </cfRule>
    <cfRule type="containsText" dxfId="2603" priority="870" operator="containsText" text="Not Implemented">
      <formula>NOT(ISERROR(SEARCH("Not Implemented",AL19)))</formula>
    </cfRule>
  </conditionalFormatting>
  <conditionalFormatting sqref="AJ23">
    <cfRule type="containsText" dxfId="2602" priority="859" operator="containsText" text="Not assessed">
      <formula>NOT(ISERROR(SEARCH("Not assessed",AJ23)))</formula>
    </cfRule>
    <cfRule type="containsText" dxfId="2601" priority="860" operator="containsText" text="No visibility">
      <formula>NOT(ISERROR(SEARCH("No visibility",AJ23)))</formula>
    </cfRule>
    <cfRule type="containsText" dxfId="2600" priority="861" operator="containsText" text="Poor">
      <formula>NOT(ISERROR(SEARCH("Poor",AJ23)))</formula>
    </cfRule>
    <cfRule type="containsText" dxfId="2599" priority="862" operator="containsText" text="Fail">
      <formula>NOT(ISERROR(SEARCH("Fail",AJ23)))</formula>
    </cfRule>
    <cfRule type="containsText" dxfId="2598" priority="863" operator="containsText" text="Ineffective">
      <formula>NOT(ISERROR(SEARCH("Ineffective",AJ23)))</formula>
    </cfRule>
    <cfRule type="containsText" dxfId="2597" priority="864" operator="containsText" text="Not Implemented">
      <formula>NOT(ISERROR(SEARCH("Not Implemented",AJ23)))</formula>
    </cfRule>
  </conditionalFormatting>
  <conditionalFormatting sqref="AK23">
    <cfRule type="containsText" dxfId="2596" priority="853" operator="containsText" text="Not assessed">
      <formula>NOT(ISERROR(SEARCH("Not assessed",AK23)))</formula>
    </cfRule>
    <cfRule type="containsText" dxfId="2595" priority="854" operator="containsText" text="No visibility">
      <formula>NOT(ISERROR(SEARCH("No visibility",AK23)))</formula>
    </cfRule>
    <cfRule type="containsText" dxfId="2594" priority="855" operator="containsText" text="Poor">
      <formula>NOT(ISERROR(SEARCH("Poor",AK23)))</formula>
    </cfRule>
    <cfRule type="containsText" dxfId="2593" priority="856" operator="containsText" text="Fail">
      <formula>NOT(ISERROR(SEARCH("Fail",AK23)))</formula>
    </cfRule>
    <cfRule type="containsText" dxfId="2592" priority="857" operator="containsText" text="Ineffective">
      <formula>NOT(ISERROR(SEARCH("Ineffective",AK23)))</formula>
    </cfRule>
    <cfRule type="containsText" dxfId="2591" priority="858" operator="containsText" text="Not Implemented">
      <formula>NOT(ISERROR(SEARCH("Not Implemented",AK23)))</formula>
    </cfRule>
  </conditionalFormatting>
  <conditionalFormatting sqref="AL23">
    <cfRule type="containsText" dxfId="2590" priority="847" operator="containsText" text="Not assessed">
      <formula>NOT(ISERROR(SEARCH("Not assessed",AL23)))</formula>
    </cfRule>
    <cfRule type="containsText" dxfId="2589" priority="848" operator="containsText" text="No visibility">
      <formula>NOT(ISERROR(SEARCH("No visibility",AL23)))</formula>
    </cfRule>
    <cfRule type="containsText" dxfId="2588" priority="849" operator="containsText" text="Poor">
      <formula>NOT(ISERROR(SEARCH("Poor",AL23)))</formula>
    </cfRule>
    <cfRule type="containsText" dxfId="2587" priority="850" operator="containsText" text="Fail">
      <formula>NOT(ISERROR(SEARCH("Fail",AL23)))</formula>
    </cfRule>
    <cfRule type="containsText" dxfId="2586" priority="851" operator="containsText" text="Ineffective">
      <formula>NOT(ISERROR(SEARCH("Ineffective",AL23)))</formula>
    </cfRule>
    <cfRule type="containsText" dxfId="2585" priority="852" operator="containsText" text="Not Implemented">
      <formula>NOT(ISERROR(SEARCH("Not Implemented",AL23)))</formula>
    </cfRule>
  </conditionalFormatting>
  <conditionalFormatting sqref="AJ40">
    <cfRule type="containsText" dxfId="2584" priority="841" operator="containsText" text="Not assessed">
      <formula>NOT(ISERROR(SEARCH("Not assessed",AJ40)))</formula>
    </cfRule>
    <cfRule type="containsText" dxfId="2583" priority="842" operator="containsText" text="No visibility">
      <formula>NOT(ISERROR(SEARCH("No visibility",AJ40)))</formula>
    </cfRule>
    <cfRule type="containsText" dxfId="2582" priority="843" operator="containsText" text="Poor">
      <formula>NOT(ISERROR(SEARCH("Poor",AJ40)))</formula>
    </cfRule>
    <cfRule type="containsText" dxfId="2581" priority="844" operator="containsText" text="Fail">
      <formula>NOT(ISERROR(SEARCH("Fail",AJ40)))</formula>
    </cfRule>
    <cfRule type="containsText" dxfId="2580" priority="845" operator="containsText" text="Ineffective">
      <formula>NOT(ISERROR(SEARCH("Ineffective",AJ40)))</formula>
    </cfRule>
    <cfRule type="containsText" dxfId="2579" priority="846" operator="containsText" text="Not Implemented">
      <formula>NOT(ISERROR(SEARCH("Not Implemented",AJ40)))</formula>
    </cfRule>
  </conditionalFormatting>
  <conditionalFormatting sqref="AK40">
    <cfRule type="containsText" dxfId="2578" priority="835" operator="containsText" text="Not assessed">
      <formula>NOT(ISERROR(SEARCH("Not assessed",AK40)))</formula>
    </cfRule>
    <cfRule type="containsText" dxfId="2577" priority="836" operator="containsText" text="No visibility">
      <formula>NOT(ISERROR(SEARCH("No visibility",AK40)))</formula>
    </cfRule>
    <cfRule type="containsText" dxfId="2576" priority="837" operator="containsText" text="Poor">
      <formula>NOT(ISERROR(SEARCH("Poor",AK40)))</formula>
    </cfRule>
    <cfRule type="containsText" dxfId="2575" priority="838" operator="containsText" text="Fail">
      <formula>NOT(ISERROR(SEARCH("Fail",AK40)))</formula>
    </cfRule>
    <cfRule type="containsText" dxfId="2574" priority="839" operator="containsText" text="Ineffective">
      <formula>NOT(ISERROR(SEARCH("Ineffective",AK40)))</formula>
    </cfRule>
    <cfRule type="containsText" dxfId="2573" priority="840" operator="containsText" text="Not Implemented">
      <formula>NOT(ISERROR(SEARCH("Not Implemented",AK40)))</formula>
    </cfRule>
  </conditionalFormatting>
  <conditionalFormatting sqref="AL40">
    <cfRule type="containsText" dxfId="2572" priority="829" operator="containsText" text="Not assessed">
      <formula>NOT(ISERROR(SEARCH("Not assessed",AL40)))</formula>
    </cfRule>
    <cfRule type="containsText" dxfId="2571" priority="830" operator="containsText" text="No visibility">
      <formula>NOT(ISERROR(SEARCH("No visibility",AL40)))</formula>
    </cfRule>
    <cfRule type="containsText" dxfId="2570" priority="831" operator="containsText" text="Poor">
      <formula>NOT(ISERROR(SEARCH("Poor",AL40)))</formula>
    </cfRule>
    <cfRule type="containsText" dxfId="2569" priority="832" operator="containsText" text="Fail">
      <formula>NOT(ISERROR(SEARCH("Fail",AL40)))</formula>
    </cfRule>
    <cfRule type="containsText" dxfId="2568" priority="833" operator="containsText" text="Ineffective">
      <formula>NOT(ISERROR(SEARCH("Ineffective",AL40)))</formula>
    </cfRule>
    <cfRule type="containsText" dxfId="2567" priority="834" operator="containsText" text="Not Implemented">
      <formula>NOT(ISERROR(SEARCH("Not Implemented",AL40)))</formula>
    </cfRule>
  </conditionalFormatting>
  <conditionalFormatting sqref="AJ59">
    <cfRule type="containsText" dxfId="2566" priority="823" operator="containsText" text="Not assessed">
      <formula>NOT(ISERROR(SEARCH("Not assessed",AJ59)))</formula>
    </cfRule>
    <cfRule type="containsText" dxfId="2565" priority="824" operator="containsText" text="No visibility">
      <formula>NOT(ISERROR(SEARCH("No visibility",AJ59)))</formula>
    </cfRule>
    <cfRule type="containsText" dxfId="2564" priority="825" operator="containsText" text="Poor">
      <formula>NOT(ISERROR(SEARCH("Poor",AJ59)))</formula>
    </cfRule>
    <cfRule type="containsText" dxfId="2563" priority="826" operator="containsText" text="Fail">
      <formula>NOT(ISERROR(SEARCH("Fail",AJ59)))</formula>
    </cfRule>
    <cfRule type="containsText" dxfId="2562" priority="827" operator="containsText" text="Ineffective">
      <formula>NOT(ISERROR(SEARCH("Ineffective",AJ59)))</formula>
    </cfRule>
    <cfRule type="containsText" dxfId="2561" priority="828" operator="containsText" text="Not Implemented">
      <formula>NOT(ISERROR(SEARCH("Not Implemented",AJ59)))</formula>
    </cfRule>
  </conditionalFormatting>
  <conditionalFormatting sqref="AK59">
    <cfRule type="containsText" dxfId="2560" priority="817" operator="containsText" text="Not assessed">
      <formula>NOT(ISERROR(SEARCH("Not assessed",AK59)))</formula>
    </cfRule>
    <cfRule type="containsText" dxfId="2559" priority="818" operator="containsText" text="No visibility">
      <formula>NOT(ISERROR(SEARCH("No visibility",AK59)))</formula>
    </cfRule>
    <cfRule type="containsText" dxfId="2558" priority="819" operator="containsText" text="Poor">
      <formula>NOT(ISERROR(SEARCH("Poor",AK59)))</formula>
    </cfRule>
    <cfRule type="containsText" dxfId="2557" priority="820" operator="containsText" text="Fail">
      <formula>NOT(ISERROR(SEARCH("Fail",AK59)))</formula>
    </cfRule>
    <cfRule type="containsText" dxfId="2556" priority="821" operator="containsText" text="Ineffective">
      <formula>NOT(ISERROR(SEARCH("Ineffective",AK59)))</formula>
    </cfRule>
    <cfRule type="containsText" dxfId="2555" priority="822" operator="containsText" text="Not Implemented">
      <formula>NOT(ISERROR(SEARCH("Not Implemented",AK59)))</formula>
    </cfRule>
  </conditionalFormatting>
  <conditionalFormatting sqref="AL59">
    <cfRule type="containsText" dxfId="2554" priority="811" operator="containsText" text="Not assessed">
      <formula>NOT(ISERROR(SEARCH("Not assessed",AL59)))</formula>
    </cfRule>
    <cfRule type="containsText" dxfId="2553" priority="812" operator="containsText" text="No visibility">
      <formula>NOT(ISERROR(SEARCH("No visibility",AL59)))</formula>
    </cfRule>
    <cfRule type="containsText" dxfId="2552" priority="813" operator="containsText" text="Poor">
      <formula>NOT(ISERROR(SEARCH("Poor",AL59)))</formula>
    </cfRule>
    <cfRule type="containsText" dxfId="2551" priority="814" operator="containsText" text="Fail">
      <formula>NOT(ISERROR(SEARCH("Fail",AL59)))</formula>
    </cfRule>
    <cfRule type="containsText" dxfId="2550" priority="815" operator="containsText" text="Ineffective">
      <formula>NOT(ISERROR(SEARCH("Ineffective",AL59)))</formula>
    </cfRule>
    <cfRule type="containsText" dxfId="2549" priority="816" operator="containsText" text="Not Implemented">
      <formula>NOT(ISERROR(SEARCH("Not Implemented",AL59)))</formula>
    </cfRule>
  </conditionalFormatting>
  <conditionalFormatting sqref="AP27">
    <cfRule type="expression" dxfId="2548" priority="716">
      <formula>SUM($O27:$Q27)&lt;1</formula>
    </cfRule>
    <cfRule type="expression" dxfId="2547" priority="717">
      <formula>SUM($O27:$Q27)&gt;0</formula>
    </cfRule>
  </conditionalFormatting>
  <conditionalFormatting sqref="AQ27">
    <cfRule type="expression" dxfId="2546" priority="718">
      <formula>SUM($O27:$Q27)&gt;0</formula>
    </cfRule>
  </conditionalFormatting>
  <conditionalFormatting sqref="AR27">
    <cfRule type="expression" dxfId="2545" priority="719">
      <formula>SUM($P27:$Q27)&gt;0</formula>
    </cfRule>
  </conditionalFormatting>
  <conditionalFormatting sqref="AS27">
    <cfRule type="expression" dxfId="2544" priority="720">
      <formula>$Q27=1</formula>
    </cfRule>
  </conditionalFormatting>
  <conditionalFormatting sqref="AP28">
    <cfRule type="expression" dxfId="2543" priority="711">
      <formula>SUM($AA28:$AC28)&lt;1</formula>
    </cfRule>
    <cfRule type="expression" dxfId="2542" priority="712">
      <formula>SUM($AA28:$AC28)&gt;0</formula>
    </cfRule>
  </conditionalFormatting>
  <conditionalFormatting sqref="AQ28">
    <cfRule type="expression" dxfId="2541" priority="713">
      <formula>SUM($AA28:$AC28)&gt;0</formula>
    </cfRule>
  </conditionalFormatting>
  <conditionalFormatting sqref="AR28">
    <cfRule type="expression" dxfId="2540" priority="714">
      <formula>SUM($AB28:$AC28)&gt;0</formula>
    </cfRule>
  </conditionalFormatting>
  <conditionalFormatting sqref="AS28">
    <cfRule type="expression" dxfId="2539" priority="715">
      <formula>$AC28=1</formula>
    </cfRule>
  </conditionalFormatting>
  <conditionalFormatting sqref="AP29">
    <cfRule type="expression" dxfId="2538" priority="706">
      <formula>SUM($AM29:$AO29)&lt;1</formula>
    </cfRule>
    <cfRule type="expression" dxfId="2537" priority="707">
      <formula>SUM($AM29:$AO29)&gt;0</formula>
    </cfRule>
  </conditionalFormatting>
  <conditionalFormatting sqref="AQ29">
    <cfRule type="expression" dxfId="2536" priority="708">
      <formula>SUM($AM29:$AO29)&gt;0</formula>
    </cfRule>
  </conditionalFormatting>
  <conditionalFormatting sqref="AR29">
    <cfRule type="expression" dxfId="2535" priority="709">
      <formula>SUM($AN29:$AO29)&gt;0</formula>
    </cfRule>
  </conditionalFormatting>
  <conditionalFormatting sqref="AS29">
    <cfRule type="expression" dxfId="2534" priority="710">
      <formula>$AO29=1</formula>
    </cfRule>
  </conditionalFormatting>
  <conditionalFormatting sqref="L27:Q29 X27:AC29">
    <cfRule type="containsText" dxfId="2533" priority="700" operator="containsText" text="Not assessed">
      <formula>NOT(ISERROR(SEARCH("Not assessed",L27)))</formula>
    </cfRule>
    <cfRule type="containsText" dxfId="2532" priority="701" operator="containsText" text="No visibility">
      <formula>NOT(ISERROR(SEARCH("No visibility",L27)))</formula>
    </cfRule>
    <cfRule type="containsText" dxfId="2531" priority="702" operator="containsText" text="Poor">
      <formula>NOT(ISERROR(SEARCH("Poor",L27)))</formula>
    </cfRule>
    <cfRule type="containsText" dxfId="2530" priority="703" operator="containsText" text="Fail">
      <formula>NOT(ISERROR(SEARCH("Fail",L27)))</formula>
    </cfRule>
    <cfRule type="containsText" dxfId="2529" priority="704" operator="containsText" text="Ineffective">
      <formula>NOT(ISERROR(SEARCH("Ineffective",L27)))</formula>
    </cfRule>
    <cfRule type="containsText" dxfId="2528" priority="705" operator="containsText" text="Not Implemented">
      <formula>NOT(ISERROR(SEARCH("Not Implemented",L27)))</formula>
    </cfRule>
  </conditionalFormatting>
  <conditionalFormatting sqref="AP54">
    <cfRule type="expression" dxfId="2527" priority="695">
      <formula>SUM($O54:$Q54)&lt;1</formula>
    </cfRule>
    <cfRule type="expression" dxfId="2526" priority="696">
      <formula>SUM($O54:$Q54)&gt;0</formula>
    </cfRule>
  </conditionalFormatting>
  <conditionalFormatting sqref="AQ54">
    <cfRule type="expression" dxfId="2525" priority="697">
      <formula>SUM($O54:$Q54)&gt;0</formula>
    </cfRule>
  </conditionalFormatting>
  <conditionalFormatting sqref="AR54">
    <cfRule type="expression" dxfId="2524" priority="698">
      <formula>SUM($P54:$Q54)&gt;0</formula>
    </cfRule>
  </conditionalFormatting>
  <conditionalFormatting sqref="AS54">
    <cfRule type="expression" dxfId="2523" priority="699">
      <formula>$Q54=1</formula>
    </cfRule>
  </conditionalFormatting>
  <conditionalFormatting sqref="AP55">
    <cfRule type="expression" dxfId="2522" priority="690">
      <formula>SUM($AA55:$AC55)&lt;1</formula>
    </cfRule>
    <cfRule type="expression" dxfId="2521" priority="691">
      <formula>SUM($AA55:$AC55)&gt;0</formula>
    </cfRule>
  </conditionalFormatting>
  <conditionalFormatting sqref="AQ55">
    <cfRule type="expression" dxfId="2520" priority="692">
      <formula>SUM($AA55:$AC55)&gt;0</formula>
    </cfRule>
  </conditionalFormatting>
  <conditionalFormatting sqref="AR55">
    <cfRule type="expression" dxfId="2519" priority="693">
      <formula>SUM($AB55:$AC55)&gt;0</formula>
    </cfRule>
  </conditionalFormatting>
  <conditionalFormatting sqref="AS55">
    <cfRule type="expression" dxfId="2518" priority="694">
      <formula>$AC55=1</formula>
    </cfRule>
  </conditionalFormatting>
  <conditionalFormatting sqref="AP56">
    <cfRule type="expression" dxfId="2517" priority="685">
      <formula>SUM($AM56:$AO56)&lt;1</formula>
    </cfRule>
    <cfRule type="expression" dxfId="2516" priority="686">
      <formula>SUM($AM56:$AO56)&gt;0</formula>
    </cfRule>
  </conditionalFormatting>
  <conditionalFormatting sqref="AQ56">
    <cfRule type="expression" dxfId="2515" priority="687">
      <formula>SUM($AM56:$AO56)&gt;0</formula>
    </cfRule>
  </conditionalFormatting>
  <conditionalFormatting sqref="AR56">
    <cfRule type="expression" dxfId="2514" priority="688">
      <formula>SUM($AN56:$AO56)&gt;0</formula>
    </cfRule>
  </conditionalFormatting>
  <conditionalFormatting sqref="AS56">
    <cfRule type="expression" dxfId="2513" priority="689">
      <formula>$AO56=1</formula>
    </cfRule>
  </conditionalFormatting>
  <conditionalFormatting sqref="L54:Q56 X54:AC56">
    <cfRule type="containsText" dxfId="2512" priority="679" operator="containsText" text="Not assessed">
      <formula>NOT(ISERROR(SEARCH("Not assessed",L54)))</formula>
    </cfRule>
    <cfRule type="containsText" dxfId="2511" priority="680" operator="containsText" text="No visibility">
      <formula>NOT(ISERROR(SEARCH("No visibility",L54)))</formula>
    </cfRule>
    <cfRule type="containsText" dxfId="2510" priority="681" operator="containsText" text="Poor">
      <formula>NOT(ISERROR(SEARCH("Poor",L54)))</formula>
    </cfRule>
    <cfRule type="containsText" dxfId="2509" priority="682" operator="containsText" text="Fail">
      <formula>NOT(ISERROR(SEARCH("Fail",L54)))</formula>
    </cfRule>
    <cfRule type="containsText" dxfId="2508" priority="683" operator="containsText" text="Ineffective">
      <formula>NOT(ISERROR(SEARCH("Ineffective",L54)))</formula>
    </cfRule>
    <cfRule type="containsText" dxfId="2507" priority="684" operator="containsText" text="Not Implemented">
      <formula>NOT(ISERROR(SEARCH("Not Implemented",L54)))</formula>
    </cfRule>
  </conditionalFormatting>
  <conditionalFormatting sqref="AJ50">
    <cfRule type="containsText" dxfId="2506" priority="673" operator="containsText" text="Not assessed">
      <formula>NOT(ISERROR(SEARCH("Not assessed",AJ50)))</formula>
    </cfRule>
    <cfRule type="containsText" dxfId="2505" priority="674" operator="containsText" text="No visibility">
      <formula>NOT(ISERROR(SEARCH("No visibility",AJ50)))</formula>
    </cfRule>
    <cfRule type="containsText" dxfId="2504" priority="675" operator="containsText" text="Poor">
      <formula>NOT(ISERROR(SEARCH("Poor",AJ50)))</formula>
    </cfRule>
    <cfRule type="containsText" dxfId="2503" priority="676" operator="containsText" text="Fail">
      <formula>NOT(ISERROR(SEARCH("Fail",AJ50)))</formula>
    </cfRule>
    <cfRule type="containsText" dxfId="2502" priority="677" operator="containsText" text="Ineffective">
      <formula>NOT(ISERROR(SEARCH("Ineffective",AJ50)))</formula>
    </cfRule>
    <cfRule type="containsText" dxfId="2501" priority="678" operator="containsText" text="Not Implemented">
      <formula>NOT(ISERROR(SEARCH("Not Implemented",AJ50)))</formula>
    </cfRule>
  </conditionalFormatting>
  <conditionalFormatting sqref="AK50">
    <cfRule type="containsText" dxfId="2500" priority="667" operator="containsText" text="Not assessed">
      <formula>NOT(ISERROR(SEARCH("Not assessed",AK50)))</formula>
    </cfRule>
    <cfRule type="containsText" dxfId="2499" priority="668" operator="containsText" text="No visibility">
      <formula>NOT(ISERROR(SEARCH("No visibility",AK50)))</formula>
    </cfRule>
    <cfRule type="containsText" dxfId="2498" priority="669" operator="containsText" text="Poor">
      <formula>NOT(ISERROR(SEARCH("Poor",AK50)))</formula>
    </cfRule>
    <cfRule type="containsText" dxfId="2497" priority="670" operator="containsText" text="Fail">
      <formula>NOT(ISERROR(SEARCH("Fail",AK50)))</formula>
    </cfRule>
    <cfRule type="containsText" dxfId="2496" priority="671" operator="containsText" text="Ineffective">
      <formula>NOT(ISERROR(SEARCH("Ineffective",AK50)))</formula>
    </cfRule>
    <cfRule type="containsText" dxfId="2495" priority="672" operator="containsText" text="Not Implemented">
      <formula>NOT(ISERROR(SEARCH("Not Implemented",AK50)))</formula>
    </cfRule>
  </conditionalFormatting>
  <conditionalFormatting sqref="AL50">
    <cfRule type="containsText" dxfId="2494" priority="661" operator="containsText" text="Not assessed">
      <formula>NOT(ISERROR(SEARCH("Not assessed",AL50)))</formula>
    </cfRule>
    <cfRule type="containsText" dxfId="2493" priority="662" operator="containsText" text="No visibility">
      <formula>NOT(ISERROR(SEARCH("No visibility",AL50)))</formula>
    </cfRule>
    <cfRule type="containsText" dxfId="2492" priority="663" operator="containsText" text="Poor">
      <formula>NOT(ISERROR(SEARCH("Poor",AL50)))</formula>
    </cfRule>
    <cfRule type="containsText" dxfId="2491" priority="664" operator="containsText" text="Fail">
      <formula>NOT(ISERROR(SEARCH("Fail",AL50)))</formula>
    </cfRule>
    <cfRule type="containsText" dxfId="2490" priority="665" operator="containsText" text="Ineffective">
      <formula>NOT(ISERROR(SEARCH("Ineffective",AL50)))</formula>
    </cfRule>
    <cfRule type="containsText" dxfId="2489" priority="666" operator="containsText" text="Not Implemented">
      <formula>NOT(ISERROR(SEARCH("Not Implemented",AL50)))</formula>
    </cfRule>
  </conditionalFormatting>
  <conditionalFormatting sqref="F5:H5">
    <cfRule type="containsText" dxfId="2488" priority="647" operator="containsText" text="Not assessed">
      <formula>NOT(ISERROR(SEARCH("Not assessed",F5)))</formula>
    </cfRule>
    <cfRule type="containsText" dxfId="2487" priority="648" operator="containsText" text="No visibility">
      <formula>NOT(ISERROR(SEARCH("No visibility",F5)))</formula>
    </cfRule>
    <cfRule type="containsText" dxfId="2486" priority="649" operator="containsText" text="Poor">
      <formula>NOT(ISERROR(SEARCH("Poor",F5)))</formula>
    </cfRule>
    <cfRule type="containsText" dxfId="2485" priority="650" operator="containsText" text="Fail">
      <formula>NOT(ISERROR(SEARCH("Fail",F5)))</formula>
    </cfRule>
    <cfRule type="containsText" dxfId="2484" priority="651" operator="containsText" text="Ineffective">
      <formula>NOT(ISERROR(SEARCH("Ineffective",F5)))</formula>
    </cfRule>
    <cfRule type="containsText" dxfId="2483" priority="652" operator="containsText" text="Not Implemented">
      <formula>NOT(ISERROR(SEARCH("Not Implemented",F5)))</formula>
    </cfRule>
  </conditionalFormatting>
  <conditionalFormatting sqref="F4:H4 L4:N4">
    <cfRule type="containsText" dxfId="2482" priority="633" operator="containsText" text="Not assessed">
      <formula>NOT(ISERROR(SEARCH("Not assessed",F4)))</formula>
    </cfRule>
    <cfRule type="containsText" dxfId="2481" priority="634" operator="containsText" text="No visibility">
      <formula>NOT(ISERROR(SEARCH("No visibility",F4)))</formula>
    </cfRule>
    <cfRule type="containsText" dxfId="2480" priority="635" operator="containsText" text="Poor">
      <formula>NOT(ISERROR(SEARCH("Poor",F4)))</formula>
    </cfRule>
    <cfRule type="containsText" dxfId="2479" priority="636" operator="containsText" text="Fail">
      <formula>NOT(ISERROR(SEARCH("Fail",F4)))</formula>
    </cfRule>
    <cfRule type="containsText" dxfId="2478" priority="637" operator="containsText" text="Ineffective">
      <formula>NOT(ISERROR(SEARCH("Ineffective",F4)))</formula>
    </cfRule>
    <cfRule type="containsText" dxfId="2477" priority="638" operator="containsText" text="Not Implemented">
      <formula>NOT(ISERROR(SEARCH("Not Implemented",F4)))</formula>
    </cfRule>
  </conditionalFormatting>
  <conditionalFormatting sqref="F6:H6">
    <cfRule type="containsText" dxfId="2476" priority="619" operator="containsText" text="Not assessed">
      <formula>NOT(ISERROR(SEARCH("Not assessed",F6)))</formula>
    </cfRule>
    <cfRule type="containsText" dxfId="2475" priority="620" operator="containsText" text="No visibility">
      <formula>NOT(ISERROR(SEARCH("No visibility",F6)))</formula>
    </cfRule>
    <cfRule type="containsText" dxfId="2474" priority="621" operator="containsText" text="Poor">
      <formula>NOT(ISERROR(SEARCH("Poor",F6)))</formula>
    </cfRule>
    <cfRule type="containsText" dxfId="2473" priority="622" operator="containsText" text="Fail">
      <formula>NOT(ISERROR(SEARCH("Fail",F6)))</formula>
    </cfRule>
    <cfRule type="containsText" dxfId="2472" priority="623" operator="containsText" text="Ineffective">
      <formula>NOT(ISERROR(SEARCH("Ineffective",F6)))</formula>
    </cfRule>
    <cfRule type="containsText" dxfId="2471" priority="624" operator="containsText" text="Not Implemented">
      <formula>NOT(ISERROR(SEARCH("Not Implemented",F6)))</formula>
    </cfRule>
  </conditionalFormatting>
  <conditionalFormatting sqref="X4:Z4">
    <cfRule type="containsText" dxfId="2470" priority="613" operator="containsText" text="Not assessed">
      <formula>NOT(ISERROR(SEARCH("Not assessed",X4)))</formula>
    </cfRule>
    <cfRule type="containsText" dxfId="2469" priority="614" operator="containsText" text="No visibility">
      <formula>NOT(ISERROR(SEARCH("No visibility",X4)))</formula>
    </cfRule>
    <cfRule type="containsText" dxfId="2468" priority="615" operator="containsText" text="Poor">
      <formula>NOT(ISERROR(SEARCH("Poor",X4)))</formula>
    </cfRule>
    <cfRule type="containsText" dxfId="2467" priority="616" operator="containsText" text="Fail">
      <formula>NOT(ISERROR(SEARCH("Fail",X4)))</formula>
    </cfRule>
    <cfRule type="containsText" dxfId="2466" priority="617" operator="containsText" text="Ineffective">
      <formula>NOT(ISERROR(SEARCH("Ineffective",X4)))</formula>
    </cfRule>
    <cfRule type="containsText" dxfId="2465" priority="618" operator="containsText" text="Not Implemented">
      <formula>NOT(ISERROR(SEARCH("Not Implemented",X4)))</formula>
    </cfRule>
  </conditionalFormatting>
  <conditionalFormatting sqref="X5">
    <cfRule type="containsText" dxfId="2464" priority="607" operator="containsText" text="Not assessed">
      <formula>NOT(ISERROR(SEARCH("Not assessed",X5)))</formula>
    </cfRule>
    <cfRule type="containsText" dxfId="2463" priority="608" operator="containsText" text="No visibility">
      <formula>NOT(ISERROR(SEARCH("No visibility",X5)))</formula>
    </cfRule>
    <cfRule type="containsText" dxfId="2462" priority="609" operator="containsText" text="Poor">
      <formula>NOT(ISERROR(SEARCH("Poor",X5)))</formula>
    </cfRule>
    <cfRule type="containsText" dxfId="2461" priority="610" operator="containsText" text="Fail">
      <formula>NOT(ISERROR(SEARCH("Fail",X5)))</formula>
    </cfRule>
    <cfRule type="containsText" dxfId="2460" priority="611" operator="containsText" text="Ineffective">
      <formula>NOT(ISERROR(SEARCH("Ineffective",X5)))</formula>
    </cfRule>
    <cfRule type="containsText" dxfId="2459" priority="612" operator="containsText" text="Not Implemented">
      <formula>NOT(ISERROR(SEARCH("Not Implemented",X5)))</formula>
    </cfRule>
  </conditionalFormatting>
  <conditionalFormatting sqref="X6">
    <cfRule type="containsText" dxfId="2458" priority="601" operator="containsText" text="Not assessed">
      <formula>NOT(ISERROR(SEARCH("Not assessed",X6)))</formula>
    </cfRule>
    <cfRule type="containsText" dxfId="2457" priority="602" operator="containsText" text="No visibility">
      <formula>NOT(ISERROR(SEARCH("No visibility",X6)))</formula>
    </cfRule>
    <cfRule type="containsText" dxfId="2456" priority="603" operator="containsText" text="Poor">
      <formula>NOT(ISERROR(SEARCH("Poor",X6)))</formula>
    </cfRule>
    <cfRule type="containsText" dxfId="2455" priority="604" operator="containsText" text="Fail">
      <formula>NOT(ISERROR(SEARCH("Fail",X6)))</formula>
    </cfRule>
    <cfRule type="containsText" dxfId="2454" priority="605" operator="containsText" text="Ineffective">
      <formula>NOT(ISERROR(SEARCH("Ineffective",X6)))</formula>
    </cfRule>
    <cfRule type="containsText" dxfId="2453" priority="606" operator="containsText" text="Not Implemented">
      <formula>NOT(ISERROR(SEARCH("Not Implemented",X6)))</formula>
    </cfRule>
  </conditionalFormatting>
  <conditionalFormatting sqref="AJ4:AL4">
    <cfRule type="containsText" dxfId="2452" priority="595" operator="containsText" text="Not assessed">
      <formula>NOT(ISERROR(SEARCH("Not assessed",AJ4)))</formula>
    </cfRule>
    <cfRule type="containsText" dxfId="2451" priority="596" operator="containsText" text="No visibility">
      <formula>NOT(ISERROR(SEARCH("No visibility",AJ4)))</formula>
    </cfRule>
    <cfRule type="containsText" dxfId="2450" priority="597" operator="containsText" text="Poor">
      <formula>NOT(ISERROR(SEARCH("Poor",AJ4)))</formula>
    </cfRule>
    <cfRule type="containsText" dxfId="2449" priority="598" operator="containsText" text="Fail">
      <formula>NOT(ISERROR(SEARCH("Fail",AJ4)))</formula>
    </cfRule>
    <cfRule type="containsText" dxfId="2448" priority="599" operator="containsText" text="Ineffective">
      <formula>NOT(ISERROR(SEARCH("Ineffective",AJ4)))</formula>
    </cfRule>
    <cfRule type="containsText" dxfId="2447" priority="600" operator="containsText" text="Not Implemented">
      <formula>NOT(ISERROR(SEARCH("Not Implemented",AJ4)))</formula>
    </cfRule>
  </conditionalFormatting>
  <conditionalFormatting sqref="AJ5">
    <cfRule type="containsText" dxfId="2446" priority="589" operator="containsText" text="Not assessed">
      <formula>NOT(ISERROR(SEARCH("Not assessed",AJ5)))</formula>
    </cfRule>
    <cfRule type="containsText" dxfId="2445" priority="590" operator="containsText" text="No visibility">
      <formula>NOT(ISERROR(SEARCH("No visibility",AJ5)))</formula>
    </cfRule>
    <cfRule type="containsText" dxfId="2444" priority="591" operator="containsText" text="Poor">
      <formula>NOT(ISERROR(SEARCH("Poor",AJ5)))</formula>
    </cfRule>
    <cfRule type="containsText" dxfId="2443" priority="592" operator="containsText" text="Fail">
      <formula>NOT(ISERROR(SEARCH("Fail",AJ5)))</formula>
    </cfRule>
    <cfRule type="containsText" dxfId="2442" priority="593" operator="containsText" text="Ineffective">
      <formula>NOT(ISERROR(SEARCH("Ineffective",AJ5)))</formula>
    </cfRule>
    <cfRule type="containsText" dxfId="2441" priority="594" operator="containsText" text="Not Implemented">
      <formula>NOT(ISERROR(SEARCH("Not Implemented",AJ5)))</formula>
    </cfRule>
  </conditionalFormatting>
  <conditionalFormatting sqref="AJ6">
    <cfRule type="containsText" dxfId="2440" priority="583" operator="containsText" text="Not assessed">
      <formula>NOT(ISERROR(SEARCH("Not assessed",AJ6)))</formula>
    </cfRule>
    <cfRule type="containsText" dxfId="2439" priority="584" operator="containsText" text="No visibility">
      <formula>NOT(ISERROR(SEARCH("No visibility",AJ6)))</formula>
    </cfRule>
    <cfRule type="containsText" dxfId="2438" priority="585" operator="containsText" text="Poor">
      <formula>NOT(ISERROR(SEARCH("Poor",AJ6)))</formula>
    </cfRule>
    <cfRule type="containsText" dxfId="2437" priority="586" operator="containsText" text="Fail">
      <formula>NOT(ISERROR(SEARCH("Fail",AJ6)))</formula>
    </cfRule>
    <cfRule type="containsText" dxfId="2436" priority="587" operator="containsText" text="Ineffective">
      <formula>NOT(ISERROR(SEARCH("Ineffective",AJ6)))</formula>
    </cfRule>
    <cfRule type="containsText" dxfId="2435" priority="588" operator="containsText" text="Not Implemented">
      <formula>NOT(ISERROR(SEARCH("Not Implemented",AJ6)))</formula>
    </cfRule>
  </conditionalFormatting>
  <conditionalFormatting sqref="O5:Q5">
    <cfRule type="containsText" dxfId="2434" priority="577" operator="containsText" text="Not assessed">
      <formula>NOT(ISERROR(SEARCH("Not assessed",O5)))</formula>
    </cfRule>
    <cfRule type="containsText" dxfId="2433" priority="578" operator="containsText" text="No visibility">
      <formula>NOT(ISERROR(SEARCH("No visibility",O5)))</formula>
    </cfRule>
    <cfRule type="containsText" dxfId="2432" priority="579" operator="containsText" text="Poor">
      <formula>NOT(ISERROR(SEARCH("Poor",O5)))</formula>
    </cfRule>
    <cfRule type="containsText" dxfId="2431" priority="580" operator="containsText" text="Fail">
      <formula>NOT(ISERROR(SEARCH("Fail",O5)))</formula>
    </cfRule>
    <cfRule type="containsText" dxfId="2430" priority="581" operator="containsText" text="Ineffective">
      <formula>NOT(ISERROR(SEARCH("Ineffective",O5)))</formula>
    </cfRule>
    <cfRule type="containsText" dxfId="2429" priority="582" operator="containsText" text="Not Implemented">
      <formula>NOT(ISERROR(SEARCH("Not Implemented",O5)))</formula>
    </cfRule>
  </conditionalFormatting>
  <conditionalFormatting sqref="O4:Q4">
    <cfRule type="containsText" dxfId="2428" priority="571" operator="containsText" text="Not assessed">
      <formula>NOT(ISERROR(SEARCH("Not assessed",O4)))</formula>
    </cfRule>
    <cfRule type="containsText" dxfId="2427" priority="572" operator="containsText" text="No visibility">
      <formula>NOT(ISERROR(SEARCH("No visibility",O4)))</formula>
    </cfRule>
    <cfRule type="containsText" dxfId="2426" priority="573" operator="containsText" text="Poor">
      <formula>NOT(ISERROR(SEARCH("Poor",O4)))</formula>
    </cfRule>
    <cfRule type="containsText" dxfId="2425" priority="574" operator="containsText" text="Fail">
      <formula>NOT(ISERROR(SEARCH("Fail",O4)))</formula>
    </cfRule>
    <cfRule type="containsText" dxfId="2424" priority="575" operator="containsText" text="Ineffective">
      <formula>NOT(ISERROR(SEARCH("Ineffective",O4)))</formula>
    </cfRule>
    <cfRule type="containsText" dxfId="2423" priority="576" operator="containsText" text="Not Implemented">
      <formula>NOT(ISERROR(SEARCH("Not Implemented",O4)))</formula>
    </cfRule>
  </conditionalFormatting>
  <conditionalFormatting sqref="O6:Q6">
    <cfRule type="containsText" dxfId="2422" priority="565" operator="containsText" text="Not assessed">
      <formula>NOT(ISERROR(SEARCH("Not assessed",O6)))</formula>
    </cfRule>
    <cfRule type="containsText" dxfId="2421" priority="566" operator="containsText" text="No visibility">
      <formula>NOT(ISERROR(SEARCH("No visibility",O6)))</formula>
    </cfRule>
    <cfRule type="containsText" dxfId="2420" priority="567" operator="containsText" text="Poor">
      <formula>NOT(ISERROR(SEARCH("Poor",O6)))</formula>
    </cfRule>
    <cfRule type="containsText" dxfId="2419" priority="568" operator="containsText" text="Fail">
      <formula>NOT(ISERROR(SEARCH("Fail",O6)))</formula>
    </cfRule>
    <cfRule type="containsText" dxfId="2418" priority="569" operator="containsText" text="Ineffective">
      <formula>NOT(ISERROR(SEARCH("Ineffective",O6)))</formula>
    </cfRule>
    <cfRule type="containsText" dxfId="2417" priority="570" operator="containsText" text="Not Implemented">
      <formula>NOT(ISERROR(SEARCH("Not Implemented",O6)))</formula>
    </cfRule>
  </conditionalFormatting>
  <conditionalFormatting sqref="AM5:AO5">
    <cfRule type="containsText" dxfId="2416" priority="559" operator="containsText" text="Not assessed">
      <formula>NOT(ISERROR(SEARCH("Not assessed",AM5)))</formula>
    </cfRule>
    <cfRule type="containsText" dxfId="2415" priority="560" operator="containsText" text="No visibility">
      <formula>NOT(ISERROR(SEARCH("No visibility",AM5)))</formula>
    </cfRule>
    <cfRule type="containsText" dxfId="2414" priority="561" operator="containsText" text="Poor">
      <formula>NOT(ISERROR(SEARCH("Poor",AM5)))</formula>
    </cfRule>
    <cfRule type="containsText" dxfId="2413" priority="562" operator="containsText" text="Fail">
      <formula>NOT(ISERROR(SEARCH("Fail",AM5)))</formula>
    </cfRule>
    <cfRule type="containsText" dxfId="2412" priority="563" operator="containsText" text="Ineffective">
      <formula>NOT(ISERROR(SEARCH("Ineffective",AM5)))</formula>
    </cfRule>
    <cfRule type="containsText" dxfId="2411" priority="564" operator="containsText" text="Not Implemented">
      <formula>NOT(ISERROR(SEARCH("Not Implemented",AM5)))</formula>
    </cfRule>
  </conditionalFormatting>
  <conditionalFormatting sqref="AM4:AO4">
    <cfRule type="containsText" dxfId="2410" priority="553" operator="containsText" text="Not assessed">
      <formula>NOT(ISERROR(SEARCH("Not assessed",AM4)))</formula>
    </cfRule>
    <cfRule type="containsText" dxfId="2409" priority="554" operator="containsText" text="No visibility">
      <formula>NOT(ISERROR(SEARCH("No visibility",AM4)))</formula>
    </cfRule>
    <cfRule type="containsText" dxfId="2408" priority="555" operator="containsText" text="Poor">
      <formula>NOT(ISERROR(SEARCH("Poor",AM4)))</formula>
    </cfRule>
    <cfRule type="containsText" dxfId="2407" priority="556" operator="containsText" text="Fail">
      <formula>NOT(ISERROR(SEARCH("Fail",AM4)))</formula>
    </cfRule>
    <cfRule type="containsText" dxfId="2406" priority="557" operator="containsText" text="Ineffective">
      <formula>NOT(ISERROR(SEARCH("Ineffective",AM4)))</formula>
    </cfRule>
    <cfRule type="containsText" dxfId="2405" priority="558" operator="containsText" text="Not Implemented">
      <formula>NOT(ISERROR(SEARCH("Not Implemented",AM4)))</formula>
    </cfRule>
  </conditionalFormatting>
  <conditionalFormatting sqref="AM6:AO6">
    <cfRule type="containsText" dxfId="2404" priority="547" operator="containsText" text="Not assessed">
      <formula>NOT(ISERROR(SEARCH("Not assessed",AM6)))</formula>
    </cfRule>
    <cfRule type="containsText" dxfId="2403" priority="548" operator="containsText" text="No visibility">
      <formula>NOT(ISERROR(SEARCH("No visibility",AM6)))</formula>
    </cfRule>
    <cfRule type="containsText" dxfId="2402" priority="549" operator="containsText" text="Poor">
      <formula>NOT(ISERROR(SEARCH("Poor",AM6)))</formula>
    </cfRule>
    <cfRule type="containsText" dxfId="2401" priority="550" operator="containsText" text="Fail">
      <formula>NOT(ISERROR(SEARCH("Fail",AM6)))</formula>
    </cfRule>
    <cfRule type="containsText" dxfId="2400" priority="551" operator="containsText" text="Ineffective">
      <formula>NOT(ISERROR(SEARCH("Ineffective",AM6)))</formula>
    </cfRule>
    <cfRule type="containsText" dxfId="2399" priority="552" operator="containsText" text="Not Implemented">
      <formula>NOT(ISERROR(SEARCH("Not Implemented",AM6)))</formula>
    </cfRule>
  </conditionalFormatting>
  <conditionalFormatting sqref="L5">
    <cfRule type="containsText" dxfId="2398" priority="541" operator="containsText" text="Not assessed">
      <formula>NOT(ISERROR(SEARCH("Not assessed",L5)))</formula>
    </cfRule>
    <cfRule type="containsText" dxfId="2397" priority="542" operator="containsText" text="No visibility">
      <formula>NOT(ISERROR(SEARCH("No visibility",L5)))</formula>
    </cfRule>
    <cfRule type="containsText" dxfId="2396" priority="543" operator="containsText" text="Poor">
      <formula>NOT(ISERROR(SEARCH("Poor",L5)))</formula>
    </cfRule>
    <cfRule type="containsText" dxfId="2395" priority="544" operator="containsText" text="Fail">
      <formula>NOT(ISERROR(SEARCH("Fail",L5)))</formula>
    </cfRule>
    <cfRule type="containsText" dxfId="2394" priority="545" operator="containsText" text="Ineffective">
      <formula>NOT(ISERROR(SEARCH("Ineffective",L5)))</formula>
    </cfRule>
    <cfRule type="containsText" dxfId="2393" priority="546" operator="containsText" text="Not Implemented">
      <formula>NOT(ISERROR(SEARCH("Not Implemented",L5)))</formula>
    </cfRule>
  </conditionalFormatting>
  <conditionalFormatting sqref="L6">
    <cfRule type="containsText" dxfId="2392" priority="535" operator="containsText" text="Not assessed">
      <formula>NOT(ISERROR(SEARCH("Not assessed",L6)))</formula>
    </cfRule>
    <cfRule type="containsText" dxfId="2391" priority="536" operator="containsText" text="No visibility">
      <formula>NOT(ISERROR(SEARCH("No visibility",L6)))</formula>
    </cfRule>
    <cfRule type="containsText" dxfId="2390" priority="537" operator="containsText" text="Poor">
      <formula>NOT(ISERROR(SEARCH("Poor",L6)))</formula>
    </cfRule>
    <cfRule type="containsText" dxfId="2389" priority="538" operator="containsText" text="Fail">
      <formula>NOT(ISERROR(SEARCH("Fail",L6)))</formula>
    </cfRule>
    <cfRule type="containsText" dxfId="2388" priority="539" operator="containsText" text="Ineffective">
      <formula>NOT(ISERROR(SEARCH("Ineffective",L6)))</formula>
    </cfRule>
    <cfRule type="containsText" dxfId="2387" priority="540" operator="containsText" text="Not Implemented">
      <formula>NOT(ISERROR(SEARCH("Not Implemented",L6)))</formula>
    </cfRule>
  </conditionalFormatting>
  <conditionalFormatting sqref="M5">
    <cfRule type="containsText" dxfId="2386" priority="457" operator="containsText" text="Not assessed">
      <formula>NOT(ISERROR(SEARCH("Not assessed",M5)))</formula>
    </cfRule>
    <cfRule type="containsText" dxfId="2385" priority="458" operator="containsText" text="No visibility">
      <formula>NOT(ISERROR(SEARCH("No visibility",M5)))</formula>
    </cfRule>
    <cfRule type="containsText" dxfId="2384" priority="459" operator="containsText" text="Poor">
      <formula>NOT(ISERROR(SEARCH("Poor",M5)))</formula>
    </cfRule>
    <cfRule type="containsText" dxfId="2383" priority="460" operator="containsText" text="Fail">
      <formula>NOT(ISERROR(SEARCH("Fail",M5)))</formula>
    </cfRule>
    <cfRule type="containsText" dxfId="2382" priority="461" operator="containsText" text="Ineffective">
      <formula>NOT(ISERROR(SEARCH("Ineffective",M5)))</formula>
    </cfRule>
    <cfRule type="containsText" dxfId="2381" priority="462" operator="containsText" text="Not Implemented">
      <formula>NOT(ISERROR(SEARCH("Not Implemented",M5)))</formula>
    </cfRule>
  </conditionalFormatting>
  <conditionalFormatting sqref="N5">
    <cfRule type="containsText" dxfId="2380" priority="451" operator="containsText" text="Not assessed">
      <formula>NOT(ISERROR(SEARCH("Not assessed",N5)))</formula>
    </cfRule>
    <cfRule type="containsText" dxfId="2379" priority="452" operator="containsText" text="No visibility">
      <formula>NOT(ISERROR(SEARCH("No visibility",N5)))</formula>
    </cfRule>
    <cfRule type="containsText" dxfId="2378" priority="453" operator="containsText" text="Poor">
      <formula>NOT(ISERROR(SEARCH("Poor",N5)))</formula>
    </cfRule>
    <cfRule type="containsText" dxfId="2377" priority="454" operator="containsText" text="Fail">
      <formula>NOT(ISERROR(SEARCH("Fail",N5)))</formula>
    </cfRule>
    <cfRule type="containsText" dxfId="2376" priority="455" operator="containsText" text="Ineffective">
      <formula>NOT(ISERROR(SEARCH("Ineffective",N5)))</formula>
    </cfRule>
    <cfRule type="containsText" dxfId="2375" priority="456" operator="containsText" text="Not Implemented">
      <formula>NOT(ISERROR(SEARCH("Not Implemented",N5)))</formula>
    </cfRule>
  </conditionalFormatting>
  <conditionalFormatting sqref="M6">
    <cfRule type="containsText" dxfId="2374" priority="445" operator="containsText" text="Not assessed">
      <formula>NOT(ISERROR(SEARCH("Not assessed",M6)))</formula>
    </cfRule>
    <cfRule type="containsText" dxfId="2373" priority="446" operator="containsText" text="No visibility">
      <formula>NOT(ISERROR(SEARCH("No visibility",M6)))</formula>
    </cfRule>
    <cfRule type="containsText" dxfId="2372" priority="447" operator="containsText" text="Poor">
      <formula>NOT(ISERROR(SEARCH("Poor",M6)))</formula>
    </cfRule>
    <cfRule type="containsText" dxfId="2371" priority="448" operator="containsText" text="Fail">
      <formula>NOT(ISERROR(SEARCH("Fail",M6)))</formula>
    </cfRule>
    <cfRule type="containsText" dxfId="2370" priority="449" operator="containsText" text="Ineffective">
      <formula>NOT(ISERROR(SEARCH("Ineffective",M6)))</formula>
    </cfRule>
    <cfRule type="containsText" dxfId="2369" priority="450" operator="containsText" text="Not Implemented">
      <formula>NOT(ISERROR(SEARCH("Not Implemented",M6)))</formula>
    </cfRule>
  </conditionalFormatting>
  <conditionalFormatting sqref="N6">
    <cfRule type="containsText" dxfId="2368" priority="439" operator="containsText" text="Not assessed">
      <formula>NOT(ISERROR(SEARCH("Not assessed",N6)))</formula>
    </cfRule>
    <cfRule type="containsText" dxfId="2367" priority="440" operator="containsText" text="No visibility">
      <formula>NOT(ISERROR(SEARCH("No visibility",N6)))</formula>
    </cfRule>
    <cfRule type="containsText" dxfId="2366" priority="441" operator="containsText" text="Poor">
      <formula>NOT(ISERROR(SEARCH("Poor",N6)))</formula>
    </cfRule>
    <cfRule type="containsText" dxfId="2365" priority="442" operator="containsText" text="Fail">
      <formula>NOT(ISERROR(SEARCH("Fail",N6)))</formula>
    </cfRule>
    <cfRule type="containsText" dxfId="2364" priority="443" operator="containsText" text="Ineffective">
      <formula>NOT(ISERROR(SEARCH("Ineffective",N6)))</formula>
    </cfRule>
    <cfRule type="containsText" dxfId="2363" priority="444" operator="containsText" text="Not Implemented">
      <formula>NOT(ISERROR(SEARCH("Not Implemented",N6)))</formula>
    </cfRule>
  </conditionalFormatting>
  <conditionalFormatting sqref="Y5">
    <cfRule type="containsText" dxfId="2362" priority="433" operator="containsText" text="Not assessed">
      <formula>NOT(ISERROR(SEARCH("Not assessed",Y5)))</formula>
    </cfRule>
    <cfRule type="containsText" dxfId="2361" priority="434" operator="containsText" text="No visibility">
      <formula>NOT(ISERROR(SEARCH("No visibility",Y5)))</formula>
    </cfRule>
    <cfRule type="containsText" dxfId="2360" priority="435" operator="containsText" text="Poor">
      <formula>NOT(ISERROR(SEARCH("Poor",Y5)))</formula>
    </cfRule>
    <cfRule type="containsText" dxfId="2359" priority="436" operator="containsText" text="Fail">
      <formula>NOT(ISERROR(SEARCH("Fail",Y5)))</formula>
    </cfRule>
    <cfRule type="containsText" dxfId="2358" priority="437" operator="containsText" text="Ineffective">
      <formula>NOT(ISERROR(SEARCH("Ineffective",Y5)))</formula>
    </cfRule>
    <cfRule type="containsText" dxfId="2357" priority="438" operator="containsText" text="Not Implemented">
      <formula>NOT(ISERROR(SEARCH("Not Implemented",Y5)))</formula>
    </cfRule>
  </conditionalFormatting>
  <conditionalFormatting sqref="Z5">
    <cfRule type="containsText" dxfId="2356" priority="427" operator="containsText" text="Not assessed">
      <formula>NOT(ISERROR(SEARCH("Not assessed",Z5)))</formula>
    </cfRule>
    <cfRule type="containsText" dxfId="2355" priority="428" operator="containsText" text="No visibility">
      <formula>NOT(ISERROR(SEARCH("No visibility",Z5)))</formula>
    </cfRule>
    <cfRule type="containsText" dxfId="2354" priority="429" operator="containsText" text="Poor">
      <formula>NOT(ISERROR(SEARCH("Poor",Z5)))</formula>
    </cfRule>
    <cfRule type="containsText" dxfId="2353" priority="430" operator="containsText" text="Fail">
      <formula>NOT(ISERROR(SEARCH("Fail",Z5)))</formula>
    </cfRule>
    <cfRule type="containsText" dxfId="2352" priority="431" operator="containsText" text="Ineffective">
      <formula>NOT(ISERROR(SEARCH("Ineffective",Z5)))</formula>
    </cfRule>
    <cfRule type="containsText" dxfId="2351" priority="432" operator="containsText" text="Not Implemented">
      <formula>NOT(ISERROR(SEARCH("Not Implemented",Z5)))</formula>
    </cfRule>
  </conditionalFormatting>
  <conditionalFormatting sqref="Y6">
    <cfRule type="containsText" dxfId="2350" priority="421" operator="containsText" text="Not assessed">
      <formula>NOT(ISERROR(SEARCH("Not assessed",Y6)))</formula>
    </cfRule>
    <cfRule type="containsText" dxfId="2349" priority="422" operator="containsText" text="No visibility">
      <formula>NOT(ISERROR(SEARCH("No visibility",Y6)))</formula>
    </cfRule>
    <cfRule type="containsText" dxfId="2348" priority="423" operator="containsText" text="Poor">
      <formula>NOT(ISERROR(SEARCH("Poor",Y6)))</formula>
    </cfRule>
    <cfRule type="containsText" dxfId="2347" priority="424" operator="containsText" text="Fail">
      <formula>NOT(ISERROR(SEARCH("Fail",Y6)))</formula>
    </cfRule>
    <cfRule type="containsText" dxfId="2346" priority="425" operator="containsText" text="Ineffective">
      <formula>NOT(ISERROR(SEARCH("Ineffective",Y6)))</formula>
    </cfRule>
    <cfRule type="containsText" dxfId="2345" priority="426" operator="containsText" text="Not Implemented">
      <formula>NOT(ISERROR(SEARCH("Not Implemented",Y6)))</formula>
    </cfRule>
  </conditionalFormatting>
  <conditionalFormatting sqref="Z6">
    <cfRule type="containsText" dxfId="2344" priority="415" operator="containsText" text="Not assessed">
      <formula>NOT(ISERROR(SEARCH("Not assessed",Z6)))</formula>
    </cfRule>
    <cfRule type="containsText" dxfId="2343" priority="416" operator="containsText" text="No visibility">
      <formula>NOT(ISERROR(SEARCH("No visibility",Z6)))</formula>
    </cfRule>
    <cfRule type="containsText" dxfId="2342" priority="417" operator="containsText" text="Poor">
      <formula>NOT(ISERROR(SEARCH("Poor",Z6)))</formula>
    </cfRule>
    <cfRule type="containsText" dxfId="2341" priority="418" operator="containsText" text="Fail">
      <formula>NOT(ISERROR(SEARCH("Fail",Z6)))</formula>
    </cfRule>
    <cfRule type="containsText" dxfId="2340" priority="419" operator="containsText" text="Ineffective">
      <formula>NOT(ISERROR(SEARCH("Ineffective",Z6)))</formula>
    </cfRule>
    <cfRule type="containsText" dxfId="2339" priority="420" operator="containsText" text="Not Implemented">
      <formula>NOT(ISERROR(SEARCH("Not Implemented",Z6)))</formula>
    </cfRule>
  </conditionalFormatting>
  <conditionalFormatting sqref="AK5">
    <cfRule type="containsText" dxfId="2338" priority="409" operator="containsText" text="Not assessed">
      <formula>NOT(ISERROR(SEARCH("Not assessed",AK5)))</formula>
    </cfRule>
    <cfRule type="containsText" dxfId="2337" priority="410" operator="containsText" text="No visibility">
      <formula>NOT(ISERROR(SEARCH("No visibility",AK5)))</formula>
    </cfRule>
    <cfRule type="containsText" dxfId="2336" priority="411" operator="containsText" text="Poor">
      <formula>NOT(ISERROR(SEARCH("Poor",AK5)))</formula>
    </cfRule>
    <cfRule type="containsText" dxfId="2335" priority="412" operator="containsText" text="Fail">
      <formula>NOT(ISERROR(SEARCH("Fail",AK5)))</formula>
    </cfRule>
    <cfRule type="containsText" dxfId="2334" priority="413" operator="containsText" text="Ineffective">
      <formula>NOT(ISERROR(SEARCH("Ineffective",AK5)))</formula>
    </cfRule>
    <cfRule type="containsText" dxfId="2333" priority="414" operator="containsText" text="Not Implemented">
      <formula>NOT(ISERROR(SEARCH("Not Implemented",AK5)))</formula>
    </cfRule>
  </conditionalFormatting>
  <conditionalFormatting sqref="AL5">
    <cfRule type="containsText" dxfId="2332" priority="403" operator="containsText" text="Not assessed">
      <formula>NOT(ISERROR(SEARCH("Not assessed",AL5)))</formula>
    </cfRule>
    <cfRule type="containsText" dxfId="2331" priority="404" operator="containsText" text="No visibility">
      <formula>NOT(ISERROR(SEARCH("No visibility",AL5)))</formula>
    </cfRule>
    <cfRule type="containsText" dxfId="2330" priority="405" operator="containsText" text="Poor">
      <formula>NOT(ISERROR(SEARCH("Poor",AL5)))</formula>
    </cfRule>
    <cfRule type="containsText" dxfId="2329" priority="406" operator="containsText" text="Fail">
      <formula>NOT(ISERROR(SEARCH("Fail",AL5)))</formula>
    </cfRule>
    <cfRule type="containsText" dxfId="2328" priority="407" operator="containsText" text="Ineffective">
      <formula>NOT(ISERROR(SEARCH("Ineffective",AL5)))</formula>
    </cfRule>
    <cfRule type="containsText" dxfId="2327" priority="408" operator="containsText" text="Not Implemented">
      <formula>NOT(ISERROR(SEARCH("Not Implemented",AL5)))</formula>
    </cfRule>
  </conditionalFormatting>
  <conditionalFormatting sqref="AK6">
    <cfRule type="containsText" dxfId="2326" priority="397" operator="containsText" text="Not assessed">
      <formula>NOT(ISERROR(SEARCH("Not assessed",AK6)))</formula>
    </cfRule>
    <cfRule type="containsText" dxfId="2325" priority="398" operator="containsText" text="No visibility">
      <formula>NOT(ISERROR(SEARCH("No visibility",AK6)))</formula>
    </cfRule>
    <cfRule type="containsText" dxfId="2324" priority="399" operator="containsText" text="Poor">
      <formula>NOT(ISERROR(SEARCH("Poor",AK6)))</formula>
    </cfRule>
    <cfRule type="containsText" dxfId="2323" priority="400" operator="containsText" text="Fail">
      <formula>NOT(ISERROR(SEARCH("Fail",AK6)))</formula>
    </cfRule>
    <cfRule type="containsText" dxfId="2322" priority="401" operator="containsText" text="Ineffective">
      <formula>NOT(ISERROR(SEARCH("Ineffective",AK6)))</formula>
    </cfRule>
    <cfRule type="containsText" dxfId="2321" priority="402" operator="containsText" text="Not Implemented">
      <formula>NOT(ISERROR(SEARCH("Not Implemented",AK6)))</formula>
    </cfRule>
  </conditionalFormatting>
  <conditionalFormatting sqref="AL6">
    <cfRule type="containsText" dxfId="2320" priority="391" operator="containsText" text="Not assessed">
      <formula>NOT(ISERROR(SEARCH("Not assessed",AL6)))</formula>
    </cfRule>
    <cfRule type="containsText" dxfId="2319" priority="392" operator="containsText" text="No visibility">
      <formula>NOT(ISERROR(SEARCH("No visibility",AL6)))</formula>
    </cfRule>
    <cfRule type="containsText" dxfId="2318" priority="393" operator="containsText" text="Poor">
      <formula>NOT(ISERROR(SEARCH("Poor",AL6)))</formula>
    </cfRule>
    <cfRule type="containsText" dxfId="2317" priority="394" operator="containsText" text="Fail">
      <formula>NOT(ISERROR(SEARCH("Fail",AL6)))</formula>
    </cfRule>
    <cfRule type="containsText" dxfId="2316" priority="395" operator="containsText" text="Ineffective">
      <formula>NOT(ISERROR(SEARCH("Ineffective",AL6)))</formula>
    </cfRule>
    <cfRule type="containsText" dxfId="2315" priority="396" operator="containsText" text="Not Implemented">
      <formula>NOT(ISERROR(SEARCH("Not Implemented",AL6)))</formula>
    </cfRule>
  </conditionalFormatting>
  <conditionalFormatting sqref="F27:H29">
    <cfRule type="containsText" dxfId="2314" priority="385" operator="containsText" text="Not assessed">
      <formula>NOT(ISERROR(SEARCH("Not assessed",F27)))</formula>
    </cfRule>
    <cfRule type="containsText" dxfId="2313" priority="386" operator="containsText" text="No visibility">
      <formula>NOT(ISERROR(SEARCH("No visibility",F27)))</formula>
    </cfRule>
    <cfRule type="containsText" dxfId="2312" priority="387" operator="containsText" text="Poor">
      <formula>NOT(ISERROR(SEARCH("Poor",F27)))</formula>
    </cfRule>
    <cfRule type="containsText" dxfId="2311" priority="388" operator="containsText" text="Fail">
      <formula>NOT(ISERROR(SEARCH("Fail",F27)))</formula>
    </cfRule>
    <cfRule type="containsText" dxfId="2310" priority="389" operator="containsText" text="Ineffective">
      <formula>NOT(ISERROR(SEARCH("Ineffective",F27)))</formula>
    </cfRule>
    <cfRule type="containsText" dxfId="2309" priority="390" operator="containsText" text="Not Implemented">
      <formula>NOT(ISERROR(SEARCH("Not Implemented",F27)))</formula>
    </cfRule>
  </conditionalFormatting>
  <conditionalFormatting sqref="F30:H32">
    <cfRule type="containsText" dxfId="2308" priority="379" operator="containsText" text="Not assessed">
      <formula>NOT(ISERROR(SEARCH("Not assessed",F30)))</formula>
    </cfRule>
    <cfRule type="containsText" dxfId="2307" priority="380" operator="containsText" text="No visibility">
      <formula>NOT(ISERROR(SEARCH("No visibility",F30)))</formula>
    </cfRule>
    <cfRule type="containsText" dxfId="2306" priority="381" operator="containsText" text="Poor">
      <formula>NOT(ISERROR(SEARCH("Poor",F30)))</formula>
    </cfRule>
    <cfRule type="containsText" dxfId="2305" priority="382" operator="containsText" text="Fail">
      <formula>NOT(ISERROR(SEARCH("Fail",F30)))</formula>
    </cfRule>
    <cfRule type="containsText" dxfId="2304" priority="383" operator="containsText" text="Ineffective">
      <formula>NOT(ISERROR(SEARCH("Ineffective",F30)))</formula>
    </cfRule>
    <cfRule type="containsText" dxfId="2303" priority="384" operator="containsText" text="Not Implemented">
      <formula>NOT(ISERROR(SEARCH("Not Implemented",F30)))</formula>
    </cfRule>
  </conditionalFormatting>
  <conditionalFormatting sqref="R30:T32">
    <cfRule type="containsText" dxfId="2302" priority="373" operator="containsText" text="Not assessed">
      <formula>NOT(ISERROR(SEARCH("Not assessed",R30)))</formula>
    </cfRule>
    <cfRule type="containsText" dxfId="2301" priority="374" operator="containsText" text="No visibility">
      <formula>NOT(ISERROR(SEARCH("No visibility",R30)))</formula>
    </cfRule>
    <cfRule type="containsText" dxfId="2300" priority="375" operator="containsText" text="Poor">
      <formula>NOT(ISERROR(SEARCH("Poor",R30)))</formula>
    </cfRule>
    <cfRule type="containsText" dxfId="2299" priority="376" operator="containsText" text="Fail">
      <formula>NOT(ISERROR(SEARCH("Fail",R30)))</formula>
    </cfRule>
    <cfRule type="containsText" dxfId="2298" priority="377" operator="containsText" text="Ineffective">
      <formula>NOT(ISERROR(SEARCH("Ineffective",R30)))</formula>
    </cfRule>
    <cfRule type="containsText" dxfId="2297" priority="378" operator="containsText" text="Not Implemented">
      <formula>NOT(ISERROR(SEARCH("Not Implemented",R30)))</formula>
    </cfRule>
  </conditionalFormatting>
  <conditionalFormatting sqref="R27:T29">
    <cfRule type="containsText" dxfId="2296" priority="367" operator="containsText" text="Not assessed">
      <formula>NOT(ISERROR(SEARCH("Not assessed",R27)))</formula>
    </cfRule>
    <cfRule type="containsText" dxfId="2295" priority="368" operator="containsText" text="No visibility">
      <formula>NOT(ISERROR(SEARCH("No visibility",R27)))</formula>
    </cfRule>
    <cfRule type="containsText" dxfId="2294" priority="369" operator="containsText" text="Poor">
      <formula>NOT(ISERROR(SEARCH("Poor",R27)))</formula>
    </cfRule>
    <cfRule type="containsText" dxfId="2293" priority="370" operator="containsText" text="Fail">
      <formula>NOT(ISERROR(SEARCH("Fail",R27)))</formula>
    </cfRule>
    <cfRule type="containsText" dxfId="2292" priority="371" operator="containsText" text="Ineffective">
      <formula>NOT(ISERROR(SEARCH("Ineffective",R27)))</formula>
    </cfRule>
    <cfRule type="containsText" dxfId="2291" priority="372" operator="containsText" text="Not Implemented">
      <formula>NOT(ISERROR(SEARCH("Not Implemented",R27)))</formula>
    </cfRule>
  </conditionalFormatting>
  <conditionalFormatting sqref="AD27:AF29">
    <cfRule type="containsText" dxfId="2290" priority="361" operator="containsText" text="Not assessed">
      <formula>NOT(ISERROR(SEARCH("Not assessed",AD27)))</formula>
    </cfRule>
    <cfRule type="containsText" dxfId="2289" priority="362" operator="containsText" text="No visibility">
      <formula>NOT(ISERROR(SEARCH("No visibility",AD27)))</formula>
    </cfRule>
    <cfRule type="containsText" dxfId="2288" priority="363" operator="containsText" text="Poor">
      <formula>NOT(ISERROR(SEARCH("Poor",AD27)))</formula>
    </cfRule>
    <cfRule type="containsText" dxfId="2287" priority="364" operator="containsText" text="Fail">
      <formula>NOT(ISERROR(SEARCH("Fail",AD27)))</formula>
    </cfRule>
    <cfRule type="containsText" dxfId="2286" priority="365" operator="containsText" text="Ineffective">
      <formula>NOT(ISERROR(SEARCH("Ineffective",AD27)))</formula>
    </cfRule>
    <cfRule type="containsText" dxfId="2285" priority="366" operator="containsText" text="Not Implemented">
      <formula>NOT(ISERROR(SEARCH("Not Implemented",AD27)))</formula>
    </cfRule>
  </conditionalFormatting>
  <conditionalFormatting sqref="AD30:AF32">
    <cfRule type="containsText" dxfId="2284" priority="355" operator="containsText" text="Not assessed">
      <formula>NOT(ISERROR(SEARCH("Not assessed",AD30)))</formula>
    </cfRule>
    <cfRule type="containsText" dxfId="2283" priority="356" operator="containsText" text="No visibility">
      <formula>NOT(ISERROR(SEARCH("No visibility",AD30)))</formula>
    </cfRule>
    <cfRule type="containsText" dxfId="2282" priority="357" operator="containsText" text="Poor">
      <formula>NOT(ISERROR(SEARCH("Poor",AD30)))</formula>
    </cfRule>
    <cfRule type="containsText" dxfId="2281" priority="358" operator="containsText" text="Fail">
      <formula>NOT(ISERROR(SEARCH("Fail",AD30)))</formula>
    </cfRule>
    <cfRule type="containsText" dxfId="2280" priority="359" operator="containsText" text="Ineffective">
      <formula>NOT(ISERROR(SEARCH("Ineffective",AD30)))</formula>
    </cfRule>
    <cfRule type="containsText" dxfId="2279" priority="360" operator="containsText" text="Not Implemented">
      <formula>NOT(ISERROR(SEARCH("Not Implemented",AD30)))</formula>
    </cfRule>
  </conditionalFormatting>
  <conditionalFormatting sqref="F34:H36">
    <cfRule type="containsText" dxfId="2278" priority="349" operator="containsText" text="Not assessed">
      <formula>NOT(ISERROR(SEARCH("Not assessed",F34)))</formula>
    </cfRule>
    <cfRule type="containsText" dxfId="2277" priority="350" operator="containsText" text="No visibility">
      <formula>NOT(ISERROR(SEARCH("No visibility",F34)))</formula>
    </cfRule>
    <cfRule type="containsText" dxfId="2276" priority="351" operator="containsText" text="Poor">
      <formula>NOT(ISERROR(SEARCH("Poor",F34)))</formula>
    </cfRule>
    <cfRule type="containsText" dxfId="2275" priority="352" operator="containsText" text="Fail">
      <formula>NOT(ISERROR(SEARCH("Fail",F34)))</formula>
    </cfRule>
    <cfRule type="containsText" dxfId="2274" priority="353" operator="containsText" text="Ineffective">
      <formula>NOT(ISERROR(SEARCH("Ineffective",F34)))</formula>
    </cfRule>
    <cfRule type="containsText" dxfId="2273" priority="354" operator="containsText" text="Not Implemented">
      <formula>NOT(ISERROR(SEARCH("Not Implemented",F34)))</formula>
    </cfRule>
  </conditionalFormatting>
  <conditionalFormatting sqref="F37:H39">
    <cfRule type="containsText" dxfId="2272" priority="343" operator="containsText" text="Not assessed">
      <formula>NOT(ISERROR(SEARCH("Not assessed",F37)))</formula>
    </cfRule>
    <cfRule type="containsText" dxfId="2271" priority="344" operator="containsText" text="No visibility">
      <formula>NOT(ISERROR(SEARCH("No visibility",F37)))</formula>
    </cfRule>
    <cfRule type="containsText" dxfId="2270" priority="345" operator="containsText" text="Poor">
      <formula>NOT(ISERROR(SEARCH("Poor",F37)))</formula>
    </cfRule>
    <cfRule type="containsText" dxfId="2269" priority="346" operator="containsText" text="Fail">
      <formula>NOT(ISERROR(SEARCH("Fail",F37)))</formula>
    </cfRule>
    <cfRule type="containsText" dxfId="2268" priority="347" operator="containsText" text="Ineffective">
      <formula>NOT(ISERROR(SEARCH("Ineffective",F37)))</formula>
    </cfRule>
    <cfRule type="containsText" dxfId="2267" priority="348" operator="containsText" text="Not Implemented">
      <formula>NOT(ISERROR(SEARCH("Not Implemented",F37)))</formula>
    </cfRule>
  </conditionalFormatting>
  <conditionalFormatting sqref="F41:H43">
    <cfRule type="containsText" dxfId="2266" priority="337" operator="containsText" text="Not assessed">
      <formula>NOT(ISERROR(SEARCH("Not assessed",F41)))</formula>
    </cfRule>
    <cfRule type="containsText" dxfId="2265" priority="338" operator="containsText" text="No visibility">
      <formula>NOT(ISERROR(SEARCH("No visibility",F41)))</formula>
    </cfRule>
    <cfRule type="containsText" dxfId="2264" priority="339" operator="containsText" text="Poor">
      <formula>NOT(ISERROR(SEARCH("Poor",F41)))</formula>
    </cfRule>
    <cfRule type="containsText" dxfId="2263" priority="340" operator="containsText" text="Fail">
      <formula>NOT(ISERROR(SEARCH("Fail",F41)))</formula>
    </cfRule>
    <cfRule type="containsText" dxfId="2262" priority="341" operator="containsText" text="Ineffective">
      <formula>NOT(ISERROR(SEARCH("Ineffective",F41)))</formula>
    </cfRule>
    <cfRule type="containsText" dxfId="2261" priority="342" operator="containsText" text="Not Implemented">
      <formula>NOT(ISERROR(SEARCH("Not Implemented",F41)))</formula>
    </cfRule>
  </conditionalFormatting>
  <conditionalFormatting sqref="F47:H49">
    <cfRule type="containsText" dxfId="2260" priority="331" operator="containsText" text="Not assessed">
      <formula>NOT(ISERROR(SEARCH("Not assessed",F47)))</formula>
    </cfRule>
    <cfRule type="containsText" dxfId="2259" priority="332" operator="containsText" text="No visibility">
      <formula>NOT(ISERROR(SEARCH("No visibility",F47)))</formula>
    </cfRule>
    <cfRule type="containsText" dxfId="2258" priority="333" operator="containsText" text="Poor">
      <formula>NOT(ISERROR(SEARCH("Poor",F47)))</formula>
    </cfRule>
    <cfRule type="containsText" dxfId="2257" priority="334" operator="containsText" text="Fail">
      <formula>NOT(ISERROR(SEARCH("Fail",F47)))</formula>
    </cfRule>
    <cfRule type="containsText" dxfId="2256" priority="335" operator="containsText" text="Ineffective">
      <formula>NOT(ISERROR(SEARCH("Ineffective",F47)))</formula>
    </cfRule>
    <cfRule type="containsText" dxfId="2255" priority="336" operator="containsText" text="Not Implemented">
      <formula>NOT(ISERROR(SEARCH("Not Implemented",F47)))</formula>
    </cfRule>
  </conditionalFormatting>
  <conditionalFormatting sqref="F51:H53">
    <cfRule type="containsText" dxfId="2254" priority="325" operator="containsText" text="Not assessed">
      <formula>NOT(ISERROR(SEARCH("Not assessed",F51)))</formula>
    </cfRule>
    <cfRule type="containsText" dxfId="2253" priority="326" operator="containsText" text="No visibility">
      <formula>NOT(ISERROR(SEARCH("No visibility",F51)))</formula>
    </cfRule>
    <cfRule type="containsText" dxfId="2252" priority="327" operator="containsText" text="Poor">
      <formula>NOT(ISERROR(SEARCH("Poor",F51)))</formula>
    </cfRule>
    <cfRule type="containsText" dxfId="2251" priority="328" operator="containsText" text="Fail">
      <formula>NOT(ISERROR(SEARCH("Fail",F51)))</formula>
    </cfRule>
    <cfRule type="containsText" dxfId="2250" priority="329" operator="containsText" text="Ineffective">
      <formula>NOT(ISERROR(SEARCH("Ineffective",F51)))</formula>
    </cfRule>
    <cfRule type="containsText" dxfId="2249" priority="330" operator="containsText" text="Not Implemented">
      <formula>NOT(ISERROR(SEARCH("Not Implemented",F51)))</formula>
    </cfRule>
  </conditionalFormatting>
  <conditionalFormatting sqref="F54:H56">
    <cfRule type="containsText" dxfId="2248" priority="319" operator="containsText" text="Not assessed">
      <formula>NOT(ISERROR(SEARCH("Not assessed",F54)))</formula>
    </cfRule>
    <cfRule type="containsText" dxfId="2247" priority="320" operator="containsText" text="No visibility">
      <formula>NOT(ISERROR(SEARCH("No visibility",F54)))</formula>
    </cfRule>
    <cfRule type="containsText" dxfId="2246" priority="321" operator="containsText" text="Poor">
      <formula>NOT(ISERROR(SEARCH("Poor",F54)))</formula>
    </cfRule>
    <cfRule type="containsText" dxfId="2245" priority="322" operator="containsText" text="Fail">
      <formula>NOT(ISERROR(SEARCH("Fail",F54)))</formula>
    </cfRule>
    <cfRule type="containsText" dxfId="2244" priority="323" operator="containsText" text="Ineffective">
      <formula>NOT(ISERROR(SEARCH("Ineffective",F54)))</formula>
    </cfRule>
    <cfRule type="containsText" dxfId="2243" priority="324" operator="containsText" text="Not Implemented">
      <formula>NOT(ISERROR(SEARCH("Not Implemented",F54)))</formula>
    </cfRule>
  </conditionalFormatting>
  <conditionalFormatting sqref="F60:H62">
    <cfRule type="containsText" dxfId="2242" priority="313" operator="containsText" text="Not assessed">
      <formula>NOT(ISERROR(SEARCH("Not assessed",F60)))</formula>
    </cfRule>
    <cfRule type="containsText" dxfId="2241" priority="314" operator="containsText" text="No visibility">
      <formula>NOT(ISERROR(SEARCH("No visibility",F60)))</formula>
    </cfRule>
    <cfRule type="containsText" dxfId="2240" priority="315" operator="containsText" text="Poor">
      <formula>NOT(ISERROR(SEARCH("Poor",F60)))</formula>
    </cfRule>
    <cfRule type="containsText" dxfId="2239" priority="316" operator="containsText" text="Fail">
      <formula>NOT(ISERROR(SEARCH("Fail",F60)))</formula>
    </cfRule>
    <cfRule type="containsText" dxfId="2238" priority="317" operator="containsText" text="Ineffective">
      <formula>NOT(ISERROR(SEARCH("Ineffective",F60)))</formula>
    </cfRule>
    <cfRule type="containsText" dxfId="2237" priority="318" operator="containsText" text="Not Implemented">
      <formula>NOT(ISERROR(SEARCH("Not Implemented",F60)))</formula>
    </cfRule>
  </conditionalFormatting>
  <conditionalFormatting sqref="F64:H66">
    <cfRule type="containsText" dxfId="2236" priority="307" operator="containsText" text="Not assessed">
      <formula>NOT(ISERROR(SEARCH("Not assessed",F64)))</formula>
    </cfRule>
    <cfRule type="containsText" dxfId="2235" priority="308" operator="containsText" text="No visibility">
      <formula>NOT(ISERROR(SEARCH("No visibility",F64)))</formula>
    </cfRule>
    <cfRule type="containsText" dxfId="2234" priority="309" operator="containsText" text="Poor">
      <formula>NOT(ISERROR(SEARCH("Poor",F64)))</formula>
    </cfRule>
    <cfRule type="containsText" dxfId="2233" priority="310" operator="containsText" text="Fail">
      <formula>NOT(ISERROR(SEARCH("Fail",F64)))</formula>
    </cfRule>
    <cfRule type="containsText" dxfId="2232" priority="311" operator="containsText" text="Ineffective">
      <formula>NOT(ISERROR(SEARCH("Ineffective",F64)))</formula>
    </cfRule>
    <cfRule type="containsText" dxfId="2231" priority="312" operator="containsText" text="Not Implemented">
      <formula>NOT(ISERROR(SEARCH("Not Implemented",F64)))</formula>
    </cfRule>
  </conditionalFormatting>
  <conditionalFormatting sqref="R64:T66">
    <cfRule type="containsText" dxfId="2230" priority="301" operator="containsText" text="Not assessed">
      <formula>NOT(ISERROR(SEARCH("Not assessed",R64)))</formula>
    </cfRule>
    <cfRule type="containsText" dxfId="2229" priority="302" operator="containsText" text="No visibility">
      <formula>NOT(ISERROR(SEARCH("No visibility",R64)))</formula>
    </cfRule>
    <cfRule type="containsText" dxfId="2228" priority="303" operator="containsText" text="Poor">
      <formula>NOT(ISERROR(SEARCH("Poor",R64)))</formula>
    </cfRule>
    <cfRule type="containsText" dxfId="2227" priority="304" operator="containsText" text="Fail">
      <formula>NOT(ISERROR(SEARCH("Fail",R64)))</formula>
    </cfRule>
    <cfRule type="containsText" dxfId="2226" priority="305" operator="containsText" text="Ineffective">
      <formula>NOT(ISERROR(SEARCH("Ineffective",R64)))</formula>
    </cfRule>
    <cfRule type="containsText" dxfId="2225" priority="306" operator="containsText" text="Not Implemented">
      <formula>NOT(ISERROR(SEARCH("Not Implemented",R64)))</formula>
    </cfRule>
  </conditionalFormatting>
  <conditionalFormatting sqref="R60:T62">
    <cfRule type="containsText" dxfId="2224" priority="295" operator="containsText" text="Not assessed">
      <formula>NOT(ISERROR(SEARCH("Not assessed",R60)))</formula>
    </cfRule>
    <cfRule type="containsText" dxfId="2223" priority="296" operator="containsText" text="No visibility">
      <formula>NOT(ISERROR(SEARCH("No visibility",R60)))</formula>
    </cfRule>
    <cfRule type="containsText" dxfId="2222" priority="297" operator="containsText" text="Poor">
      <formula>NOT(ISERROR(SEARCH("Poor",R60)))</formula>
    </cfRule>
    <cfRule type="containsText" dxfId="2221" priority="298" operator="containsText" text="Fail">
      <formula>NOT(ISERROR(SEARCH("Fail",R60)))</formula>
    </cfRule>
    <cfRule type="containsText" dxfId="2220" priority="299" operator="containsText" text="Ineffective">
      <formula>NOT(ISERROR(SEARCH("Ineffective",R60)))</formula>
    </cfRule>
    <cfRule type="containsText" dxfId="2219" priority="300" operator="containsText" text="Not Implemented">
      <formula>NOT(ISERROR(SEARCH("Not Implemented",R60)))</formula>
    </cfRule>
  </conditionalFormatting>
  <conditionalFormatting sqref="R54:T56">
    <cfRule type="containsText" dxfId="2218" priority="289" operator="containsText" text="Not assessed">
      <formula>NOT(ISERROR(SEARCH("Not assessed",R54)))</formula>
    </cfRule>
    <cfRule type="containsText" dxfId="2217" priority="290" operator="containsText" text="No visibility">
      <formula>NOT(ISERROR(SEARCH("No visibility",R54)))</formula>
    </cfRule>
    <cfRule type="containsText" dxfId="2216" priority="291" operator="containsText" text="Poor">
      <formula>NOT(ISERROR(SEARCH("Poor",R54)))</formula>
    </cfRule>
    <cfRule type="containsText" dxfId="2215" priority="292" operator="containsText" text="Fail">
      <formula>NOT(ISERROR(SEARCH("Fail",R54)))</formula>
    </cfRule>
    <cfRule type="containsText" dxfId="2214" priority="293" operator="containsText" text="Ineffective">
      <formula>NOT(ISERROR(SEARCH("Ineffective",R54)))</formula>
    </cfRule>
    <cfRule type="containsText" dxfId="2213" priority="294" operator="containsText" text="Not Implemented">
      <formula>NOT(ISERROR(SEARCH("Not Implemented",R54)))</formula>
    </cfRule>
  </conditionalFormatting>
  <conditionalFormatting sqref="R51:T53">
    <cfRule type="containsText" dxfId="2212" priority="283" operator="containsText" text="Not assessed">
      <formula>NOT(ISERROR(SEARCH("Not assessed",R51)))</formula>
    </cfRule>
    <cfRule type="containsText" dxfId="2211" priority="284" operator="containsText" text="No visibility">
      <formula>NOT(ISERROR(SEARCH("No visibility",R51)))</formula>
    </cfRule>
    <cfRule type="containsText" dxfId="2210" priority="285" operator="containsText" text="Poor">
      <formula>NOT(ISERROR(SEARCH("Poor",R51)))</formula>
    </cfRule>
    <cfRule type="containsText" dxfId="2209" priority="286" operator="containsText" text="Fail">
      <formula>NOT(ISERROR(SEARCH("Fail",R51)))</formula>
    </cfRule>
    <cfRule type="containsText" dxfId="2208" priority="287" operator="containsText" text="Ineffective">
      <formula>NOT(ISERROR(SEARCH("Ineffective",R51)))</formula>
    </cfRule>
    <cfRule type="containsText" dxfId="2207" priority="288" operator="containsText" text="Not Implemented">
      <formula>NOT(ISERROR(SEARCH("Not Implemented",R51)))</formula>
    </cfRule>
  </conditionalFormatting>
  <conditionalFormatting sqref="R47:T49">
    <cfRule type="containsText" dxfId="2206" priority="277" operator="containsText" text="Not assessed">
      <formula>NOT(ISERROR(SEARCH("Not assessed",R47)))</formula>
    </cfRule>
    <cfRule type="containsText" dxfId="2205" priority="278" operator="containsText" text="No visibility">
      <formula>NOT(ISERROR(SEARCH("No visibility",R47)))</formula>
    </cfRule>
    <cfRule type="containsText" dxfId="2204" priority="279" operator="containsText" text="Poor">
      <formula>NOT(ISERROR(SEARCH("Poor",R47)))</formula>
    </cfRule>
    <cfRule type="containsText" dxfId="2203" priority="280" operator="containsText" text="Fail">
      <formula>NOT(ISERROR(SEARCH("Fail",R47)))</formula>
    </cfRule>
    <cfRule type="containsText" dxfId="2202" priority="281" operator="containsText" text="Ineffective">
      <formula>NOT(ISERROR(SEARCH("Ineffective",R47)))</formula>
    </cfRule>
    <cfRule type="containsText" dxfId="2201" priority="282" operator="containsText" text="Not Implemented">
      <formula>NOT(ISERROR(SEARCH("Not Implemented",R47)))</formula>
    </cfRule>
  </conditionalFormatting>
  <conditionalFormatting sqref="R41:T43">
    <cfRule type="containsText" dxfId="2200" priority="271" operator="containsText" text="Not assessed">
      <formula>NOT(ISERROR(SEARCH("Not assessed",R41)))</formula>
    </cfRule>
    <cfRule type="containsText" dxfId="2199" priority="272" operator="containsText" text="No visibility">
      <formula>NOT(ISERROR(SEARCH("No visibility",R41)))</formula>
    </cfRule>
    <cfRule type="containsText" dxfId="2198" priority="273" operator="containsText" text="Poor">
      <formula>NOT(ISERROR(SEARCH("Poor",R41)))</formula>
    </cfRule>
    <cfRule type="containsText" dxfId="2197" priority="274" operator="containsText" text="Fail">
      <formula>NOT(ISERROR(SEARCH("Fail",R41)))</formula>
    </cfRule>
    <cfRule type="containsText" dxfId="2196" priority="275" operator="containsText" text="Ineffective">
      <formula>NOT(ISERROR(SEARCH("Ineffective",R41)))</formula>
    </cfRule>
    <cfRule type="containsText" dxfId="2195" priority="276" operator="containsText" text="Not Implemented">
      <formula>NOT(ISERROR(SEARCH("Not Implemented",R41)))</formula>
    </cfRule>
  </conditionalFormatting>
  <conditionalFormatting sqref="R37:T39">
    <cfRule type="containsText" dxfId="2194" priority="265" operator="containsText" text="Not assessed">
      <formula>NOT(ISERROR(SEARCH("Not assessed",R37)))</formula>
    </cfRule>
    <cfRule type="containsText" dxfId="2193" priority="266" operator="containsText" text="No visibility">
      <formula>NOT(ISERROR(SEARCH("No visibility",R37)))</formula>
    </cfRule>
    <cfRule type="containsText" dxfId="2192" priority="267" operator="containsText" text="Poor">
      <formula>NOT(ISERROR(SEARCH("Poor",R37)))</formula>
    </cfRule>
    <cfRule type="containsText" dxfId="2191" priority="268" operator="containsText" text="Fail">
      <formula>NOT(ISERROR(SEARCH("Fail",R37)))</formula>
    </cfRule>
    <cfRule type="containsText" dxfId="2190" priority="269" operator="containsText" text="Ineffective">
      <formula>NOT(ISERROR(SEARCH("Ineffective",R37)))</formula>
    </cfRule>
    <cfRule type="containsText" dxfId="2189" priority="270" operator="containsText" text="Not Implemented">
      <formula>NOT(ISERROR(SEARCH("Not Implemented",R37)))</formula>
    </cfRule>
  </conditionalFormatting>
  <conditionalFormatting sqref="R34:T36">
    <cfRule type="containsText" dxfId="2188" priority="259" operator="containsText" text="Not assessed">
      <formula>NOT(ISERROR(SEARCH("Not assessed",R34)))</formula>
    </cfRule>
    <cfRule type="containsText" dxfId="2187" priority="260" operator="containsText" text="No visibility">
      <formula>NOT(ISERROR(SEARCH("No visibility",R34)))</formula>
    </cfRule>
    <cfRule type="containsText" dxfId="2186" priority="261" operator="containsText" text="Poor">
      <formula>NOT(ISERROR(SEARCH("Poor",R34)))</formula>
    </cfRule>
    <cfRule type="containsText" dxfId="2185" priority="262" operator="containsText" text="Fail">
      <formula>NOT(ISERROR(SEARCH("Fail",R34)))</formula>
    </cfRule>
    <cfRule type="containsText" dxfId="2184" priority="263" operator="containsText" text="Ineffective">
      <formula>NOT(ISERROR(SEARCH("Ineffective",R34)))</formula>
    </cfRule>
    <cfRule type="containsText" dxfId="2183" priority="264" operator="containsText" text="Not Implemented">
      <formula>NOT(ISERROR(SEARCH("Not Implemented",R34)))</formula>
    </cfRule>
  </conditionalFormatting>
  <conditionalFormatting sqref="AD34:AF36">
    <cfRule type="containsText" dxfId="2182" priority="253" operator="containsText" text="Not assessed">
      <formula>NOT(ISERROR(SEARCH("Not assessed",AD34)))</formula>
    </cfRule>
    <cfRule type="containsText" dxfId="2181" priority="254" operator="containsText" text="No visibility">
      <formula>NOT(ISERROR(SEARCH("No visibility",AD34)))</formula>
    </cfRule>
    <cfRule type="containsText" dxfId="2180" priority="255" operator="containsText" text="Poor">
      <formula>NOT(ISERROR(SEARCH("Poor",AD34)))</formula>
    </cfRule>
    <cfRule type="containsText" dxfId="2179" priority="256" operator="containsText" text="Fail">
      <formula>NOT(ISERROR(SEARCH("Fail",AD34)))</formula>
    </cfRule>
    <cfRule type="containsText" dxfId="2178" priority="257" operator="containsText" text="Ineffective">
      <formula>NOT(ISERROR(SEARCH("Ineffective",AD34)))</formula>
    </cfRule>
    <cfRule type="containsText" dxfId="2177" priority="258" operator="containsText" text="Not Implemented">
      <formula>NOT(ISERROR(SEARCH("Not Implemented",AD34)))</formula>
    </cfRule>
  </conditionalFormatting>
  <conditionalFormatting sqref="AD37:AF39">
    <cfRule type="containsText" dxfId="2176" priority="247" operator="containsText" text="Not assessed">
      <formula>NOT(ISERROR(SEARCH("Not assessed",AD37)))</formula>
    </cfRule>
    <cfRule type="containsText" dxfId="2175" priority="248" operator="containsText" text="No visibility">
      <formula>NOT(ISERROR(SEARCH("No visibility",AD37)))</formula>
    </cfRule>
    <cfRule type="containsText" dxfId="2174" priority="249" operator="containsText" text="Poor">
      <formula>NOT(ISERROR(SEARCH("Poor",AD37)))</formula>
    </cfRule>
    <cfRule type="containsText" dxfId="2173" priority="250" operator="containsText" text="Fail">
      <formula>NOT(ISERROR(SEARCH("Fail",AD37)))</formula>
    </cfRule>
    <cfRule type="containsText" dxfId="2172" priority="251" operator="containsText" text="Ineffective">
      <formula>NOT(ISERROR(SEARCH("Ineffective",AD37)))</formula>
    </cfRule>
    <cfRule type="containsText" dxfId="2171" priority="252" operator="containsText" text="Not Implemented">
      <formula>NOT(ISERROR(SEARCH("Not Implemented",AD37)))</formula>
    </cfRule>
  </conditionalFormatting>
  <conditionalFormatting sqref="AD41:AF43">
    <cfRule type="containsText" dxfId="2170" priority="241" operator="containsText" text="Not assessed">
      <formula>NOT(ISERROR(SEARCH("Not assessed",AD41)))</formula>
    </cfRule>
    <cfRule type="containsText" dxfId="2169" priority="242" operator="containsText" text="No visibility">
      <formula>NOT(ISERROR(SEARCH("No visibility",AD41)))</formula>
    </cfRule>
    <cfRule type="containsText" dxfId="2168" priority="243" operator="containsText" text="Poor">
      <formula>NOT(ISERROR(SEARCH("Poor",AD41)))</formula>
    </cfRule>
    <cfRule type="containsText" dxfId="2167" priority="244" operator="containsText" text="Fail">
      <formula>NOT(ISERROR(SEARCH("Fail",AD41)))</formula>
    </cfRule>
    <cfRule type="containsText" dxfId="2166" priority="245" operator="containsText" text="Ineffective">
      <formula>NOT(ISERROR(SEARCH("Ineffective",AD41)))</formula>
    </cfRule>
    <cfRule type="containsText" dxfId="2165" priority="246" operator="containsText" text="Not Implemented">
      <formula>NOT(ISERROR(SEARCH("Not Implemented",AD41)))</formula>
    </cfRule>
  </conditionalFormatting>
  <conditionalFormatting sqref="AD47:AF49">
    <cfRule type="containsText" dxfId="2164" priority="235" operator="containsText" text="Not assessed">
      <formula>NOT(ISERROR(SEARCH("Not assessed",AD47)))</formula>
    </cfRule>
    <cfRule type="containsText" dxfId="2163" priority="236" operator="containsText" text="No visibility">
      <formula>NOT(ISERROR(SEARCH("No visibility",AD47)))</formula>
    </cfRule>
    <cfRule type="containsText" dxfId="2162" priority="237" operator="containsText" text="Poor">
      <formula>NOT(ISERROR(SEARCH("Poor",AD47)))</formula>
    </cfRule>
    <cfRule type="containsText" dxfId="2161" priority="238" operator="containsText" text="Fail">
      <formula>NOT(ISERROR(SEARCH("Fail",AD47)))</formula>
    </cfRule>
    <cfRule type="containsText" dxfId="2160" priority="239" operator="containsText" text="Ineffective">
      <formula>NOT(ISERROR(SEARCH("Ineffective",AD47)))</formula>
    </cfRule>
    <cfRule type="containsText" dxfId="2159" priority="240" operator="containsText" text="Not Implemented">
      <formula>NOT(ISERROR(SEARCH("Not Implemented",AD47)))</formula>
    </cfRule>
  </conditionalFormatting>
  <conditionalFormatting sqref="AD51:AF53">
    <cfRule type="containsText" dxfId="2158" priority="229" operator="containsText" text="Not assessed">
      <formula>NOT(ISERROR(SEARCH("Not assessed",AD51)))</formula>
    </cfRule>
    <cfRule type="containsText" dxfId="2157" priority="230" operator="containsText" text="No visibility">
      <formula>NOT(ISERROR(SEARCH("No visibility",AD51)))</formula>
    </cfRule>
    <cfRule type="containsText" dxfId="2156" priority="231" operator="containsText" text="Poor">
      <formula>NOT(ISERROR(SEARCH("Poor",AD51)))</formula>
    </cfRule>
    <cfRule type="containsText" dxfId="2155" priority="232" operator="containsText" text="Fail">
      <formula>NOT(ISERROR(SEARCH("Fail",AD51)))</formula>
    </cfRule>
    <cfRule type="containsText" dxfId="2154" priority="233" operator="containsText" text="Ineffective">
      <formula>NOT(ISERROR(SEARCH("Ineffective",AD51)))</formula>
    </cfRule>
    <cfRule type="containsText" dxfId="2153" priority="234" operator="containsText" text="Not Implemented">
      <formula>NOT(ISERROR(SEARCH("Not Implemented",AD51)))</formula>
    </cfRule>
  </conditionalFormatting>
  <conditionalFormatting sqref="AD54:AF56">
    <cfRule type="containsText" dxfId="2152" priority="223" operator="containsText" text="Not assessed">
      <formula>NOT(ISERROR(SEARCH("Not assessed",AD54)))</formula>
    </cfRule>
    <cfRule type="containsText" dxfId="2151" priority="224" operator="containsText" text="No visibility">
      <formula>NOT(ISERROR(SEARCH("No visibility",AD54)))</formula>
    </cfRule>
    <cfRule type="containsText" dxfId="2150" priority="225" operator="containsText" text="Poor">
      <formula>NOT(ISERROR(SEARCH("Poor",AD54)))</formula>
    </cfRule>
    <cfRule type="containsText" dxfId="2149" priority="226" operator="containsText" text="Fail">
      <formula>NOT(ISERROR(SEARCH("Fail",AD54)))</formula>
    </cfRule>
    <cfRule type="containsText" dxfId="2148" priority="227" operator="containsText" text="Ineffective">
      <formula>NOT(ISERROR(SEARCH("Ineffective",AD54)))</formula>
    </cfRule>
    <cfRule type="containsText" dxfId="2147" priority="228" operator="containsText" text="Not Implemented">
      <formula>NOT(ISERROR(SEARCH("Not Implemented",AD54)))</formula>
    </cfRule>
  </conditionalFormatting>
  <conditionalFormatting sqref="AD60:AF62">
    <cfRule type="containsText" dxfId="2146" priority="217" operator="containsText" text="Not assessed">
      <formula>NOT(ISERROR(SEARCH("Not assessed",AD60)))</formula>
    </cfRule>
    <cfRule type="containsText" dxfId="2145" priority="218" operator="containsText" text="No visibility">
      <formula>NOT(ISERROR(SEARCH("No visibility",AD60)))</formula>
    </cfRule>
    <cfRule type="containsText" dxfId="2144" priority="219" operator="containsText" text="Poor">
      <formula>NOT(ISERROR(SEARCH("Poor",AD60)))</formula>
    </cfRule>
    <cfRule type="containsText" dxfId="2143" priority="220" operator="containsText" text="Fail">
      <formula>NOT(ISERROR(SEARCH("Fail",AD60)))</formula>
    </cfRule>
    <cfRule type="containsText" dxfId="2142" priority="221" operator="containsText" text="Ineffective">
      <formula>NOT(ISERROR(SEARCH("Ineffective",AD60)))</formula>
    </cfRule>
    <cfRule type="containsText" dxfId="2141" priority="222" operator="containsText" text="Not Implemented">
      <formula>NOT(ISERROR(SEARCH("Not Implemented",AD60)))</formula>
    </cfRule>
  </conditionalFormatting>
  <conditionalFormatting sqref="AD64:AF66">
    <cfRule type="containsText" dxfId="2140" priority="211" operator="containsText" text="Not assessed">
      <formula>NOT(ISERROR(SEARCH("Not assessed",AD64)))</formula>
    </cfRule>
    <cfRule type="containsText" dxfId="2139" priority="212" operator="containsText" text="No visibility">
      <formula>NOT(ISERROR(SEARCH("No visibility",AD64)))</formula>
    </cfRule>
    <cfRule type="containsText" dxfId="2138" priority="213" operator="containsText" text="Poor">
      <formula>NOT(ISERROR(SEARCH("Poor",AD64)))</formula>
    </cfRule>
    <cfRule type="containsText" dxfId="2137" priority="214" operator="containsText" text="Fail">
      <formula>NOT(ISERROR(SEARCH("Fail",AD64)))</formula>
    </cfRule>
    <cfRule type="containsText" dxfId="2136" priority="215" operator="containsText" text="Ineffective">
      <formula>NOT(ISERROR(SEARCH("Ineffective",AD64)))</formula>
    </cfRule>
    <cfRule type="containsText" dxfId="2135" priority="216" operator="containsText" text="Not Implemented">
      <formula>NOT(ISERROR(SEARCH("Not Implemented",AD64)))</formula>
    </cfRule>
  </conditionalFormatting>
  <conditionalFormatting sqref="J7:J26 J59:J66 J33:J43 J46:J53">
    <cfRule type="containsText" dxfId="2134" priority="205" operator="containsText" text="Not assessed">
      <formula>NOT(ISERROR(SEARCH("Not assessed",J7)))</formula>
    </cfRule>
    <cfRule type="containsText" dxfId="2133" priority="206" operator="containsText" text="No visibility">
      <formula>NOT(ISERROR(SEARCH("No visibility",J7)))</formula>
    </cfRule>
    <cfRule type="containsText" dxfId="2132" priority="207" operator="containsText" text="Poor">
      <formula>NOT(ISERROR(SEARCH("Poor",J7)))</formula>
    </cfRule>
    <cfRule type="containsText" dxfId="2131" priority="208" operator="containsText" text="Fail">
      <formula>NOT(ISERROR(SEARCH("Fail",J7)))</formula>
    </cfRule>
    <cfRule type="containsText" dxfId="2130" priority="209" operator="containsText" text="Ineffective">
      <formula>NOT(ISERROR(SEARCH("Ineffective",J7)))</formula>
    </cfRule>
    <cfRule type="containsText" dxfId="2129" priority="210" operator="containsText" text="Not Implemented">
      <formula>NOT(ISERROR(SEARCH("Not Implemented",J7)))</formula>
    </cfRule>
  </conditionalFormatting>
  <conditionalFormatting sqref="J30:J32">
    <cfRule type="containsText" dxfId="2128" priority="199" operator="containsText" text="Not assessed">
      <formula>NOT(ISERROR(SEARCH("Not assessed",J30)))</formula>
    </cfRule>
    <cfRule type="containsText" dxfId="2127" priority="200" operator="containsText" text="No visibility">
      <formula>NOT(ISERROR(SEARCH("No visibility",J30)))</formula>
    </cfRule>
    <cfRule type="containsText" dxfId="2126" priority="201" operator="containsText" text="Poor">
      <formula>NOT(ISERROR(SEARCH("Poor",J30)))</formula>
    </cfRule>
    <cfRule type="containsText" dxfId="2125" priority="202" operator="containsText" text="Fail">
      <formula>NOT(ISERROR(SEARCH("Fail",J30)))</formula>
    </cfRule>
    <cfRule type="containsText" dxfId="2124" priority="203" operator="containsText" text="Ineffective">
      <formula>NOT(ISERROR(SEARCH("Ineffective",J30)))</formula>
    </cfRule>
    <cfRule type="containsText" dxfId="2123" priority="204" operator="containsText" text="Not Implemented">
      <formula>NOT(ISERROR(SEARCH("Not Implemented",J30)))</formula>
    </cfRule>
  </conditionalFormatting>
  <conditionalFormatting sqref="J27:J29">
    <cfRule type="containsText" dxfId="2122" priority="193" operator="containsText" text="Not assessed">
      <formula>NOT(ISERROR(SEARCH("Not assessed",J27)))</formula>
    </cfRule>
    <cfRule type="containsText" dxfId="2121" priority="194" operator="containsText" text="No visibility">
      <formula>NOT(ISERROR(SEARCH("No visibility",J27)))</formula>
    </cfRule>
    <cfRule type="containsText" dxfId="2120" priority="195" operator="containsText" text="Poor">
      <formula>NOT(ISERROR(SEARCH("Poor",J27)))</formula>
    </cfRule>
    <cfRule type="containsText" dxfId="2119" priority="196" operator="containsText" text="Fail">
      <formula>NOT(ISERROR(SEARCH("Fail",J27)))</formula>
    </cfRule>
    <cfRule type="containsText" dxfId="2118" priority="197" operator="containsText" text="Ineffective">
      <formula>NOT(ISERROR(SEARCH("Ineffective",J27)))</formula>
    </cfRule>
    <cfRule type="containsText" dxfId="2117" priority="198" operator="containsText" text="Not Implemented">
      <formula>NOT(ISERROR(SEARCH("Not Implemented",J27)))</formula>
    </cfRule>
  </conditionalFormatting>
  <conditionalFormatting sqref="J54:J56">
    <cfRule type="containsText" dxfId="2116" priority="187" operator="containsText" text="Not assessed">
      <formula>NOT(ISERROR(SEARCH("Not assessed",J54)))</formula>
    </cfRule>
    <cfRule type="containsText" dxfId="2115" priority="188" operator="containsText" text="No visibility">
      <formula>NOT(ISERROR(SEARCH("No visibility",J54)))</formula>
    </cfRule>
    <cfRule type="containsText" dxfId="2114" priority="189" operator="containsText" text="Poor">
      <formula>NOT(ISERROR(SEARCH("Poor",J54)))</formula>
    </cfRule>
    <cfRule type="containsText" dxfId="2113" priority="190" operator="containsText" text="Fail">
      <formula>NOT(ISERROR(SEARCH("Fail",J54)))</formula>
    </cfRule>
    <cfRule type="containsText" dxfId="2112" priority="191" operator="containsText" text="Ineffective">
      <formula>NOT(ISERROR(SEARCH("Ineffective",J54)))</formula>
    </cfRule>
    <cfRule type="containsText" dxfId="2111" priority="192" operator="containsText" text="Not Implemented">
      <formula>NOT(ISERROR(SEARCH("Not Implemented",J54)))</formula>
    </cfRule>
  </conditionalFormatting>
  <conditionalFormatting sqref="J5">
    <cfRule type="containsText" dxfId="2110" priority="181" operator="containsText" text="Not assessed">
      <formula>NOT(ISERROR(SEARCH("Not assessed",J5)))</formula>
    </cfRule>
    <cfRule type="containsText" dxfId="2109" priority="182" operator="containsText" text="No visibility">
      <formula>NOT(ISERROR(SEARCH("No visibility",J5)))</formula>
    </cfRule>
    <cfRule type="containsText" dxfId="2108" priority="183" operator="containsText" text="Poor">
      <formula>NOT(ISERROR(SEARCH("Poor",J5)))</formula>
    </cfRule>
    <cfRule type="containsText" dxfId="2107" priority="184" operator="containsText" text="Fail">
      <formula>NOT(ISERROR(SEARCH("Fail",J5)))</formula>
    </cfRule>
    <cfRule type="containsText" dxfId="2106" priority="185" operator="containsText" text="Ineffective">
      <formula>NOT(ISERROR(SEARCH("Ineffective",J5)))</formula>
    </cfRule>
    <cfRule type="containsText" dxfId="2105" priority="186" operator="containsText" text="Not Implemented">
      <formula>NOT(ISERROR(SEARCH("Not Implemented",J5)))</formula>
    </cfRule>
  </conditionalFormatting>
  <conditionalFormatting sqref="J4">
    <cfRule type="containsText" dxfId="2104" priority="175" operator="containsText" text="Not assessed">
      <formula>NOT(ISERROR(SEARCH("Not assessed",J4)))</formula>
    </cfRule>
    <cfRule type="containsText" dxfId="2103" priority="176" operator="containsText" text="No visibility">
      <formula>NOT(ISERROR(SEARCH("No visibility",J4)))</formula>
    </cfRule>
    <cfRule type="containsText" dxfId="2102" priority="177" operator="containsText" text="Poor">
      <formula>NOT(ISERROR(SEARCH("Poor",J4)))</formula>
    </cfRule>
    <cfRule type="containsText" dxfId="2101" priority="178" operator="containsText" text="Fail">
      <formula>NOT(ISERROR(SEARCH("Fail",J4)))</formula>
    </cfRule>
    <cfRule type="containsText" dxfId="2100" priority="179" operator="containsText" text="Ineffective">
      <formula>NOT(ISERROR(SEARCH("Ineffective",J4)))</formula>
    </cfRule>
    <cfRule type="containsText" dxfId="2099" priority="180" operator="containsText" text="Not Implemented">
      <formula>NOT(ISERROR(SEARCH("Not Implemented",J4)))</formula>
    </cfRule>
  </conditionalFormatting>
  <conditionalFormatting sqref="J6">
    <cfRule type="containsText" dxfId="2098" priority="169" operator="containsText" text="Not assessed">
      <formula>NOT(ISERROR(SEARCH("Not assessed",J6)))</formula>
    </cfRule>
    <cfRule type="containsText" dxfId="2097" priority="170" operator="containsText" text="No visibility">
      <formula>NOT(ISERROR(SEARCH("No visibility",J6)))</formula>
    </cfRule>
    <cfRule type="containsText" dxfId="2096" priority="171" operator="containsText" text="Poor">
      <formula>NOT(ISERROR(SEARCH("Poor",J6)))</formula>
    </cfRule>
    <cfRule type="containsText" dxfId="2095" priority="172" operator="containsText" text="Fail">
      <formula>NOT(ISERROR(SEARCH("Fail",J6)))</formula>
    </cfRule>
    <cfRule type="containsText" dxfId="2094" priority="173" operator="containsText" text="Ineffective">
      <formula>NOT(ISERROR(SEARCH("Ineffective",J6)))</formula>
    </cfRule>
    <cfRule type="containsText" dxfId="2093" priority="174" operator="containsText" text="Not Implemented">
      <formula>NOT(ISERROR(SEARCH("Not Implemented",J6)))</formula>
    </cfRule>
  </conditionalFormatting>
  <conditionalFormatting sqref="V7:V26 V33:V43 V59:V66 V46:V53">
    <cfRule type="containsText" dxfId="2092" priority="163" operator="containsText" text="Not assessed">
      <formula>NOT(ISERROR(SEARCH("Not assessed",V7)))</formula>
    </cfRule>
    <cfRule type="containsText" dxfId="2091" priority="164" operator="containsText" text="No visibility">
      <formula>NOT(ISERROR(SEARCH("No visibility",V7)))</formula>
    </cfRule>
    <cfRule type="containsText" dxfId="2090" priority="165" operator="containsText" text="Poor">
      <formula>NOT(ISERROR(SEARCH("Poor",V7)))</formula>
    </cfRule>
    <cfRule type="containsText" dxfId="2089" priority="166" operator="containsText" text="Fail">
      <formula>NOT(ISERROR(SEARCH("Fail",V7)))</formula>
    </cfRule>
    <cfRule type="containsText" dxfId="2088" priority="167" operator="containsText" text="Ineffective">
      <formula>NOT(ISERROR(SEARCH("Ineffective",V7)))</formula>
    </cfRule>
    <cfRule type="containsText" dxfId="2087" priority="168" operator="containsText" text="Not Implemented">
      <formula>NOT(ISERROR(SEARCH("Not Implemented",V7)))</formula>
    </cfRule>
  </conditionalFormatting>
  <conditionalFormatting sqref="V30:V32">
    <cfRule type="containsText" dxfId="2086" priority="157" operator="containsText" text="Not assessed">
      <formula>NOT(ISERROR(SEARCH("Not assessed",V30)))</formula>
    </cfRule>
    <cfRule type="containsText" dxfId="2085" priority="158" operator="containsText" text="No visibility">
      <formula>NOT(ISERROR(SEARCH("No visibility",V30)))</formula>
    </cfRule>
    <cfRule type="containsText" dxfId="2084" priority="159" operator="containsText" text="Poor">
      <formula>NOT(ISERROR(SEARCH("Poor",V30)))</formula>
    </cfRule>
    <cfRule type="containsText" dxfId="2083" priority="160" operator="containsText" text="Fail">
      <formula>NOT(ISERROR(SEARCH("Fail",V30)))</formula>
    </cfRule>
    <cfRule type="containsText" dxfId="2082" priority="161" operator="containsText" text="Ineffective">
      <formula>NOT(ISERROR(SEARCH("Ineffective",V30)))</formula>
    </cfRule>
    <cfRule type="containsText" dxfId="2081" priority="162" operator="containsText" text="Not Implemented">
      <formula>NOT(ISERROR(SEARCH("Not Implemented",V30)))</formula>
    </cfRule>
  </conditionalFormatting>
  <conditionalFormatting sqref="V27:V29">
    <cfRule type="containsText" dxfId="2080" priority="151" operator="containsText" text="Not assessed">
      <formula>NOT(ISERROR(SEARCH("Not assessed",V27)))</formula>
    </cfRule>
    <cfRule type="containsText" dxfId="2079" priority="152" operator="containsText" text="No visibility">
      <formula>NOT(ISERROR(SEARCH("No visibility",V27)))</formula>
    </cfRule>
    <cfRule type="containsText" dxfId="2078" priority="153" operator="containsText" text="Poor">
      <formula>NOT(ISERROR(SEARCH("Poor",V27)))</formula>
    </cfRule>
    <cfRule type="containsText" dxfId="2077" priority="154" operator="containsText" text="Fail">
      <formula>NOT(ISERROR(SEARCH("Fail",V27)))</formula>
    </cfRule>
    <cfRule type="containsText" dxfId="2076" priority="155" operator="containsText" text="Ineffective">
      <formula>NOT(ISERROR(SEARCH("Ineffective",V27)))</formula>
    </cfRule>
    <cfRule type="containsText" dxfId="2075" priority="156" operator="containsText" text="Not Implemented">
      <formula>NOT(ISERROR(SEARCH("Not Implemented",V27)))</formula>
    </cfRule>
  </conditionalFormatting>
  <conditionalFormatting sqref="V54:V56">
    <cfRule type="containsText" dxfId="2074" priority="145" operator="containsText" text="Not assessed">
      <formula>NOT(ISERROR(SEARCH("Not assessed",V54)))</formula>
    </cfRule>
    <cfRule type="containsText" dxfId="2073" priority="146" operator="containsText" text="No visibility">
      <formula>NOT(ISERROR(SEARCH("No visibility",V54)))</formula>
    </cfRule>
    <cfRule type="containsText" dxfId="2072" priority="147" operator="containsText" text="Poor">
      <formula>NOT(ISERROR(SEARCH("Poor",V54)))</formula>
    </cfRule>
    <cfRule type="containsText" dxfId="2071" priority="148" operator="containsText" text="Fail">
      <formula>NOT(ISERROR(SEARCH("Fail",V54)))</formula>
    </cfRule>
    <cfRule type="containsText" dxfId="2070" priority="149" operator="containsText" text="Ineffective">
      <formula>NOT(ISERROR(SEARCH("Ineffective",V54)))</formula>
    </cfRule>
    <cfRule type="containsText" dxfId="2069" priority="150" operator="containsText" text="Not Implemented">
      <formula>NOT(ISERROR(SEARCH("Not Implemented",V54)))</formula>
    </cfRule>
  </conditionalFormatting>
  <conditionalFormatting sqref="V5">
    <cfRule type="containsText" dxfId="2068" priority="139" operator="containsText" text="Not assessed">
      <formula>NOT(ISERROR(SEARCH("Not assessed",V5)))</formula>
    </cfRule>
    <cfRule type="containsText" dxfId="2067" priority="140" operator="containsText" text="No visibility">
      <formula>NOT(ISERROR(SEARCH("No visibility",V5)))</formula>
    </cfRule>
    <cfRule type="containsText" dxfId="2066" priority="141" operator="containsText" text="Poor">
      <formula>NOT(ISERROR(SEARCH("Poor",V5)))</formula>
    </cfRule>
    <cfRule type="containsText" dxfId="2065" priority="142" operator="containsText" text="Fail">
      <formula>NOT(ISERROR(SEARCH("Fail",V5)))</formula>
    </cfRule>
    <cfRule type="containsText" dxfId="2064" priority="143" operator="containsText" text="Ineffective">
      <formula>NOT(ISERROR(SEARCH("Ineffective",V5)))</formula>
    </cfRule>
    <cfRule type="containsText" dxfId="2063" priority="144" operator="containsText" text="Not Implemented">
      <formula>NOT(ISERROR(SEARCH("Not Implemented",V5)))</formula>
    </cfRule>
  </conditionalFormatting>
  <conditionalFormatting sqref="V4">
    <cfRule type="containsText" dxfId="2062" priority="133" operator="containsText" text="Not assessed">
      <formula>NOT(ISERROR(SEARCH("Not assessed",V4)))</formula>
    </cfRule>
    <cfRule type="containsText" dxfId="2061" priority="134" operator="containsText" text="No visibility">
      <formula>NOT(ISERROR(SEARCH("No visibility",V4)))</formula>
    </cfRule>
    <cfRule type="containsText" dxfId="2060" priority="135" operator="containsText" text="Poor">
      <formula>NOT(ISERROR(SEARCH("Poor",V4)))</formula>
    </cfRule>
    <cfRule type="containsText" dxfId="2059" priority="136" operator="containsText" text="Fail">
      <formula>NOT(ISERROR(SEARCH("Fail",V4)))</formula>
    </cfRule>
    <cfRule type="containsText" dxfId="2058" priority="137" operator="containsText" text="Ineffective">
      <formula>NOT(ISERROR(SEARCH("Ineffective",V4)))</formula>
    </cfRule>
    <cfRule type="containsText" dxfId="2057" priority="138" operator="containsText" text="Not Implemented">
      <formula>NOT(ISERROR(SEARCH("Not Implemented",V4)))</formula>
    </cfRule>
  </conditionalFormatting>
  <conditionalFormatting sqref="V6">
    <cfRule type="containsText" dxfId="2056" priority="127" operator="containsText" text="Not assessed">
      <formula>NOT(ISERROR(SEARCH("Not assessed",V6)))</formula>
    </cfRule>
    <cfRule type="containsText" dxfId="2055" priority="128" operator="containsText" text="No visibility">
      <formula>NOT(ISERROR(SEARCH("No visibility",V6)))</formula>
    </cfRule>
    <cfRule type="containsText" dxfId="2054" priority="129" operator="containsText" text="Poor">
      <formula>NOT(ISERROR(SEARCH("Poor",V6)))</formula>
    </cfRule>
    <cfRule type="containsText" dxfId="2053" priority="130" operator="containsText" text="Fail">
      <formula>NOT(ISERROR(SEARCH("Fail",V6)))</formula>
    </cfRule>
    <cfRule type="containsText" dxfId="2052" priority="131" operator="containsText" text="Ineffective">
      <formula>NOT(ISERROR(SEARCH("Ineffective",V6)))</formula>
    </cfRule>
    <cfRule type="containsText" dxfId="2051" priority="132" operator="containsText" text="Not Implemented">
      <formula>NOT(ISERROR(SEARCH("Not Implemented",V6)))</formula>
    </cfRule>
  </conditionalFormatting>
  <conditionalFormatting sqref="AQ7">
    <cfRule type="expression" dxfId="2050" priority="4894">
      <formula>(SUM($O7:$Q7)+SUM($AA7:$AC7)+SUM($AM7:$AO7))=3</formula>
    </cfRule>
  </conditionalFormatting>
  <conditionalFormatting sqref="AR7">
    <cfRule type="expression" dxfId="2049" priority="4895">
      <formula>(SUM($P7:$Q7)+SUM($AB7:$AC7)+SUM($AN7:$AO7))=3</formula>
    </cfRule>
  </conditionalFormatting>
  <conditionalFormatting sqref="AS7 AS11 AS15 AS19 AS23 AS33 AS40 AS46 AS50 AS59 AS63">
    <cfRule type="expression" dxfId="2048" priority="4896">
      <formula>($Q7+$AC7+$AO7)=3</formula>
    </cfRule>
  </conditionalFormatting>
  <conditionalFormatting sqref="AP7 AP11">
    <cfRule type="expression" dxfId="2047" priority="4907">
      <formula>(SUM($O7:$Q7)+SUM($AA7:$AC7)+SUM($AM7:$AO7))&lt;3</formula>
    </cfRule>
    <cfRule type="expression" dxfId="2046" priority="4908">
      <formula>(SUM($O7:$Q7)+SUM($AA7:$AC7)+SUM($AM7:$AO7))=3</formula>
    </cfRule>
  </conditionalFormatting>
  <conditionalFormatting sqref="AQ11 AQ15 AQ19 AQ23 AQ33 AQ40 AQ46 AQ50 AQ59 AQ63">
    <cfRule type="expression" dxfId="2045" priority="4911">
      <formula>(SUM($O11:$Q11)+SUM($AA11:$AC11)+SUM($AM11:$AO11))=3</formula>
    </cfRule>
  </conditionalFormatting>
  <conditionalFormatting sqref="AR11 AR15 AR19 AR23 AR33 AR40 AR46 AR50 AR59 AR63">
    <cfRule type="expression" dxfId="2044" priority="4921">
      <formula>(SUM($P11:$Q11)+SUM($AB11:$AC11)+SUM($AN11:$AO11))=3</formula>
    </cfRule>
  </conditionalFormatting>
  <conditionalFormatting sqref="AP15 AP19 AP23 AP33 AP40 AP46 AP50 AP59 AP63">
    <cfRule type="expression" dxfId="2043" priority="4931">
      <formula>(SUM($O15:$Q15)+SUM($AA15:$AC15)+SUM($AM15:$AO15))&lt;3</formula>
    </cfRule>
    <cfRule type="expression" dxfId="2042" priority="4932">
      <formula>(SUM($O15:$Q15)+SUM($AA15:$AC15)+SUM($AM15:$AO15))=3</formula>
    </cfRule>
  </conditionalFormatting>
  <conditionalFormatting sqref="AQ4:AQ6">
    <cfRule type="expression" dxfId="2041" priority="4949">
      <formula>($O4+$AA4+$AM4)=3</formula>
    </cfRule>
    <cfRule type="expression" dxfId="2040" priority="4950">
      <formula>($O4+$AA4+$AM4)/3&gt;0.8</formula>
    </cfRule>
  </conditionalFormatting>
  <conditionalFormatting sqref="AR4:AR6">
    <cfRule type="expression" dxfId="2039" priority="4951">
      <formula>(SUM($O4:$P4)+SUM($AA4:$AB4)+SUM($AM4:$AN4))=6</formula>
    </cfRule>
    <cfRule type="expression" dxfId="2038" priority="4952">
      <formula>($P4+$AB4+$AN4)=3</formula>
    </cfRule>
    <cfRule type="expression" dxfId="2037" priority="4953">
      <formula>($P4+$AB4+$AN4)/3&gt;0.8</formula>
    </cfRule>
  </conditionalFormatting>
  <conditionalFormatting sqref="AS4:AS6">
    <cfRule type="expression" dxfId="2036" priority="4954">
      <formula>(SUM($O4:$Q4)+SUM($AA4:$AC4)+SUM($AM4:$AO4))=9</formula>
    </cfRule>
  </conditionalFormatting>
  <conditionalFormatting sqref="AP4:AP6">
    <cfRule type="expression" dxfId="2035" priority="4955">
      <formula>(SUM($O4:$Q4)+SUM($AA4:$AC4)+SUM($AM4:$AO4))=0</formula>
    </cfRule>
    <cfRule type="expression" dxfId="2034" priority="4956">
      <formula>(SUM($O4:$Q4)+SUM($AA4:$AC4)+SUM($AM4:$AO4))&gt;0</formula>
    </cfRule>
  </conditionalFormatting>
  <conditionalFormatting sqref="I7:I26 I59:I66 I33:I43 I46:I53">
    <cfRule type="containsText" dxfId="2033" priority="121" operator="containsText" text="Not assessed">
      <formula>NOT(ISERROR(SEARCH("Not assessed",I7)))</formula>
    </cfRule>
    <cfRule type="containsText" dxfId="2032" priority="122" operator="containsText" text="No visibility">
      <formula>NOT(ISERROR(SEARCH("No visibility",I7)))</formula>
    </cfRule>
    <cfRule type="containsText" dxfId="2031" priority="123" operator="containsText" text="Poor">
      <formula>NOT(ISERROR(SEARCH("Poor",I7)))</formula>
    </cfRule>
    <cfRule type="containsText" dxfId="2030" priority="124" operator="containsText" text="Fail">
      <formula>NOT(ISERROR(SEARCH("Fail",I7)))</formula>
    </cfRule>
    <cfRule type="containsText" dxfId="2029" priority="125" operator="containsText" text="Ineffective">
      <formula>NOT(ISERROR(SEARCH("Ineffective",I7)))</formula>
    </cfRule>
    <cfRule type="containsText" dxfId="2028" priority="126" operator="containsText" text="Not Implemented">
      <formula>NOT(ISERROR(SEARCH("Not Implemented",I7)))</formula>
    </cfRule>
  </conditionalFormatting>
  <conditionalFormatting sqref="I30:I32">
    <cfRule type="containsText" dxfId="2027" priority="115" operator="containsText" text="Not assessed">
      <formula>NOT(ISERROR(SEARCH("Not assessed",I30)))</formula>
    </cfRule>
    <cfRule type="containsText" dxfId="2026" priority="116" operator="containsText" text="No visibility">
      <formula>NOT(ISERROR(SEARCH("No visibility",I30)))</formula>
    </cfRule>
    <cfRule type="containsText" dxfId="2025" priority="117" operator="containsText" text="Poor">
      <formula>NOT(ISERROR(SEARCH("Poor",I30)))</formula>
    </cfRule>
    <cfRule type="containsText" dxfId="2024" priority="118" operator="containsText" text="Fail">
      <formula>NOT(ISERROR(SEARCH("Fail",I30)))</formula>
    </cfRule>
    <cfRule type="containsText" dxfId="2023" priority="119" operator="containsText" text="Ineffective">
      <formula>NOT(ISERROR(SEARCH("Ineffective",I30)))</formula>
    </cfRule>
    <cfRule type="containsText" dxfId="2022" priority="120" operator="containsText" text="Not Implemented">
      <formula>NOT(ISERROR(SEARCH("Not Implemented",I30)))</formula>
    </cfRule>
  </conditionalFormatting>
  <conditionalFormatting sqref="I27:I29">
    <cfRule type="containsText" dxfId="2021" priority="109" operator="containsText" text="Not assessed">
      <formula>NOT(ISERROR(SEARCH("Not assessed",I27)))</formula>
    </cfRule>
    <cfRule type="containsText" dxfId="2020" priority="110" operator="containsText" text="No visibility">
      <formula>NOT(ISERROR(SEARCH("No visibility",I27)))</formula>
    </cfRule>
    <cfRule type="containsText" dxfId="2019" priority="111" operator="containsText" text="Poor">
      <formula>NOT(ISERROR(SEARCH("Poor",I27)))</formula>
    </cfRule>
    <cfRule type="containsText" dxfId="2018" priority="112" operator="containsText" text="Fail">
      <formula>NOT(ISERROR(SEARCH("Fail",I27)))</formula>
    </cfRule>
    <cfRule type="containsText" dxfId="2017" priority="113" operator="containsText" text="Ineffective">
      <formula>NOT(ISERROR(SEARCH("Ineffective",I27)))</formula>
    </cfRule>
    <cfRule type="containsText" dxfId="2016" priority="114" operator="containsText" text="Not Implemented">
      <formula>NOT(ISERROR(SEARCH("Not Implemented",I27)))</formula>
    </cfRule>
  </conditionalFormatting>
  <conditionalFormatting sqref="I54:I56">
    <cfRule type="containsText" dxfId="2015" priority="103" operator="containsText" text="Not assessed">
      <formula>NOT(ISERROR(SEARCH("Not assessed",I54)))</formula>
    </cfRule>
    <cfRule type="containsText" dxfId="2014" priority="104" operator="containsText" text="No visibility">
      <formula>NOT(ISERROR(SEARCH("No visibility",I54)))</formula>
    </cfRule>
    <cfRule type="containsText" dxfId="2013" priority="105" operator="containsText" text="Poor">
      <formula>NOT(ISERROR(SEARCH("Poor",I54)))</formula>
    </cfRule>
    <cfRule type="containsText" dxfId="2012" priority="106" operator="containsText" text="Fail">
      <formula>NOT(ISERROR(SEARCH("Fail",I54)))</formula>
    </cfRule>
    <cfRule type="containsText" dxfId="2011" priority="107" operator="containsText" text="Ineffective">
      <formula>NOT(ISERROR(SEARCH("Ineffective",I54)))</formula>
    </cfRule>
    <cfRule type="containsText" dxfId="2010" priority="108" operator="containsText" text="Not Implemented">
      <formula>NOT(ISERROR(SEARCH("Not Implemented",I54)))</formula>
    </cfRule>
  </conditionalFormatting>
  <conditionalFormatting sqref="I5">
    <cfRule type="containsText" dxfId="2009" priority="97" operator="containsText" text="Not assessed">
      <formula>NOT(ISERROR(SEARCH("Not assessed",I5)))</formula>
    </cfRule>
    <cfRule type="containsText" dxfId="2008" priority="98" operator="containsText" text="No visibility">
      <formula>NOT(ISERROR(SEARCH("No visibility",I5)))</formula>
    </cfRule>
    <cfRule type="containsText" dxfId="2007" priority="99" operator="containsText" text="Poor">
      <formula>NOT(ISERROR(SEARCH("Poor",I5)))</formula>
    </cfRule>
    <cfRule type="containsText" dxfId="2006" priority="100" operator="containsText" text="Fail">
      <formula>NOT(ISERROR(SEARCH("Fail",I5)))</formula>
    </cfRule>
    <cfRule type="containsText" dxfId="2005" priority="101" operator="containsText" text="Ineffective">
      <formula>NOT(ISERROR(SEARCH("Ineffective",I5)))</formula>
    </cfRule>
    <cfRule type="containsText" dxfId="2004" priority="102" operator="containsText" text="Not Implemented">
      <formula>NOT(ISERROR(SEARCH("Not Implemented",I5)))</formula>
    </cfRule>
  </conditionalFormatting>
  <conditionalFormatting sqref="I4">
    <cfRule type="containsText" dxfId="2003" priority="91" operator="containsText" text="Not assessed">
      <formula>NOT(ISERROR(SEARCH("Not assessed",I4)))</formula>
    </cfRule>
    <cfRule type="containsText" dxfId="2002" priority="92" operator="containsText" text="No visibility">
      <formula>NOT(ISERROR(SEARCH("No visibility",I4)))</formula>
    </cfRule>
    <cfRule type="containsText" dxfId="2001" priority="93" operator="containsText" text="Poor">
      <formula>NOT(ISERROR(SEARCH("Poor",I4)))</formula>
    </cfRule>
    <cfRule type="containsText" dxfId="2000" priority="94" operator="containsText" text="Fail">
      <formula>NOT(ISERROR(SEARCH("Fail",I4)))</formula>
    </cfRule>
    <cfRule type="containsText" dxfId="1999" priority="95" operator="containsText" text="Ineffective">
      <formula>NOT(ISERROR(SEARCH("Ineffective",I4)))</formula>
    </cfRule>
    <cfRule type="containsText" dxfId="1998" priority="96" operator="containsText" text="Not Implemented">
      <formula>NOT(ISERROR(SEARCH("Not Implemented",I4)))</formula>
    </cfRule>
  </conditionalFormatting>
  <conditionalFormatting sqref="I6">
    <cfRule type="containsText" dxfId="1997" priority="85" operator="containsText" text="Not assessed">
      <formula>NOT(ISERROR(SEARCH("Not assessed",I6)))</formula>
    </cfRule>
    <cfRule type="containsText" dxfId="1996" priority="86" operator="containsText" text="No visibility">
      <formula>NOT(ISERROR(SEARCH("No visibility",I6)))</formula>
    </cfRule>
    <cfRule type="containsText" dxfId="1995" priority="87" operator="containsText" text="Poor">
      <formula>NOT(ISERROR(SEARCH("Poor",I6)))</formula>
    </cfRule>
    <cfRule type="containsText" dxfId="1994" priority="88" operator="containsText" text="Fail">
      <formula>NOT(ISERROR(SEARCH("Fail",I6)))</formula>
    </cfRule>
    <cfRule type="containsText" dxfId="1993" priority="89" operator="containsText" text="Ineffective">
      <formula>NOT(ISERROR(SEARCH("Ineffective",I6)))</formula>
    </cfRule>
    <cfRule type="containsText" dxfId="1992" priority="90" operator="containsText" text="Not Implemented">
      <formula>NOT(ISERROR(SEARCH("Not Implemented",I6)))</formula>
    </cfRule>
  </conditionalFormatting>
  <conditionalFormatting sqref="U7:U26 U59:U66 U33:U43 U46:U53">
    <cfRule type="containsText" dxfId="1991" priority="79" operator="containsText" text="Not assessed">
      <formula>NOT(ISERROR(SEARCH("Not assessed",U7)))</formula>
    </cfRule>
    <cfRule type="containsText" dxfId="1990" priority="80" operator="containsText" text="No visibility">
      <formula>NOT(ISERROR(SEARCH("No visibility",U7)))</formula>
    </cfRule>
    <cfRule type="containsText" dxfId="1989" priority="81" operator="containsText" text="Poor">
      <formula>NOT(ISERROR(SEARCH("Poor",U7)))</formula>
    </cfRule>
    <cfRule type="containsText" dxfId="1988" priority="82" operator="containsText" text="Fail">
      <formula>NOT(ISERROR(SEARCH("Fail",U7)))</formula>
    </cfRule>
    <cfRule type="containsText" dxfId="1987" priority="83" operator="containsText" text="Ineffective">
      <formula>NOT(ISERROR(SEARCH("Ineffective",U7)))</formula>
    </cfRule>
    <cfRule type="containsText" dxfId="1986" priority="84" operator="containsText" text="Not Implemented">
      <formula>NOT(ISERROR(SEARCH("Not Implemented",U7)))</formula>
    </cfRule>
  </conditionalFormatting>
  <conditionalFormatting sqref="U30:U32">
    <cfRule type="containsText" dxfId="1985" priority="73" operator="containsText" text="Not assessed">
      <formula>NOT(ISERROR(SEARCH("Not assessed",U30)))</formula>
    </cfRule>
    <cfRule type="containsText" dxfId="1984" priority="74" operator="containsText" text="No visibility">
      <formula>NOT(ISERROR(SEARCH("No visibility",U30)))</formula>
    </cfRule>
    <cfRule type="containsText" dxfId="1983" priority="75" operator="containsText" text="Poor">
      <formula>NOT(ISERROR(SEARCH("Poor",U30)))</formula>
    </cfRule>
    <cfRule type="containsText" dxfId="1982" priority="76" operator="containsText" text="Fail">
      <formula>NOT(ISERROR(SEARCH("Fail",U30)))</formula>
    </cfRule>
    <cfRule type="containsText" dxfId="1981" priority="77" operator="containsText" text="Ineffective">
      <formula>NOT(ISERROR(SEARCH("Ineffective",U30)))</formula>
    </cfRule>
    <cfRule type="containsText" dxfId="1980" priority="78" operator="containsText" text="Not Implemented">
      <formula>NOT(ISERROR(SEARCH("Not Implemented",U30)))</formula>
    </cfRule>
  </conditionalFormatting>
  <conditionalFormatting sqref="U27:U29">
    <cfRule type="containsText" dxfId="1979" priority="67" operator="containsText" text="Not assessed">
      <formula>NOT(ISERROR(SEARCH("Not assessed",U27)))</formula>
    </cfRule>
    <cfRule type="containsText" dxfId="1978" priority="68" operator="containsText" text="No visibility">
      <formula>NOT(ISERROR(SEARCH("No visibility",U27)))</formula>
    </cfRule>
    <cfRule type="containsText" dxfId="1977" priority="69" operator="containsText" text="Poor">
      <formula>NOT(ISERROR(SEARCH("Poor",U27)))</formula>
    </cfRule>
    <cfRule type="containsText" dxfId="1976" priority="70" operator="containsText" text="Fail">
      <formula>NOT(ISERROR(SEARCH("Fail",U27)))</formula>
    </cfRule>
    <cfRule type="containsText" dxfId="1975" priority="71" operator="containsText" text="Ineffective">
      <formula>NOT(ISERROR(SEARCH("Ineffective",U27)))</formula>
    </cfRule>
    <cfRule type="containsText" dxfId="1974" priority="72" operator="containsText" text="Not Implemented">
      <formula>NOT(ISERROR(SEARCH("Not Implemented",U27)))</formula>
    </cfRule>
  </conditionalFormatting>
  <conditionalFormatting sqref="U54:U56">
    <cfRule type="containsText" dxfId="1973" priority="61" operator="containsText" text="Not assessed">
      <formula>NOT(ISERROR(SEARCH("Not assessed",U54)))</formula>
    </cfRule>
    <cfRule type="containsText" dxfId="1972" priority="62" operator="containsText" text="No visibility">
      <formula>NOT(ISERROR(SEARCH("No visibility",U54)))</formula>
    </cfRule>
    <cfRule type="containsText" dxfId="1971" priority="63" operator="containsText" text="Poor">
      <formula>NOT(ISERROR(SEARCH("Poor",U54)))</formula>
    </cfRule>
    <cfRule type="containsText" dxfId="1970" priority="64" operator="containsText" text="Fail">
      <formula>NOT(ISERROR(SEARCH("Fail",U54)))</formula>
    </cfRule>
    <cfRule type="containsText" dxfId="1969" priority="65" operator="containsText" text="Ineffective">
      <formula>NOT(ISERROR(SEARCH("Ineffective",U54)))</formula>
    </cfRule>
    <cfRule type="containsText" dxfId="1968" priority="66" operator="containsText" text="Not Implemented">
      <formula>NOT(ISERROR(SEARCH("Not Implemented",U54)))</formula>
    </cfRule>
  </conditionalFormatting>
  <conditionalFormatting sqref="U5">
    <cfRule type="containsText" dxfId="1967" priority="55" operator="containsText" text="Not assessed">
      <formula>NOT(ISERROR(SEARCH("Not assessed",U5)))</formula>
    </cfRule>
    <cfRule type="containsText" dxfId="1966" priority="56" operator="containsText" text="No visibility">
      <formula>NOT(ISERROR(SEARCH("No visibility",U5)))</formula>
    </cfRule>
    <cfRule type="containsText" dxfId="1965" priority="57" operator="containsText" text="Poor">
      <formula>NOT(ISERROR(SEARCH("Poor",U5)))</formula>
    </cfRule>
    <cfRule type="containsText" dxfId="1964" priority="58" operator="containsText" text="Fail">
      <formula>NOT(ISERROR(SEARCH("Fail",U5)))</formula>
    </cfRule>
    <cfRule type="containsText" dxfId="1963" priority="59" operator="containsText" text="Ineffective">
      <formula>NOT(ISERROR(SEARCH("Ineffective",U5)))</formula>
    </cfRule>
    <cfRule type="containsText" dxfId="1962" priority="60" operator="containsText" text="Not Implemented">
      <formula>NOT(ISERROR(SEARCH("Not Implemented",U5)))</formula>
    </cfRule>
  </conditionalFormatting>
  <conditionalFormatting sqref="U4">
    <cfRule type="containsText" dxfId="1961" priority="49" operator="containsText" text="Not assessed">
      <formula>NOT(ISERROR(SEARCH("Not assessed",U4)))</formula>
    </cfRule>
    <cfRule type="containsText" dxfId="1960" priority="50" operator="containsText" text="No visibility">
      <formula>NOT(ISERROR(SEARCH("No visibility",U4)))</formula>
    </cfRule>
    <cfRule type="containsText" dxfId="1959" priority="51" operator="containsText" text="Poor">
      <formula>NOT(ISERROR(SEARCH("Poor",U4)))</formula>
    </cfRule>
    <cfRule type="containsText" dxfId="1958" priority="52" operator="containsText" text="Fail">
      <formula>NOT(ISERROR(SEARCH("Fail",U4)))</formula>
    </cfRule>
    <cfRule type="containsText" dxfId="1957" priority="53" operator="containsText" text="Ineffective">
      <formula>NOT(ISERROR(SEARCH("Ineffective",U4)))</formula>
    </cfRule>
    <cfRule type="containsText" dxfId="1956" priority="54" operator="containsText" text="Not Implemented">
      <formula>NOT(ISERROR(SEARCH("Not Implemented",U4)))</formula>
    </cfRule>
  </conditionalFormatting>
  <conditionalFormatting sqref="U6">
    <cfRule type="containsText" dxfId="1955" priority="43" operator="containsText" text="Not assessed">
      <formula>NOT(ISERROR(SEARCH("Not assessed",U6)))</formula>
    </cfRule>
    <cfRule type="containsText" dxfId="1954" priority="44" operator="containsText" text="No visibility">
      <formula>NOT(ISERROR(SEARCH("No visibility",U6)))</formula>
    </cfRule>
    <cfRule type="containsText" dxfId="1953" priority="45" operator="containsText" text="Poor">
      <formula>NOT(ISERROR(SEARCH("Poor",U6)))</formula>
    </cfRule>
    <cfRule type="containsText" dxfId="1952" priority="46" operator="containsText" text="Fail">
      <formula>NOT(ISERROR(SEARCH("Fail",U6)))</formula>
    </cfRule>
    <cfRule type="containsText" dxfId="1951" priority="47" operator="containsText" text="Ineffective">
      <formula>NOT(ISERROR(SEARCH("Ineffective",U6)))</formula>
    </cfRule>
    <cfRule type="containsText" dxfId="1950" priority="48" operator="containsText" text="Not Implemented">
      <formula>NOT(ISERROR(SEARCH("Not Implemented",U6)))</formula>
    </cfRule>
  </conditionalFormatting>
  <conditionalFormatting sqref="AG7:AG26 AG59:AG66 AG33:AG43 AG46:AG53">
    <cfRule type="containsText" dxfId="1949" priority="37" operator="containsText" text="Not assessed">
      <formula>NOT(ISERROR(SEARCH("Not assessed",AG7)))</formula>
    </cfRule>
    <cfRule type="containsText" dxfId="1948" priority="38" operator="containsText" text="No visibility">
      <formula>NOT(ISERROR(SEARCH("No visibility",AG7)))</formula>
    </cfRule>
    <cfRule type="containsText" dxfId="1947" priority="39" operator="containsText" text="Poor">
      <formula>NOT(ISERROR(SEARCH("Poor",AG7)))</formula>
    </cfRule>
    <cfRule type="containsText" dxfId="1946" priority="40" operator="containsText" text="Fail">
      <formula>NOT(ISERROR(SEARCH("Fail",AG7)))</formula>
    </cfRule>
    <cfRule type="containsText" dxfId="1945" priority="41" operator="containsText" text="Ineffective">
      <formula>NOT(ISERROR(SEARCH("Ineffective",AG7)))</formula>
    </cfRule>
    <cfRule type="containsText" dxfId="1944" priority="42" operator="containsText" text="Not Implemented">
      <formula>NOT(ISERROR(SEARCH("Not Implemented",AG7)))</formula>
    </cfRule>
  </conditionalFormatting>
  <conditionalFormatting sqref="AG30:AG32">
    <cfRule type="containsText" dxfId="1943" priority="31" operator="containsText" text="Not assessed">
      <formula>NOT(ISERROR(SEARCH("Not assessed",AG30)))</formula>
    </cfRule>
    <cfRule type="containsText" dxfId="1942" priority="32" operator="containsText" text="No visibility">
      <formula>NOT(ISERROR(SEARCH("No visibility",AG30)))</formula>
    </cfRule>
    <cfRule type="containsText" dxfId="1941" priority="33" operator="containsText" text="Poor">
      <formula>NOT(ISERROR(SEARCH("Poor",AG30)))</formula>
    </cfRule>
    <cfRule type="containsText" dxfId="1940" priority="34" operator="containsText" text="Fail">
      <formula>NOT(ISERROR(SEARCH("Fail",AG30)))</formula>
    </cfRule>
    <cfRule type="containsText" dxfId="1939" priority="35" operator="containsText" text="Ineffective">
      <formula>NOT(ISERROR(SEARCH("Ineffective",AG30)))</formula>
    </cfRule>
    <cfRule type="containsText" dxfId="1938" priority="36" operator="containsText" text="Not Implemented">
      <formula>NOT(ISERROR(SEARCH("Not Implemented",AG30)))</formula>
    </cfRule>
  </conditionalFormatting>
  <conditionalFormatting sqref="AG27:AG29">
    <cfRule type="containsText" dxfId="1937" priority="25" operator="containsText" text="Not assessed">
      <formula>NOT(ISERROR(SEARCH("Not assessed",AG27)))</formula>
    </cfRule>
    <cfRule type="containsText" dxfId="1936" priority="26" operator="containsText" text="No visibility">
      <formula>NOT(ISERROR(SEARCH("No visibility",AG27)))</formula>
    </cfRule>
    <cfRule type="containsText" dxfId="1935" priority="27" operator="containsText" text="Poor">
      <formula>NOT(ISERROR(SEARCH("Poor",AG27)))</formula>
    </cfRule>
    <cfRule type="containsText" dxfId="1934" priority="28" operator="containsText" text="Fail">
      <formula>NOT(ISERROR(SEARCH("Fail",AG27)))</formula>
    </cfRule>
    <cfRule type="containsText" dxfId="1933" priority="29" operator="containsText" text="Ineffective">
      <formula>NOT(ISERROR(SEARCH("Ineffective",AG27)))</formula>
    </cfRule>
    <cfRule type="containsText" dxfId="1932" priority="30" operator="containsText" text="Not Implemented">
      <formula>NOT(ISERROR(SEARCH("Not Implemented",AG27)))</formula>
    </cfRule>
  </conditionalFormatting>
  <conditionalFormatting sqref="AG54:AG56">
    <cfRule type="containsText" dxfId="1931" priority="19" operator="containsText" text="Not assessed">
      <formula>NOT(ISERROR(SEARCH("Not assessed",AG54)))</formula>
    </cfRule>
    <cfRule type="containsText" dxfId="1930" priority="20" operator="containsText" text="No visibility">
      <formula>NOT(ISERROR(SEARCH("No visibility",AG54)))</formula>
    </cfRule>
    <cfRule type="containsText" dxfId="1929" priority="21" operator="containsText" text="Poor">
      <formula>NOT(ISERROR(SEARCH("Poor",AG54)))</formula>
    </cfRule>
    <cfRule type="containsText" dxfId="1928" priority="22" operator="containsText" text="Fail">
      <formula>NOT(ISERROR(SEARCH("Fail",AG54)))</formula>
    </cfRule>
    <cfRule type="containsText" dxfId="1927" priority="23" operator="containsText" text="Ineffective">
      <formula>NOT(ISERROR(SEARCH("Ineffective",AG54)))</formula>
    </cfRule>
    <cfRule type="containsText" dxfId="1926" priority="24" operator="containsText" text="Not Implemented">
      <formula>NOT(ISERROR(SEARCH("Not Implemented",AG54)))</formula>
    </cfRule>
  </conditionalFormatting>
  <conditionalFormatting sqref="AG5">
    <cfRule type="containsText" dxfId="1925" priority="13" operator="containsText" text="Not assessed">
      <formula>NOT(ISERROR(SEARCH("Not assessed",AG5)))</formula>
    </cfRule>
    <cfRule type="containsText" dxfId="1924" priority="14" operator="containsText" text="No visibility">
      <formula>NOT(ISERROR(SEARCH("No visibility",AG5)))</formula>
    </cfRule>
    <cfRule type="containsText" dxfId="1923" priority="15" operator="containsText" text="Poor">
      <formula>NOT(ISERROR(SEARCH("Poor",AG5)))</formula>
    </cfRule>
    <cfRule type="containsText" dxfId="1922" priority="16" operator="containsText" text="Fail">
      <formula>NOT(ISERROR(SEARCH("Fail",AG5)))</formula>
    </cfRule>
    <cfRule type="containsText" dxfId="1921" priority="17" operator="containsText" text="Ineffective">
      <formula>NOT(ISERROR(SEARCH("Ineffective",AG5)))</formula>
    </cfRule>
    <cfRule type="containsText" dxfId="1920" priority="18" operator="containsText" text="Not Implemented">
      <formula>NOT(ISERROR(SEARCH("Not Implemented",AG5)))</formula>
    </cfRule>
  </conditionalFormatting>
  <conditionalFormatting sqref="AG4">
    <cfRule type="containsText" dxfId="1919" priority="7" operator="containsText" text="Not assessed">
      <formula>NOT(ISERROR(SEARCH("Not assessed",AG4)))</formula>
    </cfRule>
    <cfRule type="containsText" dxfId="1918" priority="8" operator="containsText" text="No visibility">
      <formula>NOT(ISERROR(SEARCH("No visibility",AG4)))</formula>
    </cfRule>
    <cfRule type="containsText" dxfId="1917" priority="9" operator="containsText" text="Poor">
      <formula>NOT(ISERROR(SEARCH("Poor",AG4)))</formula>
    </cfRule>
    <cfRule type="containsText" dxfId="1916" priority="10" operator="containsText" text="Fail">
      <formula>NOT(ISERROR(SEARCH("Fail",AG4)))</formula>
    </cfRule>
    <cfRule type="containsText" dxfId="1915" priority="11" operator="containsText" text="Ineffective">
      <formula>NOT(ISERROR(SEARCH("Ineffective",AG4)))</formula>
    </cfRule>
    <cfRule type="containsText" dxfId="1914" priority="12" operator="containsText" text="Not Implemented">
      <formula>NOT(ISERROR(SEARCH("Not Implemented",AG4)))</formula>
    </cfRule>
  </conditionalFormatting>
  <conditionalFormatting sqref="AG6">
    <cfRule type="containsText" dxfId="1913" priority="1" operator="containsText" text="Not assessed">
      <formula>NOT(ISERROR(SEARCH("Not assessed",AG6)))</formula>
    </cfRule>
    <cfRule type="containsText" dxfId="1912" priority="2" operator="containsText" text="No visibility">
      <formula>NOT(ISERROR(SEARCH("No visibility",AG6)))</formula>
    </cfRule>
    <cfRule type="containsText" dxfId="1911" priority="3" operator="containsText" text="Poor">
      <formula>NOT(ISERROR(SEARCH("Poor",AG6)))</formula>
    </cfRule>
    <cfRule type="containsText" dxfId="1910" priority="4" operator="containsText" text="Fail">
      <formula>NOT(ISERROR(SEARCH("Fail",AG6)))</formula>
    </cfRule>
    <cfRule type="containsText" dxfId="1909" priority="5" operator="containsText" text="Ineffective">
      <formula>NOT(ISERROR(SEARCH("Ineffective",AG6)))</formula>
    </cfRule>
    <cfRule type="containsText" dxfId="1908" priority="6" operator="containsText" text="Not Implemented">
      <formula>NOT(ISERROR(SEARCH("Not Implemented",AG6)))</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D152184-66F2-46F6-B07A-9684BDBD7BDC}">
          <x14:formula1>
            <xm:f>Data!$F$4:$F$9</xm:f>
          </x14:formula1>
          <xm:sqref>AE20 G20 S24 G60 S20 G16 G12 AE51 AE12 S27 G64 S16 G8 AE16 AE8 S12 S8 AE30 G34 G37 G41 G47 G54 S37 S41 S47 S51 S54 S64 S34 AE34 AE37 AE41 AE47 AE54 AE60 AE27 G27 G30 AE24 G24 S30 G51 S60 AE64</xm:sqref>
        </x14:dataValidation>
        <x14:dataValidation type="list" allowBlank="1" showInputMessage="1" showErrorMessage="1" xr:uid="{04BD06A2-6849-4AC3-AD42-443C29CF34D4}">
          <x14:formula1>
            <xm:f>Data!$J$4:$J$8</xm:f>
          </x14:formula1>
          <xm:sqref>T34 H30 AF27 H27 AF60 H54 H47 T64 T54 AF54 H41 AF47 H37 T51 T47 AF41 AF37 T41 H34 H8 H64 H12 H16 AF34 AF30 AF8 AF16 AF12 AF51 AF20 T37 T8 T12 T16 T27 T20 T24 H60 H20 T60 H51 AF64 T30 H24 AF24</xm:sqref>
        </x14:dataValidation>
        <x14:dataValidation type="list" allowBlank="1" showInputMessage="1" showErrorMessage="1" promptTitle="Control Status" xr:uid="{04D8D9F1-E29D-4BFB-A233-BDCE35631E37}">
          <x14:formula1>
            <xm:f>Data!$B$4:$B$6</xm:f>
          </x14:formula1>
          <xm:sqref>AD20 F20 R24 F60 R20 F16 F12 AD51 AD12 R27 F64 R16 F8 R12 AD16 AD8 R8 AD30 F34 F37 F41 F47 F54 R37 R41 R47 R51 R54 R64 R34 AD34 AD37 AD41 AD47 AD54 AD60 AD27 F27 F30 AD24 F24 R30 F51 R60 AD64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F460F-C1EB-4C89-AF31-60BF52DC66BD}">
  <dimension ref="A1:AS123"/>
  <sheetViews>
    <sheetView zoomScaleNormal="100" workbookViewId="0">
      <selection sqref="A1:AS1"/>
    </sheetView>
  </sheetViews>
  <sheetFormatPr defaultColWidth="8.83203125" defaultRowHeight="10.5" customHeight="1" outlineLevelRow="2" outlineLevelCol="1" x14ac:dyDescent="0.2"/>
  <cols>
    <col min="1" max="1" width="6.83203125" style="20" customWidth="1"/>
    <col min="2" max="2" width="40.1640625" style="20" customWidth="1"/>
    <col min="3" max="3" width="14.5" style="20" customWidth="1"/>
    <col min="4" max="4" width="34.5" style="20" customWidth="1"/>
    <col min="5" max="5" width="31.83203125" style="20" customWidth="1"/>
    <col min="6" max="6" width="19.1640625" hidden="1" customWidth="1" outlineLevel="1"/>
    <col min="7" max="7" width="13.83203125" hidden="1" customWidth="1" outlineLevel="1"/>
    <col min="8" max="8" width="14.5" hidden="1" customWidth="1" outlineLevel="1"/>
    <col min="9" max="10" width="16.1640625" hidden="1" customWidth="1" outlineLevel="1"/>
    <col min="11" max="11" width="3.33203125" customWidth="1" collapsed="1"/>
    <col min="12" max="17" width="7.1640625" hidden="1" customWidth="1"/>
    <col min="18" max="18" width="19.1640625" hidden="1" customWidth="1" outlineLevel="1"/>
    <col min="19" max="19" width="13.83203125" hidden="1" customWidth="1" outlineLevel="1"/>
    <col min="20" max="20" width="14.5" hidden="1" customWidth="1" outlineLevel="1"/>
    <col min="21" max="21" width="16.1640625" hidden="1" customWidth="1" outlineLevel="1"/>
    <col min="22" max="22" width="15.6640625" hidden="1" customWidth="1" outlineLevel="1"/>
    <col min="23" max="23" width="3.33203125" customWidth="1" collapsed="1"/>
    <col min="24" max="29" width="7.1640625" hidden="1" customWidth="1"/>
    <col min="30" max="30" width="19.1640625" customWidth="1" outlineLevel="1"/>
    <col min="31" max="31" width="13.83203125" customWidth="1" outlineLevel="1"/>
    <col min="32" max="32" width="14.5" customWidth="1" outlineLevel="1"/>
    <col min="33" max="33" width="16.1640625" customWidth="1" outlineLevel="1"/>
    <col min="34" max="34" width="18" customWidth="1" outlineLevel="1"/>
    <col min="35" max="35" width="3.33203125" customWidth="1"/>
    <col min="36" max="41" width="7.1640625" hidden="1" customWidth="1"/>
    <col min="42" max="45" width="18" customWidth="1"/>
    <col min="46" max="16384" width="8.83203125" style="20"/>
  </cols>
  <sheetData>
    <row r="1" spans="1:45" s="104" customFormat="1" ht="12" customHeight="1" thickBot="1" x14ac:dyDescent="0.25">
      <c r="A1" s="232" t="s">
        <v>771</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4"/>
    </row>
    <row r="2" spans="1:45" customFormat="1" ht="12" customHeight="1" x14ac:dyDescent="0.2">
      <c r="A2" s="144" t="s">
        <v>777</v>
      </c>
      <c r="B2" s="116"/>
      <c r="C2" s="12"/>
      <c r="D2" s="12"/>
      <c r="E2" s="12"/>
      <c r="F2" s="203" t="s">
        <v>712</v>
      </c>
      <c r="G2" s="204"/>
      <c r="H2" s="204"/>
      <c r="I2" s="204"/>
      <c r="J2" s="204"/>
      <c r="K2" s="204"/>
      <c r="L2" s="204"/>
      <c r="M2" s="204"/>
      <c r="N2" s="204"/>
      <c r="O2" s="204"/>
      <c r="P2" s="204"/>
      <c r="Q2" s="204"/>
      <c r="R2" s="203" t="s">
        <v>713</v>
      </c>
      <c r="S2" s="204"/>
      <c r="T2" s="204"/>
      <c r="U2" s="204"/>
      <c r="V2" s="204"/>
      <c r="W2" s="204"/>
      <c r="X2" s="204"/>
      <c r="Y2" s="204"/>
      <c r="Z2" s="204"/>
      <c r="AA2" s="204"/>
      <c r="AB2" s="204"/>
      <c r="AC2" s="204"/>
      <c r="AD2" s="203" t="s">
        <v>714</v>
      </c>
      <c r="AE2" s="204"/>
      <c r="AF2" s="204"/>
      <c r="AG2" s="204"/>
      <c r="AH2" s="204"/>
      <c r="AI2" s="204"/>
      <c r="AJ2" s="204"/>
      <c r="AK2" s="204"/>
      <c r="AL2" s="204"/>
      <c r="AM2" s="204"/>
      <c r="AN2" s="204"/>
      <c r="AO2" s="204"/>
      <c r="AP2" s="240" t="s">
        <v>770</v>
      </c>
      <c r="AQ2" s="240"/>
      <c r="AR2" s="240"/>
      <c r="AS2" s="241"/>
    </row>
    <row r="3" spans="1:45" ht="30" customHeight="1" thickBot="1" x14ac:dyDescent="0.25">
      <c r="A3" s="145" t="s">
        <v>698</v>
      </c>
      <c r="B3" s="21" t="s">
        <v>6</v>
      </c>
      <c r="C3" s="26" t="s">
        <v>7</v>
      </c>
      <c r="D3" s="26" t="s">
        <v>8</v>
      </c>
      <c r="E3" s="26" t="s">
        <v>9</v>
      </c>
      <c r="F3" s="27" t="s">
        <v>673</v>
      </c>
      <c r="G3" s="10" t="s">
        <v>1</v>
      </c>
      <c r="H3" s="10" t="s">
        <v>2</v>
      </c>
      <c r="I3" s="10" t="s">
        <v>4</v>
      </c>
      <c r="J3" s="28" t="s">
        <v>780</v>
      </c>
      <c r="K3" s="195"/>
      <c r="L3" s="10" t="s">
        <v>708</v>
      </c>
      <c r="M3" s="10" t="s">
        <v>709</v>
      </c>
      <c r="N3" s="10" t="s">
        <v>710</v>
      </c>
      <c r="O3" s="10" t="s">
        <v>705</v>
      </c>
      <c r="P3" s="10" t="s">
        <v>706</v>
      </c>
      <c r="Q3" s="10" t="s">
        <v>707</v>
      </c>
      <c r="R3" s="27" t="s">
        <v>673</v>
      </c>
      <c r="S3" s="10" t="s">
        <v>1</v>
      </c>
      <c r="T3" s="10" t="s">
        <v>2</v>
      </c>
      <c r="U3" s="10" t="s">
        <v>4</v>
      </c>
      <c r="V3" s="28" t="s">
        <v>780</v>
      </c>
      <c r="W3" s="195"/>
      <c r="X3" s="10" t="s">
        <v>708</v>
      </c>
      <c r="Y3" s="10" t="s">
        <v>709</v>
      </c>
      <c r="Z3" s="10" t="s">
        <v>710</v>
      </c>
      <c r="AA3" s="10" t="s">
        <v>705</v>
      </c>
      <c r="AB3" s="10" t="s">
        <v>706</v>
      </c>
      <c r="AC3" s="10" t="s">
        <v>707</v>
      </c>
      <c r="AD3" s="27" t="s">
        <v>673</v>
      </c>
      <c r="AE3" s="10" t="s">
        <v>1</v>
      </c>
      <c r="AF3" s="10" t="s">
        <v>2</v>
      </c>
      <c r="AG3" s="10" t="s">
        <v>4</v>
      </c>
      <c r="AH3" s="28" t="s">
        <v>780</v>
      </c>
      <c r="AI3" s="195"/>
      <c r="AJ3" s="10" t="s">
        <v>708</v>
      </c>
      <c r="AK3" s="10" t="s">
        <v>709</v>
      </c>
      <c r="AL3" s="10" t="s">
        <v>710</v>
      </c>
      <c r="AM3" s="10" t="s">
        <v>705</v>
      </c>
      <c r="AN3" s="10" t="s">
        <v>706</v>
      </c>
      <c r="AO3" s="10" t="s">
        <v>707</v>
      </c>
      <c r="AP3" s="14" t="s">
        <v>701</v>
      </c>
      <c r="AQ3" s="14" t="s">
        <v>702</v>
      </c>
      <c r="AR3" s="14" t="s">
        <v>703</v>
      </c>
      <c r="AS3" s="37" t="s">
        <v>704</v>
      </c>
    </row>
    <row r="4" spans="1:45" ht="30" customHeight="1" x14ac:dyDescent="0.2">
      <c r="A4" s="235"/>
      <c r="B4" s="216"/>
      <c r="C4" s="217" t="s">
        <v>750</v>
      </c>
      <c r="D4" s="217"/>
      <c r="E4" s="217"/>
      <c r="F4" s="41" t="str">
        <f>IF($L4=1,"Implemented","Not Implemented")</f>
        <v>Not Implemented</v>
      </c>
      <c r="G4" s="42" t="str">
        <f>IF($M4=1,"Effective","Ineffective")</f>
        <v>Ineffective</v>
      </c>
      <c r="H4" s="42" t="str">
        <f>IF($N4=1,"Pass","Fail")</f>
        <v>Fail</v>
      </c>
      <c r="I4" s="141"/>
      <c r="J4" s="44"/>
      <c r="K4" s="196"/>
      <c r="L4" s="43">
        <f>IF(COUNTIFS(L$7:L$82,0,$A$7:$A$82,1)&gt;0,0,1)</f>
        <v>0</v>
      </c>
      <c r="M4" s="43">
        <f>IF(COUNTIFS(M$7:M$82,0,$A$7:$A$82,1)&gt;0,0,1)</f>
        <v>0</v>
      </c>
      <c r="N4" s="43">
        <f>IF(COUNTIFS(N$7:N$82,0,$A$7:$A$82,1)&gt;0,0,1)</f>
        <v>0</v>
      </c>
      <c r="O4" s="43">
        <f>AVERAGE(O$7:O$82)</f>
        <v>0</v>
      </c>
      <c r="P4" s="51"/>
      <c r="Q4" s="51"/>
      <c r="R4" s="42" t="str">
        <f>IF($X4=1,"Implemented","Not Implemented")</f>
        <v>Not Implemented</v>
      </c>
      <c r="S4" s="42" t="str">
        <f>IF($Y4=1,"Effective","Ineffective")</f>
        <v>Ineffective</v>
      </c>
      <c r="T4" s="42" t="str">
        <f>IF($Z4=1,"Pass","Fail")</f>
        <v>Fail</v>
      </c>
      <c r="U4" s="141"/>
      <c r="V4" s="44"/>
      <c r="W4" s="196"/>
      <c r="X4" s="43">
        <f>IF(COUNTIFS(X$7:X$82,0,$A$7:$A$82,1)&gt;0,0,1)</f>
        <v>0</v>
      </c>
      <c r="Y4" s="43">
        <f>IF(COUNTIFS(Y$7:Y$82,0,$A$7:$A$82,1)&gt;0,0,1)</f>
        <v>0</v>
      </c>
      <c r="Z4" s="43">
        <f>IF(COUNTIFS(Z$7:Z$82,0,$A$7:$A$82,1)&gt;0,0,1)</f>
        <v>0</v>
      </c>
      <c r="AA4" s="43">
        <f>AVERAGE(AA$7:AA$82)</f>
        <v>0</v>
      </c>
      <c r="AB4" s="51"/>
      <c r="AC4" s="51"/>
      <c r="AD4" s="41" t="str">
        <f>IF($AJ4=1,"Implemented","Not Implemented")</f>
        <v>Not Implemented</v>
      </c>
      <c r="AE4" s="42" t="str">
        <f>IF($AK4=1,"Effective","Ineffective")</f>
        <v>Ineffective</v>
      </c>
      <c r="AF4" s="42" t="str">
        <f>IF($AL4=1,"Pass","Fail")</f>
        <v>Fail</v>
      </c>
      <c r="AG4" s="141"/>
      <c r="AH4" s="44"/>
      <c r="AI4" s="196"/>
      <c r="AJ4" s="43">
        <f>IF(COUNTIFS(AJ$7:AJ$82,0,$A$7:$A$82,1)&gt;0,0,1)</f>
        <v>0</v>
      </c>
      <c r="AK4" s="43">
        <f>IF(COUNTIFS(AK$7:AK$82,0,$A$7:$A$82,1)&gt;0,0,1)</f>
        <v>0</v>
      </c>
      <c r="AL4" s="43">
        <f>IF(COUNTIFS(AL$7:AL$82,0,$A$7:$A$82,1)&gt;0,0,1)</f>
        <v>0</v>
      </c>
      <c r="AM4" s="43">
        <f>AVERAGE(AM$7:AM$82)</f>
        <v>0</v>
      </c>
      <c r="AN4" s="51"/>
      <c r="AO4" s="51"/>
      <c r="AP4" s="45" t="s">
        <v>721</v>
      </c>
      <c r="AQ4" s="46"/>
      <c r="AR4" s="46"/>
      <c r="AS4" s="47"/>
    </row>
    <row r="5" spans="1:45" ht="30" customHeight="1" x14ac:dyDescent="0.2">
      <c r="A5" s="236"/>
      <c r="B5" s="213"/>
      <c r="C5" s="214" t="s">
        <v>751</v>
      </c>
      <c r="D5" s="214"/>
      <c r="E5" s="214"/>
      <c r="F5" s="29" t="str">
        <f>IF($L5=1,"Implemented","Not Implemented")</f>
        <v>Not Implemented</v>
      </c>
      <c r="G5" s="22" t="str">
        <f>IF($M5=1,"Effective","Ineffective")</f>
        <v>Ineffective</v>
      </c>
      <c r="H5" s="22" t="str">
        <f>IF($N5=1,"Pass","Fail")</f>
        <v>Fail</v>
      </c>
      <c r="I5" s="140"/>
      <c r="J5" s="30"/>
      <c r="K5" s="196"/>
      <c r="L5" s="23">
        <f>IF(COUNTIFS(L$7:L$82,0,$A$7:$A$82,2)&gt;0,0,1)</f>
        <v>0</v>
      </c>
      <c r="M5" s="23">
        <f>IF(COUNTIFS(M$7:M$82,0,$A$7:$A$82,2)&gt;0,0,1)</f>
        <v>0</v>
      </c>
      <c r="N5" s="23">
        <f>IF(COUNTIFS(N$7:N$82,0,$A$7:$A$82,2)&gt;0,0,1)</f>
        <v>0</v>
      </c>
      <c r="O5" s="52"/>
      <c r="P5" s="23">
        <f>AVERAGE(P$7:P$82)</f>
        <v>0</v>
      </c>
      <c r="Q5" s="23"/>
      <c r="R5" s="22" t="str">
        <f>IF($X5=1,"Implemented","Not Implemented")</f>
        <v>Not Implemented</v>
      </c>
      <c r="S5" s="22" t="str">
        <f>IF($Y5=1,"Effective","Ineffective")</f>
        <v>Ineffective</v>
      </c>
      <c r="T5" s="22" t="str">
        <f>IF($Z5=1,"Pass","Fail")</f>
        <v>Fail</v>
      </c>
      <c r="U5" s="140"/>
      <c r="V5" s="30"/>
      <c r="W5" s="196"/>
      <c r="X5" s="23">
        <f>IF(COUNTIFS(X$7:X$82,0,$A$7:$A$82,2)&gt;0,0,1)</f>
        <v>0</v>
      </c>
      <c r="Y5" s="23">
        <f>IF(COUNTIFS(Y$7:Y$82,0,$A$7:$A$82,2)&gt;0,0,1)</f>
        <v>0</v>
      </c>
      <c r="Z5" s="23">
        <f>IF(COUNTIFS(Z$7:Z$82,0,$A$7:$A$82,2)&gt;0,0,1)</f>
        <v>0</v>
      </c>
      <c r="AA5" s="52"/>
      <c r="AB5" s="23">
        <f>AVERAGE(AB$7:AB$82)</f>
        <v>0</v>
      </c>
      <c r="AC5" s="23"/>
      <c r="AD5" s="29" t="str">
        <f>IF($AJ5=1,"Implemented","Not Implemented")</f>
        <v>Not Implemented</v>
      </c>
      <c r="AE5" s="22" t="str">
        <f>IF($AK5=1,"Effective","Ineffective")</f>
        <v>Ineffective</v>
      </c>
      <c r="AF5" s="22" t="str">
        <f>IF($AL5=1,"Pass","Fail")</f>
        <v>Fail</v>
      </c>
      <c r="AG5" s="140"/>
      <c r="AH5" s="30"/>
      <c r="AI5" s="196"/>
      <c r="AJ5" s="23">
        <f>IF(COUNTIFS(AJ$7:AJ$82,0,$A$7:$A$82,2)&gt;0,0,1)</f>
        <v>0</v>
      </c>
      <c r="AK5" s="23">
        <f>IF(COUNTIFS(AK$7:AK$82,0,$A$7:$A$82,2)&gt;0,0,1)</f>
        <v>0</v>
      </c>
      <c r="AL5" s="23">
        <f>IF(COUNTIFS(AL$7:AL$82,0,$A$7:$A$82,2)&gt;0,0,1)</f>
        <v>0</v>
      </c>
      <c r="AM5" s="52"/>
      <c r="AN5" s="23">
        <f>AVERAGE(AN$7:AN$82)</f>
        <v>0</v>
      </c>
      <c r="AO5" s="23"/>
      <c r="AP5" s="114" t="s">
        <v>721</v>
      </c>
      <c r="AQ5" s="11"/>
      <c r="AR5" s="11"/>
      <c r="AS5" s="38"/>
    </row>
    <row r="6" spans="1:45" ht="30" customHeight="1" thickBot="1" x14ac:dyDescent="0.25">
      <c r="A6" s="237"/>
      <c r="B6" s="219"/>
      <c r="C6" s="220" t="s">
        <v>752</v>
      </c>
      <c r="D6" s="220"/>
      <c r="E6" s="220"/>
      <c r="F6" s="48" t="str">
        <f>IF($L6=1,"Implemented","Not Implemented")</f>
        <v>Not Implemented</v>
      </c>
      <c r="G6" s="49" t="str">
        <f>IF($M6=1,"Effective","Ineffective")</f>
        <v>Ineffective</v>
      </c>
      <c r="H6" s="49" t="str">
        <f>IF($N6=1,"Pass","Fail")</f>
        <v>Fail</v>
      </c>
      <c r="I6" s="142"/>
      <c r="J6" s="50"/>
      <c r="K6" s="196"/>
      <c r="L6" s="33">
        <f>IF(COUNTIFS(L$7:L$82,0,$A$7:$A$82,3)&gt;0,0,1)</f>
        <v>0</v>
      </c>
      <c r="M6" s="33">
        <f>IF(COUNTIFS(M$7:M$82,0,$A$7:$A$82,3)&gt;0,0,1)</f>
        <v>0</v>
      </c>
      <c r="N6" s="33">
        <f>IF(COUNTIFS(N$7:N$82,0,$A$7:$A$82,3)&gt;0,0,1)</f>
        <v>0</v>
      </c>
      <c r="O6" s="53"/>
      <c r="P6" s="53"/>
      <c r="Q6" s="33">
        <f>AVERAGE(Q$7:Q$82)</f>
        <v>0</v>
      </c>
      <c r="R6" s="49" t="str">
        <f>IF($X6=1,"Implemented","Not Implemented")</f>
        <v>Not Implemented</v>
      </c>
      <c r="S6" s="49" t="str">
        <f>IF($Y6=1,"Effective","Ineffective")</f>
        <v>Ineffective</v>
      </c>
      <c r="T6" s="49" t="str">
        <f>IF($Z6=1,"Pass","Fail")</f>
        <v>Fail</v>
      </c>
      <c r="U6" s="142"/>
      <c r="V6" s="50"/>
      <c r="W6" s="196"/>
      <c r="X6" s="33">
        <f>IF(COUNTIFS(X$7:X$82,0,$A$7:$A$82,3)&gt;0,0,1)</f>
        <v>0</v>
      </c>
      <c r="Y6" s="33">
        <f>IF(COUNTIFS(Y$7:Y$82,0,$A$7:$A$82,3)&gt;0,0,1)</f>
        <v>0</v>
      </c>
      <c r="Z6" s="33">
        <f>IF(COUNTIFS(Z$7:Z$82,0,$A$7:$A$82,3)&gt;0,0,1)</f>
        <v>0</v>
      </c>
      <c r="AA6" s="53"/>
      <c r="AB6" s="53"/>
      <c r="AC6" s="33">
        <f>AVERAGE(AC$7:AC$82)</f>
        <v>0</v>
      </c>
      <c r="AD6" s="48" t="str">
        <f>IF($AJ6=1,"Implemented","Not Implemented")</f>
        <v>Not Implemented</v>
      </c>
      <c r="AE6" s="49" t="str">
        <f>IF($AK6=1,"Effective","Ineffective")</f>
        <v>Ineffective</v>
      </c>
      <c r="AF6" s="49" t="str">
        <f>IF($AL6=1,"Pass","Fail")</f>
        <v>Fail</v>
      </c>
      <c r="AG6" s="142"/>
      <c r="AH6" s="50"/>
      <c r="AI6" s="196"/>
      <c r="AJ6" s="33">
        <f>IF(COUNTIFS(AJ$7:AJ$82,0,$A$7:$A$82,3)&gt;0,0,1)</f>
        <v>0</v>
      </c>
      <c r="AK6" s="33">
        <f>IF(COUNTIFS(AK$7:AK$82,0,$A$7:$A$82,3)&gt;0,0,1)</f>
        <v>0</v>
      </c>
      <c r="AL6" s="33">
        <f>IF(COUNTIFS(AL$7:AL$82,0,$A$7:$A$82,3)&gt;0,0,1)</f>
        <v>0</v>
      </c>
      <c r="AM6" s="53"/>
      <c r="AN6" s="53"/>
      <c r="AO6" s="33">
        <f>AVERAGE(AO$7:AO$82)</f>
        <v>0</v>
      </c>
      <c r="AP6" s="115" t="s">
        <v>721</v>
      </c>
      <c r="AQ6" s="39"/>
      <c r="AR6" s="39"/>
      <c r="AS6" s="40"/>
    </row>
    <row r="7" spans="1:45" ht="30" customHeight="1" outlineLevel="1" x14ac:dyDescent="0.2">
      <c r="A7" s="146">
        <v>1</v>
      </c>
      <c r="B7" s="211" t="s">
        <v>290</v>
      </c>
      <c r="C7" s="211"/>
      <c r="D7" s="211"/>
      <c r="E7" s="211"/>
      <c r="F7" s="29" t="str">
        <f>IF($L7=1,"Implemented","Not Implemented")</f>
        <v>Not Implemented</v>
      </c>
      <c r="G7" s="22" t="str">
        <f>IF($M7=1,"Effective","Ineffective")</f>
        <v>Ineffective</v>
      </c>
      <c r="H7" s="22" t="str">
        <f>IF($N7=1,"Pass","Fail")</f>
        <v>Fail</v>
      </c>
      <c r="I7" s="140"/>
      <c r="J7" s="30"/>
      <c r="K7" s="196"/>
      <c r="L7" s="23">
        <f>IF(COUNTIF(L8:L16,0)&gt;0,0,1)</f>
        <v>0</v>
      </c>
      <c r="M7" s="23">
        <f>IF(COUNTIF(M8:M16,0)&gt;0,0,1)</f>
        <v>0</v>
      </c>
      <c r="N7" s="23">
        <f>IF(COUNTIF(N8:N16,0)&gt;0,0,1)</f>
        <v>0</v>
      </c>
      <c r="O7" s="23">
        <f>IFERROR(IF($A7=1,$L7*$M7*$N7,""),"")</f>
        <v>0</v>
      </c>
      <c r="P7" s="23" t="str">
        <f>IFERROR(IF($A7=2,$L7*$M7*$N7,""),"")</f>
        <v/>
      </c>
      <c r="Q7" s="23" t="str">
        <f>IFERROR(IF($A7=3,$L7*$M7*$N7,""),"")</f>
        <v/>
      </c>
      <c r="R7" s="29" t="str">
        <f>IF($X7=1,"Implemented","Not Implemented")</f>
        <v>Not Implemented</v>
      </c>
      <c r="S7" s="22" t="str">
        <f>IF($Y7=1,"Effective","Ineffective")</f>
        <v>Ineffective</v>
      </c>
      <c r="T7" s="22" t="str">
        <f>IF($Z7=1,"Pass","Fail")</f>
        <v>Fail</v>
      </c>
      <c r="U7" s="140"/>
      <c r="V7" s="30"/>
      <c r="W7" s="196"/>
      <c r="X7" s="23">
        <f>IF(COUNTIF(X8:X16,0)&gt;0,0,1)</f>
        <v>0</v>
      </c>
      <c r="Y7" s="23">
        <f>IF(COUNTIF(Y8:Y16,0)&gt;0,0,1)</f>
        <v>0</v>
      </c>
      <c r="Z7" s="23">
        <f>IF(COUNTIF(Z8:Z16,0)&gt;0,0,1)</f>
        <v>0</v>
      </c>
      <c r="AA7" s="23">
        <f>IFERROR(IF($A7=1,$X7*$Y7*$Z7,""),"")</f>
        <v>0</v>
      </c>
      <c r="AB7" s="23" t="str">
        <f>IFERROR(IF($A7=2,$X7*$Y7*$Z7,""),"")</f>
        <v/>
      </c>
      <c r="AC7" s="23" t="str">
        <f>IFERROR(IF($A7=3,$X7*$Y7*$Z7,""),"")</f>
        <v/>
      </c>
      <c r="AD7" s="29" t="str">
        <f>IF($AJ7=1,"Implemented","Not Implemented")</f>
        <v>Not Implemented</v>
      </c>
      <c r="AE7" s="22" t="str">
        <f>IF($AK7=1,"Effective","Ineffective")</f>
        <v>Ineffective</v>
      </c>
      <c r="AF7" s="22" t="str">
        <f>IF($AL7=1,"Pass","Fail")</f>
        <v>Fail</v>
      </c>
      <c r="AG7" s="140"/>
      <c r="AH7" s="30"/>
      <c r="AI7" s="196"/>
      <c r="AJ7" s="23">
        <f>IF(COUNTIF(AJ8:AJ16,0)&gt;0,0,1)</f>
        <v>0</v>
      </c>
      <c r="AK7" s="23">
        <f>IF(COUNTIF(AK8:AK16,0)&gt;0,0,1)</f>
        <v>0</v>
      </c>
      <c r="AL7" s="23">
        <f>IF(COUNTIF(AL8:AL16,0)&gt;0,0,1)</f>
        <v>0</v>
      </c>
      <c r="AM7" s="23">
        <f>IFERROR(IF($A7=1,$AJ7*$AK7*$AL7,""),"")</f>
        <v>0</v>
      </c>
      <c r="AN7" s="23" t="str">
        <f>IFERROR(IF($A7=2,$AJ7*$AK7*$AL7,""),"")</f>
        <v/>
      </c>
      <c r="AO7" s="23" t="str">
        <f>IFERROR(IF($A7=3,$AJ7*$AK7*$AL7,""),"")</f>
        <v/>
      </c>
      <c r="AP7" s="114" t="s">
        <v>721</v>
      </c>
      <c r="AQ7" s="11"/>
      <c r="AR7" s="11"/>
      <c r="AS7" s="38"/>
    </row>
    <row r="8" spans="1:45" ht="10.5" customHeight="1" outlineLevel="2" x14ac:dyDescent="0.2">
      <c r="A8" s="238">
        <v>1</v>
      </c>
      <c r="B8" s="193"/>
      <c r="C8" s="223" t="s">
        <v>291</v>
      </c>
      <c r="D8" s="211" t="s">
        <v>292</v>
      </c>
      <c r="E8" s="211" t="s">
        <v>293</v>
      </c>
      <c r="F8" s="210" t="s">
        <v>686</v>
      </c>
      <c r="G8" s="209" t="s">
        <v>686</v>
      </c>
      <c r="H8" s="209" t="s">
        <v>686</v>
      </c>
      <c r="I8" s="198"/>
      <c r="J8" s="205"/>
      <c r="K8" s="196"/>
      <c r="L8" s="23">
        <f>IFERROR(VLOOKUP($F8,Data!$B$4:$D$6,3,FALSE),"")</f>
        <v>0</v>
      </c>
      <c r="M8" s="23">
        <f>IFERROR(VLOOKUP($G8,Data!$F$4:$H$9,3,FALSE),"")</f>
        <v>0</v>
      </c>
      <c r="N8" s="23">
        <f>IFERROR(VLOOKUP($H8,Data!$J$4:$L$8,3,FALSE),"")</f>
        <v>0</v>
      </c>
      <c r="O8" s="23">
        <f>IFERROR(IF($A8=1,$L8*$M8*$N8,""),"")</f>
        <v>0</v>
      </c>
      <c r="P8" s="23" t="str">
        <f>IFERROR(IF($A8=2,$L8*$M8*$N8,""),"")</f>
        <v/>
      </c>
      <c r="Q8" s="23" t="str">
        <f>IFERROR(IF($A8=3,$L8*$M8*$N8,""),"")</f>
        <v/>
      </c>
      <c r="R8" s="210" t="s">
        <v>686</v>
      </c>
      <c r="S8" s="209" t="s">
        <v>686</v>
      </c>
      <c r="T8" s="209" t="s">
        <v>686</v>
      </c>
      <c r="U8" s="198"/>
      <c r="V8" s="205"/>
      <c r="W8" s="196"/>
      <c r="X8" s="24"/>
      <c r="Y8" s="24"/>
      <c r="Z8" s="24"/>
      <c r="AA8" s="24"/>
      <c r="AB8" s="24"/>
      <c r="AC8" s="24"/>
      <c r="AD8" s="210" t="s">
        <v>686</v>
      </c>
      <c r="AE8" s="209" t="s">
        <v>686</v>
      </c>
      <c r="AF8" s="209" t="s">
        <v>686</v>
      </c>
      <c r="AG8" s="198"/>
      <c r="AH8" s="207"/>
      <c r="AI8" s="196"/>
      <c r="AJ8" s="24"/>
      <c r="AK8" s="24"/>
      <c r="AL8" s="24"/>
      <c r="AM8" s="24"/>
      <c r="AN8" s="24"/>
      <c r="AO8" s="24"/>
      <c r="AP8" s="114" t="s">
        <v>712</v>
      </c>
      <c r="AQ8" s="11"/>
      <c r="AR8" s="11"/>
      <c r="AS8" s="38"/>
    </row>
    <row r="9" spans="1:45" ht="10.5" customHeight="1" outlineLevel="2" x14ac:dyDescent="0.2">
      <c r="A9" s="238"/>
      <c r="B9" s="193"/>
      <c r="C9" s="223"/>
      <c r="D9" s="211"/>
      <c r="E9" s="198"/>
      <c r="F9" s="210"/>
      <c r="G9" s="209"/>
      <c r="H9" s="209"/>
      <c r="I9" s="198"/>
      <c r="J9" s="205"/>
      <c r="K9" s="196"/>
      <c r="L9" s="25"/>
      <c r="M9" s="25"/>
      <c r="N9" s="25"/>
      <c r="O9" s="25"/>
      <c r="P9" s="25"/>
      <c r="Q9" s="25"/>
      <c r="R9" s="210"/>
      <c r="S9" s="209"/>
      <c r="T9" s="209"/>
      <c r="U9" s="198"/>
      <c r="V9" s="205"/>
      <c r="W9" s="196"/>
      <c r="X9" s="23">
        <f>IFERROR(VLOOKUP($R8,Data!$B$4:$D$6,3,FALSE),"")</f>
        <v>0</v>
      </c>
      <c r="Y9" s="23">
        <f>IFERROR(VLOOKUP($S8,Data!$F$4:$H$9,3,FALSE),"")</f>
        <v>0</v>
      </c>
      <c r="Z9" s="23">
        <f>IFERROR(VLOOKUP($T8,Data!$J$4:$L$8,3,FALSE),"")</f>
        <v>0</v>
      </c>
      <c r="AA9" s="23">
        <f>IFERROR(IF($A8=1,$X9*$Y9*$Z9,""),"")</f>
        <v>0</v>
      </c>
      <c r="AB9" s="23" t="str">
        <f>IFERROR(IF($A8=2,$X9*$Y9*$Z9,""),"")</f>
        <v/>
      </c>
      <c r="AC9" s="23" t="str">
        <f>IFERROR(IF($A8=3,$X9*$Y9*$Z9,""),"")</f>
        <v/>
      </c>
      <c r="AD9" s="210"/>
      <c r="AE9" s="209"/>
      <c r="AF9" s="209"/>
      <c r="AG9" s="198"/>
      <c r="AH9" s="207"/>
      <c r="AI9" s="196"/>
      <c r="AJ9" s="25"/>
      <c r="AK9" s="25"/>
      <c r="AL9" s="25"/>
      <c r="AM9" s="25"/>
      <c r="AN9" s="25"/>
      <c r="AO9" s="25"/>
      <c r="AP9" s="114" t="s">
        <v>713</v>
      </c>
      <c r="AQ9" s="11"/>
      <c r="AR9" s="11"/>
      <c r="AS9" s="38"/>
    </row>
    <row r="10" spans="1:45" ht="10.5" customHeight="1" outlineLevel="2" x14ac:dyDescent="0.2">
      <c r="A10" s="238"/>
      <c r="B10" s="193"/>
      <c r="C10" s="223"/>
      <c r="D10" s="211"/>
      <c r="E10" s="198"/>
      <c r="F10" s="210"/>
      <c r="G10" s="209"/>
      <c r="H10" s="209"/>
      <c r="I10" s="198"/>
      <c r="J10" s="205"/>
      <c r="K10" s="196"/>
      <c r="L10" s="25"/>
      <c r="M10" s="25"/>
      <c r="N10" s="25"/>
      <c r="O10" s="25"/>
      <c r="P10" s="25"/>
      <c r="Q10" s="25"/>
      <c r="R10" s="210"/>
      <c r="S10" s="209"/>
      <c r="T10" s="209"/>
      <c r="U10" s="198"/>
      <c r="V10" s="205"/>
      <c r="W10" s="196"/>
      <c r="X10" s="25"/>
      <c r="Y10" s="25"/>
      <c r="Z10" s="25"/>
      <c r="AA10" s="25"/>
      <c r="AB10" s="25"/>
      <c r="AC10" s="25"/>
      <c r="AD10" s="210"/>
      <c r="AE10" s="209"/>
      <c r="AF10" s="209"/>
      <c r="AG10" s="198"/>
      <c r="AH10" s="207"/>
      <c r="AI10" s="196"/>
      <c r="AJ10" s="23">
        <f>IFERROR(VLOOKUP($AD8,Data!$B$4:$D$6,3,FALSE),"")</f>
        <v>0</v>
      </c>
      <c r="AK10" s="23">
        <f>IFERROR(VLOOKUP($AE8,Data!$F$4:$H$9,3,FALSE),"")</f>
        <v>0</v>
      </c>
      <c r="AL10" s="23">
        <f>IFERROR(VLOOKUP($AF8,Data!$J$4:$L$8,3,FALSE),"")</f>
        <v>0</v>
      </c>
      <c r="AM10" s="23">
        <f>IFERROR(IF($A8=1,$AJ10*$AK10*$AL10,""),"")</f>
        <v>0</v>
      </c>
      <c r="AN10" s="23" t="str">
        <f>IFERROR(IF($A8=2,$AJ10*$AK10*$AL10,""),"")</f>
        <v/>
      </c>
      <c r="AO10" s="23" t="str">
        <f>IFERROR(IF($A8=3,$AJ10*$AK10*$AL10,""),"")</f>
        <v/>
      </c>
      <c r="AP10" s="114" t="s">
        <v>714</v>
      </c>
      <c r="AQ10" s="11"/>
      <c r="AR10" s="11"/>
      <c r="AS10" s="38"/>
    </row>
    <row r="11" spans="1:45" ht="10.5" customHeight="1" outlineLevel="2" x14ac:dyDescent="0.2">
      <c r="A11" s="238">
        <v>1</v>
      </c>
      <c r="B11" s="193"/>
      <c r="C11" s="223" t="s">
        <v>294</v>
      </c>
      <c r="D11" s="211" t="s">
        <v>295</v>
      </c>
      <c r="E11" s="211" t="s">
        <v>296</v>
      </c>
      <c r="F11" s="210" t="s">
        <v>686</v>
      </c>
      <c r="G11" s="209" t="s">
        <v>686</v>
      </c>
      <c r="H11" s="209" t="s">
        <v>686</v>
      </c>
      <c r="I11" s="198"/>
      <c r="J11" s="205"/>
      <c r="K11" s="196"/>
      <c r="L11" s="23">
        <f>IFERROR(VLOOKUP($F11,Data!$B$4:$D$6,3,FALSE),"")</f>
        <v>0</v>
      </c>
      <c r="M11" s="23">
        <f>IFERROR(VLOOKUP($G11,Data!$F$4:$H$9,3,FALSE),"")</f>
        <v>0</v>
      </c>
      <c r="N11" s="23">
        <f>IFERROR(VLOOKUP($H11,Data!$J$4:$L$8,3,FALSE),"")</f>
        <v>0</v>
      </c>
      <c r="O11" s="23">
        <f>IFERROR(IF($A11=1,$L11*$M11*$N11,""),"")</f>
        <v>0</v>
      </c>
      <c r="P11" s="23" t="str">
        <f>IFERROR(IF($A11=2,$L11*$M11*$N11,""),"")</f>
        <v/>
      </c>
      <c r="Q11" s="23" t="str">
        <f>IFERROR(IF($A11=3,$L11*$M11*$N11,""),"")</f>
        <v/>
      </c>
      <c r="R11" s="210" t="s">
        <v>686</v>
      </c>
      <c r="S11" s="209" t="s">
        <v>686</v>
      </c>
      <c r="T11" s="209" t="s">
        <v>686</v>
      </c>
      <c r="U11" s="198"/>
      <c r="V11" s="205"/>
      <c r="W11" s="196"/>
      <c r="X11" s="24"/>
      <c r="Y11" s="24"/>
      <c r="Z11" s="24"/>
      <c r="AA11" s="24"/>
      <c r="AB11" s="24"/>
      <c r="AC11" s="24"/>
      <c r="AD11" s="210" t="s">
        <v>686</v>
      </c>
      <c r="AE11" s="209" t="s">
        <v>686</v>
      </c>
      <c r="AF11" s="209" t="s">
        <v>686</v>
      </c>
      <c r="AG11" s="198"/>
      <c r="AH11" s="207"/>
      <c r="AI11" s="196"/>
      <c r="AJ11" s="24"/>
      <c r="AK11" s="24"/>
      <c r="AL11" s="24"/>
      <c r="AM11" s="24"/>
      <c r="AN11" s="24"/>
      <c r="AO11" s="24"/>
      <c r="AP11" s="114" t="s">
        <v>712</v>
      </c>
      <c r="AQ11" s="11"/>
      <c r="AR11" s="11"/>
      <c r="AS11" s="38"/>
    </row>
    <row r="12" spans="1:45" ht="10.5" customHeight="1" outlineLevel="2" x14ac:dyDescent="0.2">
      <c r="A12" s="238"/>
      <c r="B12" s="193"/>
      <c r="C12" s="223" t="s">
        <v>294</v>
      </c>
      <c r="D12" s="211" t="s">
        <v>295</v>
      </c>
      <c r="E12" s="198" t="s">
        <v>296</v>
      </c>
      <c r="F12" s="210"/>
      <c r="G12" s="209"/>
      <c r="H12" s="209"/>
      <c r="I12" s="198"/>
      <c r="J12" s="205"/>
      <c r="K12" s="196"/>
      <c r="L12" s="25"/>
      <c r="M12" s="25"/>
      <c r="N12" s="25"/>
      <c r="O12" s="25"/>
      <c r="P12" s="25"/>
      <c r="Q12" s="25"/>
      <c r="R12" s="210"/>
      <c r="S12" s="209"/>
      <c r="T12" s="209"/>
      <c r="U12" s="198"/>
      <c r="V12" s="205"/>
      <c r="W12" s="196"/>
      <c r="X12" s="23">
        <f>IFERROR(VLOOKUP($R11,Data!$B$4:$D$6,3,FALSE),"")</f>
        <v>0</v>
      </c>
      <c r="Y12" s="23">
        <f>IFERROR(VLOOKUP($S11,Data!$F$4:$H$9,3,FALSE),"")</f>
        <v>0</v>
      </c>
      <c r="Z12" s="23">
        <f>IFERROR(VLOOKUP($T11,Data!$J$4:$L$8,3,FALSE),"")</f>
        <v>0</v>
      </c>
      <c r="AA12" s="23">
        <f>IFERROR(IF($A11=1,$X12*$Y12*$Z12,""),"")</f>
        <v>0</v>
      </c>
      <c r="AB12" s="23" t="str">
        <f>IFERROR(IF($A11=2,$X12*$Y12*$Z12,""),"")</f>
        <v/>
      </c>
      <c r="AC12" s="23" t="str">
        <f>IFERROR(IF($A11=3,$X12*$Y12*$Z12,""),"")</f>
        <v/>
      </c>
      <c r="AD12" s="210"/>
      <c r="AE12" s="209"/>
      <c r="AF12" s="209"/>
      <c r="AG12" s="198"/>
      <c r="AH12" s="207"/>
      <c r="AI12" s="196"/>
      <c r="AJ12" s="25"/>
      <c r="AK12" s="25"/>
      <c r="AL12" s="25"/>
      <c r="AM12" s="25"/>
      <c r="AN12" s="25"/>
      <c r="AO12" s="25"/>
      <c r="AP12" s="114" t="s">
        <v>713</v>
      </c>
      <c r="AQ12" s="11"/>
      <c r="AR12" s="11"/>
      <c r="AS12" s="38"/>
    </row>
    <row r="13" spans="1:45" ht="10.5" customHeight="1" outlineLevel="2" x14ac:dyDescent="0.2">
      <c r="A13" s="238"/>
      <c r="B13" s="193"/>
      <c r="C13" s="223" t="s">
        <v>294</v>
      </c>
      <c r="D13" s="211" t="s">
        <v>295</v>
      </c>
      <c r="E13" s="198" t="s">
        <v>296</v>
      </c>
      <c r="F13" s="210"/>
      <c r="G13" s="209"/>
      <c r="H13" s="209"/>
      <c r="I13" s="198"/>
      <c r="J13" s="205"/>
      <c r="K13" s="196"/>
      <c r="L13" s="25"/>
      <c r="M13" s="25"/>
      <c r="N13" s="25"/>
      <c r="O13" s="25"/>
      <c r="P13" s="25"/>
      <c r="Q13" s="25"/>
      <c r="R13" s="210"/>
      <c r="S13" s="209"/>
      <c r="T13" s="209"/>
      <c r="U13" s="198"/>
      <c r="V13" s="205"/>
      <c r="W13" s="196"/>
      <c r="X13" s="25"/>
      <c r="Y13" s="25"/>
      <c r="Z13" s="25"/>
      <c r="AA13" s="25"/>
      <c r="AB13" s="25"/>
      <c r="AC13" s="25"/>
      <c r="AD13" s="210"/>
      <c r="AE13" s="209"/>
      <c r="AF13" s="209"/>
      <c r="AG13" s="198"/>
      <c r="AH13" s="207"/>
      <c r="AI13" s="196"/>
      <c r="AJ13" s="23">
        <f>IFERROR(VLOOKUP($AD11,Data!$B$4:$D$6,3,FALSE),"")</f>
        <v>0</v>
      </c>
      <c r="AK13" s="23">
        <f>IFERROR(VLOOKUP($AE11,Data!$F$4:$H$9,3,FALSE),"")</f>
        <v>0</v>
      </c>
      <c r="AL13" s="23">
        <f>IFERROR(VLOOKUP($AF11,Data!$J$4:$L$8,3,FALSE),"")</f>
        <v>0</v>
      </c>
      <c r="AM13" s="23">
        <f>IFERROR(IF($A11=1,$AJ13*$AK13*$AL13,""),"")</f>
        <v>0</v>
      </c>
      <c r="AN13" s="23" t="str">
        <f>IFERROR(IF($A11=2,$AJ13*$AK13*$AL13,""),"")</f>
        <v/>
      </c>
      <c r="AO13" s="23" t="str">
        <f>IFERROR(IF($A11=3,$AJ13*$AK13*$AL13,""),"")</f>
        <v/>
      </c>
      <c r="AP13" s="114" t="s">
        <v>714</v>
      </c>
      <c r="AQ13" s="11"/>
      <c r="AR13" s="11"/>
      <c r="AS13" s="38"/>
    </row>
    <row r="14" spans="1:45" ht="10.5" customHeight="1" outlineLevel="2" x14ac:dyDescent="0.2">
      <c r="A14" s="238">
        <v>1</v>
      </c>
      <c r="B14" s="193"/>
      <c r="C14" s="223" t="s">
        <v>297</v>
      </c>
      <c r="D14" s="211" t="s">
        <v>298</v>
      </c>
      <c r="E14" s="211" t="s">
        <v>299</v>
      </c>
      <c r="F14" s="210" t="s">
        <v>686</v>
      </c>
      <c r="G14" s="209" t="s">
        <v>686</v>
      </c>
      <c r="H14" s="209" t="s">
        <v>686</v>
      </c>
      <c r="I14" s="198"/>
      <c r="J14" s="205"/>
      <c r="K14" s="196"/>
      <c r="L14" s="23">
        <f>IFERROR(VLOOKUP($F14,Data!$B$4:$D$6,3,FALSE),"")</f>
        <v>0</v>
      </c>
      <c r="M14" s="23">
        <f>IFERROR(VLOOKUP($G14,Data!$F$4:$H$9,3,FALSE),"")</f>
        <v>0</v>
      </c>
      <c r="N14" s="23">
        <f>IFERROR(VLOOKUP($H14,Data!$J$4:$L$8,3,FALSE),"")</f>
        <v>0</v>
      </c>
      <c r="O14" s="23">
        <f>IFERROR(IF($A14=1,$L14*$M14*$N14,""),"")</f>
        <v>0</v>
      </c>
      <c r="P14" s="23" t="str">
        <f>IFERROR(IF($A14=2,$L14*$M14*$N14,""),"")</f>
        <v/>
      </c>
      <c r="Q14" s="23" t="str">
        <f>IFERROR(IF($A14=3,$L14*$M14*$N14,""),"")</f>
        <v/>
      </c>
      <c r="R14" s="210" t="s">
        <v>686</v>
      </c>
      <c r="S14" s="209" t="s">
        <v>686</v>
      </c>
      <c r="T14" s="209" t="s">
        <v>686</v>
      </c>
      <c r="U14" s="198"/>
      <c r="V14" s="205"/>
      <c r="W14" s="196"/>
      <c r="X14" s="24"/>
      <c r="Y14" s="24"/>
      <c r="Z14" s="24"/>
      <c r="AA14" s="24"/>
      <c r="AB14" s="24"/>
      <c r="AC14" s="24"/>
      <c r="AD14" s="210" t="s">
        <v>686</v>
      </c>
      <c r="AE14" s="209" t="s">
        <v>686</v>
      </c>
      <c r="AF14" s="209" t="s">
        <v>686</v>
      </c>
      <c r="AG14" s="198"/>
      <c r="AH14" s="207"/>
      <c r="AI14" s="196"/>
      <c r="AJ14" s="24"/>
      <c r="AK14" s="24"/>
      <c r="AL14" s="24"/>
      <c r="AM14" s="24"/>
      <c r="AN14" s="24"/>
      <c r="AO14" s="24"/>
      <c r="AP14" s="114" t="s">
        <v>712</v>
      </c>
      <c r="AQ14" s="11"/>
      <c r="AR14" s="11"/>
      <c r="AS14" s="38"/>
    </row>
    <row r="15" spans="1:45" ht="10.5" customHeight="1" outlineLevel="2" x14ac:dyDescent="0.2">
      <c r="A15" s="238"/>
      <c r="B15" s="193"/>
      <c r="C15" s="223" t="s">
        <v>297</v>
      </c>
      <c r="D15" s="211" t="s">
        <v>298</v>
      </c>
      <c r="E15" s="198" t="s">
        <v>299</v>
      </c>
      <c r="F15" s="210"/>
      <c r="G15" s="209"/>
      <c r="H15" s="209"/>
      <c r="I15" s="198"/>
      <c r="J15" s="205"/>
      <c r="K15" s="196"/>
      <c r="L15" s="25"/>
      <c r="M15" s="25"/>
      <c r="N15" s="25"/>
      <c r="O15" s="25"/>
      <c r="P15" s="25"/>
      <c r="Q15" s="25"/>
      <c r="R15" s="210"/>
      <c r="S15" s="209"/>
      <c r="T15" s="209"/>
      <c r="U15" s="198"/>
      <c r="V15" s="205"/>
      <c r="W15" s="196"/>
      <c r="X15" s="23">
        <f>IFERROR(VLOOKUP($R14,Data!$B$4:$D$6,3,FALSE),"")</f>
        <v>0</v>
      </c>
      <c r="Y15" s="23">
        <f>IFERROR(VLOOKUP($S14,Data!$F$4:$H$9,3,FALSE),"")</f>
        <v>0</v>
      </c>
      <c r="Z15" s="23">
        <f>IFERROR(VLOOKUP($T14,Data!$J$4:$L$8,3,FALSE),"")</f>
        <v>0</v>
      </c>
      <c r="AA15" s="23">
        <f>IFERROR(IF($A14=1,$X15*$Y15*$Z15,""),"")</f>
        <v>0</v>
      </c>
      <c r="AB15" s="23" t="str">
        <f>IFERROR(IF($A14=2,$X15*$Y15*$Z15,""),"")</f>
        <v/>
      </c>
      <c r="AC15" s="23" t="str">
        <f>IFERROR(IF($A14=3,$X15*$Y15*$Z15,""),"")</f>
        <v/>
      </c>
      <c r="AD15" s="210"/>
      <c r="AE15" s="209"/>
      <c r="AF15" s="209"/>
      <c r="AG15" s="198"/>
      <c r="AH15" s="207"/>
      <c r="AI15" s="196"/>
      <c r="AJ15" s="25"/>
      <c r="AK15" s="25"/>
      <c r="AL15" s="25"/>
      <c r="AM15" s="25"/>
      <c r="AN15" s="25"/>
      <c r="AO15" s="25"/>
      <c r="AP15" s="114" t="s">
        <v>713</v>
      </c>
      <c r="AQ15" s="11"/>
      <c r="AR15" s="11"/>
      <c r="AS15" s="38"/>
    </row>
    <row r="16" spans="1:45" ht="10.5" customHeight="1" outlineLevel="2" x14ac:dyDescent="0.2">
      <c r="A16" s="238"/>
      <c r="B16" s="193"/>
      <c r="C16" s="223" t="s">
        <v>297</v>
      </c>
      <c r="D16" s="211" t="s">
        <v>298</v>
      </c>
      <c r="E16" s="198" t="s">
        <v>299</v>
      </c>
      <c r="F16" s="210"/>
      <c r="G16" s="209"/>
      <c r="H16" s="209"/>
      <c r="I16" s="198"/>
      <c r="J16" s="205"/>
      <c r="K16" s="196"/>
      <c r="L16" s="25"/>
      <c r="M16" s="25"/>
      <c r="N16" s="25"/>
      <c r="O16" s="25"/>
      <c r="P16" s="25"/>
      <c r="Q16" s="25"/>
      <c r="R16" s="210"/>
      <c r="S16" s="209"/>
      <c r="T16" s="209"/>
      <c r="U16" s="198"/>
      <c r="V16" s="205"/>
      <c r="W16" s="196"/>
      <c r="X16" s="25"/>
      <c r="Y16" s="25"/>
      <c r="Z16" s="25"/>
      <c r="AA16" s="25"/>
      <c r="AB16" s="25"/>
      <c r="AC16" s="25"/>
      <c r="AD16" s="210"/>
      <c r="AE16" s="209"/>
      <c r="AF16" s="209"/>
      <c r="AG16" s="198"/>
      <c r="AH16" s="207"/>
      <c r="AI16" s="196"/>
      <c r="AJ16" s="23">
        <f>IFERROR(VLOOKUP($AD14,Data!$B$4:$D$6,3,FALSE),"")</f>
        <v>0</v>
      </c>
      <c r="AK16" s="23">
        <f>IFERROR(VLOOKUP($AE14,Data!$F$4:$H$9,3,FALSE),"")</f>
        <v>0</v>
      </c>
      <c r="AL16" s="23">
        <f>IFERROR(VLOOKUP($AF14,Data!$J$4:$L$8,3,FALSE),"")</f>
        <v>0</v>
      </c>
      <c r="AM16" s="23">
        <f>IFERROR(IF($A14=1,$AJ16*$AK16*$AL16,""),"")</f>
        <v>0</v>
      </c>
      <c r="AN16" s="23" t="str">
        <f>IFERROR(IF($A14=2,$AJ16*$AK16*$AL16,""),"")</f>
        <v/>
      </c>
      <c r="AO16" s="23" t="str">
        <f>IFERROR(IF($A14=3,$AJ16*$AK16*$AL16,""),"")</f>
        <v/>
      </c>
      <c r="AP16" s="114" t="s">
        <v>714</v>
      </c>
      <c r="AQ16" s="11"/>
      <c r="AR16" s="11"/>
      <c r="AS16" s="38"/>
    </row>
    <row r="17" spans="1:45" ht="30" customHeight="1" outlineLevel="1" x14ac:dyDescent="0.2">
      <c r="A17" s="146">
        <v>1</v>
      </c>
      <c r="B17" s="211" t="s">
        <v>300</v>
      </c>
      <c r="C17" s="211"/>
      <c r="D17" s="211"/>
      <c r="E17" s="211"/>
      <c r="F17" s="29" t="str">
        <f>IF($L17=1,"Implemented","Not Implemented")</f>
        <v>Not Implemented</v>
      </c>
      <c r="G17" s="22" t="str">
        <f>IF($M17=1,"Effective","Ineffective")</f>
        <v>Ineffective</v>
      </c>
      <c r="H17" s="22" t="str">
        <f>IF($N17=1,"Pass","Fail")</f>
        <v>Fail</v>
      </c>
      <c r="I17" s="140"/>
      <c r="J17" s="30"/>
      <c r="K17" s="196"/>
      <c r="L17" s="23">
        <f>IF(COUNTIF(L18:L20,0)&gt;0,0,1)</f>
        <v>0</v>
      </c>
      <c r="M17" s="23">
        <f>IF(COUNTIF(M18:M20,0)&gt;0,0,1)</f>
        <v>0</v>
      </c>
      <c r="N17" s="23">
        <f>IF(COUNTIF(N18:N20,0)&gt;0,0,1)</f>
        <v>0</v>
      </c>
      <c r="O17" s="23">
        <f>IFERROR(IF($A17=1,$L17*$M17*$N17,""),"")</f>
        <v>0</v>
      </c>
      <c r="P17" s="23" t="str">
        <f>IFERROR(IF($A17=2,$L17*$M17*$N17,""),"")</f>
        <v/>
      </c>
      <c r="Q17" s="23" t="str">
        <f>IFERROR(IF($A17=3,$L17*$M17*$N17,""),"")</f>
        <v/>
      </c>
      <c r="R17" s="29" t="str">
        <f>IF($X17=1,"Implemented","Not Implemented")</f>
        <v>Not Implemented</v>
      </c>
      <c r="S17" s="22" t="str">
        <f>IF($Y17=1,"Effective","Ineffective")</f>
        <v>Ineffective</v>
      </c>
      <c r="T17" s="22" t="str">
        <f>IF($Z17=1,"Pass","Fail")</f>
        <v>Fail</v>
      </c>
      <c r="U17" s="140"/>
      <c r="V17" s="30"/>
      <c r="W17" s="196"/>
      <c r="X17" s="23">
        <f>IF(COUNTIF(X18:X20,0)&gt;0,0,1)</f>
        <v>0</v>
      </c>
      <c r="Y17" s="23">
        <f>IF(COUNTIF(Y18:Y20,0)&gt;0,0,1)</f>
        <v>0</v>
      </c>
      <c r="Z17" s="23">
        <f>IF(COUNTIF(Z18:Z20,0)&gt;0,0,1)</f>
        <v>0</v>
      </c>
      <c r="AA17" s="23">
        <f>IFERROR(IF($A17=1,$X17*$Y17*$Z17,""),"")</f>
        <v>0</v>
      </c>
      <c r="AB17" s="23" t="str">
        <f>IFERROR(IF($A17=2,$X17*$Y17*$Z17,""),"")</f>
        <v/>
      </c>
      <c r="AC17" s="23" t="str">
        <f>IFERROR(IF($A17=3,$X17*$Y17*$Z17,""),"")</f>
        <v/>
      </c>
      <c r="AD17" s="29" t="str">
        <f>IF($AJ17=1,"Implemented","Not Implemented")</f>
        <v>Not Implemented</v>
      </c>
      <c r="AE17" s="22" t="str">
        <f>IF($AK17=1,"Effective","Ineffective")</f>
        <v>Ineffective</v>
      </c>
      <c r="AF17" s="22" t="str">
        <f>IF($AL17=1,"Pass","Fail")</f>
        <v>Fail</v>
      </c>
      <c r="AG17" s="140"/>
      <c r="AH17" s="30"/>
      <c r="AI17" s="196"/>
      <c r="AJ17" s="23">
        <f>IF(COUNTIF(AJ18:AJ20,0)&gt;0,0,1)</f>
        <v>0</v>
      </c>
      <c r="AK17" s="23">
        <f>IF(COUNTIF(AK18:AK20,0)&gt;0,0,1)</f>
        <v>0</v>
      </c>
      <c r="AL17" s="23">
        <f>IF(COUNTIF(AL18:AL20,0)&gt;0,0,1)</f>
        <v>0</v>
      </c>
      <c r="AM17" s="23">
        <f>IFERROR(IF($A17=1,$AJ17*$AK17*$AL17,""),"")</f>
        <v>0</v>
      </c>
      <c r="AN17" s="23" t="str">
        <f>IFERROR(IF($A17=2,$AJ17*$AK17*$AL17,""),"")</f>
        <v/>
      </c>
      <c r="AO17" s="23" t="str">
        <f>IFERROR(IF($A17=3,$AJ17*$AK17*$AL17,""),"")</f>
        <v/>
      </c>
      <c r="AP17" s="114" t="s">
        <v>721</v>
      </c>
      <c r="AQ17" s="11"/>
      <c r="AR17" s="11"/>
      <c r="AS17" s="38"/>
    </row>
    <row r="18" spans="1:45" ht="10.5" customHeight="1" outlineLevel="2" x14ac:dyDescent="0.2">
      <c r="A18" s="238">
        <v>1</v>
      </c>
      <c r="B18" s="193"/>
      <c r="C18" s="223" t="s">
        <v>301</v>
      </c>
      <c r="D18" s="211" t="s">
        <v>302</v>
      </c>
      <c r="E18" s="211" t="s">
        <v>303</v>
      </c>
      <c r="F18" s="210" t="s">
        <v>686</v>
      </c>
      <c r="G18" s="209" t="s">
        <v>686</v>
      </c>
      <c r="H18" s="209" t="s">
        <v>686</v>
      </c>
      <c r="I18" s="211"/>
      <c r="J18" s="200"/>
      <c r="K18" s="196"/>
      <c r="L18" s="23">
        <f>IFERROR(VLOOKUP($F18,Data!$B$4:$D$6,3,FALSE),"")</f>
        <v>0</v>
      </c>
      <c r="M18" s="23">
        <f>IFERROR(VLOOKUP($G18,Data!$F$4:$H$9,3,FALSE),"")</f>
        <v>0</v>
      </c>
      <c r="N18" s="23">
        <f>IFERROR(VLOOKUP($H18,Data!$J$4:$L$8,3,FALSE),"")</f>
        <v>0</v>
      </c>
      <c r="O18" s="23">
        <f>IFERROR(IF($A18=1,$L18*$M18*$N18,""),"")</f>
        <v>0</v>
      </c>
      <c r="P18" s="23" t="str">
        <f>IFERROR(IF($A18=2,$L18*$M18*$N18,""),"")</f>
        <v/>
      </c>
      <c r="Q18" s="23" t="str">
        <f>IFERROR(IF($A18=3,$L18*$M18*$N18,""),"")</f>
        <v/>
      </c>
      <c r="R18" s="210" t="s">
        <v>686</v>
      </c>
      <c r="S18" s="209" t="s">
        <v>686</v>
      </c>
      <c r="T18" s="209" t="s">
        <v>686</v>
      </c>
      <c r="U18" s="211"/>
      <c r="V18" s="205"/>
      <c r="W18" s="196"/>
      <c r="X18" s="24"/>
      <c r="Y18" s="24"/>
      <c r="Z18" s="24"/>
      <c r="AA18" s="24"/>
      <c r="AB18" s="24"/>
      <c r="AC18" s="24"/>
      <c r="AD18" s="210" t="s">
        <v>686</v>
      </c>
      <c r="AE18" s="209" t="s">
        <v>686</v>
      </c>
      <c r="AF18" s="209" t="s">
        <v>686</v>
      </c>
      <c r="AG18" s="211"/>
      <c r="AH18" s="207"/>
      <c r="AI18" s="196"/>
      <c r="AJ18" s="24"/>
      <c r="AK18" s="24"/>
      <c r="AL18" s="24"/>
      <c r="AM18" s="24"/>
      <c r="AN18" s="24"/>
      <c r="AO18" s="24"/>
      <c r="AP18" s="114" t="s">
        <v>712</v>
      </c>
      <c r="AQ18" s="11"/>
      <c r="AR18" s="11"/>
      <c r="AS18" s="38"/>
    </row>
    <row r="19" spans="1:45" ht="10.5" customHeight="1" outlineLevel="2" x14ac:dyDescent="0.2">
      <c r="A19" s="238"/>
      <c r="B19" s="193"/>
      <c r="C19" s="223"/>
      <c r="D19" s="211"/>
      <c r="E19" s="198"/>
      <c r="F19" s="210"/>
      <c r="G19" s="209"/>
      <c r="H19" s="209"/>
      <c r="I19" s="211"/>
      <c r="J19" s="200"/>
      <c r="K19" s="196"/>
      <c r="L19" s="25"/>
      <c r="M19" s="25"/>
      <c r="N19" s="25"/>
      <c r="O19" s="25"/>
      <c r="P19" s="25"/>
      <c r="Q19" s="25"/>
      <c r="R19" s="210"/>
      <c r="S19" s="209"/>
      <c r="T19" s="209"/>
      <c r="U19" s="211"/>
      <c r="V19" s="205"/>
      <c r="W19" s="196"/>
      <c r="X19" s="23">
        <f>IFERROR(VLOOKUP($R18,Data!$B$4:$D$6,3,FALSE),"")</f>
        <v>0</v>
      </c>
      <c r="Y19" s="23">
        <f>IFERROR(VLOOKUP($S18,Data!$F$4:$H$9,3,FALSE),"")</f>
        <v>0</v>
      </c>
      <c r="Z19" s="23">
        <f>IFERROR(VLOOKUP($T18,Data!$J$4:$L$8,3,FALSE),"")</f>
        <v>0</v>
      </c>
      <c r="AA19" s="23">
        <f>IFERROR(IF($A18=1,$X19*$Y19*$Z19,""),"")</f>
        <v>0</v>
      </c>
      <c r="AB19" s="23" t="str">
        <f>IFERROR(IF($A18=2,$X19*$Y19*$Z19,""),"")</f>
        <v/>
      </c>
      <c r="AC19" s="23" t="str">
        <f>IFERROR(IF($A18=3,$X19*$Y19*$Z19,""),"")</f>
        <v/>
      </c>
      <c r="AD19" s="210"/>
      <c r="AE19" s="209"/>
      <c r="AF19" s="209"/>
      <c r="AG19" s="211"/>
      <c r="AH19" s="207"/>
      <c r="AI19" s="196"/>
      <c r="AJ19" s="25"/>
      <c r="AK19" s="25"/>
      <c r="AL19" s="25"/>
      <c r="AM19" s="25"/>
      <c r="AN19" s="25"/>
      <c r="AO19" s="25"/>
      <c r="AP19" s="114" t="s">
        <v>713</v>
      </c>
      <c r="AQ19" s="11"/>
      <c r="AR19" s="11"/>
      <c r="AS19" s="38"/>
    </row>
    <row r="20" spans="1:45" ht="10.5" customHeight="1" outlineLevel="2" x14ac:dyDescent="0.2">
      <c r="A20" s="238"/>
      <c r="B20" s="193"/>
      <c r="C20" s="223"/>
      <c r="D20" s="211"/>
      <c r="E20" s="198"/>
      <c r="F20" s="210"/>
      <c r="G20" s="209"/>
      <c r="H20" s="209"/>
      <c r="I20" s="211"/>
      <c r="J20" s="200"/>
      <c r="K20" s="196"/>
      <c r="L20" s="25"/>
      <c r="M20" s="25"/>
      <c r="N20" s="25"/>
      <c r="O20" s="25"/>
      <c r="P20" s="25"/>
      <c r="Q20" s="25"/>
      <c r="R20" s="210"/>
      <c r="S20" s="209"/>
      <c r="T20" s="209"/>
      <c r="U20" s="211"/>
      <c r="V20" s="205"/>
      <c r="W20" s="196"/>
      <c r="X20" s="25"/>
      <c r="Y20" s="25"/>
      <c r="Z20" s="25"/>
      <c r="AA20" s="25"/>
      <c r="AB20" s="25"/>
      <c r="AC20" s="25"/>
      <c r="AD20" s="210"/>
      <c r="AE20" s="209"/>
      <c r="AF20" s="209"/>
      <c r="AG20" s="211"/>
      <c r="AH20" s="207"/>
      <c r="AI20" s="196"/>
      <c r="AJ20" s="23">
        <f>IFERROR(VLOOKUP($AD18,Data!$B$4:$D$6,3,FALSE),"")</f>
        <v>0</v>
      </c>
      <c r="AK20" s="23">
        <f>IFERROR(VLOOKUP($AE18,Data!$F$4:$H$9,3,FALSE),"")</f>
        <v>0</v>
      </c>
      <c r="AL20" s="23">
        <f>IFERROR(VLOOKUP($AF18,Data!$J$4:$L$8,3,FALSE),"")</f>
        <v>0</v>
      </c>
      <c r="AM20" s="23">
        <f>IFERROR(IF($A18=1,$AJ20*$AK20*$AL20,""),"")</f>
        <v>0</v>
      </c>
      <c r="AN20" s="23" t="str">
        <f>IFERROR(IF($A18=2,$AJ20*$AK20*$AL20,""),"")</f>
        <v/>
      </c>
      <c r="AO20" s="23" t="str">
        <f>IFERROR(IF($A18=3,$AJ20*$AK20*$AL20,""),"")</f>
        <v/>
      </c>
      <c r="AP20" s="114" t="s">
        <v>714</v>
      </c>
      <c r="AQ20" s="11"/>
      <c r="AR20" s="11"/>
      <c r="AS20" s="38"/>
    </row>
    <row r="21" spans="1:45" ht="30" customHeight="1" outlineLevel="1" x14ac:dyDescent="0.2">
      <c r="A21" s="146">
        <v>1</v>
      </c>
      <c r="B21" s="211" t="s">
        <v>304</v>
      </c>
      <c r="C21" s="198"/>
      <c r="D21" s="198"/>
      <c r="E21" s="198"/>
      <c r="F21" s="29" t="str">
        <f>IF($L21=1,"Implemented","Not Implemented")</f>
        <v>Not Implemented</v>
      </c>
      <c r="G21" s="22" t="str">
        <f>IF($M21=1,"Effective","Ineffective")</f>
        <v>Ineffective</v>
      </c>
      <c r="H21" s="22" t="str">
        <f>IF($N21=1,"Pass","Fail")</f>
        <v>Fail</v>
      </c>
      <c r="I21" s="140"/>
      <c r="J21" s="30"/>
      <c r="K21" s="196"/>
      <c r="L21" s="23">
        <f>IF(COUNTIF(L22:L24,0)&gt;0,0,1)</f>
        <v>0</v>
      </c>
      <c r="M21" s="23">
        <f>IF(COUNTIF(M22:M24,0)&gt;0,0,1)</f>
        <v>0</v>
      </c>
      <c r="N21" s="23">
        <f>IF(COUNTIF(N22:N24,0)&gt;0,0,1)</f>
        <v>0</v>
      </c>
      <c r="O21" s="23">
        <f>IFERROR(IF($A21=1,$L21*$M21*$N21,""),"")</f>
        <v>0</v>
      </c>
      <c r="P21" s="23" t="str">
        <f>IFERROR(IF($A21=2,$L21*$M21*$N21,""),"")</f>
        <v/>
      </c>
      <c r="Q21" s="23" t="str">
        <f>IFERROR(IF($A21=3,$L21*$M21*$N21,""),"")</f>
        <v/>
      </c>
      <c r="R21" s="29" t="str">
        <f>IF($X21=1,"Implemented","Not Implemented")</f>
        <v>Not Implemented</v>
      </c>
      <c r="S21" s="22" t="str">
        <f>IF($Y21=1,"Effective","Ineffective")</f>
        <v>Ineffective</v>
      </c>
      <c r="T21" s="22" t="str">
        <f>IF($Z21=1,"Pass","Fail")</f>
        <v>Fail</v>
      </c>
      <c r="U21" s="140"/>
      <c r="V21" s="30"/>
      <c r="W21" s="196"/>
      <c r="X21" s="23">
        <f>IF(COUNTIF(X22:X24,0)&gt;0,0,1)</f>
        <v>0</v>
      </c>
      <c r="Y21" s="23">
        <f>IF(COUNTIF(Y22:Y24,0)&gt;0,0,1)</f>
        <v>0</v>
      </c>
      <c r="Z21" s="23">
        <f>IF(COUNTIF(Z22:Z24,0)&gt;0,0,1)</f>
        <v>0</v>
      </c>
      <c r="AA21" s="23">
        <f>IFERROR(IF($A21=1,$X21*$Y21*$Z21,""),"")</f>
        <v>0</v>
      </c>
      <c r="AB21" s="23" t="str">
        <f>IFERROR(IF($A21=2,$X21*$Y21*$Z21,""),"")</f>
        <v/>
      </c>
      <c r="AC21" s="23" t="str">
        <f>IFERROR(IF($A21=3,$X21*$Y21*$Z21,""),"")</f>
        <v/>
      </c>
      <c r="AD21" s="29" t="str">
        <f>IF($AJ21=1,"Implemented","Not Implemented")</f>
        <v>Not Implemented</v>
      </c>
      <c r="AE21" s="22" t="str">
        <f>IF($AK21=1,"Effective","Ineffective")</f>
        <v>Ineffective</v>
      </c>
      <c r="AF21" s="22" t="str">
        <f>IF($AL21=1,"Pass","Fail")</f>
        <v>Fail</v>
      </c>
      <c r="AG21" s="140"/>
      <c r="AH21" s="30"/>
      <c r="AI21" s="196"/>
      <c r="AJ21" s="23">
        <f>IF(COUNTIF(AJ22:AJ24,0)&gt;0,0,1)</f>
        <v>0</v>
      </c>
      <c r="AK21" s="23">
        <f>IF(COUNTIF(AK22:AK24,0)&gt;0,0,1)</f>
        <v>0</v>
      </c>
      <c r="AL21" s="23">
        <f>IF(COUNTIF(AL22:AL24,0)&gt;0,0,1)</f>
        <v>0</v>
      </c>
      <c r="AM21" s="23">
        <f>IFERROR(IF($A21=1,$AJ21*$AK21*$AL21,""),"")</f>
        <v>0</v>
      </c>
      <c r="AN21" s="23" t="str">
        <f>IFERROR(IF($A21=2,$AJ21*$AK21*$AL21,""),"")</f>
        <v/>
      </c>
      <c r="AO21" s="23" t="str">
        <f>IFERROR(IF($A21=3,$AJ21*$AK21*$AL21,""),"")</f>
        <v/>
      </c>
      <c r="AP21" s="114" t="s">
        <v>721</v>
      </c>
      <c r="AQ21" s="11"/>
      <c r="AR21" s="11"/>
      <c r="AS21" s="38"/>
    </row>
    <row r="22" spans="1:45" ht="10.5" customHeight="1" outlineLevel="2" x14ac:dyDescent="0.2">
      <c r="A22" s="238">
        <v>1</v>
      </c>
      <c r="B22" s="193"/>
      <c r="C22" s="223" t="s">
        <v>305</v>
      </c>
      <c r="D22" s="211" t="s">
        <v>306</v>
      </c>
      <c r="E22" s="211" t="s">
        <v>307</v>
      </c>
      <c r="F22" s="210" t="s">
        <v>686</v>
      </c>
      <c r="G22" s="209" t="s">
        <v>686</v>
      </c>
      <c r="H22" s="209" t="s">
        <v>686</v>
      </c>
      <c r="I22" s="211"/>
      <c r="J22" s="200"/>
      <c r="K22" s="196"/>
      <c r="L22" s="23">
        <f>IFERROR(VLOOKUP($F22,Data!$B$4:$D$6,3,FALSE),"")</f>
        <v>0</v>
      </c>
      <c r="M22" s="23">
        <f>IFERROR(VLOOKUP($G22,Data!$F$4:$H$9,3,FALSE),"")</f>
        <v>0</v>
      </c>
      <c r="N22" s="23">
        <f>IFERROR(VLOOKUP($H22,Data!$J$4:$L$8,3,FALSE),"")</f>
        <v>0</v>
      </c>
      <c r="O22" s="23">
        <f>IFERROR(IF($A22=1,$L22*$M22*$N22,""),"")</f>
        <v>0</v>
      </c>
      <c r="P22" s="23" t="str">
        <f>IFERROR(IF($A22=2,$L22*$M22*$N22,""),"")</f>
        <v/>
      </c>
      <c r="Q22" s="23" t="str">
        <f>IFERROR(IF($A22=3,$L22*$M22*$N22,""),"")</f>
        <v/>
      </c>
      <c r="R22" s="210" t="s">
        <v>686</v>
      </c>
      <c r="S22" s="209" t="s">
        <v>686</v>
      </c>
      <c r="T22" s="209" t="s">
        <v>686</v>
      </c>
      <c r="U22" s="211"/>
      <c r="V22" s="205"/>
      <c r="W22" s="196"/>
      <c r="X22" s="24"/>
      <c r="Y22" s="24"/>
      <c r="Z22" s="24"/>
      <c r="AA22" s="24"/>
      <c r="AB22" s="24"/>
      <c r="AC22" s="24"/>
      <c r="AD22" s="210" t="s">
        <v>686</v>
      </c>
      <c r="AE22" s="209" t="s">
        <v>686</v>
      </c>
      <c r="AF22" s="209" t="s">
        <v>686</v>
      </c>
      <c r="AG22" s="211"/>
      <c r="AH22" s="207"/>
      <c r="AI22" s="196"/>
      <c r="AJ22" s="24"/>
      <c r="AK22" s="24"/>
      <c r="AL22" s="24"/>
      <c r="AM22" s="24"/>
      <c r="AN22" s="24"/>
      <c r="AO22" s="24"/>
      <c r="AP22" s="114" t="s">
        <v>712</v>
      </c>
      <c r="AQ22" s="11"/>
      <c r="AR22" s="11"/>
      <c r="AS22" s="38"/>
    </row>
    <row r="23" spans="1:45" ht="10.5" customHeight="1" outlineLevel="2" x14ac:dyDescent="0.2">
      <c r="A23" s="238"/>
      <c r="B23" s="193"/>
      <c r="C23" s="223"/>
      <c r="D23" s="211"/>
      <c r="E23" s="198"/>
      <c r="F23" s="210"/>
      <c r="G23" s="209"/>
      <c r="H23" s="209"/>
      <c r="I23" s="211"/>
      <c r="J23" s="200"/>
      <c r="K23" s="196"/>
      <c r="L23" s="25"/>
      <c r="M23" s="25"/>
      <c r="N23" s="25"/>
      <c r="O23" s="25"/>
      <c r="P23" s="25"/>
      <c r="Q23" s="25"/>
      <c r="R23" s="210"/>
      <c r="S23" s="209"/>
      <c r="T23" s="209"/>
      <c r="U23" s="211"/>
      <c r="V23" s="205"/>
      <c r="W23" s="196"/>
      <c r="X23" s="23">
        <f>IFERROR(VLOOKUP($R22,Data!$B$4:$D$6,3,FALSE),"")</f>
        <v>0</v>
      </c>
      <c r="Y23" s="23">
        <f>IFERROR(VLOOKUP($S22,Data!$F$4:$H$9,3,FALSE),"")</f>
        <v>0</v>
      </c>
      <c r="Z23" s="23">
        <f>IFERROR(VLOOKUP($T22,Data!$J$4:$L$8,3,FALSE),"")</f>
        <v>0</v>
      </c>
      <c r="AA23" s="23">
        <f>IFERROR(IF($A22=1,$X23*$Y23*$Z23,""),"")</f>
        <v>0</v>
      </c>
      <c r="AB23" s="23" t="str">
        <f>IFERROR(IF($A22=2,$X23*$Y23*$Z23,""),"")</f>
        <v/>
      </c>
      <c r="AC23" s="23" t="str">
        <f>IFERROR(IF($A22=3,$X23*$Y23*$Z23,""),"")</f>
        <v/>
      </c>
      <c r="AD23" s="210"/>
      <c r="AE23" s="209"/>
      <c r="AF23" s="209"/>
      <c r="AG23" s="211"/>
      <c r="AH23" s="207"/>
      <c r="AI23" s="196"/>
      <c r="AJ23" s="25"/>
      <c r="AK23" s="25"/>
      <c r="AL23" s="25"/>
      <c r="AM23" s="25"/>
      <c r="AN23" s="25"/>
      <c r="AO23" s="25"/>
      <c r="AP23" s="114" t="s">
        <v>713</v>
      </c>
      <c r="AQ23" s="11"/>
      <c r="AR23" s="11"/>
      <c r="AS23" s="38"/>
    </row>
    <row r="24" spans="1:45" ht="10.5" customHeight="1" outlineLevel="2" x14ac:dyDescent="0.2">
      <c r="A24" s="238"/>
      <c r="B24" s="193"/>
      <c r="C24" s="223"/>
      <c r="D24" s="211"/>
      <c r="E24" s="198"/>
      <c r="F24" s="210"/>
      <c r="G24" s="209"/>
      <c r="H24" s="209"/>
      <c r="I24" s="211"/>
      <c r="J24" s="200"/>
      <c r="K24" s="196"/>
      <c r="L24" s="25"/>
      <c r="M24" s="25"/>
      <c r="N24" s="25"/>
      <c r="O24" s="25"/>
      <c r="P24" s="25"/>
      <c r="Q24" s="25"/>
      <c r="R24" s="210"/>
      <c r="S24" s="209"/>
      <c r="T24" s="209"/>
      <c r="U24" s="211"/>
      <c r="V24" s="205"/>
      <c r="W24" s="196"/>
      <c r="X24" s="25"/>
      <c r="Y24" s="25"/>
      <c r="Z24" s="25"/>
      <c r="AA24" s="25"/>
      <c r="AB24" s="25"/>
      <c r="AC24" s="25"/>
      <c r="AD24" s="210"/>
      <c r="AE24" s="209"/>
      <c r="AF24" s="209"/>
      <c r="AG24" s="211"/>
      <c r="AH24" s="207"/>
      <c r="AI24" s="196"/>
      <c r="AJ24" s="23">
        <f>IFERROR(VLOOKUP($AD22,Data!$B$4:$D$6,3,FALSE),"")</f>
        <v>0</v>
      </c>
      <c r="AK24" s="23">
        <f>IFERROR(VLOOKUP($AE22,Data!$F$4:$H$9,3,FALSE),"")</f>
        <v>0</v>
      </c>
      <c r="AL24" s="23">
        <f>IFERROR(VLOOKUP($AF22,Data!$J$4:$L$8,3,FALSE),"")</f>
        <v>0</v>
      </c>
      <c r="AM24" s="23">
        <f>IFERROR(IF($A22=1,$AJ24*$AK24*$AL24,""),"")</f>
        <v>0</v>
      </c>
      <c r="AN24" s="23" t="str">
        <f>IFERROR(IF($A22=2,$AJ24*$AK24*$AL24,""),"")</f>
        <v/>
      </c>
      <c r="AO24" s="23" t="str">
        <f>IFERROR(IF($A22=3,$AJ24*$AK24*$AL24,""),"")</f>
        <v/>
      </c>
      <c r="AP24" s="114" t="s">
        <v>714</v>
      </c>
      <c r="AQ24" s="11"/>
      <c r="AR24" s="11"/>
      <c r="AS24" s="38"/>
    </row>
    <row r="25" spans="1:45" ht="30" customHeight="1" outlineLevel="1" x14ac:dyDescent="0.2">
      <c r="A25" s="147">
        <v>1</v>
      </c>
      <c r="B25" s="211" t="s">
        <v>308</v>
      </c>
      <c r="C25" s="211"/>
      <c r="D25" s="211"/>
      <c r="E25" s="211"/>
      <c r="F25" s="29" t="str">
        <f>IF($L25=1,"Implemented","Not Implemented")</f>
        <v>Not Implemented</v>
      </c>
      <c r="G25" s="22" t="str">
        <f>IF($M25=1,"Effective","Ineffective")</f>
        <v>Ineffective</v>
      </c>
      <c r="H25" s="22" t="str">
        <f>IF($N25=1,"Pass","Fail")</f>
        <v>Fail</v>
      </c>
      <c r="I25" s="140"/>
      <c r="J25" s="30"/>
      <c r="K25" s="196"/>
      <c r="L25" s="23">
        <f>IF(COUNTIF(L26:L28,0)&gt;0,0,1)</f>
        <v>0</v>
      </c>
      <c r="M25" s="23">
        <f>IF(COUNTIF(M26:M28,0)&gt;0,0,1)</f>
        <v>0</v>
      </c>
      <c r="N25" s="23">
        <f>IF(COUNTIF(N26:N28,0)&gt;0,0,1)</f>
        <v>0</v>
      </c>
      <c r="O25" s="23">
        <f>IFERROR(IF($A25=1,$L25*$M25*$N25,""),"")</f>
        <v>0</v>
      </c>
      <c r="P25" s="23" t="str">
        <f>IFERROR(IF($A25=2,$L25*$M25*$N25,""),"")</f>
        <v/>
      </c>
      <c r="Q25" s="23" t="str">
        <f>IFERROR(IF($A25=3,$L25*$M25*$N25,""),"")</f>
        <v/>
      </c>
      <c r="R25" s="29" t="str">
        <f>IF($X25=1,"Implemented","Not Implemented")</f>
        <v>Not Implemented</v>
      </c>
      <c r="S25" s="22" t="str">
        <f>IF($Y25=1,"Effective","Ineffective")</f>
        <v>Ineffective</v>
      </c>
      <c r="T25" s="22" t="str">
        <f>IF($Z25=1,"Pass","Fail")</f>
        <v>Fail</v>
      </c>
      <c r="U25" s="140"/>
      <c r="V25" s="30"/>
      <c r="W25" s="196"/>
      <c r="X25" s="23">
        <f>IF(COUNTIF(X26:X28,0)&gt;0,0,1)</f>
        <v>0</v>
      </c>
      <c r="Y25" s="23">
        <f>IF(COUNTIF(Y26:Y28,0)&gt;0,0,1)</f>
        <v>0</v>
      </c>
      <c r="Z25" s="23">
        <f>IF(COUNTIF(Z26:Z28,0)&gt;0,0,1)</f>
        <v>0</v>
      </c>
      <c r="AA25" s="23">
        <f>IFERROR(IF($A25=1,$X25*$Y25*$Z25,""),"")</f>
        <v>0</v>
      </c>
      <c r="AB25" s="23" t="str">
        <f>IFERROR(IF($A25=2,$X25*$Y25*$Z25,""),"")</f>
        <v/>
      </c>
      <c r="AC25" s="23" t="str">
        <f>IFERROR(IF($A25=3,$X25*$Y25*$Z25,""),"")</f>
        <v/>
      </c>
      <c r="AD25" s="29" t="str">
        <f>IF($AJ25=1,"Implemented","Not Implemented")</f>
        <v>Not Implemented</v>
      </c>
      <c r="AE25" s="22" t="str">
        <f>IF($AK25=1,"Effective","Ineffective")</f>
        <v>Ineffective</v>
      </c>
      <c r="AF25" s="22" t="str">
        <f>IF($AL25=1,"Pass","Fail")</f>
        <v>Fail</v>
      </c>
      <c r="AG25" s="140"/>
      <c r="AH25" s="30"/>
      <c r="AI25" s="196"/>
      <c r="AJ25" s="23">
        <f>IF(COUNTIF(AJ26:AJ28,0)&gt;0,0,1)</f>
        <v>0</v>
      </c>
      <c r="AK25" s="23">
        <f>IF(COUNTIF(AK26:AK28,0)&gt;0,0,1)</f>
        <v>0</v>
      </c>
      <c r="AL25" s="23">
        <f>IF(COUNTIF(AL26:AL28,0)&gt;0,0,1)</f>
        <v>0</v>
      </c>
      <c r="AM25" s="23">
        <f>IFERROR(IF($A25=1,$AJ25*$AK25*$AL25,""),"")</f>
        <v>0</v>
      </c>
      <c r="AN25" s="23" t="str">
        <f>IFERROR(IF($A25=2,$AJ25*$AK25*$AL25,""),"")</f>
        <v/>
      </c>
      <c r="AO25" s="23" t="str">
        <f>IFERROR(IF($A25=3,$AJ25*$AK25*$AL25,""),"")</f>
        <v/>
      </c>
      <c r="AP25" s="114" t="s">
        <v>721</v>
      </c>
      <c r="AQ25" s="11"/>
      <c r="AR25" s="11"/>
      <c r="AS25" s="38"/>
    </row>
    <row r="26" spans="1:45" ht="10.5" customHeight="1" outlineLevel="2" x14ac:dyDescent="0.2">
      <c r="A26" s="238">
        <v>1</v>
      </c>
      <c r="B26" s="193"/>
      <c r="C26" s="223" t="s">
        <v>309</v>
      </c>
      <c r="D26" s="211" t="s">
        <v>310</v>
      </c>
      <c r="E26" s="211" t="s">
        <v>311</v>
      </c>
      <c r="F26" s="210" t="s">
        <v>686</v>
      </c>
      <c r="G26" s="209" t="s">
        <v>686</v>
      </c>
      <c r="H26" s="209" t="s">
        <v>686</v>
      </c>
      <c r="I26" s="211"/>
      <c r="J26" s="200"/>
      <c r="K26" s="196"/>
      <c r="L26" s="23">
        <f>IFERROR(VLOOKUP($F26,Data!$B$4:$D$6,3,FALSE),"")</f>
        <v>0</v>
      </c>
      <c r="M26" s="23">
        <f>IFERROR(VLOOKUP($G26,Data!$F$4:$H$9,3,FALSE),"")</f>
        <v>0</v>
      </c>
      <c r="N26" s="23">
        <f>IFERROR(VLOOKUP($H26,Data!$J$4:$L$8,3,FALSE),"")</f>
        <v>0</v>
      </c>
      <c r="O26" s="23">
        <f>IFERROR(IF($A26=1,$L26*$M26*$N26,""),"")</f>
        <v>0</v>
      </c>
      <c r="P26" s="23" t="str">
        <f>IFERROR(IF($A26=2,$L26*$M26*$N26,""),"")</f>
        <v/>
      </c>
      <c r="Q26" s="23" t="str">
        <f>IFERROR(IF($A26=3,$L26*$M26*$N26,""),"")</f>
        <v/>
      </c>
      <c r="R26" s="210" t="s">
        <v>686</v>
      </c>
      <c r="S26" s="209" t="s">
        <v>686</v>
      </c>
      <c r="T26" s="209" t="s">
        <v>686</v>
      </c>
      <c r="U26" s="211"/>
      <c r="V26" s="205"/>
      <c r="W26" s="196"/>
      <c r="X26" s="24"/>
      <c r="Y26" s="24"/>
      <c r="Z26" s="24"/>
      <c r="AA26" s="24"/>
      <c r="AB26" s="24"/>
      <c r="AC26" s="24"/>
      <c r="AD26" s="210" t="s">
        <v>686</v>
      </c>
      <c r="AE26" s="209" t="s">
        <v>686</v>
      </c>
      <c r="AF26" s="209" t="s">
        <v>686</v>
      </c>
      <c r="AG26" s="211"/>
      <c r="AH26" s="207"/>
      <c r="AI26" s="196"/>
      <c r="AJ26" s="24"/>
      <c r="AK26" s="24"/>
      <c r="AL26" s="24"/>
      <c r="AM26" s="24"/>
      <c r="AN26" s="24"/>
      <c r="AO26" s="24"/>
      <c r="AP26" s="114" t="s">
        <v>712</v>
      </c>
      <c r="AQ26" s="11"/>
      <c r="AR26" s="11"/>
      <c r="AS26" s="38"/>
    </row>
    <row r="27" spans="1:45" ht="10.5" customHeight="1" outlineLevel="2" x14ac:dyDescent="0.2">
      <c r="A27" s="238"/>
      <c r="B27" s="193"/>
      <c r="C27" s="223"/>
      <c r="D27" s="211"/>
      <c r="E27" s="198"/>
      <c r="F27" s="210"/>
      <c r="G27" s="209"/>
      <c r="H27" s="209"/>
      <c r="I27" s="211"/>
      <c r="J27" s="200"/>
      <c r="K27" s="196"/>
      <c r="L27" s="25"/>
      <c r="M27" s="25"/>
      <c r="N27" s="25"/>
      <c r="O27" s="25"/>
      <c r="P27" s="25"/>
      <c r="Q27" s="25"/>
      <c r="R27" s="210"/>
      <c r="S27" s="209"/>
      <c r="T27" s="209"/>
      <c r="U27" s="211"/>
      <c r="V27" s="205"/>
      <c r="W27" s="196"/>
      <c r="X27" s="23">
        <f>IFERROR(VLOOKUP($R26,Data!$B$4:$D$6,3,FALSE),"")</f>
        <v>0</v>
      </c>
      <c r="Y27" s="23">
        <f>IFERROR(VLOOKUP($S26,Data!$F$4:$H$9,3,FALSE),"")</f>
        <v>0</v>
      </c>
      <c r="Z27" s="23">
        <f>IFERROR(VLOOKUP($T26,Data!$J$4:$L$8,3,FALSE),"")</f>
        <v>0</v>
      </c>
      <c r="AA27" s="23">
        <f>IFERROR(IF($A26=1,$X27*$Y27*$Z27,""),"")</f>
        <v>0</v>
      </c>
      <c r="AB27" s="23" t="str">
        <f>IFERROR(IF($A26=2,$X27*$Y27*$Z27,""),"")</f>
        <v/>
      </c>
      <c r="AC27" s="23" t="str">
        <f>IFERROR(IF($A26=3,$X27*$Y27*$Z27,""),"")</f>
        <v/>
      </c>
      <c r="AD27" s="210"/>
      <c r="AE27" s="209"/>
      <c r="AF27" s="209"/>
      <c r="AG27" s="211"/>
      <c r="AH27" s="207"/>
      <c r="AI27" s="196"/>
      <c r="AJ27" s="25"/>
      <c r="AK27" s="25"/>
      <c r="AL27" s="25"/>
      <c r="AM27" s="25"/>
      <c r="AN27" s="25"/>
      <c r="AO27" s="25"/>
      <c r="AP27" s="114" t="s">
        <v>713</v>
      </c>
      <c r="AQ27" s="11"/>
      <c r="AR27" s="11"/>
      <c r="AS27" s="38"/>
    </row>
    <row r="28" spans="1:45" ht="10.5" customHeight="1" outlineLevel="2" x14ac:dyDescent="0.2">
      <c r="A28" s="238"/>
      <c r="B28" s="193"/>
      <c r="C28" s="223"/>
      <c r="D28" s="211"/>
      <c r="E28" s="198"/>
      <c r="F28" s="210"/>
      <c r="G28" s="209"/>
      <c r="H28" s="209"/>
      <c r="I28" s="211"/>
      <c r="J28" s="200"/>
      <c r="K28" s="197"/>
      <c r="L28" s="25"/>
      <c r="M28" s="25"/>
      <c r="N28" s="25"/>
      <c r="O28" s="25"/>
      <c r="P28" s="25"/>
      <c r="Q28" s="25"/>
      <c r="R28" s="210"/>
      <c r="S28" s="209"/>
      <c r="T28" s="209"/>
      <c r="U28" s="211"/>
      <c r="V28" s="205"/>
      <c r="W28" s="197"/>
      <c r="X28" s="25"/>
      <c r="Y28" s="25"/>
      <c r="Z28" s="25"/>
      <c r="AA28" s="25"/>
      <c r="AB28" s="25"/>
      <c r="AC28" s="25"/>
      <c r="AD28" s="210"/>
      <c r="AE28" s="209"/>
      <c r="AF28" s="209"/>
      <c r="AG28" s="211"/>
      <c r="AH28" s="207"/>
      <c r="AI28" s="197"/>
      <c r="AJ28" s="23">
        <f>IFERROR(VLOOKUP($AD26,Data!$B$4:$D$6,3,FALSE),"")</f>
        <v>0</v>
      </c>
      <c r="AK28" s="23">
        <f>IFERROR(VLOOKUP($AE26,Data!$F$4:$H$9,3,FALSE),"")</f>
        <v>0</v>
      </c>
      <c r="AL28" s="23">
        <f>IFERROR(VLOOKUP($AF26,Data!$J$4:$L$8,3,FALSE),"")</f>
        <v>0</v>
      </c>
      <c r="AM28" s="23">
        <f>IFERROR(IF($A26=1,$AJ28*$AK28*$AL28,""),"")</f>
        <v>0</v>
      </c>
      <c r="AN28" s="23" t="str">
        <f>IFERROR(IF($A26=2,$AJ28*$AK28*$AL28,""),"")</f>
        <v/>
      </c>
      <c r="AO28" s="23" t="str">
        <f>IFERROR(IF($A26=3,$AJ28*$AK28*$AL28,""),"")</f>
        <v/>
      </c>
      <c r="AP28" s="114" t="s">
        <v>714</v>
      </c>
      <c r="AQ28" s="11"/>
      <c r="AR28" s="11"/>
      <c r="AS28" s="38"/>
    </row>
    <row r="29" spans="1:45" s="110" customFormat="1" ht="10.5" customHeight="1" outlineLevel="1" thickBot="1" x14ac:dyDescent="0.25">
      <c r="A29" s="229"/>
      <c r="B29" s="230"/>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1"/>
    </row>
    <row r="30" spans="1:45" s="110" customFormat="1" ht="10.5" customHeight="1" thickBot="1" x14ac:dyDescent="0.25">
      <c r="A30" s="229"/>
      <c r="B30" s="230"/>
      <c r="C30" s="230"/>
      <c r="D30" s="230"/>
      <c r="E30" s="230"/>
      <c r="F30" s="230"/>
      <c r="G30" s="230"/>
      <c r="H30" s="230"/>
      <c r="I30" s="230"/>
      <c r="J30" s="230"/>
      <c r="K30" s="230"/>
      <c r="L30" s="230"/>
      <c r="M30" s="230"/>
      <c r="N30" s="230"/>
      <c r="O30" s="230"/>
      <c r="P30" s="230"/>
      <c r="Q30" s="230"/>
      <c r="R30" s="230"/>
      <c r="S30" s="230"/>
      <c r="T30" s="230"/>
      <c r="U30" s="230"/>
      <c r="V30" s="230"/>
      <c r="W30" s="230"/>
      <c r="X30" s="230"/>
      <c r="Y30" s="230"/>
      <c r="Z30" s="230"/>
      <c r="AA30" s="230"/>
      <c r="AB30" s="230"/>
      <c r="AC30" s="230"/>
      <c r="AD30" s="230"/>
      <c r="AE30" s="230"/>
      <c r="AF30" s="230"/>
      <c r="AG30" s="230"/>
      <c r="AH30" s="230"/>
      <c r="AI30" s="230"/>
      <c r="AJ30" s="230"/>
      <c r="AK30" s="230"/>
      <c r="AL30" s="230"/>
      <c r="AM30" s="230"/>
      <c r="AN30" s="230"/>
      <c r="AO30" s="230"/>
      <c r="AP30" s="230"/>
      <c r="AQ30" s="230"/>
      <c r="AR30" s="230"/>
      <c r="AS30" s="231"/>
    </row>
    <row r="31" spans="1:45" ht="30" hidden="1" customHeight="1" outlineLevel="1" x14ac:dyDescent="0.2">
      <c r="A31" s="146">
        <v>2</v>
      </c>
      <c r="B31" s="211" t="s">
        <v>469</v>
      </c>
      <c r="C31" s="198"/>
      <c r="D31" s="198"/>
      <c r="E31" s="198"/>
      <c r="F31" s="29" t="str">
        <f>IF($L31=1,"Implemented","Not Implemented")</f>
        <v>Not Implemented</v>
      </c>
      <c r="G31" s="22" t="str">
        <f>IF($M31=1,"Effective","Ineffective")</f>
        <v>Ineffective</v>
      </c>
      <c r="H31" s="22" t="str">
        <f>IF($N31=1,"Pass","Fail")</f>
        <v>Fail</v>
      </c>
      <c r="I31" s="140"/>
      <c r="J31" s="30"/>
      <c r="K31" s="195"/>
      <c r="L31" s="23">
        <f>IF(COUNTIF(L32:L34,0)&gt;0,0,1)</f>
        <v>0</v>
      </c>
      <c r="M31" s="23">
        <f>IF(COUNTIF(M32:M34,0)&gt;0,0,1)</f>
        <v>0</v>
      </c>
      <c r="N31" s="23">
        <f>IF(COUNTIF(N32:N34,0)&gt;0,0,1)</f>
        <v>0</v>
      </c>
      <c r="O31" s="23" t="str">
        <f>IFERROR(IF($A31=1,$L31*$M31*$N31,""),"")</f>
        <v/>
      </c>
      <c r="P31" s="23">
        <f>IFERROR(IF($A31=2,$L31*$M31*$N31,""),"")</f>
        <v>0</v>
      </c>
      <c r="Q31" s="23" t="str">
        <f>IFERROR(IF($A31=3,$L31*$M31*$N31,""),"")</f>
        <v/>
      </c>
      <c r="R31" s="29" t="str">
        <f>IF($X31=1,"Implemented","Not Implemented")</f>
        <v>Not Implemented</v>
      </c>
      <c r="S31" s="22" t="str">
        <f>IF($Y31=1,"Effective","Ineffective")</f>
        <v>Ineffective</v>
      </c>
      <c r="T31" s="22" t="str">
        <f>IF($Z31=1,"Pass","Fail")</f>
        <v>Fail</v>
      </c>
      <c r="U31" s="140"/>
      <c r="V31" s="30"/>
      <c r="W31" s="195"/>
      <c r="X31" s="23">
        <f>IF(COUNTIF(X32:X34,0)&gt;0,0,1)</f>
        <v>0</v>
      </c>
      <c r="Y31" s="23">
        <f>IF(COUNTIF(Y32:Y34,0)&gt;0,0,1)</f>
        <v>0</v>
      </c>
      <c r="Z31" s="23">
        <f>IF(COUNTIF(Z32:Z34,0)&gt;0,0,1)</f>
        <v>0</v>
      </c>
      <c r="AA31" s="23" t="str">
        <f>IFERROR(IF($A31=1,$X31*$Y31*$Z31,""),"")</f>
        <v/>
      </c>
      <c r="AB31" s="23">
        <f>IFERROR(IF($A31=2,$X31*$Y31*$Z31,""),"")</f>
        <v>0</v>
      </c>
      <c r="AC31" s="23" t="str">
        <f>IFERROR(IF($A31=3,$X31*$Y31*$Z31,""),"")</f>
        <v/>
      </c>
      <c r="AD31" s="29" t="str">
        <f>IF($AJ31=1,"Implemented","Not Implemented")</f>
        <v>Not Implemented</v>
      </c>
      <c r="AE31" s="22" t="str">
        <f>IF($AK31=1,"Effective","Ineffective")</f>
        <v>Ineffective</v>
      </c>
      <c r="AF31" s="22" t="str">
        <f>IF($AL31=1,"Pass","Fail")</f>
        <v>Fail</v>
      </c>
      <c r="AG31" s="140"/>
      <c r="AH31" s="30"/>
      <c r="AI31" s="195"/>
      <c r="AJ31" s="23">
        <f>IF(COUNTIF(AJ32:AJ34,0)&gt;0,0,1)</f>
        <v>0</v>
      </c>
      <c r="AK31" s="23">
        <f>IF(COUNTIF(AK32:AK34,0)&gt;0,0,1)</f>
        <v>0</v>
      </c>
      <c r="AL31" s="23">
        <f>IF(COUNTIF(AL32:AL34,0)&gt;0,0,1)</f>
        <v>0</v>
      </c>
      <c r="AM31" s="23" t="str">
        <f>IFERROR(IF($A31=1,$AJ31*$AK31*$AL31,""),"")</f>
        <v/>
      </c>
      <c r="AN31" s="23">
        <f>IFERROR(IF($A31=2,$AJ31*$AK31*$AL31,""),"")</f>
        <v>0</v>
      </c>
      <c r="AO31" s="23" t="str">
        <f>IFERROR(IF($A31=3,$AJ31*$AK31*$AL31,""),"")</f>
        <v/>
      </c>
      <c r="AP31" s="114" t="s">
        <v>721</v>
      </c>
      <c r="AQ31" s="11"/>
      <c r="AR31" s="11"/>
      <c r="AS31" s="38"/>
    </row>
    <row r="32" spans="1:45" ht="10.5" hidden="1" customHeight="1" outlineLevel="2" x14ac:dyDescent="0.2">
      <c r="A32" s="238">
        <v>2</v>
      </c>
      <c r="B32" s="193"/>
      <c r="C32" s="223" t="s">
        <v>470</v>
      </c>
      <c r="D32" s="211" t="s">
        <v>471</v>
      </c>
      <c r="E32" s="211" t="s">
        <v>472</v>
      </c>
      <c r="F32" s="210" t="s">
        <v>686</v>
      </c>
      <c r="G32" s="209" t="s">
        <v>686</v>
      </c>
      <c r="H32" s="209" t="s">
        <v>686</v>
      </c>
      <c r="I32" s="211"/>
      <c r="J32" s="200"/>
      <c r="K32" s="196"/>
      <c r="L32" s="23">
        <f>IFERROR(VLOOKUP($F32,Data!$B$4:$D$6,3,FALSE),"")</f>
        <v>0</v>
      </c>
      <c r="M32" s="23">
        <f>IFERROR(VLOOKUP($G32,Data!$F$4:$H$9,3,FALSE),"")</f>
        <v>0</v>
      </c>
      <c r="N32" s="23">
        <f>IFERROR(VLOOKUP($H32,Data!$J$4:$L$8,3,FALSE),"")</f>
        <v>0</v>
      </c>
      <c r="O32" s="23" t="str">
        <f>IFERROR(IF($A32=1,$L32*$M32*$N32,""),"")</f>
        <v/>
      </c>
      <c r="P32" s="23">
        <f>IFERROR(IF($A32=2,$L32*$M32*$N32,""),"")</f>
        <v>0</v>
      </c>
      <c r="Q32" s="23" t="str">
        <f>IFERROR(IF($A32=3,$L32*$M32*$N32,""),"")</f>
        <v/>
      </c>
      <c r="R32" s="210" t="s">
        <v>686</v>
      </c>
      <c r="S32" s="209" t="s">
        <v>686</v>
      </c>
      <c r="T32" s="209" t="s">
        <v>686</v>
      </c>
      <c r="U32" s="211"/>
      <c r="V32" s="205"/>
      <c r="W32" s="196"/>
      <c r="X32" s="24"/>
      <c r="Y32" s="24"/>
      <c r="Z32" s="24"/>
      <c r="AA32" s="24"/>
      <c r="AB32" s="24"/>
      <c r="AC32" s="24"/>
      <c r="AD32" s="210" t="s">
        <v>686</v>
      </c>
      <c r="AE32" s="209" t="s">
        <v>686</v>
      </c>
      <c r="AF32" s="209" t="s">
        <v>686</v>
      </c>
      <c r="AG32" s="211"/>
      <c r="AH32" s="207"/>
      <c r="AI32" s="196"/>
      <c r="AJ32" s="24"/>
      <c r="AK32" s="24"/>
      <c r="AL32" s="24"/>
      <c r="AM32" s="24"/>
      <c r="AN32" s="24"/>
      <c r="AO32" s="24"/>
      <c r="AP32" s="114" t="s">
        <v>712</v>
      </c>
      <c r="AQ32" s="11"/>
      <c r="AR32" s="11"/>
      <c r="AS32" s="38"/>
    </row>
    <row r="33" spans="1:45" ht="10.5" hidden="1" customHeight="1" outlineLevel="2" x14ac:dyDescent="0.2">
      <c r="A33" s="238"/>
      <c r="B33" s="193"/>
      <c r="C33" s="223"/>
      <c r="D33" s="211"/>
      <c r="E33" s="198"/>
      <c r="F33" s="210"/>
      <c r="G33" s="209"/>
      <c r="H33" s="209"/>
      <c r="I33" s="211"/>
      <c r="J33" s="200"/>
      <c r="K33" s="196"/>
      <c r="L33" s="25"/>
      <c r="M33" s="25"/>
      <c r="N33" s="25"/>
      <c r="O33" s="25"/>
      <c r="P33" s="25"/>
      <c r="Q33" s="25"/>
      <c r="R33" s="210"/>
      <c r="S33" s="209"/>
      <c r="T33" s="209"/>
      <c r="U33" s="211"/>
      <c r="V33" s="205"/>
      <c r="W33" s="196"/>
      <c r="X33" s="23">
        <f>IFERROR(VLOOKUP($R32,Data!$B$4:$D$6,3,FALSE),"")</f>
        <v>0</v>
      </c>
      <c r="Y33" s="23">
        <f>IFERROR(VLOOKUP($S32,Data!$F$4:$H$9,3,FALSE),"")</f>
        <v>0</v>
      </c>
      <c r="Z33" s="23">
        <f>IFERROR(VLOOKUP($T32,Data!$J$4:$L$8,3,FALSE),"")</f>
        <v>0</v>
      </c>
      <c r="AA33" s="23" t="str">
        <f>IFERROR(IF($A32=1,$X33*$Y33*$Z33,""),"")</f>
        <v/>
      </c>
      <c r="AB33" s="23">
        <f>IFERROR(IF($A32=2,$X33*$Y33*$Z33,""),"")</f>
        <v>0</v>
      </c>
      <c r="AC33" s="23" t="str">
        <f>IFERROR(IF($A32=3,$X33*$Y33*$Z33,""),"")</f>
        <v/>
      </c>
      <c r="AD33" s="210"/>
      <c r="AE33" s="209"/>
      <c r="AF33" s="209"/>
      <c r="AG33" s="211"/>
      <c r="AH33" s="207"/>
      <c r="AI33" s="196"/>
      <c r="AJ33" s="25"/>
      <c r="AK33" s="25"/>
      <c r="AL33" s="25"/>
      <c r="AM33" s="25"/>
      <c r="AN33" s="25"/>
      <c r="AO33" s="25"/>
      <c r="AP33" s="114" t="s">
        <v>713</v>
      </c>
      <c r="AQ33" s="11"/>
      <c r="AR33" s="11"/>
      <c r="AS33" s="38"/>
    </row>
    <row r="34" spans="1:45" ht="10.5" hidden="1" customHeight="1" outlineLevel="2" x14ac:dyDescent="0.2">
      <c r="A34" s="238"/>
      <c r="B34" s="193"/>
      <c r="C34" s="223"/>
      <c r="D34" s="211"/>
      <c r="E34" s="198"/>
      <c r="F34" s="210"/>
      <c r="G34" s="209"/>
      <c r="H34" s="209"/>
      <c r="I34" s="211"/>
      <c r="J34" s="200"/>
      <c r="K34" s="196"/>
      <c r="L34" s="25"/>
      <c r="M34" s="25"/>
      <c r="N34" s="25"/>
      <c r="O34" s="25"/>
      <c r="P34" s="25"/>
      <c r="Q34" s="25"/>
      <c r="R34" s="210"/>
      <c r="S34" s="209"/>
      <c r="T34" s="209"/>
      <c r="U34" s="211"/>
      <c r="V34" s="205"/>
      <c r="W34" s="196"/>
      <c r="X34" s="25"/>
      <c r="Y34" s="25"/>
      <c r="Z34" s="25"/>
      <c r="AA34" s="25"/>
      <c r="AB34" s="25"/>
      <c r="AC34" s="25"/>
      <c r="AD34" s="210"/>
      <c r="AE34" s="209"/>
      <c r="AF34" s="209"/>
      <c r="AG34" s="211"/>
      <c r="AH34" s="207"/>
      <c r="AI34" s="196"/>
      <c r="AJ34" s="23">
        <f>IFERROR(VLOOKUP($AD32,Data!$B$4:$D$6,3,FALSE),"")</f>
        <v>0</v>
      </c>
      <c r="AK34" s="23">
        <f>IFERROR(VLOOKUP($AE32,Data!$F$4:$H$9,3,FALSE),"")</f>
        <v>0</v>
      </c>
      <c r="AL34" s="23">
        <f>IFERROR(VLOOKUP($AF32,Data!$J$4:$L$8,3,FALSE),"")</f>
        <v>0</v>
      </c>
      <c r="AM34" s="23" t="str">
        <f>IFERROR(IF($A32=1,$AJ34*$AK34*$AL34,""),"")</f>
        <v/>
      </c>
      <c r="AN34" s="23">
        <f>IFERROR(IF($A32=2,$AJ34*$AK34*$AL34,""),"")</f>
        <v>0</v>
      </c>
      <c r="AO34" s="23" t="str">
        <f>IFERROR(IF($A32=3,$AJ34*$AK34*$AL34,""),"")</f>
        <v/>
      </c>
      <c r="AP34" s="114" t="s">
        <v>714</v>
      </c>
      <c r="AQ34" s="11"/>
      <c r="AR34" s="11"/>
      <c r="AS34" s="38"/>
    </row>
    <row r="35" spans="1:45" ht="30" hidden="1" customHeight="1" outlineLevel="1" x14ac:dyDescent="0.2">
      <c r="A35" s="146">
        <v>2</v>
      </c>
      <c r="B35" s="211" t="s">
        <v>473</v>
      </c>
      <c r="C35" s="211"/>
      <c r="D35" s="211"/>
      <c r="E35" s="200"/>
      <c r="F35" s="29" t="str">
        <f>IF($L35=1,"Implemented","Not Implemented")</f>
        <v>Not Implemented</v>
      </c>
      <c r="G35" s="22" t="str">
        <f>IF($M35=1,"Effective","Ineffective")</f>
        <v>Ineffective</v>
      </c>
      <c r="H35" s="22" t="str">
        <f>IF($N35=1,"Pass","Fail")</f>
        <v>Fail</v>
      </c>
      <c r="I35" s="140"/>
      <c r="J35" s="30"/>
      <c r="K35" s="196"/>
      <c r="L35" s="23">
        <f>IF(COUNTIF(L36:L41,0)&gt;0,0,1)</f>
        <v>0</v>
      </c>
      <c r="M35" s="23">
        <f>IF(COUNTIF(M36:M41,0)&gt;0,0,1)</f>
        <v>0</v>
      </c>
      <c r="N35" s="23">
        <f>IF(COUNTIF(N36:N41,0)&gt;0,0,1)</f>
        <v>0</v>
      </c>
      <c r="O35" s="23" t="str">
        <f>IFERROR(IF($A35=1,$L35*$M35*$N35,""),"")</f>
        <v/>
      </c>
      <c r="P35" s="23">
        <f>IFERROR(IF($A35=2,$L35*$M35*$N35,""),"")</f>
        <v>0</v>
      </c>
      <c r="Q35" s="23" t="str">
        <f>IFERROR(IF($A35=3,$L35*$M35*$N35,""),"")</f>
        <v/>
      </c>
      <c r="R35" s="29" t="str">
        <f>IF($X35=1,"Implemented","Not Implemented")</f>
        <v>Not Implemented</v>
      </c>
      <c r="S35" s="22" t="str">
        <f>IF($Y35=1,"Effective","Ineffective")</f>
        <v>Ineffective</v>
      </c>
      <c r="T35" s="22" t="str">
        <f>IF($Z35=1,"Pass","Fail")</f>
        <v>Fail</v>
      </c>
      <c r="U35" s="140"/>
      <c r="V35" s="30"/>
      <c r="W35" s="196"/>
      <c r="X35" s="23">
        <f>IF(COUNTIF(X36:X41,0)&gt;0,0,1)</f>
        <v>0</v>
      </c>
      <c r="Y35" s="23">
        <f>IF(COUNTIF(Y36:Y41,0)&gt;0,0,1)</f>
        <v>0</v>
      </c>
      <c r="Z35" s="23">
        <f>IF(COUNTIF(Z36:Z41,0)&gt;0,0,1)</f>
        <v>0</v>
      </c>
      <c r="AA35" s="23" t="str">
        <f>IFERROR(IF($A35=1,$X35*$Y35*$Z35,""),"")</f>
        <v/>
      </c>
      <c r="AB35" s="23">
        <f>IFERROR(IF($A35=2,$X35*$Y35*$Z35,""),"")</f>
        <v>0</v>
      </c>
      <c r="AC35" s="23" t="str">
        <f>IFERROR(IF($A35=3,$X35*$Y35*$Z35,""),"")</f>
        <v/>
      </c>
      <c r="AD35" s="29" t="str">
        <f>IF($AJ35=1,"Implemented","Not Implemented")</f>
        <v>Not Implemented</v>
      </c>
      <c r="AE35" s="22" t="str">
        <f>IF($AK35=1,"Effective","Ineffective")</f>
        <v>Ineffective</v>
      </c>
      <c r="AF35" s="22" t="str">
        <f>IF($AL35=1,"Pass","Fail")</f>
        <v>Fail</v>
      </c>
      <c r="AG35" s="140"/>
      <c r="AH35" s="30"/>
      <c r="AI35" s="196"/>
      <c r="AJ35" s="23">
        <f>IF(COUNTIF(AJ36:AJ41,0)&gt;0,0,1)</f>
        <v>0</v>
      </c>
      <c r="AK35" s="23">
        <f>IF(COUNTIF(AK36:AK41,0)&gt;0,0,1)</f>
        <v>0</v>
      </c>
      <c r="AL35" s="23">
        <f>IF(COUNTIF(AL36:AL41,0)&gt;0,0,1)</f>
        <v>0</v>
      </c>
      <c r="AM35" s="23" t="str">
        <f>IFERROR(IF($A35=1,$AJ35*$AK35*$AL35,""),"")</f>
        <v/>
      </c>
      <c r="AN35" s="23">
        <f>IFERROR(IF($A35=2,$AJ35*$AK35*$AL35,""),"")</f>
        <v>0</v>
      </c>
      <c r="AO35" s="23" t="str">
        <f>IFERROR(IF($A35=3,$AJ35*$AK35*$AL35,""),"")</f>
        <v/>
      </c>
      <c r="AP35" s="114" t="s">
        <v>721</v>
      </c>
      <c r="AQ35" s="11"/>
      <c r="AR35" s="11"/>
      <c r="AS35" s="38"/>
    </row>
    <row r="36" spans="1:45" ht="10.5" hidden="1" customHeight="1" outlineLevel="2" x14ac:dyDescent="0.2">
      <c r="A36" s="238">
        <v>2</v>
      </c>
      <c r="B36" s="193"/>
      <c r="C36" s="223" t="s">
        <v>474</v>
      </c>
      <c r="D36" s="211" t="s">
        <v>475</v>
      </c>
      <c r="E36" s="211" t="s">
        <v>476</v>
      </c>
      <c r="F36" s="210" t="s">
        <v>686</v>
      </c>
      <c r="G36" s="209" t="s">
        <v>686</v>
      </c>
      <c r="H36" s="209" t="s">
        <v>686</v>
      </c>
      <c r="I36" s="211"/>
      <c r="J36" s="200"/>
      <c r="K36" s="196"/>
      <c r="L36" s="23">
        <f>IFERROR(VLOOKUP($F36,Data!$B$4:$D$6,3,FALSE),"")</f>
        <v>0</v>
      </c>
      <c r="M36" s="23">
        <f>IFERROR(VLOOKUP($G36,Data!$F$4:$H$9,3,FALSE),"")</f>
        <v>0</v>
      </c>
      <c r="N36" s="23">
        <f>IFERROR(VLOOKUP($H36,Data!$J$4:$L$8,3,FALSE),"")</f>
        <v>0</v>
      </c>
      <c r="O36" s="23" t="str">
        <f>IFERROR(IF($A36=1,$L36*$M36*$N36,""),"")</f>
        <v/>
      </c>
      <c r="P36" s="23">
        <f>IFERROR(IF($A36=2,$L36*$M36*$N36,""),"")</f>
        <v>0</v>
      </c>
      <c r="Q36" s="23" t="str">
        <f>IFERROR(IF($A36=3,$L36*$M36*$N36,""),"")</f>
        <v/>
      </c>
      <c r="R36" s="210" t="s">
        <v>686</v>
      </c>
      <c r="S36" s="209" t="s">
        <v>686</v>
      </c>
      <c r="T36" s="209" t="s">
        <v>686</v>
      </c>
      <c r="U36" s="211"/>
      <c r="V36" s="205"/>
      <c r="W36" s="196"/>
      <c r="X36" s="24"/>
      <c r="Y36" s="24"/>
      <c r="Z36" s="24"/>
      <c r="AA36" s="24"/>
      <c r="AB36" s="24"/>
      <c r="AC36" s="24"/>
      <c r="AD36" s="210" t="s">
        <v>686</v>
      </c>
      <c r="AE36" s="209" t="s">
        <v>686</v>
      </c>
      <c r="AF36" s="209" t="s">
        <v>686</v>
      </c>
      <c r="AG36" s="211"/>
      <c r="AH36" s="207"/>
      <c r="AI36" s="196"/>
      <c r="AJ36" s="24"/>
      <c r="AK36" s="24"/>
      <c r="AL36" s="24"/>
      <c r="AM36" s="24"/>
      <c r="AN36" s="24"/>
      <c r="AO36" s="24"/>
      <c r="AP36" s="114" t="s">
        <v>712</v>
      </c>
      <c r="AQ36" s="11"/>
      <c r="AR36" s="11"/>
      <c r="AS36" s="38"/>
    </row>
    <row r="37" spans="1:45" ht="10.5" hidden="1" customHeight="1" outlineLevel="2" x14ac:dyDescent="0.2">
      <c r="A37" s="238"/>
      <c r="B37" s="193"/>
      <c r="C37" s="223"/>
      <c r="D37" s="211"/>
      <c r="E37" s="198"/>
      <c r="F37" s="210"/>
      <c r="G37" s="209"/>
      <c r="H37" s="209"/>
      <c r="I37" s="211"/>
      <c r="J37" s="200"/>
      <c r="K37" s="196"/>
      <c r="L37" s="25"/>
      <c r="M37" s="25"/>
      <c r="N37" s="25"/>
      <c r="O37" s="25"/>
      <c r="P37" s="25"/>
      <c r="Q37" s="25"/>
      <c r="R37" s="210"/>
      <c r="S37" s="209"/>
      <c r="T37" s="209"/>
      <c r="U37" s="211"/>
      <c r="V37" s="205"/>
      <c r="W37" s="196"/>
      <c r="X37" s="23">
        <f>IFERROR(VLOOKUP($R36,Data!$B$4:$D$6,3,FALSE),"")</f>
        <v>0</v>
      </c>
      <c r="Y37" s="23">
        <f>IFERROR(VLOOKUP($S36,Data!$F$4:$H$9,3,FALSE),"")</f>
        <v>0</v>
      </c>
      <c r="Z37" s="23">
        <f>IFERROR(VLOOKUP($T36,Data!$J$4:$L$8,3,FALSE),"")</f>
        <v>0</v>
      </c>
      <c r="AA37" s="23" t="str">
        <f>IFERROR(IF($A36=1,$X37*$Y37*$Z37,""),"")</f>
        <v/>
      </c>
      <c r="AB37" s="23">
        <f>IFERROR(IF($A36=2,$X37*$Y37*$Z37,""),"")</f>
        <v>0</v>
      </c>
      <c r="AC37" s="23" t="str">
        <f>IFERROR(IF($A36=3,$X37*$Y37*$Z37,""),"")</f>
        <v/>
      </c>
      <c r="AD37" s="210"/>
      <c r="AE37" s="209"/>
      <c r="AF37" s="209"/>
      <c r="AG37" s="211"/>
      <c r="AH37" s="207"/>
      <c r="AI37" s="196"/>
      <c r="AJ37" s="25"/>
      <c r="AK37" s="25"/>
      <c r="AL37" s="25"/>
      <c r="AM37" s="25"/>
      <c r="AN37" s="25"/>
      <c r="AO37" s="25"/>
      <c r="AP37" s="114" t="s">
        <v>713</v>
      </c>
      <c r="AQ37" s="11"/>
      <c r="AR37" s="11"/>
      <c r="AS37" s="38"/>
    </row>
    <row r="38" spans="1:45" ht="10.5" hidden="1" customHeight="1" outlineLevel="2" x14ac:dyDescent="0.2">
      <c r="A38" s="238"/>
      <c r="B38" s="193"/>
      <c r="C38" s="223"/>
      <c r="D38" s="211"/>
      <c r="E38" s="198"/>
      <c r="F38" s="210"/>
      <c r="G38" s="209"/>
      <c r="H38" s="209"/>
      <c r="I38" s="211"/>
      <c r="J38" s="200"/>
      <c r="K38" s="196"/>
      <c r="L38" s="25"/>
      <c r="M38" s="25"/>
      <c r="N38" s="25"/>
      <c r="O38" s="25"/>
      <c r="P38" s="25"/>
      <c r="Q38" s="25"/>
      <c r="R38" s="210"/>
      <c r="S38" s="209"/>
      <c r="T38" s="209"/>
      <c r="U38" s="211"/>
      <c r="V38" s="205"/>
      <c r="W38" s="196"/>
      <c r="X38" s="25"/>
      <c r="Y38" s="25"/>
      <c r="Z38" s="25"/>
      <c r="AA38" s="25"/>
      <c r="AB38" s="25"/>
      <c r="AC38" s="25"/>
      <c r="AD38" s="210"/>
      <c r="AE38" s="209"/>
      <c r="AF38" s="209"/>
      <c r="AG38" s="211"/>
      <c r="AH38" s="207"/>
      <c r="AI38" s="196"/>
      <c r="AJ38" s="23">
        <f>IFERROR(VLOOKUP($AD36,Data!$B$4:$D$6,3,FALSE),"")</f>
        <v>0</v>
      </c>
      <c r="AK38" s="23">
        <f>IFERROR(VLOOKUP($AE36,Data!$F$4:$H$9,3,FALSE),"")</f>
        <v>0</v>
      </c>
      <c r="AL38" s="23">
        <f>IFERROR(VLOOKUP($AF36,Data!$J$4:$L$8,3,FALSE),"")</f>
        <v>0</v>
      </c>
      <c r="AM38" s="23" t="str">
        <f>IFERROR(IF($A36=1,$AJ38*$AK38*$AL38,""),"")</f>
        <v/>
      </c>
      <c r="AN38" s="23">
        <f>IFERROR(IF($A36=2,$AJ38*$AK38*$AL38,""),"")</f>
        <v>0</v>
      </c>
      <c r="AO38" s="23" t="str">
        <f>IFERROR(IF($A36=3,$AJ38*$AK38*$AL38,""),"")</f>
        <v/>
      </c>
      <c r="AP38" s="114" t="s">
        <v>714</v>
      </c>
      <c r="AQ38" s="11"/>
      <c r="AR38" s="11"/>
      <c r="AS38" s="38"/>
    </row>
    <row r="39" spans="1:45" ht="10.5" hidden="1" customHeight="1" outlineLevel="2" x14ac:dyDescent="0.2">
      <c r="A39" s="238">
        <v>2</v>
      </c>
      <c r="B39" s="193"/>
      <c r="C39" s="223" t="s">
        <v>477</v>
      </c>
      <c r="D39" s="211" t="s">
        <v>478</v>
      </c>
      <c r="E39" s="211" t="s">
        <v>476</v>
      </c>
      <c r="F39" s="210" t="s">
        <v>686</v>
      </c>
      <c r="G39" s="209" t="s">
        <v>686</v>
      </c>
      <c r="H39" s="209" t="s">
        <v>686</v>
      </c>
      <c r="I39" s="211"/>
      <c r="J39" s="200"/>
      <c r="K39" s="196"/>
      <c r="L39" s="23">
        <f>IFERROR(VLOOKUP($F39,Data!$B$4:$D$6,3,FALSE),"")</f>
        <v>0</v>
      </c>
      <c r="M39" s="23">
        <f>IFERROR(VLOOKUP($G39,Data!$F$4:$H$9,3,FALSE),"")</f>
        <v>0</v>
      </c>
      <c r="N39" s="23">
        <f>IFERROR(VLOOKUP($H39,Data!$J$4:$L$8,3,FALSE),"")</f>
        <v>0</v>
      </c>
      <c r="O39" s="23" t="str">
        <f>IFERROR(IF($A39=1,$L39*$M39*$N39,""),"")</f>
        <v/>
      </c>
      <c r="P39" s="23">
        <f>IFERROR(IF($A39=2,$L39*$M39*$N39,""),"")</f>
        <v>0</v>
      </c>
      <c r="Q39" s="23" t="str">
        <f>IFERROR(IF($A39=3,$L39*$M39*$N39,""),"")</f>
        <v/>
      </c>
      <c r="R39" s="210" t="s">
        <v>686</v>
      </c>
      <c r="S39" s="209" t="s">
        <v>686</v>
      </c>
      <c r="T39" s="209" t="s">
        <v>686</v>
      </c>
      <c r="U39" s="211"/>
      <c r="V39" s="205"/>
      <c r="W39" s="196"/>
      <c r="X39" s="24"/>
      <c r="Y39" s="24"/>
      <c r="Z39" s="24"/>
      <c r="AA39" s="24"/>
      <c r="AB39" s="24"/>
      <c r="AC39" s="24"/>
      <c r="AD39" s="210" t="s">
        <v>686</v>
      </c>
      <c r="AE39" s="209" t="s">
        <v>686</v>
      </c>
      <c r="AF39" s="209" t="s">
        <v>686</v>
      </c>
      <c r="AG39" s="211"/>
      <c r="AH39" s="207"/>
      <c r="AI39" s="196"/>
      <c r="AJ39" s="24"/>
      <c r="AK39" s="24"/>
      <c r="AL39" s="24"/>
      <c r="AM39" s="24"/>
      <c r="AN39" s="24"/>
      <c r="AO39" s="24"/>
      <c r="AP39" s="114" t="s">
        <v>712</v>
      </c>
      <c r="AQ39" s="11"/>
      <c r="AR39" s="11"/>
      <c r="AS39" s="38"/>
    </row>
    <row r="40" spans="1:45" ht="10.5" hidden="1" customHeight="1" outlineLevel="2" x14ac:dyDescent="0.2">
      <c r="A40" s="238"/>
      <c r="B40" s="193"/>
      <c r="C40" s="223"/>
      <c r="D40" s="211"/>
      <c r="E40" s="198"/>
      <c r="F40" s="210"/>
      <c r="G40" s="209"/>
      <c r="H40" s="209"/>
      <c r="I40" s="211"/>
      <c r="J40" s="200"/>
      <c r="K40" s="196"/>
      <c r="L40" s="25"/>
      <c r="M40" s="25"/>
      <c r="N40" s="25"/>
      <c r="O40" s="25"/>
      <c r="P40" s="25"/>
      <c r="Q40" s="25"/>
      <c r="R40" s="210"/>
      <c r="S40" s="209"/>
      <c r="T40" s="209"/>
      <c r="U40" s="211"/>
      <c r="V40" s="205"/>
      <c r="W40" s="196"/>
      <c r="X40" s="23">
        <f>IFERROR(VLOOKUP($R39,Data!$B$4:$D$6,3,FALSE),"")</f>
        <v>0</v>
      </c>
      <c r="Y40" s="23">
        <f>IFERROR(VLOOKUP($S39,Data!$F$4:$H$9,3,FALSE),"")</f>
        <v>0</v>
      </c>
      <c r="Z40" s="23">
        <f>IFERROR(VLOOKUP($T39,Data!$J$4:$L$8,3,FALSE),"")</f>
        <v>0</v>
      </c>
      <c r="AA40" s="23" t="str">
        <f>IFERROR(IF($A39=1,$X40*$Y40*$Z40,""),"")</f>
        <v/>
      </c>
      <c r="AB40" s="23">
        <f>IFERROR(IF($A39=2,$X40*$Y40*$Z40,""),"")</f>
        <v>0</v>
      </c>
      <c r="AC40" s="23" t="str">
        <f>IFERROR(IF($A39=3,$X40*$Y40*$Z40,""),"")</f>
        <v/>
      </c>
      <c r="AD40" s="210"/>
      <c r="AE40" s="209"/>
      <c r="AF40" s="209"/>
      <c r="AG40" s="211"/>
      <c r="AH40" s="207"/>
      <c r="AI40" s="196"/>
      <c r="AJ40" s="25"/>
      <c r="AK40" s="25"/>
      <c r="AL40" s="25"/>
      <c r="AM40" s="25"/>
      <c r="AN40" s="25"/>
      <c r="AO40" s="25"/>
      <c r="AP40" s="114" t="s">
        <v>713</v>
      </c>
      <c r="AQ40" s="11"/>
      <c r="AR40" s="11"/>
      <c r="AS40" s="38"/>
    </row>
    <row r="41" spans="1:45" ht="10.5" hidden="1" customHeight="1" outlineLevel="2" x14ac:dyDescent="0.2">
      <c r="A41" s="238"/>
      <c r="B41" s="193"/>
      <c r="C41" s="223"/>
      <c r="D41" s="211"/>
      <c r="E41" s="198"/>
      <c r="F41" s="210"/>
      <c r="G41" s="209"/>
      <c r="H41" s="209"/>
      <c r="I41" s="211"/>
      <c r="J41" s="200"/>
      <c r="K41" s="196"/>
      <c r="L41" s="25"/>
      <c r="M41" s="25"/>
      <c r="N41" s="25"/>
      <c r="O41" s="25"/>
      <c r="P41" s="25"/>
      <c r="Q41" s="25"/>
      <c r="R41" s="210"/>
      <c r="S41" s="209"/>
      <c r="T41" s="209"/>
      <c r="U41" s="211"/>
      <c r="V41" s="205"/>
      <c r="W41" s="196"/>
      <c r="X41" s="25"/>
      <c r="Y41" s="25"/>
      <c r="Z41" s="25"/>
      <c r="AA41" s="25"/>
      <c r="AB41" s="25"/>
      <c r="AC41" s="25"/>
      <c r="AD41" s="210"/>
      <c r="AE41" s="209"/>
      <c r="AF41" s="209"/>
      <c r="AG41" s="211"/>
      <c r="AH41" s="207"/>
      <c r="AI41" s="196"/>
      <c r="AJ41" s="23">
        <f>IFERROR(VLOOKUP($AD39,Data!$B$4:$D$6,3,FALSE),"")</f>
        <v>0</v>
      </c>
      <c r="AK41" s="23">
        <f>IFERROR(VLOOKUP($AE39,Data!$F$4:$H$9,3,FALSE),"")</f>
        <v>0</v>
      </c>
      <c r="AL41" s="23">
        <f>IFERROR(VLOOKUP($AF39,Data!$J$4:$L$8,3,FALSE),"")</f>
        <v>0</v>
      </c>
      <c r="AM41" s="23" t="str">
        <f>IFERROR(IF($A39=1,$AJ41*$AK41*$AL41,""),"")</f>
        <v/>
      </c>
      <c r="AN41" s="23">
        <f>IFERROR(IF($A39=2,$AJ41*$AK41*$AL41,""),"")</f>
        <v>0</v>
      </c>
      <c r="AO41" s="23" t="str">
        <f>IFERROR(IF($A39=3,$AJ41*$AK41*$AL41,""),"")</f>
        <v/>
      </c>
      <c r="AP41" s="114" t="s">
        <v>714</v>
      </c>
      <c r="AQ41" s="11"/>
      <c r="AR41" s="11"/>
      <c r="AS41" s="38"/>
    </row>
    <row r="42" spans="1:45" ht="30" hidden="1" customHeight="1" outlineLevel="1" x14ac:dyDescent="0.2">
      <c r="A42" s="146">
        <v>2</v>
      </c>
      <c r="B42" s="211" t="s">
        <v>479</v>
      </c>
      <c r="C42" s="211"/>
      <c r="D42" s="211"/>
      <c r="E42" s="211"/>
      <c r="F42" s="29" t="str">
        <f>IF($L42=1,"Implemented","Not Implemented")</f>
        <v>Not Implemented</v>
      </c>
      <c r="G42" s="22" t="str">
        <f>IF($M42=1,"Effective","Ineffective")</f>
        <v>Ineffective</v>
      </c>
      <c r="H42" s="22" t="str">
        <f>IF($N42=1,"Pass","Fail")</f>
        <v>Fail</v>
      </c>
      <c r="I42" s="140"/>
      <c r="J42" s="30"/>
      <c r="K42" s="196"/>
      <c r="L42" s="23">
        <f>IF(COUNTIF(L43:L54,0)&gt;0,0,1)</f>
        <v>0</v>
      </c>
      <c r="M42" s="23">
        <f>IF(COUNTIF(M43:M54,0)&gt;0,0,1)</f>
        <v>0</v>
      </c>
      <c r="N42" s="23">
        <f>IF(COUNTIF(N43:N54,0)&gt;0,0,1)</f>
        <v>0</v>
      </c>
      <c r="O42" s="23" t="str">
        <f>IFERROR(IF($A42=1,$L42*$M42*$N42,""),"")</f>
        <v/>
      </c>
      <c r="P42" s="23">
        <f>IFERROR(IF($A42=2,$L42*$M42*$N42,""),"")</f>
        <v>0</v>
      </c>
      <c r="Q42" s="23" t="str">
        <f>IFERROR(IF($A42=3,$L42*$M42*$N42,""),"")</f>
        <v/>
      </c>
      <c r="R42" s="29" t="str">
        <f>IF($X42=1,"Implemented","Not Implemented")</f>
        <v>Not Implemented</v>
      </c>
      <c r="S42" s="22" t="str">
        <f>IF($Y42=1,"Effective","Ineffective")</f>
        <v>Ineffective</v>
      </c>
      <c r="T42" s="22" t="str">
        <f>IF($Z42=1,"Pass","Fail")</f>
        <v>Fail</v>
      </c>
      <c r="U42" s="140"/>
      <c r="V42" s="30"/>
      <c r="W42" s="196"/>
      <c r="X42" s="23">
        <f>IF(COUNTIF(X43:X54,0)&gt;0,0,1)</f>
        <v>0</v>
      </c>
      <c r="Y42" s="23">
        <f>IF(COUNTIF(Y43:Y54,0)&gt;0,0,1)</f>
        <v>0</v>
      </c>
      <c r="Z42" s="23">
        <f>IF(COUNTIF(Z43:Z54,0)&gt;0,0,1)</f>
        <v>0</v>
      </c>
      <c r="AA42" s="23" t="str">
        <f>IFERROR(IF($A42=1,$X42*$Y42*$Z42,""),"")</f>
        <v/>
      </c>
      <c r="AB42" s="23">
        <f>IFERROR(IF($A42=2,$X42*$Y42*$Z42,""),"")</f>
        <v>0</v>
      </c>
      <c r="AC42" s="23" t="str">
        <f>IFERROR(IF($A42=3,$X42*$Y42*$Z42,""),"")</f>
        <v/>
      </c>
      <c r="AD42" s="29" t="str">
        <f>IF($AJ42=1,"Implemented","Not Implemented")</f>
        <v>Not Implemented</v>
      </c>
      <c r="AE42" s="22" t="str">
        <f>IF($AK42=1,"Effective","Ineffective")</f>
        <v>Ineffective</v>
      </c>
      <c r="AF42" s="22" t="str">
        <f>IF($AL42=1,"Pass","Fail")</f>
        <v>Fail</v>
      </c>
      <c r="AG42" s="140"/>
      <c r="AH42" s="30"/>
      <c r="AI42" s="196"/>
      <c r="AJ42" s="23">
        <f>IF(COUNTIF(AJ43:AJ54,0)&gt;0,0,1)</f>
        <v>0</v>
      </c>
      <c r="AK42" s="23">
        <f>IF(COUNTIF(AK43:AK54,0)&gt;0,0,1)</f>
        <v>0</v>
      </c>
      <c r="AL42" s="23">
        <f>IF(COUNTIF(AL43:AL54,0)&gt;0,0,1)</f>
        <v>0</v>
      </c>
      <c r="AM42" s="23" t="str">
        <f>IFERROR(IF($A42=1,$AJ42*$AK42*$AL42,""),"")</f>
        <v/>
      </c>
      <c r="AN42" s="23">
        <f>IFERROR(IF($A42=2,$AJ42*$AK42*$AL42,""),"")</f>
        <v>0</v>
      </c>
      <c r="AO42" s="23" t="str">
        <f>IFERROR(IF($A42=3,$AJ42*$AK42*$AL42,""),"")</f>
        <v/>
      </c>
      <c r="AP42" s="114" t="s">
        <v>721</v>
      </c>
      <c r="AQ42" s="11"/>
      <c r="AR42" s="11"/>
      <c r="AS42" s="38"/>
    </row>
    <row r="43" spans="1:45" ht="10.5" hidden="1" customHeight="1" outlineLevel="2" x14ac:dyDescent="0.2">
      <c r="A43" s="238">
        <v>2</v>
      </c>
      <c r="B43" s="193"/>
      <c r="C43" s="223" t="s">
        <v>480</v>
      </c>
      <c r="D43" s="211" t="s">
        <v>481</v>
      </c>
      <c r="E43" s="211" t="s">
        <v>482</v>
      </c>
      <c r="F43" s="210" t="s">
        <v>686</v>
      </c>
      <c r="G43" s="209" t="s">
        <v>686</v>
      </c>
      <c r="H43" s="209" t="s">
        <v>686</v>
      </c>
      <c r="I43" s="211"/>
      <c r="J43" s="200"/>
      <c r="K43" s="196"/>
      <c r="L43" s="23">
        <f>IFERROR(VLOOKUP($F43,Data!$B$4:$D$6,3,FALSE),"")</f>
        <v>0</v>
      </c>
      <c r="M43" s="23">
        <f>IFERROR(VLOOKUP($G43,Data!$F$4:$H$9,3,FALSE),"")</f>
        <v>0</v>
      </c>
      <c r="N43" s="23">
        <f>IFERROR(VLOOKUP($H43,Data!$J$4:$L$8,3,FALSE),"")</f>
        <v>0</v>
      </c>
      <c r="O43" s="23" t="str">
        <f>IFERROR(IF($A43=1,$L43*$M43*$N43,""),"")</f>
        <v/>
      </c>
      <c r="P43" s="23">
        <f>IFERROR(IF($A43=2,$L43*$M43*$N43,""),"")</f>
        <v>0</v>
      </c>
      <c r="Q43" s="23" t="str">
        <f>IFERROR(IF($A43=3,$L43*$M43*$N43,""),"")</f>
        <v/>
      </c>
      <c r="R43" s="210" t="s">
        <v>686</v>
      </c>
      <c r="S43" s="209" t="s">
        <v>686</v>
      </c>
      <c r="T43" s="209" t="s">
        <v>686</v>
      </c>
      <c r="U43" s="211"/>
      <c r="V43" s="205"/>
      <c r="W43" s="196"/>
      <c r="X43" s="24"/>
      <c r="Y43" s="24"/>
      <c r="Z43" s="24"/>
      <c r="AA43" s="24"/>
      <c r="AB43" s="24"/>
      <c r="AC43" s="24"/>
      <c r="AD43" s="210" t="s">
        <v>686</v>
      </c>
      <c r="AE43" s="209" t="s">
        <v>686</v>
      </c>
      <c r="AF43" s="209" t="s">
        <v>686</v>
      </c>
      <c r="AG43" s="211"/>
      <c r="AH43" s="207"/>
      <c r="AI43" s="196"/>
      <c r="AJ43" s="24"/>
      <c r="AK43" s="24"/>
      <c r="AL43" s="24"/>
      <c r="AM43" s="24"/>
      <c r="AN43" s="24"/>
      <c r="AO43" s="24"/>
      <c r="AP43" s="114" t="s">
        <v>712</v>
      </c>
      <c r="AQ43" s="11"/>
      <c r="AR43" s="11"/>
      <c r="AS43" s="38"/>
    </row>
    <row r="44" spans="1:45" ht="10.5" hidden="1" customHeight="1" outlineLevel="2" x14ac:dyDescent="0.2">
      <c r="A44" s="238"/>
      <c r="B44" s="193"/>
      <c r="C44" s="223"/>
      <c r="D44" s="211"/>
      <c r="E44" s="198"/>
      <c r="F44" s="210"/>
      <c r="G44" s="209"/>
      <c r="H44" s="209"/>
      <c r="I44" s="211"/>
      <c r="J44" s="200"/>
      <c r="K44" s="196"/>
      <c r="L44" s="25"/>
      <c r="M44" s="25"/>
      <c r="N44" s="25"/>
      <c r="O44" s="25"/>
      <c r="P44" s="25"/>
      <c r="Q44" s="25"/>
      <c r="R44" s="210"/>
      <c r="S44" s="209"/>
      <c r="T44" s="209"/>
      <c r="U44" s="211"/>
      <c r="V44" s="205"/>
      <c r="W44" s="196"/>
      <c r="X44" s="23">
        <f>IFERROR(VLOOKUP($R43,Data!$B$4:$D$6,3,FALSE),"")</f>
        <v>0</v>
      </c>
      <c r="Y44" s="23">
        <f>IFERROR(VLOOKUP($S43,Data!$F$4:$H$9,3,FALSE),"")</f>
        <v>0</v>
      </c>
      <c r="Z44" s="23">
        <f>IFERROR(VLOOKUP($T43,Data!$J$4:$L$8,3,FALSE),"")</f>
        <v>0</v>
      </c>
      <c r="AA44" s="23" t="str">
        <f>IFERROR(IF($A43=1,$X44*$Y44*$Z44,""),"")</f>
        <v/>
      </c>
      <c r="AB44" s="23">
        <f>IFERROR(IF($A43=2,$X44*$Y44*$Z44,""),"")</f>
        <v>0</v>
      </c>
      <c r="AC44" s="23" t="str">
        <f>IFERROR(IF($A43=3,$X44*$Y44*$Z44,""),"")</f>
        <v/>
      </c>
      <c r="AD44" s="210"/>
      <c r="AE44" s="209"/>
      <c r="AF44" s="209"/>
      <c r="AG44" s="211"/>
      <c r="AH44" s="207"/>
      <c r="AI44" s="196"/>
      <c r="AJ44" s="25"/>
      <c r="AK44" s="25"/>
      <c r="AL44" s="25"/>
      <c r="AM44" s="25"/>
      <c r="AN44" s="25"/>
      <c r="AO44" s="25"/>
      <c r="AP44" s="114" t="s">
        <v>713</v>
      </c>
      <c r="AQ44" s="11"/>
      <c r="AR44" s="11"/>
      <c r="AS44" s="38"/>
    </row>
    <row r="45" spans="1:45" ht="10.5" hidden="1" customHeight="1" outlineLevel="2" x14ac:dyDescent="0.2">
      <c r="A45" s="238"/>
      <c r="B45" s="193"/>
      <c r="C45" s="223"/>
      <c r="D45" s="211"/>
      <c r="E45" s="198"/>
      <c r="F45" s="210"/>
      <c r="G45" s="209"/>
      <c r="H45" s="209"/>
      <c r="I45" s="211"/>
      <c r="J45" s="200"/>
      <c r="K45" s="196"/>
      <c r="L45" s="25"/>
      <c r="M45" s="25"/>
      <c r="N45" s="25"/>
      <c r="O45" s="25"/>
      <c r="P45" s="25"/>
      <c r="Q45" s="25"/>
      <c r="R45" s="210"/>
      <c r="S45" s="209"/>
      <c r="T45" s="209"/>
      <c r="U45" s="211"/>
      <c r="V45" s="205"/>
      <c r="W45" s="196"/>
      <c r="X45" s="25"/>
      <c r="Y45" s="25"/>
      <c r="Z45" s="25"/>
      <c r="AA45" s="25"/>
      <c r="AB45" s="25"/>
      <c r="AC45" s="25"/>
      <c r="AD45" s="210"/>
      <c r="AE45" s="209"/>
      <c r="AF45" s="209"/>
      <c r="AG45" s="211"/>
      <c r="AH45" s="207"/>
      <c r="AI45" s="196"/>
      <c r="AJ45" s="23">
        <f>IFERROR(VLOOKUP($AD43,Data!$B$4:$D$6,3,FALSE),"")</f>
        <v>0</v>
      </c>
      <c r="AK45" s="23">
        <f>IFERROR(VLOOKUP($AE43,Data!$F$4:$H$9,3,FALSE),"")</f>
        <v>0</v>
      </c>
      <c r="AL45" s="23">
        <f>IFERROR(VLOOKUP($AF43,Data!$J$4:$L$8,3,FALSE),"")</f>
        <v>0</v>
      </c>
      <c r="AM45" s="23" t="str">
        <f>IFERROR(IF($A43=1,$AJ45*$AK45*$AL45,""),"")</f>
        <v/>
      </c>
      <c r="AN45" s="23">
        <f>IFERROR(IF($A43=2,$AJ45*$AK45*$AL45,""),"")</f>
        <v>0</v>
      </c>
      <c r="AO45" s="23" t="str">
        <f>IFERROR(IF($A43=3,$AJ45*$AK45*$AL45,""),"")</f>
        <v/>
      </c>
      <c r="AP45" s="114" t="s">
        <v>714</v>
      </c>
      <c r="AQ45" s="11"/>
      <c r="AR45" s="11"/>
      <c r="AS45" s="38"/>
    </row>
    <row r="46" spans="1:45" ht="10.5" hidden="1" customHeight="1" outlineLevel="2" x14ac:dyDescent="0.2">
      <c r="A46" s="238">
        <v>2</v>
      </c>
      <c r="B46" s="193"/>
      <c r="C46" s="223" t="s">
        <v>483</v>
      </c>
      <c r="D46" s="211" t="s">
        <v>484</v>
      </c>
      <c r="E46" s="211" t="s">
        <v>485</v>
      </c>
      <c r="F46" s="210" t="s">
        <v>686</v>
      </c>
      <c r="G46" s="209" t="s">
        <v>686</v>
      </c>
      <c r="H46" s="209" t="s">
        <v>686</v>
      </c>
      <c r="I46" s="211"/>
      <c r="J46" s="200"/>
      <c r="K46" s="196"/>
      <c r="L46" s="23">
        <f>IFERROR(VLOOKUP($F46,Data!$B$4:$D$6,3,FALSE),"")</f>
        <v>0</v>
      </c>
      <c r="M46" s="23">
        <f>IFERROR(VLOOKUP($G46,Data!$F$4:$H$9,3,FALSE),"")</f>
        <v>0</v>
      </c>
      <c r="N46" s="23">
        <f>IFERROR(VLOOKUP($H46,Data!$J$4:$L$8,3,FALSE),"")</f>
        <v>0</v>
      </c>
      <c r="O46" s="23" t="str">
        <f>IFERROR(IF($A46=1,$L46*$M46*$N46,""),"")</f>
        <v/>
      </c>
      <c r="P46" s="23">
        <f>IFERROR(IF($A46=2,$L46*$M46*$N46,""),"")</f>
        <v>0</v>
      </c>
      <c r="Q46" s="23" t="str">
        <f>IFERROR(IF($A46=3,$L46*$M46*$N46,""),"")</f>
        <v/>
      </c>
      <c r="R46" s="210" t="s">
        <v>686</v>
      </c>
      <c r="S46" s="209" t="s">
        <v>686</v>
      </c>
      <c r="T46" s="209" t="s">
        <v>686</v>
      </c>
      <c r="U46" s="211"/>
      <c r="V46" s="205"/>
      <c r="W46" s="196"/>
      <c r="X46" s="24"/>
      <c r="Y46" s="24"/>
      <c r="Z46" s="24"/>
      <c r="AA46" s="24"/>
      <c r="AB46" s="24"/>
      <c r="AC46" s="24"/>
      <c r="AD46" s="210" t="s">
        <v>686</v>
      </c>
      <c r="AE46" s="209" t="s">
        <v>686</v>
      </c>
      <c r="AF46" s="209" t="s">
        <v>686</v>
      </c>
      <c r="AG46" s="211"/>
      <c r="AH46" s="207"/>
      <c r="AI46" s="196"/>
      <c r="AJ46" s="24"/>
      <c r="AK46" s="24"/>
      <c r="AL46" s="24"/>
      <c r="AM46" s="24"/>
      <c r="AN46" s="24"/>
      <c r="AO46" s="24"/>
      <c r="AP46" s="114" t="s">
        <v>712</v>
      </c>
      <c r="AQ46" s="11"/>
      <c r="AR46" s="11"/>
      <c r="AS46" s="38"/>
    </row>
    <row r="47" spans="1:45" ht="10.5" hidden="1" customHeight="1" outlineLevel="2" x14ac:dyDescent="0.2">
      <c r="A47" s="238"/>
      <c r="B47" s="193"/>
      <c r="C47" s="223"/>
      <c r="D47" s="211"/>
      <c r="E47" s="198"/>
      <c r="F47" s="210"/>
      <c r="G47" s="209"/>
      <c r="H47" s="209"/>
      <c r="I47" s="211"/>
      <c r="J47" s="200"/>
      <c r="K47" s="196"/>
      <c r="L47" s="25"/>
      <c r="M47" s="25"/>
      <c r="N47" s="25"/>
      <c r="O47" s="25"/>
      <c r="P47" s="25"/>
      <c r="Q47" s="25"/>
      <c r="R47" s="210"/>
      <c r="S47" s="209"/>
      <c r="T47" s="209"/>
      <c r="U47" s="211"/>
      <c r="V47" s="205"/>
      <c r="W47" s="196"/>
      <c r="X47" s="23">
        <f>IFERROR(VLOOKUP($R46,Data!$B$4:$D$6,3,FALSE),"")</f>
        <v>0</v>
      </c>
      <c r="Y47" s="23">
        <f>IFERROR(VLOOKUP($S46,Data!$F$4:$H$9,3,FALSE),"")</f>
        <v>0</v>
      </c>
      <c r="Z47" s="23">
        <f>IFERROR(VLOOKUP($T46,Data!$J$4:$L$8,3,FALSE),"")</f>
        <v>0</v>
      </c>
      <c r="AA47" s="23" t="str">
        <f>IFERROR(IF($A46=1,$X47*$Y47*$Z47,""),"")</f>
        <v/>
      </c>
      <c r="AB47" s="23">
        <f>IFERROR(IF($A46=2,$X47*$Y47*$Z47,""),"")</f>
        <v>0</v>
      </c>
      <c r="AC47" s="23" t="str">
        <f>IFERROR(IF($A46=3,$X47*$Y47*$Z47,""),"")</f>
        <v/>
      </c>
      <c r="AD47" s="210"/>
      <c r="AE47" s="209"/>
      <c r="AF47" s="209"/>
      <c r="AG47" s="211"/>
      <c r="AH47" s="207"/>
      <c r="AI47" s="196"/>
      <c r="AJ47" s="25"/>
      <c r="AK47" s="25"/>
      <c r="AL47" s="25"/>
      <c r="AM47" s="25"/>
      <c r="AN47" s="25"/>
      <c r="AO47" s="25"/>
      <c r="AP47" s="114" t="s">
        <v>713</v>
      </c>
      <c r="AQ47" s="11"/>
      <c r="AR47" s="11"/>
      <c r="AS47" s="38"/>
    </row>
    <row r="48" spans="1:45" ht="10.5" hidden="1" customHeight="1" outlineLevel="2" x14ac:dyDescent="0.2">
      <c r="A48" s="238"/>
      <c r="B48" s="193"/>
      <c r="C48" s="223"/>
      <c r="D48" s="211"/>
      <c r="E48" s="198"/>
      <c r="F48" s="210"/>
      <c r="G48" s="209"/>
      <c r="H48" s="209"/>
      <c r="I48" s="211"/>
      <c r="J48" s="200"/>
      <c r="K48" s="196"/>
      <c r="L48" s="25"/>
      <c r="M48" s="25"/>
      <c r="N48" s="25"/>
      <c r="O48" s="25"/>
      <c r="P48" s="25"/>
      <c r="Q48" s="25"/>
      <c r="R48" s="210"/>
      <c r="S48" s="209"/>
      <c r="T48" s="209"/>
      <c r="U48" s="211"/>
      <c r="V48" s="205"/>
      <c r="W48" s="196"/>
      <c r="X48" s="25"/>
      <c r="Y48" s="25"/>
      <c r="Z48" s="25"/>
      <c r="AA48" s="25"/>
      <c r="AB48" s="25"/>
      <c r="AC48" s="25"/>
      <c r="AD48" s="210"/>
      <c r="AE48" s="209"/>
      <c r="AF48" s="209"/>
      <c r="AG48" s="211"/>
      <c r="AH48" s="207"/>
      <c r="AI48" s="196"/>
      <c r="AJ48" s="23">
        <f>IFERROR(VLOOKUP($AD46,Data!$B$4:$D$6,3,FALSE),"")</f>
        <v>0</v>
      </c>
      <c r="AK48" s="23">
        <f>IFERROR(VLOOKUP($AE46,Data!$F$4:$H$9,3,FALSE),"")</f>
        <v>0</v>
      </c>
      <c r="AL48" s="23">
        <f>IFERROR(VLOOKUP($AF46,Data!$J$4:$L$8,3,FALSE),"")</f>
        <v>0</v>
      </c>
      <c r="AM48" s="23" t="str">
        <f>IFERROR(IF($A46=1,$AJ48*$AK48*$AL48,""),"")</f>
        <v/>
      </c>
      <c r="AN48" s="23">
        <f>IFERROR(IF($A46=2,$AJ48*$AK48*$AL48,""),"")</f>
        <v>0</v>
      </c>
      <c r="AO48" s="23" t="str">
        <f>IFERROR(IF($A46=3,$AJ48*$AK48*$AL48,""),"")</f>
        <v/>
      </c>
      <c r="AP48" s="114" t="s">
        <v>714</v>
      </c>
      <c r="AQ48" s="11"/>
      <c r="AR48" s="11"/>
      <c r="AS48" s="38"/>
    </row>
    <row r="49" spans="1:45" ht="10.5" hidden="1" customHeight="1" outlineLevel="2" x14ac:dyDescent="0.2">
      <c r="A49" s="238">
        <v>2</v>
      </c>
      <c r="B49" s="193"/>
      <c r="C49" s="223" t="s">
        <v>486</v>
      </c>
      <c r="D49" s="211" t="s">
        <v>487</v>
      </c>
      <c r="E49" s="211" t="s">
        <v>488</v>
      </c>
      <c r="F49" s="210" t="s">
        <v>686</v>
      </c>
      <c r="G49" s="209" t="s">
        <v>686</v>
      </c>
      <c r="H49" s="209" t="s">
        <v>686</v>
      </c>
      <c r="I49" s="211"/>
      <c r="J49" s="200"/>
      <c r="K49" s="196"/>
      <c r="L49" s="23">
        <f>IFERROR(VLOOKUP($F49,Data!$B$4:$D$6,3,FALSE),"")</f>
        <v>0</v>
      </c>
      <c r="M49" s="23">
        <f>IFERROR(VLOOKUP($G49,Data!$F$4:$H$9,3,FALSE),"")</f>
        <v>0</v>
      </c>
      <c r="N49" s="23">
        <f>IFERROR(VLOOKUP($H49,Data!$J$4:$L$8,3,FALSE),"")</f>
        <v>0</v>
      </c>
      <c r="O49" s="23" t="str">
        <f>IFERROR(IF($A49=1,$L49*$M49*$N49,""),"")</f>
        <v/>
      </c>
      <c r="P49" s="23">
        <f>IFERROR(IF($A49=2,$L49*$M49*$N49,""),"")</f>
        <v>0</v>
      </c>
      <c r="Q49" s="23" t="str">
        <f>IFERROR(IF($A49=3,$L49*$M49*$N49,""),"")</f>
        <v/>
      </c>
      <c r="R49" s="210" t="s">
        <v>686</v>
      </c>
      <c r="S49" s="209" t="s">
        <v>686</v>
      </c>
      <c r="T49" s="209" t="s">
        <v>686</v>
      </c>
      <c r="U49" s="211"/>
      <c r="V49" s="205"/>
      <c r="W49" s="196"/>
      <c r="X49" s="24"/>
      <c r="Y49" s="24"/>
      <c r="Z49" s="24"/>
      <c r="AA49" s="24"/>
      <c r="AB49" s="24"/>
      <c r="AC49" s="24"/>
      <c r="AD49" s="210" t="s">
        <v>686</v>
      </c>
      <c r="AE49" s="209" t="s">
        <v>686</v>
      </c>
      <c r="AF49" s="209" t="s">
        <v>686</v>
      </c>
      <c r="AG49" s="211"/>
      <c r="AH49" s="207"/>
      <c r="AI49" s="196"/>
      <c r="AJ49" s="24"/>
      <c r="AK49" s="24"/>
      <c r="AL49" s="24"/>
      <c r="AM49" s="24"/>
      <c r="AN49" s="24"/>
      <c r="AO49" s="24"/>
      <c r="AP49" s="114" t="s">
        <v>712</v>
      </c>
      <c r="AQ49" s="11"/>
      <c r="AR49" s="11"/>
      <c r="AS49" s="38"/>
    </row>
    <row r="50" spans="1:45" ht="10.5" hidden="1" customHeight="1" outlineLevel="2" x14ac:dyDescent="0.2">
      <c r="A50" s="238"/>
      <c r="B50" s="193"/>
      <c r="C50" s="223"/>
      <c r="D50" s="211"/>
      <c r="E50" s="198"/>
      <c r="F50" s="210"/>
      <c r="G50" s="209"/>
      <c r="H50" s="209"/>
      <c r="I50" s="211"/>
      <c r="J50" s="200"/>
      <c r="K50" s="196"/>
      <c r="L50" s="25"/>
      <c r="M50" s="25"/>
      <c r="N50" s="25"/>
      <c r="O50" s="25"/>
      <c r="P50" s="25"/>
      <c r="Q50" s="25"/>
      <c r="R50" s="210"/>
      <c r="S50" s="209"/>
      <c r="T50" s="209"/>
      <c r="U50" s="211"/>
      <c r="V50" s="205"/>
      <c r="W50" s="196"/>
      <c r="X50" s="23">
        <f>IFERROR(VLOOKUP($R49,Data!$B$4:$D$6,3,FALSE),"")</f>
        <v>0</v>
      </c>
      <c r="Y50" s="23">
        <f>IFERROR(VLOOKUP($S49,Data!$F$4:$H$9,3,FALSE),"")</f>
        <v>0</v>
      </c>
      <c r="Z50" s="23">
        <f>IFERROR(VLOOKUP($T49,Data!$J$4:$L$8,3,FALSE),"")</f>
        <v>0</v>
      </c>
      <c r="AA50" s="23" t="str">
        <f>IFERROR(IF($A49=1,$X50*$Y50*$Z50,""),"")</f>
        <v/>
      </c>
      <c r="AB50" s="23">
        <f>IFERROR(IF($A49=2,$X50*$Y50*$Z50,""),"")</f>
        <v>0</v>
      </c>
      <c r="AC50" s="23" t="str">
        <f>IFERROR(IF($A49=3,$X50*$Y50*$Z50,""),"")</f>
        <v/>
      </c>
      <c r="AD50" s="210"/>
      <c r="AE50" s="209"/>
      <c r="AF50" s="209"/>
      <c r="AG50" s="211"/>
      <c r="AH50" s="207"/>
      <c r="AI50" s="196"/>
      <c r="AJ50" s="25"/>
      <c r="AK50" s="25"/>
      <c r="AL50" s="25"/>
      <c r="AM50" s="25"/>
      <c r="AN50" s="25"/>
      <c r="AO50" s="25"/>
      <c r="AP50" s="114" t="s">
        <v>713</v>
      </c>
      <c r="AQ50" s="11"/>
      <c r="AR50" s="11"/>
      <c r="AS50" s="38"/>
    </row>
    <row r="51" spans="1:45" ht="10.5" hidden="1" customHeight="1" outlineLevel="2" x14ac:dyDescent="0.2">
      <c r="A51" s="238"/>
      <c r="B51" s="193"/>
      <c r="C51" s="223"/>
      <c r="D51" s="211"/>
      <c r="E51" s="198"/>
      <c r="F51" s="210"/>
      <c r="G51" s="209"/>
      <c r="H51" s="209"/>
      <c r="I51" s="211"/>
      <c r="J51" s="200"/>
      <c r="K51" s="196"/>
      <c r="L51" s="25"/>
      <c r="M51" s="25"/>
      <c r="N51" s="25"/>
      <c r="O51" s="25"/>
      <c r="P51" s="25"/>
      <c r="Q51" s="25"/>
      <c r="R51" s="210"/>
      <c r="S51" s="209"/>
      <c r="T51" s="209"/>
      <c r="U51" s="211"/>
      <c r="V51" s="205"/>
      <c r="W51" s="196"/>
      <c r="X51" s="25"/>
      <c r="Y51" s="25"/>
      <c r="Z51" s="25"/>
      <c r="AA51" s="25"/>
      <c r="AB51" s="25"/>
      <c r="AC51" s="25"/>
      <c r="AD51" s="210"/>
      <c r="AE51" s="209"/>
      <c r="AF51" s="209"/>
      <c r="AG51" s="211"/>
      <c r="AH51" s="207"/>
      <c r="AI51" s="196"/>
      <c r="AJ51" s="23">
        <f>IFERROR(VLOOKUP($AD49,Data!$B$4:$D$6,3,FALSE),"")</f>
        <v>0</v>
      </c>
      <c r="AK51" s="23">
        <f>IFERROR(VLOOKUP($AE49,Data!$F$4:$H$9,3,FALSE),"")</f>
        <v>0</v>
      </c>
      <c r="AL51" s="23">
        <f>IFERROR(VLOOKUP($AF49,Data!$J$4:$L$8,3,FALSE),"")</f>
        <v>0</v>
      </c>
      <c r="AM51" s="23" t="str">
        <f>IFERROR(IF($A49=1,$AJ51*$AK51*$AL51,""),"")</f>
        <v/>
      </c>
      <c r="AN51" s="23">
        <f>IFERROR(IF($A49=2,$AJ51*$AK51*$AL51,""),"")</f>
        <v>0</v>
      </c>
      <c r="AO51" s="23" t="str">
        <f>IFERROR(IF($A49=3,$AJ51*$AK51*$AL51,""),"")</f>
        <v/>
      </c>
      <c r="AP51" s="114" t="s">
        <v>714</v>
      </c>
      <c r="AQ51" s="11"/>
      <c r="AR51" s="11"/>
      <c r="AS51" s="38"/>
    </row>
    <row r="52" spans="1:45" ht="10.5" hidden="1" customHeight="1" outlineLevel="2" x14ac:dyDescent="0.2">
      <c r="A52" s="238">
        <v>2</v>
      </c>
      <c r="B52" s="193"/>
      <c r="C52" s="223" t="s">
        <v>489</v>
      </c>
      <c r="D52" s="211" t="s">
        <v>490</v>
      </c>
      <c r="E52" s="211" t="s">
        <v>491</v>
      </c>
      <c r="F52" s="210" t="s">
        <v>686</v>
      </c>
      <c r="G52" s="209" t="s">
        <v>686</v>
      </c>
      <c r="H52" s="209" t="s">
        <v>686</v>
      </c>
      <c r="I52" s="211"/>
      <c r="J52" s="200"/>
      <c r="K52" s="196"/>
      <c r="L52" s="23">
        <f>IFERROR(VLOOKUP($F52,Data!$B$4:$D$6,3,FALSE),"")</f>
        <v>0</v>
      </c>
      <c r="M52" s="23">
        <f>IFERROR(VLOOKUP($G52,Data!$F$4:$H$9,3,FALSE),"")</f>
        <v>0</v>
      </c>
      <c r="N52" s="23">
        <f>IFERROR(VLOOKUP($H52,Data!$J$4:$L$8,3,FALSE),"")</f>
        <v>0</v>
      </c>
      <c r="O52" s="23" t="str">
        <f>IFERROR(IF($A52=1,$L52*$M52*$N52,""),"")</f>
        <v/>
      </c>
      <c r="P52" s="23">
        <f>IFERROR(IF($A52=2,$L52*$M52*$N52,""),"")</f>
        <v>0</v>
      </c>
      <c r="Q52" s="23" t="str">
        <f>IFERROR(IF($A52=3,$L52*$M52*$N52,""),"")</f>
        <v/>
      </c>
      <c r="R52" s="210" t="s">
        <v>686</v>
      </c>
      <c r="S52" s="209" t="s">
        <v>686</v>
      </c>
      <c r="T52" s="209" t="s">
        <v>686</v>
      </c>
      <c r="U52" s="211"/>
      <c r="V52" s="205"/>
      <c r="W52" s="196"/>
      <c r="X52" s="24"/>
      <c r="Y52" s="24"/>
      <c r="Z52" s="24"/>
      <c r="AA52" s="24"/>
      <c r="AB52" s="24"/>
      <c r="AC52" s="24"/>
      <c r="AD52" s="210" t="s">
        <v>686</v>
      </c>
      <c r="AE52" s="209" t="s">
        <v>686</v>
      </c>
      <c r="AF52" s="209" t="s">
        <v>686</v>
      </c>
      <c r="AG52" s="211"/>
      <c r="AH52" s="207"/>
      <c r="AI52" s="196"/>
      <c r="AJ52" s="24"/>
      <c r="AK52" s="24"/>
      <c r="AL52" s="24"/>
      <c r="AM52" s="24"/>
      <c r="AN52" s="24"/>
      <c r="AO52" s="24"/>
      <c r="AP52" s="114" t="s">
        <v>712</v>
      </c>
      <c r="AQ52" s="11"/>
      <c r="AR52" s="11"/>
      <c r="AS52" s="38"/>
    </row>
    <row r="53" spans="1:45" ht="10.5" hidden="1" customHeight="1" outlineLevel="2" x14ac:dyDescent="0.2">
      <c r="A53" s="238"/>
      <c r="B53" s="193"/>
      <c r="C53" s="223"/>
      <c r="D53" s="211"/>
      <c r="E53" s="198"/>
      <c r="F53" s="210"/>
      <c r="G53" s="209"/>
      <c r="H53" s="209"/>
      <c r="I53" s="211"/>
      <c r="J53" s="200"/>
      <c r="K53" s="196"/>
      <c r="L53" s="25"/>
      <c r="M53" s="25"/>
      <c r="N53" s="25"/>
      <c r="O53" s="25"/>
      <c r="P53" s="25"/>
      <c r="Q53" s="25"/>
      <c r="R53" s="210"/>
      <c r="S53" s="209"/>
      <c r="T53" s="209"/>
      <c r="U53" s="211"/>
      <c r="V53" s="205"/>
      <c r="W53" s="196"/>
      <c r="X53" s="23">
        <f>IFERROR(VLOOKUP($R52,Data!$B$4:$D$6,3,FALSE),"")</f>
        <v>0</v>
      </c>
      <c r="Y53" s="23">
        <f>IFERROR(VLOOKUP($S52,Data!$F$4:$H$9,3,FALSE),"")</f>
        <v>0</v>
      </c>
      <c r="Z53" s="23">
        <f>IFERROR(VLOOKUP($T52,Data!$J$4:$L$8,3,FALSE),"")</f>
        <v>0</v>
      </c>
      <c r="AA53" s="23" t="str">
        <f>IFERROR(IF($A52=1,$X53*$Y53*$Z53,""),"")</f>
        <v/>
      </c>
      <c r="AB53" s="23">
        <f>IFERROR(IF($A52=2,$X53*$Y53*$Z53,""),"")</f>
        <v>0</v>
      </c>
      <c r="AC53" s="23" t="str">
        <f>IFERROR(IF($A52=3,$X53*$Y53*$Z53,""),"")</f>
        <v/>
      </c>
      <c r="AD53" s="210"/>
      <c r="AE53" s="209"/>
      <c r="AF53" s="209"/>
      <c r="AG53" s="211"/>
      <c r="AH53" s="207"/>
      <c r="AI53" s="196"/>
      <c r="AJ53" s="25"/>
      <c r="AK53" s="25"/>
      <c r="AL53" s="25"/>
      <c r="AM53" s="25"/>
      <c r="AN53" s="25"/>
      <c r="AO53" s="25"/>
      <c r="AP53" s="114" t="s">
        <v>713</v>
      </c>
      <c r="AQ53" s="11"/>
      <c r="AR53" s="11"/>
      <c r="AS53" s="38"/>
    </row>
    <row r="54" spans="1:45" ht="10.5" hidden="1" customHeight="1" outlineLevel="2" x14ac:dyDescent="0.2">
      <c r="A54" s="238"/>
      <c r="B54" s="193"/>
      <c r="C54" s="223"/>
      <c r="D54" s="211"/>
      <c r="E54" s="198"/>
      <c r="F54" s="210"/>
      <c r="G54" s="209"/>
      <c r="H54" s="209"/>
      <c r="I54" s="211"/>
      <c r="J54" s="200"/>
      <c r="K54" s="197"/>
      <c r="L54" s="25"/>
      <c r="M54" s="25"/>
      <c r="N54" s="25"/>
      <c r="O54" s="25"/>
      <c r="P54" s="25"/>
      <c r="Q54" s="25"/>
      <c r="R54" s="210"/>
      <c r="S54" s="209"/>
      <c r="T54" s="209"/>
      <c r="U54" s="211"/>
      <c r="V54" s="205"/>
      <c r="W54" s="197"/>
      <c r="X54" s="25"/>
      <c r="Y54" s="25"/>
      <c r="Z54" s="25"/>
      <c r="AA54" s="25"/>
      <c r="AB54" s="25"/>
      <c r="AC54" s="25"/>
      <c r="AD54" s="210"/>
      <c r="AE54" s="209"/>
      <c r="AF54" s="209"/>
      <c r="AG54" s="211"/>
      <c r="AH54" s="207"/>
      <c r="AI54" s="197"/>
      <c r="AJ54" s="23">
        <f>IFERROR(VLOOKUP($AD52,Data!$B$4:$D$6,3,FALSE),"")</f>
        <v>0</v>
      </c>
      <c r="AK54" s="23">
        <f>IFERROR(VLOOKUP($AE52,Data!$F$4:$H$9,3,FALSE),"")</f>
        <v>0</v>
      </c>
      <c r="AL54" s="23">
        <f>IFERROR(VLOOKUP($AF52,Data!$J$4:$L$8,3,FALSE),"")</f>
        <v>0</v>
      </c>
      <c r="AM54" s="23" t="str">
        <f>IFERROR(IF($A52=1,$AJ54*$AK54*$AL54,""),"")</f>
        <v/>
      </c>
      <c r="AN54" s="23">
        <f>IFERROR(IF($A52=2,$AJ54*$AK54*$AL54,""),"")</f>
        <v>0</v>
      </c>
      <c r="AO54" s="23" t="str">
        <f>IFERROR(IF($A52=3,$AJ54*$AK54*$AL54,""),"")</f>
        <v/>
      </c>
      <c r="AP54" s="114" t="s">
        <v>714</v>
      </c>
      <c r="AQ54" s="11"/>
      <c r="AR54" s="11"/>
      <c r="AS54" s="38"/>
    </row>
    <row r="55" spans="1:45" s="110" customFormat="1" ht="10.5" hidden="1" customHeight="1" outlineLevel="1" thickBot="1" x14ac:dyDescent="0.25">
      <c r="A55" s="229"/>
      <c r="B55" s="230"/>
      <c r="C55" s="230"/>
      <c r="D55" s="230"/>
      <c r="E55" s="230"/>
      <c r="F55" s="230"/>
      <c r="G55" s="230"/>
      <c r="H55" s="230"/>
      <c r="I55" s="230"/>
      <c r="J55" s="230"/>
      <c r="K55" s="230"/>
      <c r="L55" s="230"/>
      <c r="M55" s="230"/>
      <c r="N55" s="230"/>
      <c r="O55" s="230"/>
      <c r="P55" s="230"/>
      <c r="Q55" s="230"/>
      <c r="R55" s="230"/>
      <c r="S55" s="230"/>
      <c r="T55" s="230"/>
      <c r="U55" s="230"/>
      <c r="V55" s="230"/>
      <c r="W55" s="230"/>
      <c r="X55" s="230"/>
      <c r="Y55" s="230"/>
      <c r="Z55" s="230"/>
      <c r="AA55" s="230"/>
      <c r="AB55" s="230"/>
      <c r="AC55" s="230"/>
      <c r="AD55" s="230"/>
      <c r="AE55" s="230"/>
      <c r="AF55" s="230"/>
      <c r="AG55" s="230"/>
      <c r="AH55" s="230"/>
      <c r="AI55" s="230"/>
      <c r="AJ55" s="230"/>
      <c r="AK55" s="230"/>
      <c r="AL55" s="230"/>
      <c r="AM55" s="230"/>
      <c r="AN55" s="230"/>
      <c r="AO55" s="230"/>
      <c r="AP55" s="230"/>
      <c r="AQ55" s="230"/>
      <c r="AR55" s="230"/>
      <c r="AS55" s="231"/>
    </row>
    <row r="56" spans="1:45" s="110" customFormat="1" ht="10.5" customHeight="1" collapsed="1" thickBot="1" x14ac:dyDescent="0.25">
      <c r="A56" s="229"/>
      <c r="B56" s="230"/>
      <c r="C56" s="230"/>
      <c r="D56" s="230"/>
      <c r="E56" s="230"/>
      <c r="F56" s="230"/>
      <c r="G56" s="230"/>
      <c r="H56" s="230"/>
      <c r="I56" s="230"/>
      <c r="J56" s="230"/>
      <c r="K56" s="230"/>
      <c r="L56" s="230"/>
      <c r="M56" s="230"/>
      <c r="N56" s="230"/>
      <c r="O56" s="230"/>
      <c r="P56" s="230"/>
      <c r="Q56" s="230"/>
      <c r="R56" s="230"/>
      <c r="S56" s="230"/>
      <c r="T56" s="230"/>
      <c r="U56" s="230"/>
      <c r="V56" s="230"/>
      <c r="W56" s="230"/>
      <c r="X56" s="230"/>
      <c r="Y56" s="230"/>
      <c r="Z56" s="230"/>
      <c r="AA56" s="230"/>
      <c r="AB56" s="230"/>
      <c r="AC56" s="230"/>
      <c r="AD56" s="230"/>
      <c r="AE56" s="230"/>
      <c r="AF56" s="230"/>
      <c r="AG56" s="230"/>
      <c r="AH56" s="230"/>
      <c r="AI56" s="230"/>
      <c r="AJ56" s="230"/>
      <c r="AK56" s="230"/>
      <c r="AL56" s="230"/>
      <c r="AM56" s="230"/>
      <c r="AN56" s="230"/>
      <c r="AO56" s="230"/>
      <c r="AP56" s="230"/>
      <c r="AQ56" s="230"/>
      <c r="AR56" s="230"/>
      <c r="AS56" s="231"/>
    </row>
    <row r="57" spans="1:45" ht="30" hidden="1" customHeight="1" outlineLevel="1" x14ac:dyDescent="0.2">
      <c r="A57" s="146">
        <v>3</v>
      </c>
      <c r="B57" s="211" t="s">
        <v>637</v>
      </c>
      <c r="C57" s="211"/>
      <c r="D57" s="211"/>
      <c r="E57" s="200"/>
      <c r="F57" s="29" t="str">
        <f>IF($L57=1,"Implemented","Not Implemented")</f>
        <v>Not Implemented</v>
      </c>
      <c r="G57" s="22" t="str">
        <f>IF($M57=1,"Effective","Ineffective")</f>
        <v>Ineffective</v>
      </c>
      <c r="H57" s="22" t="str">
        <f>IF($N57=1,"Pass","Fail")</f>
        <v>Fail</v>
      </c>
      <c r="I57" s="140"/>
      <c r="J57" s="30"/>
      <c r="K57" s="195"/>
      <c r="L57" s="23">
        <f>IF(COUNTIF(L58:L63,0)&gt;0,0,1)</f>
        <v>0</v>
      </c>
      <c r="M57" s="23">
        <f>IF(COUNTIF(M58:M63,0)&gt;0,0,1)</f>
        <v>0</v>
      </c>
      <c r="N57" s="23">
        <f>IF(COUNTIF(N58:N63,0)&gt;0,0,1)</f>
        <v>0</v>
      </c>
      <c r="O57" s="23" t="str">
        <f>IFERROR(IF($A57=1,$L57*$M57*$N57,""),"")</f>
        <v/>
      </c>
      <c r="P57" s="23" t="str">
        <f>IFERROR(IF($A57=2,$L57*$M57*$N57,""),"")</f>
        <v/>
      </c>
      <c r="Q57" s="23">
        <f>IFERROR(IF($A57=3,$L57*$M57*$N57,""),"")</f>
        <v>0</v>
      </c>
      <c r="R57" s="29" t="str">
        <f>IF($X57=1,"Implemented","Not Implemented")</f>
        <v>Not Implemented</v>
      </c>
      <c r="S57" s="22" t="str">
        <f>IF($Y57=1,"Effective","Ineffective")</f>
        <v>Ineffective</v>
      </c>
      <c r="T57" s="22" t="str">
        <f>IF($Z57=1,"Pass","Fail")</f>
        <v>Fail</v>
      </c>
      <c r="U57" s="140"/>
      <c r="V57" s="30"/>
      <c r="W57" s="195"/>
      <c r="X57" s="23">
        <f>IF(COUNTIF(X58:X63,0)&gt;0,0,1)</f>
        <v>0</v>
      </c>
      <c r="Y57" s="23">
        <f>IF(COUNTIF(Y58:Y63,0)&gt;0,0,1)</f>
        <v>0</v>
      </c>
      <c r="Z57" s="23">
        <f>IF(COUNTIF(Z58:Z63,0)&gt;0,0,1)</f>
        <v>0</v>
      </c>
      <c r="AA57" s="23" t="str">
        <f>IFERROR(IF($A57=1,$X57*$Y57*$Z57,""),"")</f>
        <v/>
      </c>
      <c r="AB57" s="23" t="str">
        <f>IFERROR(IF($A57=2,$X57*$Y57*$Z57,""),"")</f>
        <v/>
      </c>
      <c r="AC57" s="23">
        <f>IFERROR(IF($A57=3,$X57*$Y57*$Z57,""),"")</f>
        <v>0</v>
      </c>
      <c r="AD57" s="29" t="str">
        <f>IF($AJ57=1,"Implemented","Not Implemented")</f>
        <v>Not Implemented</v>
      </c>
      <c r="AE57" s="22" t="str">
        <f>IF($AK57=1,"Effective","Ineffective")</f>
        <v>Ineffective</v>
      </c>
      <c r="AF57" s="22" t="str">
        <f>IF($AL57=1,"Pass","Fail")</f>
        <v>Fail</v>
      </c>
      <c r="AG57" s="140"/>
      <c r="AH57" s="30"/>
      <c r="AI57" s="195"/>
      <c r="AJ57" s="23">
        <f>IF(COUNTIF(AJ58:AJ63,0)&gt;0,0,1)</f>
        <v>0</v>
      </c>
      <c r="AK57" s="23">
        <f>IF(COUNTIF(AK58:AK63,0)&gt;0,0,1)</f>
        <v>0</v>
      </c>
      <c r="AL57" s="23">
        <f>IF(COUNTIF(AL58:AL63,0)&gt;0,0,1)</f>
        <v>0</v>
      </c>
      <c r="AM57" s="23" t="str">
        <f>IFERROR(IF($A57=1,$AJ57*$AK57*$AL57,""),"")</f>
        <v/>
      </c>
      <c r="AN57" s="23" t="str">
        <f>IFERROR(IF($A57=2,$AJ57*$AK57*$AL57,""),"")</f>
        <v/>
      </c>
      <c r="AO57" s="23">
        <f>IFERROR(IF($A57=3,$AJ57*$AK57*$AL57,""),"")</f>
        <v>0</v>
      </c>
      <c r="AP57" s="114" t="s">
        <v>721</v>
      </c>
      <c r="AQ57" s="11"/>
      <c r="AR57" s="11"/>
      <c r="AS57" s="38"/>
    </row>
    <row r="58" spans="1:45" ht="10.5" hidden="1" customHeight="1" outlineLevel="2" x14ac:dyDescent="0.2">
      <c r="A58" s="238">
        <v>3</v>
      </c>
      <c r="B58" s="193"/>
      <c r="C58" s="223" t="s">
        <v>638</v>
      </c>
      <c r="D58" s="211" t="s">
        <v>639</v>
      </c>
      <c r="E58" s="211" t="s">
        <v>640</v>
      </c>
      <c r="F58" s="210" t="s">
        <v>686</v>
      </c>
      <c r="G58" s="209" t="s">
        <v>686</v>
      </c>
      <c r="H58" s="209" t="s">
        <v>686</v>
      </c>
      <c r="I58" s="211"/>
      <c r="J58" s="200"/>
      <c r="K58" s="196"/>
      <c r="L58" s="23">
        <f>IFERROR(VLOOKUP($F58,Data!$B$4:$D$6,3,FALSE),"")</f>
        <v>0</v>
      </c>
      <c r="M58" s="23">
        <f>IFERROR(VLOOKUP($G58,Data!$F$4:$H$9,3,FALSE),"")</f>
        <v>0</v>
      </c>
      <c r="N58" s="23">
        <f>IFERROR(VLOOKUP($H58,Data!$J$4:$L$8,3,FALSE),"")</f>
        <v>0</v>
      </c>
      <c r="O58" s="23" t="str">
        <f>IFERROR(IF($A58=1,$L58*$M58*$N58,""),"")</f>
        <v/>
      </c>
      <c r="P58" s="23" t="str">
        <f>IFERROR(IF($A58=2,$L58*$M58*$N58,""),"")</f>
        <v/>
      </c>
      <c r="Q58" s="23">
        <f>IFERROR(IF($A58=3,$L58*$M58*$N58,""),"")</f>
        <v>0</v>
      </c>
      <c r="R58" s="210" t="s">
        <v>686</v>
      </c>
      <c r="S58" s="209" t="s">
        <v>686</v>
      </c>
      <c r="T58" s="209" t="s">
        <v>686</v>
      </c>
      <c r="U58" s="211"/>
      <c r="V58" s="205"/>
      <c r="W58" s="196"/>
      <c r="X58" s="24"/>
      <c r="Y58" s="24"/>
      <c r="Z58" s="24"/>
      <c r="AA58" s="24"/>
      <c r="AB58" s="24"/>
      <c r="AC58" s="24"/>
      <c r="AD58" s="210" t="s">
        <v>686</v>
      </c>
      <c r="AE58" s="209" t="s">
        <v>686</v>
      </c>
      <c r="AF58" s="209" t="s">
        <v>686</v>
      </c>
      <c r="AG58" s="211"/>
      <c r="AH58" s="207"/>
      <c r="AI58" s="196"/>
      <c r="AJ58" s="24"/>
      <c r="AK58" s="24"/>
      <c r="AL58" s="24"/>
      <c r="AM58" s="24"/>
      <c r="AN58" s="24"/>
      <c r="AO58" s="24"/>
      <c r="AP58" s="114" t="s">
        <v>712</v>
      </c>
      <c r="AQ58" s="11"/>
      <c r="AR58" s="11"/>
      <c r="AS58" s="38"/>
    </row>
    <row r="59" spans="1:45" ht="10.5" hidden="1" customHeight="1" outlineLevel="2" x14ac:dyDescent="0.2">
      <c r="A59" s="238"/>
      <c r="B59" s="193"/>
      <c r="C59" s="223"/>
      <c r="D59" s="211"/>
      <c r="E59" s="198"/>
      <c r="F59" s="210"/>
      <c r="G59" s="209"/>
      <c r="H59" s="209"/>
      <c r="I59" s="211"/>
      <c r="J59" s="200"/>
      <c r="K59" s="196"/>
      <c r="L59" s="25"/>
      <c r="M59" s="25"/>
      <c r="N59" s="25"/>
      <c r="O59" s="25"/>
      <c r="P59" s="25"/>
      <c r="Q59" s="25"/>
      <c r="R59" s="210"/>
      <c r="S59" s="209"/>
      <c r="T59" s="209"/>
      <c r="U59" s="211"/>
      <c r="V59" s="205"/>
      <c r="W59" s="196"/>
      <c r="X59" s="23">
        <f>IFERROR(VLOOKUP($R58,Data!$B$4:$D$6,3,FALSE),"")</f>
        <v>0</v>
      </c>
      <c r="Y59" s="23">
        <f>IFERROR(VLOOKUP($S58,Data!$F$4:$H$9,3,FALSE),"")</f>
        <v>0</v>
      </c>
      <c r="Z59" s="23">
        <f>IFERROR(VLOOKUP($T58,Data!$J$4:$L$8,3,FALSE),"")</f>
        <v>0</v>
      </c>
      <c r="AA59" s="23" t="str">
        <f>IFERROR(IF($A58=1,$X59*$Y59*$Z59,""),"")</f>
        <v/>
      </c>
      <c r="AB59" s="23" t="str">
        <f>IFERROR(IF($A58=2,$X59*$Y59*$Z59,""),"")</f>
        <v/>
      </c>
      <c r="AC59" s="23">
        <f>IFERROR(IF($A58=3,$X59*$Y59*$Z59,""),"")</f>
        <v>0</v>
      </c>
      <c r="AD59" s="210"/>
      <c r="AE59" s="209"/>
      <c r="AF59" s="209"/>
      <c r="AG59" s="211"/>
      <c r="AH59" s="207"/>
      <c r="AI59" s="196"/>
      <c r="AJ59" s="25"/>
      <c r="AK59" s="25"/>
      <c r="AL59" s="25"/>
      <c r="AM59" s="25"/>
      <c r="AN59" s="25"/>
      <c r="AO59" s="25"/>
      <c r="AP59" s="114" t="s">
        <v>713</v>
      </c>
      <c r="AQ59" s="11"/>
      <c r="AR59" s="11"/>
      <c r="AS59" s="38"/>
    </row>
    <row r="60" spans="1:45" ht="10.5" hidden="1" customHeight="1" outlineLevel="2" x14ac:dyDescent="0.2">
      <c r="A60" s="238"/>
      <c r="B60" s="193"/>
      <c r="C60" s="223"/>
      <c r="D60" s="211"/>
      <c r="E60" s="198"/>
      <c r="F60" s="210"/>
      <c r="G60" s="209"/>
      <c r="H60" s="209"/>
      <c r="I60" s="211"/>
      <c r="J60" s="200"/>
      <c r="K60" s="196"/>
      <c r="L60" s="25"/>
      <c r="M60" s="25"/>
      <c r="N60" s="25"/>
      <c r="O60" s="25"/>
      <c r="P60" s="25"/>
      <c r="Q60" s="25"/>
      <c r="R60" s="210"/>
      <c r="S60" s="209"/>
      <c r="T60" s="209"/>
      <c r="U60" s="211"/>
      <c r="V60" s="205"/>
      <c r="W60" s="196"/>
      <c r="X60" s="25"/>
      <c r="Y60" s="25"/>
      <c r="Z60" s="25"/>
      <c r="AA60" s="25"/>
      <c r="AB60" s="25"/>
      <c r="AC60" s="25"/>
      <c r="AD60" s="210"/>
      <c r="AE60" s="209"/>
      <c r="AF60" s="209"/>
      <c r="AG60" s="211"/>
      <c r="AH60" s="207"/>
      <c r="AI60" s="196"/>
      <c r="AJ60" s="23">
        <f>IFERROR(VLOOKUP($AD58,Data!$B$4:$D$6,3,FALSE),"")</f>
        <v>0</v>
      </c>
      <c r="AK60" s="23">
        <f>IFERROR(VLOOKUP($AE58,Data!$F$4:$H$9,3,FALSE),"")</f>
        <v>0</v>
      </c>
      <c r="AL60" s="23">
        <f>IFERROR(VLOOKUP($AF58,Data!$J$4:$L$8,3,FALSE),"")</f>
        <v>0</v>
      </c>
      <c r="AM60" s="23" t="str">
        <f>IFERROR(IF($A58=1,$AJ60*$AK60*$AL60,""),"")</f>
        <v/>
      </c>
      <c r="AN60" s="23" t="str">
        <f>IFERROR(IF($A58=2,$AJ60*$AK60*$AL60,""),"")</f>
        <v/>
      </c>
      <c r="AO60" s="23">
        <f>IFERROR(IF($A58=3,$AJ60*$AK60*$AL60,""),"")</f>
        <v>0</v>
      </c>
      <c r="AP60" s="114" t="s">
        <v>714</v>
      </c>
      <c r="AQ60" s="11"/>
      <c r="AR60" s="11"/>
      <c r="AS60" s="38"/>
    </row>
    <row r="61" spans="1:45" ht="10.5" hidden="1" customHeight="1" outlineLevel="2" x14ac:dyDescent="0.2">
      <c r="A61" s="238">
        <v>3</v>
      </c>
      <c r="B61" s="193"/>
      <c r="C61" s="223" t="s">
        <v>641</v>
      </c>
      <c r="D61" s="211" t="s">
        <v>642</v>
      </c>
      <c r="E61" s="211" t="s">
        <v>643</v>
      </c>
      <c r="F61" s="210" t="s">
        <v>686</v>
      </c>
      <c r="G61" s="209" t="s">
        <v>686</v>
      </c>
      <c r="H61" s="209" t="s">
        <v>686</v>
      </c>
      <c r="I61" s="211"/>
      <c r="J61" s="200"/>
      <c r="K61" s="196"/>
      <c r="L61" s="23">
        <f>IFERROR(VLOOKUP($F61,Data!$B$4:$D$6,3,FALSE),"")</f>
        <v>0</v>
      </c>
      <c r="M61" s="23">
        <f>IFERROR(VLOOKUP($G61,Data!$F$4:$H$9,3,FALSE),"")</f>
        <v>0</v>
      </c>
      <c r="N61" s="23">
        <f>IFERROR(VLOOKUP($H61,Data!$J$4:$L$8,3,FALSE),"")</f>
        <v>0</v>
      </c>
      <c r="O61" s="23" t="str">
        <f>IFERROR(IF($A61=1,$L61*$M61*$N61,""),"")</f>
        <v/>
      </c>
      <c r="P61" s="23" t="str">
        <f>IFERROR(IF($A61=2,$L61*$M61*$N61,""),"")</f>
        <v/>
      </c>
      <c r="Q61" s="23">
        <f>IFERROR(IF($A61=3,$L61*$M61*$N61,""),"")</f>
        <v>0</v>
      </c>
      <c r="R61" s="210" t="s">
        <v>686</v>
      </c>
      <c r="S61" s="209" t="s">
        <v>686</v>
      </c>
      <c r="T61" s="209" t="s">
        <v>686</v>
      </c>
      <c r="U61" s="211"/>
      <c r="V61" s="205"/>
      <c r="W61" s="196"/>
      <c r="X61" s="24"/>
      <c r="Y61" s="24"/>
      <c r="Z61" s="24"/>
      <c r="AA61" s="24"/>
      <c r="AB61" s="24"/>
      <c r="AC61" s="24"/>
      <c r="AD61" s="210" t="s">
        <v>686</v>
      </c>
      <c r="AE61" s="209" t="s">
        <v>686</v>
      </c>
      <c r="AF61" s="209" t="s">
        <v>686</v>
      </c>
      <c r="AG61" s="211"/>
      <c r="AH61" s="207"/>
      <c r="AI61" s="196"/>
      <c r="AJ61" s="24"/>
      <c r="AK61" s="24"/>
      <c r="AL61" s="24"/>
      <c r="AM61" s="24"/>
      <c r="AN61" s="24"/>
      <c r="AO61" s="24"/>
      <c r="AP61" s="114" t="s">
        <v>712</v>
      </c>
      <c r="AQ61" s="11"/>
      <c r="AR61" s="11"/>
      <c r="AS61" s="38"/>
    </row>
    <row r="62" spans="1:45" ht="10.5" hidden="1" customHeight="1" outlineLevel="2" x14ac:dyDescent="0.2">
      <c r="A62" s="238"/>
      <c r="B62" s="193"/>
      <c r="C62" s="223"/>
      <c r="D62" s="211"/>
      <c r="E62" s="198"/>
      <c r="F62" s="210"/>
      <c r="G62" s="209"/>
      <c r="H62" s="209"/>
      <c r="I62" s="211"/>
      <c r="J62" s="200"/>
      <c r="K62" s="196"/>
      <c r="L62" s="25"/>
      <c r="M62" s="25"/>
      <c r="N62" s="25"/>
      <c r="O62" s="25"/>
      <c r="P62" s="25"/>
      <c r="Q62" s="25"/>
      <c r="R62" s="210"/>
      <c r="S62" s="209"/>
      <c r="T62" s="209"/>
      <c r="U62" s="211"/>
      <c r="V62" s="205"/>
      <c r="W62" s="196"/>
      <c r="X62" s="23">
        <f>IFERROR(VLOOKUP($R61,Data!$B$4:$D$6,3,FALSE),"")</f>
        <v>0</v>
      </c>
      <c r="Y62" s="23">
        <f>IFERROR(VLOOKUP($S61,Data!$F$4:$H$9,3,FALSE),"")</f>
        <v>0</v>
      </c>
      <c r="Z62" s="23">
        <f>IFERROR(VLOOKUP($T61,Data!$J$4:$L$8,3,FALSE),"")</f>
        <v>0</v>
      </c>
      <c r="AA62" s="23" t="str">
        <f>IFERROR(IF($A61=1,$X62*$Y62*$Z62,""),"")</f>
        <v/>
      </c>
      <c r="AB62" s="23" t="str">
        <f>IFERROR(IF($A61=2,$X62*$Y62*$Z62,""),"")</f>
        <v/>
      </c>
      <c r="AC62" s="23">
        <f>IFERROR(IF($A61=3,$X62*$Y62*$Z62,""),"")</f>
        <v>0</v>
      </c>
      <c r="AD62" s="210"/>
      <c r="AE62" s="209"/>
      <c r="AF62" s="209"/>
      <c r="AG62" s="211"/>
      <c r="AH62" s="207"/>
      <c r="AI62" s="196"/>
      <c r="AJ62" s="25"/>
      <c r="AK62" s="25"/>
      <c r="AL62" s="25"/>
      <c r="AM62" s="25"/>
      <c r="AN62" s="25"/>
      <c r="AO62" s="25"/>
      <c r="AP62" s="114" t="s">
        <v>713</v>
      </c>
      <c r="AQ62" s="11"/>
      <c r="AR62" s="11"/>
      <c r="AS62" s="38"/>
    </row>
    <row r="63" spans="1:45" ht="10.5" hidden="1" customHeight="1" outlineLevel="2" x14ac:dyDescent="0.2">
      <c r="A63" s="238"/>
      <c r="B63" s="193"/>
      <c r="C63" s="223"/>
      <c r="D63" s="211"/>
      <c r="E63" s="198"/>
      <c r="F63" s="210"/>
      <c r="G63" s="209"/>
      <c r="H63" s="209"/>
      <c r="I63" s="211"/>
      <c r="J63" s="200"/>
      <c r="K63" s="196"/>
      <c r="L63" s="25"/>
      <c r="M63" s="25"/>
      <c r="N63" s="25"/>
      <c r="O63" s="25"/>
      <c r="P63" s="25"/>
      <c r="Q63" s="25"/>
      <c r="R63" s="210"/>
      <c r="S63" s="209"/>
      <c r="T63" s="209"/>
      <c r="U63" s="211"/>
      <c r="V63" s="205"/>
      <c r="W63" s="196"/>
      <c r="X63" s="25"/>
      <c r="Y63" s="25"/>
      <c r="Z63" s="25"/>
      <c r="AA63" s="25"/>
      <c r="AB63" s="25"/>
      <c r="AC63" s="25"/>
      <c r="AD63" s="210"/>
      <c r="AE63" s="209"/>
      <c r="AF63" s="209"/>
      <c r="AG63" s="211"/>
      <c r="AH63" s="207"/>
      <c r="AI63" s="196"/>
      <c r="AJ63" s="23">
        <f>IFERROR(VLOOKUP($AD61,Data!$B$4:$D$6,3,FALSE),"")</f>
        <v>0</v>
      </c>
      <c r="AK63" s="23">
        <f>IFERROR(VLOOKUP($AE61,Data!$F$4:$H$9,3,FALSE),"")</f>
        <v>0</v>
      </c>
      <c r="AL63" s="23">
        <f>IFERROR(VLOOKUP($AF61,Data!$J$4:$L$8,3,FALSE),"")</f>
        <v>0</v>
      </c>
      <c r="AM63" s="23" t="str">
        <f>IFERROR(IF($A61=1,$AJ63*$AK63*$AL63,""),"")</f>
        <v/>
      </c>
      <c r="AN63" s="23" t="str">
        <f>IFERROR(IF($A61=2,$AJ63*$AK63*$AL63,""),"")</f>
        <v/>
      </c>
      <c r="AO63" s="23">
        <f>IFERROR(IF($A61=3,$AJ63*$AK63*$AL63,""),"")</f>
        <v>0</v>
      </c>
      <c r="AP63" s="114" t="s">
        <v>714</v>
      </c>
      <c r="AQ63" s="11"/>
      <c r="AR63" s="11"/>
      <c r="AS63" s="38"/>
    </row>
    <row r="64" spans="1:45" ht="30" hidden="1" customHeight="1" outlineLevel="1" x14ac:dyDescent="0.2">
      <c r="A64" s="147">
        <v>3</v>
      </c>
      <c r="B64" s="211" t="s">
        <v>734</v>
      </c>
      <c r="C64" s="211"/>
      <c r="D64" s="211"/>
      <c r="E64" s="211"/>
      <c r="F64" s="29" t="str">
        <f>IF($L64=1,"Implemented","Not Implemented")</f>
        <v>Not Implemented</v>
      </c>
      <c r="G64" s="22" t="str">
        <f>IF($M64=1,"Effective","Ineffective")</f>
        <v>Ineffective</v>
      </c>
      <c r="H64" s="22" t="str">
        <f>IF($N64=1,"Pass","Fail")</f>
        <v>Fail</v>
      </c>
      <c r="I64" s="140"/>
      <c r="J64" s="30"/>
      <c r="K64" s="196"/>
      <c r="L64" s="23">
        <f>IF(COUNTIF(L65:L67,0)&gt;0,0,1)</f>
        <v>0</v>
      </c>
      <c r="M64" s="23">
        <f>IF(COUNTIF(M65:M67,0)&gt;0,0,1)</f>
        <v>0</v>
      </c>
      <c r="N64" s="23">
        <f>IF(COUNTIF(N65:N67,0)&gt;0,0,1)</f>
        <v>0</v>
      </c>
      <c r="O64" s="23" t="str">
        <f>IFERROR(IF($A64=1,$L64*$M64*$N64,""),"")</f>
        <v/>
      </c>
      <c r="P64" s="23" t="str">
        <f>IFERROR(IF($A64=2,$L64*$M64*$N64,""),"")</f>
        <v/>
      </c>
      <c r="Q64" s="23">
        <f>IFERROR(IF($A64=3,$L64*$M64*$N64,""),"")</f>
        <v>0</v>
      </c>
      <c r="R64" s="29" t="str">
        <f>IF($X64=1,"Implemented","Not Implemented")</f>
        <v>Not Implemented</v>
      </c>
      <c r="S64" s="22" t="str">
        <f>IF($Y64=1,"Effective","Ineffective")</f>
        <v>Ineffective</v>
      </c>
      <c r="T64" s="22" t="str">
        <f>IF($Z64=1,"Pass","Fail")</f>
        <v>Fail</v>
      </c>
      <c r="U64" s="140"/>
      <c r="V64" s="30"/>
      <c r="W64" s="196"/>
      <c r="X64" s="23">
        <f>IF(COUNTIF(X65:X67,0)&gt;0,0,1)</f>
        <v>0</v>
      </c>
      <c r="Y64" s="23">
        <f>IF(COUNTIF(Y65:Y67,0)&gt;0,0,1)</f>
        <v>0</v>
      </c>
      <c r="Z64" s="23">
        <f>IF(COUNTIF(Z65:Z67,0)&gt;0,0,1)</f>
        <v>0</v>
      </c>
      <c r="AA64" s="23" t="str">
        <f>IFERROR(IF($A64=1,$X64*$Y64*$Z64,""),"")</f>
        <v/>
      </c>
      <c r="AB64" s="23" t="str">
        <f>IFERROR(IF($A64=2,$X64*$Y64*$Z64,""),"")</f>
        <v/>
      </c>
      <c r="AC64" s="23">
        <f>IFERROR(IF($A64=3,$X64*$Y64*$Z64,""),"")</f>
        <v>0</v>
      </c>
      <c r="AD64" s="29" t="str">
        <f>IF($AJ64=1,"Implemented","Not Implemented")</f>
        <v>Not Implemented</v>
      </c>
      <c r="AE64" s="22" t="str">
        <f>IF($AK64=1,"Effective","Ineffective")</f>
        <v>Ineffective</v>
      </c>
      <c r="AF64" s="22" t="str">
        <f>IF($AL64=1,"Pass","Fail")</f>
        <v>Fail</v>
      </c>
      <c r="AG64" s="140"/>
      <c r="AH64" s="30"/>
      <c r="AI64" s="196"/>
      <c r="AJ64" s="23">
        <f>IF(COUNTIF(AJ65:AJ67,0)&gt;0,0,1)</f>
        <v>0</v>
      </c>
      <c r="AK64" s="23">
        <f>IF(COUNTIF(AK65:AK67,0)&gt;0,0,1)</f>
        <v>0</v>
      </c>
      <c r="AL64" s="23">
        <f>IF(COUNTIF(AL65:AL67,0)&gt;0,0,1)</f>
        <v>0</v>
      </c>
      <c r="AM64" s="23" t="str">
        <f>IFERROR(IF($A64=1,$AJ64*$AK64*$AL64,""),"")</f>
        <v/>
      </c>
      <c r="AN64" s="23" t="str">
        <f>IFERROR(IF($A64=2,$AJ64*$AK64*$AL64,""),"")</f>
        <v/>
      </c>
      <c r="AO64" s="23">
        <f>IFERROR(IF($A64=3,$AJ64*$AK64*$AL64,""),"")</f>
        <v>0</v>
      </c>
      <c r="AP64" s="114" t="s">
        <v>721</v>
      </c>
      <c r="AQ64" s="11"/>
      <c r="AR64" s="11"/>
      <c r="AS64" s="38"/>
    </row>
    <row r="65" spans="1:45" ht="10.5" hidden="1" customHeight="1" outlineLevel="2" x14ac:dyDescent="0.2">
      <c r="A65" s="238">
        <v>3</v>
      </c>
      <c r="B65" s="193"/>
      <c r="C65" s="223" t="s">
        <v>645</v>
      </c>
      <c r="D65" s="211" t="s">
        <v>646</v>
      </c>
      <c r="E65" s="211" t="s">
        <v>647</v>
      </c>
      <c r="F65" s="210" t="s">
        <v>686</v>
      </c>
      <c r="G65" s="209" t="s">
        <v>686</v>
      </c>
      <c r="H65" s="209" t="s">
        <v>686</v>
      </c>
      <c r="I65" s="211"/>
      <c r="J65" s="200"/>
      <c r="K65" s="196"/>
      <c r="L65" s="23">
        <f>IFERROR(VLOOKUP($F65,Data!$B$4:$D$6,3,FALSE),"")</f>
        <v>0</v>
      </c>
      <c r="M65" s="23">
        <f>IFERROR(VLOOKUP($G65,Data!$F$4:$H$9,3,FALSE),"")</f>
        <v>0</v>
      </c>
      <c r="N65" s="23">
        <f>IFERROR(VLOOKUP($H65,Data!$J$4:$L$8,3,FALSE),"")</f>
        <v>0</v>
      </c>
      <c r="O65" s="23" t="str">
        <f>IFERROR(IF($A65=1,$L65*$M65*$N65,""),"")</f>
        <v/>
      </c>
      <c r="P65" s="23" t="str">
        <f>IFERROR(IF($A65=2,$L65*$M65*$N65,""),"")</f>
        <v/>
      </c>
      <c r="Q65" s="23">
        <f>IFERROR(IF($A65=3,$L65*$M65*$N65,""),"")</f>
        <v>0</v>
      </c>
      <c r="R65" s="210" t="s">
        <v>686</v>
      </c>
      <c r="S65" s="209" t="s">
        <v>686</v>
      </c>
      <c r="T65" s="209" t="s">
        <v>686</v>
      </c>
      <c r="U65" s="211"/>
      <c r="V65" s="205"/>
      <c r="W65" s="196"/>
      <c r="X65" s="24"/>
      <c r="Y65" s="24"/>
      <c r="Z65" s="24"/>
      <c r="AA65" s="24"/>
      <c r="AB65" s="24"/>
      <c r="AC65" s="24"/>
      <c r="AD65" s="210" t="s">
        <v>686</v>
      </c>
      <c r="AE65" s="209" t="s">
        <v>686</v>
      </c>
      <c r="AF65" s="209" t="s">
        <v>686</v>
      </c>
      <c r="AG65" s="211"/>
      <c r="AH65" s="207"/>
      <c r="AI65" s="196"/>
      <c r="AJ65" s="24"/>
      <c r="AK65" s="24"/>
      <c r="AL65" s="24"/>
      <c r="AM65" s="24"/>
      <c r="AN65" s="24"/>
      <c r="AO65" s="24"/>
      <c r="AP65" s="114" t="s">
        <v>712</v>
      </c>
      <c r="AQ65" s="11"/>
      <c r="AR65" s="11"/>
      <c r="AS65" s="38"/>
    </row>
    <row r="66" spans="1:45" ht="10.5" hidden="1" customHeight="1" outlineLevel="2" x14ac:dyDescent="0.2">
      <c r="A66" s="238"/>
      <c r="B66" s="193"/>
      <c r="C66" s="223"/>
      <c r="D66" s="211"/>
      <c r="E66" s="198"/>
      <c r="F66" s="210"/>
      <c r="G66" s="209"/>
      <c r="H66" s="209"/>
      <c r="I66" s="211"/>
      <c r="J66" s="200"/>
      <c r="K66" s="196"/>
      <c r="L66" s="25"/>
      <c r="M66" s="25"/>
      <c r="N66" s="25"/>
      <c r="O66" s="25"/>
      <c r="P66" s="25"/>
      <c r="Q66" s="25"/>
      <c r="R66" s="210"/>
      <c r="S66" s="209"/>
      <c r="T66" s="209"/>
      <c r="U66" s="211"/>
      <c r="V66" s="205"/>
      <c r="W66" s="196"/>
      <c r="X66" s="23">
        <f>IFERROR(VLOOKUP($R65,Data!$B$4:$D$6,3,FALSE),"")</f>
        <v>0</v>
      </c>
      <c r="Y66" s="23">
        <f>IFERROR(VLOOKUP($S65,Data!$F$4:$H$9,3,FALSE),"")</f>
        <v>0</v>
      </c>
      <c r="Z66" s="23">
        <f>IFERROR(VLOOKUP($T65,Data!$J$4:$L$8,3,FALSE),"")</f>
        <v>0</v>
      </c>
      <c r="AA66" s="23" t="str">
        <f>IFERROR(IF($A65=1,$X66*$Y66*$Z66,""),"")</f>
        <v/>
      </c>
      <c r="AB66" s="23" t="str">
        <f>IFERROR(IF($A65=2,$X66*$Y66*$Z66,""),"")</f>
        <v/>
      </c>
      <c r="AC66" s="23">
        <f>IFERROR(IF($A65=3,$X66*$Y66*$Z66,""),"")</f>
        <v>0</v>
      </c>
      <c r="AD66" s="210"/>
      <c r="AE66" s="209"/>
      <c r="AF66" s="209"/>
      <c r="AG66" s="211"/>
      <c r="AH66" s="207"/>
      <c r="AI66" s="196"/>
      <c r="AJ66" s="25"/>
      <c r="AK66" s="25"/>
      <c r="AL66" s="25"/>
      <c r="AM66" s="25"/>
      <c r="AN66" s="25"/>
      <c r="AO66" s="25"/>
      <c r="AP66" s="114" t="s">
        <v>713</v>
      </c>
      <c r="AQ66" s="11"/>
      <c r="AR66" s="11"/>
      <c r="AS66" s="38"/>
    </row>
    <row r="67" spans="1:45" ht="10.5" hidden="1" customHeight="1" outlineLevel="2" x14ac:dyDescent="0.2">
      <c r="A67" s="238"/>
      <c r="B67" s="193"/>
      <c r="C67" s="223"/>
      <c r="D67" s="211"/>
      <c r="E67" s="198"/>
      <c r="F67" s="210"/>
      <c r="G67" s="209"/>
      <c r="H67" s="209"/>
      <c r="I67" s="211"/>
      <c r="J67" s="200"/>
      <c r="K67" s="196"/>
      <c r="L67" s="25"/>
      <c r="M67" s="25"/>
      <c r="N67" s="25"/>
      <c r="O67" s="25"/>
      <c r="P67" s="25"/>
      <c r="Q67" s="25"/>
      <c r="R67" s="210"/>
      <c r="S67" s="209"/>
      <c r="T67" s="209"/>
      <c r="U67" s="211"/>
      <c r="V67" s="205"/>
      <c r="W67" s="196"/>
      <c r="X67" s="25"/>
      <c r="Y67" s="25"/>
      <c r="Z67" s="25"/>
      <c r="AA67" s="25"/>
      <c r="AB67" s="25"/>
      <c r="AC67" s="25"/>
      <c r="AD67" s="210"/>
      <c r="AE67" s="209"/>
      <c r="AF67" s="209"/>
      <c r="AG67" s="211"/>
      <c r="AH67" s="207"/>
      <c r="AI67" s="196"/>
      <c r="AJ67" s="23">
        <f>IFERROR(VLOOKUP($AD65,Data!$B$4:$D$6,3,FALSE),"")</f>
        <v>0</v>
      </c>
      <c r="AK67" s="23">
        <f>IFERROR(VLOOKUP($AE65,Data!$F$4:$H$9,3,FALSE),"")</f>
        <v>0</v>
      </c>
      <c r="AL67" s="23">
        <f>IFERROR(VLOOKUP($AF65,Data!$J$4:$L$8,3,FALSE),"")</f>
        <v>0</v>
      </c>
      <c r="AM67" s="23" t="str">
        <f>IFERROR(IF($A65=1,$AJ67*$AK67*$AL67,""),"")</f>
        <v/>
      </c>
      <c r="AN67" s="23" t="str">
        <f>IFERROR(IF($A65=2,$AJ67*$AK67*$AL67,""),"")</f>
        <v/>
      </c>
      <c r="AO67" s="23">
        <f>IFERROR(IF($A65=3,$AJ67*$AK67*$AL67,""),"")</f>
        <v>0</v>
      </c>
      <c r="AP67" s="114" t="s">
        <v>714</v>
      </c>
      <c r="AQ67" s="11"/>
      <c r="AR67" s="11"/>
      <c r="AS67" s="38"/>
    </row>
    <row r="68" spans="1:45" ht="30" hidden="1" customHeight="1" outlineLevel="1" x14ac:dyDescent="0.2">
      <c r="A68" s="147">
        <v>3</v>
      </c>
      <c r="B68" s="211" t="s">
        <v>735</v>
      </c>
      <c r="C68" s="198"/>
      <c r="D68" s="198"/>
      <c r="E68" s="198"/>
      <c r="F68" s="29" t="str">
        <f>IF($L68=1,"Implemented","Not Implemented")</f>
        <v>Not Implemented</v>
      </c>
      <c r="G68" s="22" t="str">
        <f>IF($M68=1,"Effective","Ineffective")</f>
        <v>Ineffective</v>
      </c>
      <c r="H68" s="22" t="str">
        <f>IF($N68=1,"Pass","Fail")</f>
        <v>Fail</v>
      </c>
      <c r="I68" s="140"/>
      <c r="J68" s="30"/>
      <c r="K68" s="196"/>
      <c r="L68" s="23">
        <f>IF(COUNTIF(L69:L71,0)&gt;0,0,1)</f>
        <v>0</v>
      </c>
      <c r="M68" s="23">
        <f>IF(COUNTIF(M69:M71,0)&gt;0,0,1)</f>
        <v>0</v>
      </c>
      <c r="N68" s="23">
        <f>IF(COUNTIF(N69:N71,0)&gt;0,0,1)</f>
        <v>0</v>
      </c>
      <c r="O68" s="23" t="str">
        <f>IFERROR(IF($A68=1,$L68*$M68*$N68,""),"")</f>
        <v/>
      </c>
      <c r="P68" s="23" t="str">
        <f>IFERROR(IF($A68=2,$L68*$M68*$N68,""),"")</f>
        <v/>
      </c>
      <c r="Q68" s="23">
        <f>IFERROR(IF($A68=3,$L68*$M68*$N68,""),"")</f>
        <v>0</v>
      </c>
      <c r="R68" s="29" t="str">
        <f>IF($X68=1,"Implemented","Not Implemented")</f>
        <v>Not Implemented</v>
      </c>
      <c r="S68" s="22" t="str">
        <f>IF($Y68=1,"Effective","Ineffective")</f>
        <v>Ineffective</v>
      </c>
      <c r="T68" s="22" t="str">
        <f>IF($Z68=1,"Pass","Fail")</f>
        <v>Fail</v>
      </c>
      <c r="U68" s="140"/>
      <c r="V68" s="30"/>
      <c r="W68" s="196"/>
      <c r="X68" s="23">
        <f>IF(COUNTIF(X69:X71,0)&gt;0,0,1)</f>
        <v>0</v>
      </c>
      <c r="Y68" s="23">
        <f>IF(COUNTIF(Y69:Y71,0)&gt;0,0,1)</f>
        <v>0</v>
      </c>
      <c r="Z68" s="23">
        <f>IF(COUNTIF(Z69:Z71,0)&gt;0,0,1)</f>
        <v>0</v>
      </c>
      <c r="AA68" s="23" t="str">
        <f>IFERROR(IF($A68=1,$X68*$Y68*$Z68,""),"")</f>
        <v/>
      </c>
      <c r="AB68" s="23" t="str">
        <f>IFERROR(IF($A68=2,$X68*$Y68*$Z68,""),"")</f>
        <v/>
      </c>
      <c r="AC68" s="23">
        <f>IFERROR(IF($A68=3,$X68*$Y68*$Z68,""),"")</f>
        <v>0</v>
      </c>
      <c r="AD68" s="29" t="str">
        <f>IF($AJ68=1,"Implemented","Not Implemented")</f>
        <v>Not Implemented</v>
      </c>
      <c r="AE68" s="22" t="str">
        <f>IF($AK68=1,"Effective","Ineffective")</f>
        <v>Ineffective</v>
      </c>
      <c r="AF68" s="22" t="str">
        <f>IF($AL68=1,"Pass","Fail")</f>
        <v>Fail</v>
      </c>
      <c r="AG68" s="140"/>
      <c r="AH68" s="30"/>
      <c r="AI68" s="196"/>
      <c r="AJ68" s="23">
        <f>IF(COUNTIF(AJ69:AJ71,0)&gt;0,0,1)</f>
        <v>0</v>
      </c>
      <c r="AK68" s="23">
        <f>IF(COUNTIF(AK69:AK71,0)&gt;0,0,1)</f>
        <v>0</v>
      </c>
      <c r="AL68" s="23">
        <f>IF(COUNTIF(AL69:AL71,0)&gt;0,0,1)</f>
        <v>0</v>
      </c>
      <c r="AM68" s="23" t="str">
        <f>IFERROR(IF($A68=1,$AJ68*$AK68*$AL68,""),"")</f>
        <v/>
      </c>
      <c r="AN68" s="23" t="str">
        <f>IFERROR(IF($A68=2,$AJ68*$AK68*$AL68,""),"")</f>
        <v/>
      </c>
      <c r="AO68" s="23">
        <f>IFERROR(IF($A68=3,$AJ68*$AK68*$AL68,""),"")</f>
        <v>0</v>
      </c>
      <c r="AP68" s="114" t="s">
        <v>721</v>
      </c>
      <c r="AQ68" s="11"/>
      <c r="AR68" s="11"/>
      <c r="AS68" s="38"/>
    </row>
    <row r="69" spans="1:45" ht="10.5" hidden="1" customHeight="1" outlineLevel="2" x14ac:dyDescent="0.2">
      <c r="A69" s="238">
        <v>3</v>
      </c>
      <c r="B69" s="193"/>
      <c r="C69" s="223" t="s">
        <v>649</v>
      </c>
      <c r="D69" s="211" t="s">
        <v>650</v>
      </c>
      <c r="E69" s="211" t="s">
        <v>107</v>
      </c>
      <c r="F69" s="210" t="s">
        <v>686</v>
      </c>
      <c r="G69" s="209" t="s">
        <v>686</v>
      </c>
      <c r="H69" s="209" t="s">
        <v>686</v>
      </c>
      <c r="I69" s="211"/>
      <c r="J69" s="200"/>
      <c r="K69" s="196"/>
      <c r="L69" s="23">
        <f>IFERROR(VLOOKUP($F69,Data!$B$4:$D$6,3,FALSE),"")</f>
        <v>0</v>
      </c>
      <c r="M69" s="23">
        <f>IFERROR(VLOOKUP($G69,Data!$F$4:$H$9,3,FALSE),"")</f>
        <v>0</v>
      </c>
      <c r="N69" s="23">
        <f>IFERROR(VLOOKUP($H69,Data!$J$4:$L$8,3,FALSE),"")</f>
        <v>0</v>
      </c>
      <c r="O69" s="23" t="str">
        <f>IFERROR(IF($A69=1,$L69*$M69*$N69,""),"")</f>
        <v/>
      </c>
      <c r="P69" s="23" t="str">
        <f>IFERROR(IF($A69=2,$L69*$M69*$N69,""),"")</f>
        <v/>
      </c>
      <c r="Q69" s="23">
        <f>IFERROR(IF($A69=3,$L69*$M69*$N69,""),"")</f>
        <v>0</v>
      </c>
      <c r="R69" s="210" t="s">
        <v>686</v>
      </c>
      <c r="S69" s="209" t="s">
        <v>686</v>
      </c>
      <c r="T69" s="209" t="s">
        <v>686</v>
      </c>
      <c r="U69" s="211"/>
      <c r="V69" s="205"/>
      <c r="W69" s="196"/>
      <c r="X69" s="24"/>
      <c r="Y69" s="24"/>
      <c r="Z69" s="24"/>
      <c r="AA69" s="24"/>
      <c r="AB69" s="24"/>
      <c r="AC69" s="24"/>
      <c r="AD69" s="210" t="s">
        <v>686</v>
      </c>
      <c r="AE69" s="209" t="s">
        <v>686</v>
      </c>
      <c r="AF69" s="209" t="s">
        <v>686</v>
      </c>
      <c r="AG69" s="211"/>
      <c r="AH69" s="207"/>
      <c r="AI69" s="196"/>
      <c r="AJ69" s="24"/>
      <c r="AK69" s="24"/>
      <c r="AL69" s="24"/>
      <c r="AM69" s="24"/>
      <c r="AN69" s="24"/>
      <c r="AO69" s="24"/>
      <c r="AP69" s="114" t="s">
        <v>712</v>
      </c>
      <c r="AQ69" s="11"/>
      <c r="AR69" s="11"/>
      <c r="AS69" s="38"/>
    </row>
    <row r="70" spans="1:45" ht="10.5" hidden="1" customHeight="1" outlineLevel="2" x14ac:dyDescent="0.2">
      <c r="A70" s="238"/>
      <c r="B70" s="193"/>
      <c r="C70" s="223"/>
      <c r="D70" s="211"/>
      <c r="E70" s="198"/>
      <c r="F70" s="210"/>
      <c r="G70" s="209"/>
      <c r="H70" s="209"/>
      <c r="I70" s="211"/>
      <c r="J70" s="200"/>
      <c r="K70" s="196"/>
      <c r="L70" s="25"/>
      <c r="M70" s="25"/>
      <c r="N70" s="25"/>
      <c r="O70" s="25"/>
      <c r="P70" s="25"/>
      <c r="Q70" s="25"/>
      <c r="R70" s="210"/>
      <c r="S70" s="209"/>
      <c r="T70" s="209"/>
      <c r="U70" s="211"/>
      <c r="V70" s="205"/>
      <c r="W70" s="196"/>
      <c r="X70" s="23">
        <f>IFERROR(VLOOKUP($R69,Data!$B$4:$D$6,3,FALSE),"")</f>
        <v>0</v>
      </c>
      <c r="Y70" s="23">
        <f>IFERROR(VLOOKUP($S69,Data!$F$4:$H$9,3,FALSE),"")</f>
        <v>0</v>
      </c>
      <c r="Z70" s="23">
        <f>IFERROR(VLOOKUP($T69,Data!$J$4:$L$8,3,FALSE),"")</f>
        <v>0</v>
      </c>
      <c r="AA70" s="23" t="str">
        <f>IFERROR(IF($A69=1,$X70*$Y70*$Z70,""),"")</f>
        <v/>
      </c>
      <c r="AB70" s="23" t="str">
        <f>IFERROR(IF($A69=2,$X70*$Y70*$Z70,""),"")</f>
        <v/>
      </c>
      <c r="AC70" s="23">
        <f>IFERROR(IF($A69=3,$X70*$Y70*$Z70,""),"")</f>
        <v>0</v>
      </c>
      <c r="AD70" s="210"/>
      <c r="AE70" s="209"/>
      <c r="AF70" s="209"/>
      <c r="AG70" s="211"/>
      <c r="AH70" s="207"/>
      <c r="AI70" s="196"/>
      <c r="AJ70" s="25"/>
      <c r="AK70" s="25"/>
      <c r="AL70" s="25"/>
      <c r="AM70" s="25"/>
      <c r="AN70" s="25"/>
      <c r="AO70" s="25"/>
      <c r="AP70" s="114" t="s">
        <v>713</v>
      </c>
      <c r="AQ70" s="11"/>
      <c r="AR70" s="11"/>
      <c r="AS70" s="38"/>
    </row>
    <row r="71" spans="1:45" ht="10.5" hidden="1" customHeight="1" outlineLevel="2" x14ac:dyDescent="0.2">
      <c r="A71" s="238"/>
      <c r="B71" s="193"/>
      <c r="C71" s="223"/>
      <c r="D71" s="211"/>
      <c r="E71" s="198"/>
      <c r="F71" s="210"/>
      <c r="G71" s="209"/>
      <c r="H71" s="209"/>
      <c r="I71" s="211"/>
      <c r="J71" s="200"/>
      <c r="K71" s="196"/>
      <c r="L71" s="25"/>
      <c r="M71" s="25"/>
      <c r="N71" s="25"/>
      <c r="O71" s="25"/>
      <c r="P71" s="25"/>
      <c r="Q71" s="25"/>
      <c r="R71" s="210"/>
      <c r="S71" s="209"/>
      <c r="T71" s="209"/>
      <c r="U71" s="211"/>
      <c r="V71" s="205"/>
      <c r="W71" s="196"/>
      <c r="X71" s="25"/>
      <c r="Y71" s="25"/>
      <c r="Z71" s="25"/>
      <c r="AA71" s="25"/>
      <c r="AB71" s="25"/>
      <c r="AC71" s="25"/>
      <c r="AD71" s="210"/>
      <c r="AE71" s="209"/>
      <c r="AF71" s="209"/>
      <c r="AG71" s="211"/>
      <c r="AH71" s="207"/>
      <c r="AI71" s="196"/>
      <c r="AJ71" s="23">
        <f>IFERROR(VLOOKUP($AD69,Data!$B$4:$D$6,3,FALSE),"")</f>
        <v>0</v>
      </c>
      <c r="AK71" s="23">
        <f>IFERROR(VLOOKUP($AE69,Data!$F$4:$H$9,3,FALSE),"")</f>
        <v>0</v>
      </c>
      <c r="AL71" s="23">
        <f>IFERROR(VLOOKUP($AF69,Data!$J$4:$L$8,3,FALSE),"")</f>
        <v>0</v>
      </c>
      <c r="AM71" s="23" t="str">
        <f>IFERROR(IF($A69=1,$AJ71*$AK71*$AL71,""),"")</f>
        <v/>
      </c>
      <c r="AN71" s="23" t="str">
        <f>IFERROR(IF($A69=2,$AJ71*$AK71*$AL71,""),"")</f>
        <v/>
      </c>
      <c r="AO71" s="23">
        <f>IFERROR(IF($A69=3,$AJ71*$AK71*$AL71,""),"")</f>
        <v>0</v>
      </c>
      <c r="AP71" s="114" t="s">
        <v>714</v>
      </c>
      <c r="AQ71" s="11"/>
      <c r="AR71" s="11"/>
      <c r="AS71" s="38"/>
    </row>
    <row r="72" spans="1:45" ht="30" hidden="1" customHeight="1" outlineLevel="1" x14ac:dyDescent="0.2">
      <c r="A72" s="147">
        <v>3</v>
      </c>
      <c r="B72" s="211" t="s">
        <v>108</v>
      </c>
      <c r="C72" s="211"/>
      <c r="D72" s="211"/>
      <c r="E72" s="211"/>
      <c r="F72" s="29" t="str">
        <f>IF($L72=1,"Implemented","Not Implemented")</f>
        <v>Not Implemented</v>
      </c>
      <c r="G72" s="22" t="str">
        <f>IF($M72=1,"Effective","Ineffective")</f>
        <v>Ineffective</v>
      </c>
      <c r="H72" s="22" t="str">
        <f>IF($N72=1,"Pass","Fail")</f>
        <v>Fail</v>
      </c>
      <c r="I72" s="140"/>
      <c r="J72" s="30"/>
      <c r="K72" s="196"/>
      <c r="L72" s="23">
        <f>IF(COUNTIF(L73:L75,0)&gt;0,0,1)</f>
        <v>0</v>
      </c>
      <c r="M72" s="23">
        <f>IF(COUNTIF(M73:M75,0)&gt;0,0,1)</f>
        <v>0</v>
      </c>
      <c r="N72" s="23">
        <f>IF(COUNTIF(N73:N75,0)&gt;0,0,1)</f>
        <v>0</v>
      </c>
      <c r="O72" s="23" t="str">
        <f>IFERROR(IF($A72=1,$L72*$M72*$N72,""),"")</f>
        <v/>
      </c>
      <c r="P72" s="23" t="str">
        <f>IFERROR(IF($A72=2,$L72*$M72*$N72,""),"")</f>
        <v/>
      </c>
      <c r="Q72" s="23">
        <f>IFERROR(IF($A72=3,$L72*$M72*$N72,""),"")</f>
        <v>0</v>
      </c>
      <c r="R72" s="29" t="str">
        <f>IF($X72=1,"Implemented","Not Implemented")</f>
        <v>Not Implemented</v>
      </c>
      <c r="S72" s="22" t="str">
        <f>IF($Y72=1,"Effective","Ineffective")</f>
        <v>Ineffective</v>
      </c>
      <c r="T72" s="22" t="str">
        <f>IF($Z72=1,"Pass","Fail")</f>
        <v>Fail</v>
      </c>
      <c r="U72" s="140"/>
      <c r="V72" s="30"/>
      <c r="W72" s="196"/>
      <c r="X72" s="23">
        <f>IF(COUNTIF(X73:X75,0)&gt;0,0,1)</f>
        <v>0</v>
      </c>
      <c r="Y72" s="23">
        <f>IF(COUNTIF(Y73:Y75,0)&gt;0,0,1)</f>
        <v>0</v>
      </c>
      <c r="Z72" s="23">
        <f>IF(COUNTIF(Z73:Z75,0)&gt;0,0,1)</f>
        <v>0</v>
      </c>
      <c r="AA72" s="23" t="str">
        <f>IFERROR(IF($A72=1,$X72*$Y72*$Z72,""),"")</f>
        <v/>
      </c>
      <c r="AB72" s="23" t="str">
        <f>IFERROR(IF($A72=2,$X72*$Y72*$Z72,""),"")</f>
        <v/>
      </c>
      <c r="AC72" s="23">
        <f>IFERROR(IF($A72=3,$X72*$Y72*$Z72,""),"")</f>
        <v>0</v>
      </c>
      <c r="AD72" s="29" t="str">
        <f>IF($AJ72=1,"Implemented","Not Implemented")</f>
        <v>Not Implemented</v>
      </c>
      <c r="AE72" s="22" t="str">
        <f>IF($AK72=1,"Effective","Ineffective")</f>
        <v>Ineffective</v>
      </c>
      <c r="AF72" s="22" t="str">
        <f>IF($AL72=1,"Pass","Fail")</f>
        <v>Fail</v>
      </c>
      <c r="AG72" s="140"/>
      <c r="AH72" s="30"/>
      <c r="AI72" s="196"/>
      <c r="AJ72" s="23">
        <f>IF(COUNTIF(AJ73:AJ75,0)&gt;0,0,1)</f>
        <v>0</v>
      </c>
      <c r="AK72" s="23">
        <f>IF(COUNTIF(AK73:AK75,0)&gt;0,0,1)</f>
        <v>0</v>
      </c>
      <c r="AL72" s="23">
        <f>IF(COUNTIF(AL73:AL75,0)&gt;0,0,1)</f>
        <v>0</v>
      </c>
      <c r="AM72" s="23" t="str">
        <f>IFERROR(IF($A72=1,$AJ72*$AK72*$AL72,""),"")</f>
        <v/>
      </c>
      <c r="AN72" s="23" t="str">
        <f>IFERROR(IF($A72=2,$AJ72*$AK72*$AL72,""),"")</f>
        <v/>
      </c>
      <c r="AO72" s="23">
        <f>IFERROR(IF($A72=3,$AJ72*$AK72*$AL72,""),"")</f>
        <v>0</v>
      </c>
      <c r="AP72" s="114" t="s">
        <v>721</v>
      </c>
      <c r="AQ72" s="11"/>
      <c r="AR72" s="11"/>
      <c r="AS72" s="38"/>
    </row>
    <row r="73" spans="1:45" ht="10.5" hidden="1" customHeight="1" outlineLevel="2" x14ac:dyDescent="0.2">
      <c r="A73" s="238">
        <v>3</v>
      </c>
      <c r="B73" s="193"/>
      <c r="C73" s="223" t="s">
        <v>651</v>
      </c>
      <c r="D73" s="211" t="s">
        <v>652</v>
      </c>
      <c r="E73" s="211" t="s">
        <v>111</v>
      </c>
      <c r="F73" s="210" t="s">
        <v>686</v>
      </c>
      <c r="G73" s="209" t="s">
        <v>686</v>
      </c>
      <c r="H73" s="209" t="s">
        <v>686</v>
      </c>
      <c r="I73" s="211"/>
      <c r="J73" s="200"/>
      <c r="K73" s="196"/>
      <c r="L73" s="23">
        <f>IFERROR(VLOOKUP($F73,Data!$B$4:$D$6,3,FALSE),"")</f>
        <v>0</v>
      </c>
      <c r="M73" s="23">
        <f>IFERROR(VLOOKUP($G73,Data!$F$4:$H$9,3,FALSE),"")</f>
        <v>0</v>
      </c>
      <c r="N73" s="23">
        <f>IFERROR(VLOOKUP($H73,Data!$J$4:$L$8,3,FALSE),"")</f>
        <v>0</v>
      </c>
      <c r="O73" s="23" t="str">
        <f>IFERROR(IF($A73=1,$L73*$M73*$N73,""),"")</f>
        <v/>
      </c>
      <c r="P73" s="23" t="str">
        <f>IFERROR(IF($A73=2,$L73*$M73*$N73,""),"")</f>
        <v/>
      </c>
      <c r="Q73" s="23">
        <f>IFERROR(IF($A73=3,$L73*$M73*$N73,""),"")</f>
        <v>0</v>
      </c>
      <c r="R73" s="210" t="s">
        <v>686</v>
      </c>
      <c r="S73" s="209" t="s">
        <v>686</v>
      </c>
      <c r="T73" s="209" t="s">
        <v>686</v>
      </c>
      <c r="U73" s="211"/>
      <c r="V73" s="205"/>
      <c r="W73" s="196"/>
      <c r="X73" s="24"/>
      <c r="Y73" s="24"/>
      <c r="Z73" s="24"/>
      <c r="AA73" s="24"/>
      <c r="AB73" s="24"/>
      <c r="AC73" s="24"/>
      <c r="AD73" s="210" t="s">
        <v>686</v>
      </c>
      <c r="AE73" s="209" t="s">
        <v>686</v>
      </c>
      <c r="AF73" s="209" t="s">
        <v>686</v>
      </c>
      <c r="AG73" s="211"/>
      <c r="AH73" s="207"/>
      <c r="AI73" s="196"/>
      <c r="AJ73" s="24"/>
      <c r="AK73" s="24"/>
      <c r="AL73" s="24"/>
      <c r="AM73" s="24"/>
      <c r="AN73" s="24"/>
      <c r="AO73" s="24"/>
      <c r="AP73" s="114" t="s">
        <v>712</v>
      </c>
      <c r="AQ73" s="11"/>
      <c r="AR73" s="11"/>
      <c r="AS73" s="38"/>
    </row>
    <row r="74" spans="1:45" ht="10.5" hidden="1" customHeight="1" outlineLevel="2" x14ac:dyDescent="0.2">
      <c r="A74" s="238"/>
      <c r="B74" s="193"/>
      <c r="C74" s="223"/>
      <c r="D74" s="211"/>
      <c r="E74" s="198"/>
      <c r="F74" s="210"/>
      <c r="G74" s="209"/>
      <c r="H74" s="209"/>
      <c r="I74" s="211"/>
      <c r="J74" s="200"/>
      <c r="K74" s="196"/>
      <c r="L74" s="25"/>
      <c r="M74" s="25"/>
      <c r="N74" s="25"/>
      <c r="O74" s="25"/>
      <c r="P74" s="25"/>
      <c r="Q74" s="25"/>
      <c r="R74" s="210"/>
      <c r="S74" s="209"/>
      <c r="T74" s="209"/>
      <c r="U74" s="211"/>
      <c r="V74" s="205"/>
      <c r="W74" s="196"/>
      <c r="X74" s="23">
        <f>IFERROR(VLOOKUP($R73,Data!$B$4:$D$6,3,FALSE),"")</f>
        <v>0</v>
      </c>
      <c r="Y74" s="23">
        <f>IFERROR(VLOOKUP($S73,Data!$F$4:$H$9,3,FALSE),"")</f>
        <v>0</v>
      </c>
      <c r="Z74" s="23">
        <f>IFERROR(VLOOKUP($T73,Data!$J$4:$L$8,3,FALSE),"")</f>
        <v>0</v>
      </c>
      <c r="AA74" s="23" t="str">
        <f>IFERROR(IF($A73=1,$X74*$Y74*$Z74,""),"")</f>
        <v/>
      </c>
      <c r="AB74" s="23" t="str">
        <f>IFERROR(IF($A73=2,$X74*$Y74*$Z74,""),"")</f>
        <v/>
      </c>
      <c r="AC74" s="23">
        <f>IFERROR(IF($A73=3,$X74*$Y74*$Z74,""),"")</f>
        <v>0</v>
      </c>
      <c r="AD74" s="210"/>
      <c r="AE74" s="209"/>
      <c r="AF74" s="209"/>
      <c r="AG74" s="211"/>
      <c r="AH74" s="207"/>
      <c r="AI74" s="196"/>
      <c r="AJ74" s="25"/>
      <c r="AK74" s="25"/>
      <c r="AL74" s="25"/>
      <c r="AM74" s="25"/>
      <c r="AN74" s="25"/>
      <c r="AO74" s="25"/>
      <c r="AP74" s="114" t="s">
        <v>713</v>
      </c>
      <c r="AQ74" s="11"/>
      <c r="AR74" s="11"/>
      <c r="AS74" s="38"/>
    </row>
    <row r="75" spans="1:45" ht="10.5" hidden="1" customHeight="1" outlineLevel="2" x14ac:dyDescent="0.2">
      <c r="A75" s="238"/>
      <c r="B75" s="193"/>
      <c r="C75" s="223"/>
      <c r="D75" s="211"/>
      <c r="E75" s="198"/>
      <c r="F75" s="210"/>
      <c r="G75" s="209"/>
      <c r="H75" s="209"/>
      <c r="I75" s="211"/>
      <c r="J75" s="200"/>
      <c r="K75" s="196"/>
      <c r="L75" s="25"/>
      <c r="M75" s="25"/>
      <c r="N75" s="25"/>
      <c r="O75" s="25"/>
      <c r="P75" s="25"/>
      <c r="Q75" s="25"/>
      <c r="R75" s="210"/>
      <c r="S75" s="209"/>
      <c r="T75" s="209"/>
      <c r="U75" s="211"/>
      <c r="V75" s="205"/>
      <c r="W75" s="196"/>
      <c r="X75" s="25"/>
      <c r="Y75" s="25"/>
      <c r="Z75" s="25"/>
      <c r="AA75" s="25"/>
      <c r="AB75" s="25"/>
      <c r="AC75" s="25"/>
      <c r="AD75" s="210"/>
      <c r="AE75" s="209"/>
      <c r="AF75" s="209"/>
      <c r="AG75" s="211"/>
      <c r="AH75" s="207"/>
      <c r="AI75" s="196"/>
      <c r="AJ75" s="23">
        <f>IFERROR(VLOOKUP($AD73,Data!$B$4:$D$6,3,FALSE),"")</f>
        <v>0</v>
      </c>
      <c r="AK75" s="23">
        <f>IFERROR(VLOOKUP($AE73,Data!$F$4:$H$9,3,FALSE),"")</f>
        <v>0</v>
      </c>
      <c r="AL75" s="23">
        <f>IFERROR(VLOOKUP($AF73,Data!$J$4:$L$8,3,FALSE),"")</f>
        <v>0</v>
      </c>
      <c r="AM75" s="23" t="str">
        <f>IFERROR(IF($A73=1,$AJ75*$AK75*$AL75,""),"")</f>
        <v/>
      </c>
      <c r="AN75" s="23" t="str">
        <f>IFERROR(IF($A73=2,$AJ75*$AK75*$AL75,""),"")</f>
        <v/>
      </c>
      <c r="AO75" s="23">
        <f>IFERROR(IF($A73=3,$AJ75*$AK75*$AL75,""),"")</f>
        <v>0</v>
      </c>
      <c r="AP75" s="114" t="s">
        <v>714</v>
      </c>
      <c r="AQ75" s="11"/>
      <c r="AR75" s="11"/>
      <c r="AS75" s="38"/>
    </row>
    <row r="76" spans="1:45" ht="30" hidden="1" customHeight="1" outlineLevel="1" x14ac:dyDescent="0.2">
      <c r="A76" s="147">
        <v>3</v>
      </c>
      <c r="B76" s="211" t="s">
        <v>112</v>
      </c>
      <c r="C76" s="211"/>
      <c r="D76" s="211"/>
      <c r="E76" s="211"/>
      <c r="F76" s="29" t="str">
        <f>IF($L76=1,"Implemented","Not Implemented")</f>
        <v>Not Implemented</v>
      </c>
      <c r="G76" s="22" t="str">
        <f>IF($M76=1,"Effective","Ineffective")</f>
        <v>Ineffective</v>
      </c>
      <c r="H76" s="22" t="str">
        <f>IF($N76=1,"Pass","Fail")</f>
        <v>Fail</v>
      </c>
      <c r="I76" s="140"/>
      <c r="J76" s="30"/>
      <c r="K76" s="196"/>
      <c r="L76" s="23">
        <f>IF(COUNTIF(L77:L82,0)&gt;0,0,1)</f>
        <v>0</v>
      </c>
      <c r="M76" s="23">
        <f>IF(COUNTIF(M77:M82,0)&gt;0,0,1)</f>
        <v>0</v>
      </c>
      <c r="N76" s="23">
        <f>IF(COUNTIF(N77:N82,0)&gt;0,0,1)</f>
        <v>0</v>
      </c>
      <c r="O76" s="23" t="str">
        <f>IFERROR(IF($A76=1,$L76*$M76*$N76,""),"")</f>
        <v/>
      </c>
      <c r="P76" s="23" t="str">
        <f>IFERROR(IF($A76=2,$L76*$M76*$N76,""),"")</f>
        <v/>
      </c>
      <c r="Q76" s="23">
        <f>IFERROR(IF($A76=3,$L76*$M76*$N76,""),"")</f>
        <v>0</v>
      </c>
      <c r="R76" s="29" t="str">
        <f>IF($X76=1,"Implemented","Not Implemented")</f>
        <v>Not Implemented</v>
      </c>
      <c r="S76" s="22" t="str">
        <f>IF($Y76=1,"Effective","Ineffective")</f>
        <v>Ineffective</v>
      </c>
      <c r="T76" s="22" t="str">
        <f>IF($Z76=1,"Pass","Fail")</f>
        <v>Fail</v>
      </c>
      <c r="U76" s="140"/>
      <c r="V76" s="30"/>
      <c r="W76" s="196"/>
      <c r="X76" s="23">
        <f>IF(COUNTIF(X77:X82,0)&gt;0,0,1)</f>
        <v>0</v>
      </c>
      <c r="Y76" s="23">
        <f>IF(COUNTIF(Y77:Y82,0)&gt;0,0,1)</f>
        <v>0</v>
      </c>
      <c r="Z76" s="23">
        <f>IF(COUNTIF(Z77:Z82,0)&gt;0,0,1)</f>
        <v>0</v>
      </c>
      <c r="AA76" s="23" t="str">
        <f>IFERROR(IF($A76=1,$X76*$Y76*$Z76,""),"")</f>
        <v/>
      </c>
      <c r="AB76" s="23" t="str">
        <f>IFERROR(IF($A76=2,$X76*$Y76*$Z76,""),"")</f>
        <v/>
      </c>
      <c r="AC76" s="23">
        <f>IFERROR(IF($A76=3,$X76*$Y76*$Z76,""),"")</f>
        <v>0</v>
      </c>
      <c r="AD76" s="29" t="str">
        <f>IF($AJ76=1,"Implemented","Not Implemented")</f>
        <v>Not Implemented</v>
      </c>
      <c r="AE76" s="22" t="str">
        <f>IF($AK76=1,"Effective","Ineffective")</f>
        <v>Ineffective</v>
      </c>
      <c r="AF76" s="22" t="str">
        <f>IF($AL76=1,"Pass","Fail")</f>
        <v>Fail</v>
      </c>
      <c r="AG76" s="140"/>
      <c r="AH76" s="30"/>
      <c r="AI76" s="196"/>
      <c r="AJ76" s="23">
        <f>IF(COUNTIF(AJ77:AJ82,0)&gt;0,0,1)</f>
        <v>0</v>
      </c>
      <c r="AK76" s="23">
        <f>IF(COUNTIF(AK77:AK82,0)&gt;0,0,1)</f>
        <v>0</v>
      </c>
      <c r="AL76" s="23">
        <f>IF(COUNTIF(AL77:AL82,0)&gt;0,0,1)</f>
        <v>0</v>
      </c>
      <c r="AM76" s="23" t="str">
        <f>IFERROR(IF($A76=1,$AJ76*$AK76*$AL76,""),"")</f>
        <v/>
      </c>
      <c r="AN76" s="23" t="str">
        <f>IFERROR(IF($A76=2,$AJ76*$AK76*$AL76,""),"")</f>
        <v/>
      </c>
      <c r="AO76" s="23">
        <f>IFERROR(IF($A76=3,$AJ76*$AK76*$AL76,""),"")</f>
        <v>0</v>
      </c>
      <c r="AP76" s="114" t="s">
        <v>721</v>
      </c>
      <c r="AQ76" s="11"/>
      <c r="AR76" s="11"/>
      <c r="AS76" s="38"/>
    </row>
    <row r="77" spans="1:45" ht="10.5" hidden="1" customHeight="1" outlineLevel="2" x14ac:dyDescent="0.2">
      <c r="A77" s="238">
        <v>3</v>
      </c>
      <c r="B77" s="193"/>
      <c r="C77" s="223" t="s">
        <v>653</v>
      </c>
      <c r="D77" s="211" t="s">
        <v>654</v>
      </c>
      <c r="E77" s="211" t="s">
        <v>655</v>
      </c>
      <c r="F77" s="210" t="s">
        <v>686</v>
      </c>
      <c r="G77" s="209" t="s">
        <v>686</v>
      </c>
      <c r="H77" s="209" t="s">
        <v>686</v>
      </c>
      <c r="I77" s="211"/>
      <c r="J77" s="200"/>
      <c r="K77" s="196"/>
      <c r="L77" s="23">
        <f>IFERROR(VLOOKUP($F77,Data!$B$4:$D$6,3,FALSE),"")</f>
        <v>0</v>
      </c>
      <c r="M77" s="23">
        <f>IFERROR(VLOOKUP($G77,Data!$F$4:$H$9,3,FALSE),"")</f>
        <v>0</v>
      </c>
      <c r="N77" s="23">
        <f>IFERROR(VLOOKUP($H77,Data!$J$4:$L$8,3,FALSE),"")</f>
        <v>0</v>
      </c>
      <c r="O77" s="23" t="str">
        <f>IFERROR(IF($A77=1,$L77*$M77*$N77,""),"")</f>
        <v/>
      </c>
      <c r="P77" s="23" t="str">
        <f>IFERROR(IF($A77=2,$L77*$M77*$N77,""),"")</f>
        <v/>
      </c>
      <c r="Q77" s="23">
        <f>IFERROR(IF($A77=3,$L77*$M77*$N77,""),"")</f>
        <v>0</v>
      </c>
      <c r="R77" s="210" t="s">
        <v>686</v>
      </c>
      <c r="S77" s="209" t="s">
        <v>686</v>
      </c>
      <c r="T77" s="209" t="s">
        <v>686</v>
      </c>
      <c r="U77" s="211"/>
      <c r="V77" s="205"/>
      <c r="W77" s="196"/>
      <c r="X77" s="24"/>
      <c r="Y77" s="24"/>
      <c r="Z77" s="24"/>
      <c r="AA77" s="24"/>
      <c r="AB77" s="24"/>
      <c r="AC77" s="24"/>
      <c r="AD77" s="210" t="s">
        <v>686</v>
      </c>
      <c r="AE77" s="209" t="s">
        <v>686</v>
      </c>
      <c r="AF77" s="209" t="s">
        <v>686</v>
      </c>
      <c r="AG77" s="211"/>
      <c r="AH77" s="207"/>
      <c r="AI77" s="196"/>
      <c r="AJ77" s="24"/>
      <c r="AK77" s="24"/>
      <c r="AL77" s="24"/>
      <c r="AM77" s="24"/>
      <c r="AN77" s="24"/>
      <c r="AO77" s="24"/>
      <c r="AP77" s="114" t="s">
        <v>712</v>
      </c>
      <c r="AQ77" s="11"/>
      <c r="AR77" s="11"/>
      <c r="AS77" s="38"/>
    </row>
    <row r="78" spans="1:45" ht="10.5" hidden="1" customHeight="1" outlineLevel="2" x14ac:dyDescent="0.2">
      <c r="A78" s="238"/>
      <c r="B78" s="193"/>
      <c r="C78" s="223"/>
      <c r="D78" s="211"/>
      <c r="E78" s="198"/>
      <c r="F78" s="210"/>
      <c r="G78" s="209"/>
      <c r="H78" s="209"/>
      <c r="I78" s="211"/>
      <c r="J78" s="200"/>
      <c r="K78" s="196"/>
      <c r="L78" s="25"/>
      <c r="M78" s="25"/>
      <c r="N78" s="25"/>
      <c r="O78" s="25"/>
      <c r="P78" s="25"/>
      <c r="Q78" s="25"/>
      <c r="R78" s="210"/>
      <c r="S78" s="209"/>
      <c r="T78" s="209"/>
      <c r="U78" s="211"/>
      <c r="V78" s="205"/>
      <c r="W78" s="196"/>
      <c r="X78" s="23">
        <f>IFERROR(VLOOKUP($R77,Data!$B$4:$D$6,3,FALSE),"")</f>
        <v>0</v>
      </c>
      <c r="Y78" s="23">
        <f>IFERROR(VLOOKUP($S77,Data!$F$4:$H$9,3,FALSE),"")</f>
        <v>0</v>
      </c>
      <c r="Z78" s="23">
        <f>IFERROR(VLOOKUP($T77,Data!$J$4:$L$8,3,FALSE),"")</f>
        <v>0</v>
      </c>
      <c r="AA78" s="23" t="str">
        <f>IFERROR(IF($A77=1,$X78*$Y78*$Z78,""),"")</f>
        <v/>
      </c>
      <c r="AB78" s="23" t="str">
        <f>IFERROR(IF($A77=2,$X78*$Y78*$Z78,""),"")</f>
        <v/>
      </c>
      <c r="AC78" s="23">
        <f>IFERROR(IF($A77=3,$X78*$Y78*$Z78,""),"")</f>
        <v>0</v>
      </c>
      <c r="AD78" s="210"/>
      <c r="AE78" s="209"/>
      <c r="AF78" s="209"/>
      <c r="AG78" s="211"/>
      <c r="AH78" s="207"/>
      <c r="AI78" s="196"/>
      <c r="AJ78" s="25"/>
      <c r="AK78" s="25"/>
      <c r="AL78" s="25"/>
      <c r="AM78" s="25"/>
      <c r="AN78" s="25"/>
      <c r="AO78" s="25"/>
      <c r="AP78" s="114" t="s">
        <v>713</v>
      </c>
      <c r="AQ78" s="11"/>
      <c r="AR78" s="11"/>
      <c r="AS78" s="38"/>
    </row>
    <row r="79" spans="1:45" ht="10.5" hidden="1" customHeight="1" outlineLevel="2" x14ac:dyDescent="0.2">
      <c r="A79" s="238"/>
      <c r="B79" s="193"/>
      <c r="C79" s="223"/>
      <c r="D79" s="211"/>
      <c r="E79" s="198"/>
      <c r="F79" s="210"/>
      <c r="G79" s="209"/>
      <c r="H79" s="209"/>
      <c r="I79" s="211"/>
      <c r="J79" s="200"/>
      <c r="K79" s="196"/>
      <c r="L79" s="25"/>
      <c r="M79" s="25"/>
      <c r="N79" s="25"/>
      <c r="O79" s="25"/>
      <c r="P79" s="25"/>
      <c r="Q79" s="25"/>
      <c r="R79" s="210"/>
      <c r="S79" s="209"/>
      <c r="T79" s="209"/>
      <c r="U79" s="211"/>
      <c r="V79" s="205"/>
      <c r="W79" s="196"/>
      <c r="X79" s="25"/>
      <c r="Y79" s="25"/>
      <c r="Z79" s="25"/>
      <c r="AA79" s="25"/>
      <c r="AB79" s="25"/>
      <c r="AC79" s="25"/>
      <c r="AD79" s="210"/>
      <c r="AE79" s="209"/>
      <c r="AF79" s="209"/>
      <c r="AG79" s="211"/>
      <c r="AH79" s="207"/>
      <c r="AI79" s="196"/>
      <c r="AJ79" s="23">
        <f>IFERROR(VLOOKUP($AD77,Data!$B$4:$D$6,3,FALSE),"")</f>
        <v>0</v>
      </c>
      <c r="AK79" s="23">
        <f>IFERROR(VLOOKUP($AE77,Data!$F$4:$H$9,3,FALSE),"")</f>
        <v>0</v>
      </c>
      <c r="AL79" s="23">
        <f>IFERROR(VLOOKUP($AF77,Data!$J$4:$L$8,3,FALSE),"")</f>
        <v>0</v>
      </c>
      <c r="AM79" s="23" t="str">
        <f>IFERROR(IF($A77=1,$AJ79*$AK79*$AL79,""),"")</f>
        <v/>
      </c>
      <c r="AN79" s="23" t="str">
        <f>IFERROR(IF($A77=2,$AJ79*$AK79*$AL79,""),"")</f>
        <v/>
      </c>
      <c r="AO79" s="23">
        <f>IFERROR(IF($A77=3,$AJ79*$AK79*$AL79,""),"")</f>
        <v>0</v>
      </c>
      <c r="AP79" s="114" t="s">
        <v>714</v>
      </c>
      <c r="AQ79" s="11"/>
      <c r="AR79" s="11"/>
      <c r="AS79" s="38"/>
    </row>
    <row r="80" spans="1:45" ht="10.5" hidden="1" customHeight="1" outlineLevel="2" x14ac:dyDescent="0.2">
      <c r="A80" s="238">
        <v>3</v>
      </c>
      <c r="B80" s="193"/>
      <c r="C80" s="223" t="s">
        <v>656</v>
      </c>
      <c r="D80" s="211" t="s">
        <v>657</v>
      </c>
      <c r="E80" s="211" t="s">
        <v>658</v>
      </c>
      <c r="F80" s="210" t="s">
        <v>686</v>
      </c>
      <c r="G80" s="209" t="s">
        <v>686</v>
      </c>
      <c r="H80" s="209" t="s">
        <v>686</v>
      </c>
      <c r="I80" s="211"/>
      <c r="J80" s="200"/>
      <c r="K80" s="196"/>
      <c r="L80" s="23">
        <f>IFERROR(VLOOKUP($F80,Data!$B$4:$D$6,3,FALSE),"")</f>
        <v>0</v>
      </c>
      <c r="M80" s="23">
        <f>IFERROR(VLOOKUP($G80,Data!$F$4:$H$9,3,FALSE),"")</f>
        <v>0</v>
      </c>
      <c r="N80" s="23">
        <f>IFERROR(VLOOKUP($H80,Data!$J$4:$L$8,3,FALSE),"")</f>
        <v>0</v>
      </c>
      <c r="O80" s="23" t="str">
        <f>IFERROR(IF($A80=1,$L80*$M80*$N80,""),"")</f>
        <v/>
      </c>
      <c r="P80" s="23" t="str">
        <f>IFERROR(IF($A80=2,$L80*$M80*$N80,""),"")</f>
        <v/>
      </c>
      <c r="Q80" s="23">
        <f>IFERROR(IF($A80=3,$L80*$M80*$N80,""),"")</f>
        <v>0</v>
      </c>
      <c r="R80" s="210" t="s">
        <v>686</v>
      </c>
      <c r="S80" s="209" t="s">
        <v>686</v>
      </c>
      <c r="T80" s="209" t="s">
        <v>686</v>
      </c>
      <c r="U80" s="211"/>
      <c r="V80" s="205"/>
      <c r="W80" s="196"/>
      <c r="X80" s="24"/>
      <c r="Y80" s="24"/>
      <c r="Z80" s="24"/>
      <c r="AA80" s="24"/>
      <c r="AB80" s="24"/>
      <c r="AC80" s="24"/>
      <c r="AD80" s="210" t="s">
        <v>686</v>
      </c>
      <c r="AE80" s="209" t="s">
        <v>686</v>
      </c>
      <c r="AF80" s="209" t="s">
        <v>686</v>
      </c>
      <c r="AG80" s="211"/>
      <c r="AH80" s="207"/>
      <c r="AI80" s="196"/>
      <c r="AJ80" s="24"/>
      <c r="AK80" s="24"/>
      <c r="AL80" s="24"/>
      <c r="AM80" s="24"/>
      <c r="AN80" s="24"/>
      <c r="AO80" s="24"/>
      <c r="AP80" s="114" t="s">
        <v>712</v>
      </c>
      <c r="AQ80" s="11"/>
      <c r="AR80" s="11"/>
      <c r="AS80" s="38"/>
    </row>
    <row r="81" spans="1:45" ht="10.5" hidden="1" customHeight="1" outlineLevel="2" x14ac:dyDescent="0.2">
      <c r="A81" s="238"/>
      <c r="B81" s="193"/>
      <c r="C81" s="223"/>
      <c r="D81" s="211"/>
      <c r="E81" s="198"/>
      <c r="F81" s="210"/>
      <c r="G81" s="209"/>
      <c r="H81" s="209"/>
      <c r="I81" s="211"/>
      <c r="J81" s="200"/>
      <c r="K81" s="196"/>
      <c r="L81" s="25"/>
      <c r="M81" s="25"/>
      <c r="N81" s="25"/>
      <c r="O81" s="25"/>
      <c r="P81" s="25"/>
      <c r="Q81" s="25"/>
      <c r="R81" s="210"/>
      <c r="S81" s="209"/>
      <c r="T81" s="209"/>
      <c r="U81" s="211"/>
      <c r="V81" s="205"/>
      <c r="W81" s="196"/>
      <c r="X81" s="23">
        <f>IFERROR(VLOOKUP($R80,Data!$B$4:$D$6,3,FALSE),"")</f>
        <v>0</v>
      </c>
      <c r="Y81" s="23">
        <f>IFERROR(VLOOKUP($S80,Data!$F$4:$H$9,3,FALSE),"")</f>
        <v>0</v>
      </c>
      <c r="Z81" s="23">
        <f>IFERROR(VLOOKUP($T80,Data!$J$4:$L$8,3,FALSE),"")</f>
        <v>0</v>
      </c>
      <c r="AA81" s="23" t="str">
        <f>IFERROR(IF($A80=1,$X81*$Y81*$Z81,""),"")</f>
        <v/>
      </c>
      <c r="AB81" s="23" t="str">
        <f>IFERROR(IF($A80=2,$X81*$Y81*$Z81,""),"")</f>
        <v/>
      </c>
      <c r="AC81" s="23">
        <f>IFERROR(IF($A80=3,$X81*$Y81*$Z81,""),"")</f>
        <v>0</v>
      </c>
      <c r="AD81" s="210"/>
      <c r="AE81" s="209"/>
      <c r="AF81" s="209"/>
      <c r="AG81" s="211"/>
      <c r="AH81" s="207"/>
      <c r="AI81" s="196"/>
      <c r="AJ81" s="25"/>
      <c r="AK81" s="25"/>
      <c r="AL81" s="25"/>
      <c r="AM81" s="25"/>
      <c r="AN81" s="25"/>
      <c r="AO81" s="25"/>
      <c r="AP81" s="114" t="s">
        <v>713</v>
      </c>
      <c r="AQ81" s="11"/>
      <c r="AR81" s="11"/>
      <c r="AS81" s="38"/>
    </row>
    <row r="82" spans="1:45" ht="10.5" hidden="1" customHeight="1" outlineLevel="2" x14ac:dyDescent="0.2">
      <c r="A82" s="238"/>
      <c r="B82" s="193"/>
      <c r="C82" s="223"/>
      <c r="D82" s="211"/>
      <c r="E82" s="198"/>
      <c r="F82" s="210"/>
      <c r="G82" s="209"/>
      <c r="H82" s="209"/>
      <c r="I82" s="211"/>
      <c r="J82" s="200"/>
      <c r="K82" s="197"/>
      <c r="L82" s="25"/>
      <c r="M82" s="25"/>
      <c r="N82" s="25"/>
      <c r="O82" s="25"/>
      <c r="P82" s="25"/>
      <c r="Q82" s="25"/>
      <c r="R82" s="210"/>
      <c r="S82" s="209"/>
      <c r="T82" s="209"/>
      <c r="U82" s="211"/>
      <c r="V82" s="205"/>
      <c r="W82" s="197"/>
      <c r="X82" s="25"/>
      <c r="Y82" s="25"/>
      <c r="Z82" s="25"/>
      <c r="AA82" s="25"/>
      <c r="AB82" s="25"/>
      <c r="AC82" s="25"/>
      <c r="AD82" s="210"/>
      <c r="AE82" s="209"/>
      <c r="AF82" s="209"/>
      <c r="AG82" s="211"/>
      <c r="AH82" s="207"/>
      <c r="AI82" s="197"/>
      <c r="AJ82" s="23">
        <f>IFERROR(VLOOKUP($AD80,Data!$B$4:$D$6,3,FALSE),"")</f>
        <v>0</v>
      </c>
      <c r="AK82" s="23">
        <f>IFERROR(VLOOKUP($AE80,Data!$F$4:$H$9,3,FALSE),"")</f>
        <v>0</v>
      </c>
      <c r="AL82" s="23">
        <f>IFERROR(VLOOKUP($AF80,Data!$J$4:$L$8,3,FALSE),"")</f>
        <v>0</v>
      </c>
      <c r="AM82" s="23" t="str">
        <f>IFERROR(IF($A80=1,$AJ82*$AK82*$AL82,""),"")</f>
        <v/>
      </c>
      <c r="AN82" s="23" t="str">
        <f>IFERROR(IF($A80=2,$AJ82*$AK82*$AL82,""),"")</f>
        <v/>
      </c>
      <c r="AO82" s="23">
        <f>IFERROR(IF($A80=3,$AJ82*$AK82*$AL82,""),"")</f>
        <v>0</v>
      </c>
      <c r="AP82" s="114" t="s">
        <v>714</v>
      </c>
      <c r="AQ82" s="11"/>
      <c r="AR82" s="11"/>
      <c r="AS82" s="38"/>
    </row>
    <row r="83" spans="1:45" s="110" customFormat="1" ht="10.5" hidden="1" customHeight="1" outlineLevel="1" thickBot="1" x14ac:dyDescent="0.25">
      <c r="A83" s="229"/>
      <c r="B83" s="230"/>
      <c r="C83" s="230"/>
      <c r="D83" s="230"/>
      <c r="E83" s="230"/>
      <c r="F83" s="230"/>
      <c r="G83" s="230"/>
      <c r="H83" s="230"/>
      <c r="I83" s="230"/>
      <c r="J83" s="230"/>
      <c r="K83" s="230"/>
      <c r="L83" s="230"/>
      <c r="M83" s="230"/>
      <c r="N83" s="230"/>
      <c r="O83" s="230"/>
      <c r="P83" s="230"/>
      <c r="Q83" s="230"/>
      <c r="R83" s="230"/>
      <c r="S83" s="230"/>
      <c r="T83" s="230"/>
      <c r="U83" s="230"/>
      <c r="V83" s="230"/>
      <c r="W83" s="230"/>
      <c r="X83" s="230"/>
      <c r="Y83" s="230"/>
      <c r="Z83" s="230"/>
      <c r="AA83" s="230"/>
      <c r="AB83" s="230"/>
      <c r="AC83" s="230"/>
      <c r="AD83" s="230"/>
      <c r="AE83" s="230"/>
      <c r="AF83" s="230"/>
      <c r="AG83" s="230"/>
      <c r="AH83" s="230"/>
      <c r="AI83" s="230"/>
      <c r="AJ83" s="230"/>
      <c r="AK83" s="230"/>
      <c r="AL83" s="230"/>
      <c r="AM83" s="230"/>
      <c r="AN83" s="230"/>
      <c r="AO83" s="230"/>
      <c r="AP83" s="230"/>
      <c r="AQ83" s="230"/>
      <c r="AR83" s="230"/>
      <c r="AS83" s="231"/>
    </row>
    <row r="84" spans="1:45" s="110" customFormat="1" ht="10.5" customHeight="1" collapsed="1" thickBot="1" x14ac:dyDescent="0.25">
      <c r="A84" s="229"/>
      <c r="B84" s="230"/>
      <c r="C84" s="230"/>
      <c r="D84" s="230"/>
      <c r="E84" s="230"/>
      <c r="F84" s="230"/>
      <c r="G84" s="230"/>
      <c r="H84" s="230"/>
      <c r="I84" s="230"/>
      <c r="J84" s="230"/>
      <c r="K84" s="230"/>
      <c r="L84" s="230"/>
      <c r="M84" s="230"/>
      <c r="N84" s="230"/>
      <c r="O84" s="230"/>
      <c r="P84" s="230"/>
      <c r="Q84" s="230"/>
      <c r="R84" s="230"/>
      <c r="S84" s="230"/>
      <c r="T84" s="230"/>
      <c r="U84" s="230"/>
      <c r="V84" s="230"/>
      <c r="W84" s="230"/>
      <c r="X84" s="230"/>
      <c r="Y84" s="230"/>
      <c r="Z84" s="230"/>
      <c r="AA84" s="230"/>
      <c r="AB84" s="230"/>
      <c r="AC84" s="230"/>
      <c r="AD84" s="230"/>
      <c r="AE84" s="230"/>
      <c r="AF84" s="230"/>
      <c r="AG84" s="230"/>
      <c r="AH84" s="230"/>
      <c r="AI84" s="230"/>
      <c r="AJ84" s="230"/>
      <c r="AK84" s="230"/>
      <c r="AL84" s="230"/>
      <c r="AM84" s="230"/>
      <c r="AN84" s="230"/>
      <c r="AO84" s="230"/>
      <c r="AP84" s="230"/>
      <c r="AQ84" s="230"/>
      <c r="AR84" s="230"/>
      <c r="AS84" s="231"/>
    </row>
    <row r="85" spans="1:45" ht="10.5" customHeight="1" x14ac:dyDescent="0.2">
      <c r="AI85" s="110"/>
    </row>
    <row r="86" spans="1:45" ht="10.5" customHeight="1" x14ac:dyDescent="0.2">
      <c r="AI86" s="110"/>
    </row>
    <row r="87" spans="1:45" ht="10.5" customHeight="1" x14ac:dyDescent="0.2">
      <c r="AI87" s="110"/>
    </row>
    <row r="88" spans="1:45" ht="10.5" customHeight="1" x14ac:dyDescent="0.2">
      <c r="AI88" s="110"/>
    </row>
    <row r="89" spans="1:45" ht="10.5" customHeight="1" x14ac:dyDescent="0.2">
      <c r="AI89" s="110"/>
    </row>
    <row r="90" spans="1:45" ht="10.5" customHeight="1" x14ac:dyDescent="0.2">
      <c r="AI90" s="110"/>
    </row>
    <row r="91" spans="1:45" ht="10.5" customHeight="1" x14ac:dyDescent="0.2">
      <c r="AI91" s="110"/>
    </row>
    <row r="92" spans="1:45" ht="10.5" customHeight="1" x14ac:dyDescent="0.2">
      <c r="AI92" s="110"/>
    </row>
    <row r="93" spans="1:45" ht="10.5" customHeight="1" x14ac:dyDescent="0.2">
      <c r="AI93" s="110"/>
    </row>
    <row r="94" spans="1:45" ht="10.5" customHeight="1" x14ac:dyDescent="0.2">
      <c r="AI94" s="110"/>
    </row>
    <row r="95" spans="1:45" ht="10.5" customHeight="1" x14ac:dyDescent="0.2">
      <c r="AI95" s="110"/>
    </row>
    <row r="96" spans="1:45" ht="10.5" customHeight="1" x14ac:dyDescent="0.2">
      <c r="AI96" s="110"/>
    </row>
    <row r="97" spans="35:35" ht="10.5" customHeight="1" x14ac:dyDescent="0.2">
      <c r="AI97" s="110"/>
    </row>
    <row r="98" spans="35:35" ht="10.5" customHeight="1" x14ac:dyDescent="0.2">
      <c r="AI98" s="110"/>
    </row>
    <row r="99" spans="35:35" ht="10.5" customHeight="1" x14ac:dyDescent="0.2">
      <c r="AI99" s="110"/>
    </row>
    <row r="100" spans="35:35" ht="10.5" customHeight="1" x14ac:dyDescent="0.2">
      <c r="AI100" s="110"/>
    </row>
    <row r="101" spans="35:35" ht="10.5" customHeight="1" x14ac:dyDescent="0.2">
      <c r="AI101" s="110"/>
    </row>
    <row r="102" spans="35:35" ht="10.5" customHeight="1" x14ac:dyDescent="0.2">
      <c r="AI102" s="110"/>
    </row>
    <row r="103" spans="35:35" ht="10.5" customHeight="1" x14ac:dyDescent="0.2">
      <c r="AI103" s="110"/>
    </row>
    <row r="104" spans="35:35" ht="10.5" customHeight="1" x14ac:dyDescent="0.2">
      <c r="AI104" s="110"/>
    </row>
    <row r="105" spans="35:35" ht="10.5" customHeight="1" x14ac:dyDescent="0.2">
      <c r="AI105" s="110"/>
    </row>
    <row r="106" spans="35:35" ht="10.5" customHeight="1" x14ac:dyDescent="0.2">
      <c r="AI106" s="110"/>
    </row>
    <row r="107" spans="35:35" ht="10.5" customHeight="1" x14ac:dyDescent="0.2">
      <c r="AI107" s="110"/>
    </row>
    <row r="108" spans="35:35" ht="10.5" customHeight="1" x14ac:dyDescent="0.2">
      <c r="AI108" s="110"/>
    </row>
    <row r="109" spans="35:35" ht="10.5" customHeight="1" x14ac:dyDescent="0.2">
      <c r="AI109" s="110"/>
    </row>
    <row r="110" spans="35:35" ht="10.5" customHeight="1" x14ac:dyDescent="0.2">
      <c r="AI110" s="110"/>
    </row>
    <row r="111" spans="35:35" ht="10.5" customHeight="1" x14ac:dyDescent="0.2">
      <c r="AI111" s="110"/>
    </row>
    <row r="112" spans="35:35" ht="10.5" customHeight="1" x14ac:dyDescent="0.2">
      <c r="AI112" s="110"/>
    </row>
    <row r="113" spans="35:35" ht="10.5" customHeight="1" x14ac:dyDescent="0.2">
      <c r="AI113" s="110"/>
    </row>
    <row r="114" spans="35:35" ht="10.5" customHeight="1" x14ac:dyDescent="0.2">
      <c r="AI114" s="110"/>
    </row>
    <row r="115" spans="35:35" ht="10.5" customHeight="1" x14ac:dyDescent="0.2">
      <c r="AI115" s="110"/>
    </row>
    <row r="116" spans="35:35" ht="10.5" customHeight="1" x14ac:dyDescent="0.2">
      <c r="AI116" s="110"/>
    </row>
    <row r="117" spans="35:35" ht="10.5" customHeight="1" x14ac:dyDescent="0.2">
      <c r="AI117" s="110"/>
    </row>
    <row r="118" spans="35:35" ht="10.5" customHeight="1" x14ac:dyDescent="0.2">
      <c r="AI118" s="110"/>
    </row>
    <row r="119" spans="35:35" ht="10.5" customHeight="1" x14ac:dyDescent="0.2">
      <c r="AI119" s="110"/>
    </row>
    <row r="120" spans="35:35" ht="10.5" customHeight="1" x14ac:dyDescent="0.2">
      <c r="AI120" s="110"/>
    </row>
    <row r="121" spans="35:35" ht="10.5" customHeight="1" x14ac:dyDescent="0.2">
      <c r="AI121" s="110"/>
    </row>
    <row r="122" spans="35:35" ht="10.5" customHeight="1" x14ac:dyDescent="0.2">
      <c r="AI122" s="110"/>
    </row>
    <row r="123" spans="35:35" ht="10.5" customHeight="1" x14ac:dyDescent="0.2">
      <c r="AI123" s="110"/>
    </row>
  </sheetData>
  <sheetProtection sheet="1" objects="1" scenarios="1" formatColumns="0" formatRows="0"/>
  <protectedRanges>
    <protectedRange sqref="F58:J63 F65:J67 F69:J71 F73:J75 F77:J82 R58:V63 R65:V67 R69:V71 R73:V75 R77:V82 AD58:AH63 AD65:AH67 AD69:AH71 AD73:AH75 AD77:AH82" name="Range3"/>
    <protectedRange sqref="F8:J16 F18:J20 F22:J24 F26:J28 R8:V16 R18:V20 R22:V24 R26:V28 AD8:AH16 AD18:AH20 AD22:AH24 AD26:AH28" name="Range1"/>
    <protectedRange sqref="F32:J34 F36:J41 F43:J54 R32:V34 R36:V41 R43:V54 AD32:AH34 AD36:AH41 AD43:AH54" name="Range2"/>
  </protectedRanges>
  <mergeCells count="438">
    <mergeCell ref="R2:AC2"/>
    <mergeCell ref="AD2:AO2"/>
    <mergeCell ref="AP2:AS2"/>
    <mergeCell ref="A6:B6"/>
    <mergeCell ref="C6:E6"/>
    <mergeCell ref="B7:E7"/>
    <mergeCell ref="A8:A10"/>
    <mergeCell ref="B8:B10"/>
    <mergeCell ref="C8:C10"/>
    <mergeCell ref="D8:D10"/>
    <mergeCell ref="E8:E10"/>
    <mergeCell ref="F2:Q2"/>
    <mergeCell ref="T8:T10"/>
    <mergeCell ref="AD8:AD10"/>
    <mergeCell ref="AE8:AE10"/>
    <mergeCell ref="AF8:AF10"/>
    <mergeCell ref="F8:F10"/>
    <mergeCell ref="G8:G10"/>
    <mergeCell ref="H8:H10"/>
    <mergeCell ref="A4:B4"/>
    <mergeCell ref="C4:E4"/>
    <mergeCell ref="A5:B5"/>
    <mergeCell ref="C5:E5"/>
    <mergeCell ref="AG8:AG10"/>
    <mergeCell ref="AD11:AD13"/>
    <mergeCell ref="AE11:AE13"/>
    <mergeCell ref="AF11:AF13"/>
    <mergeCell ref="S11:S13"/>
    <mergeCell ref="T11:T13"/>
    <mergeCell ref="AF14:AF16"/>
    <mergeCell ref="S14:S16"/>
    <mergeCell ref="T14:T16"/>
    <mergeCell ref="AD14:AD16"/>
    <mergeCell ref="AE14:AE16"/>
    <mergeCell ref="R14:R16"/>
    <mergeCell ref="AD18:AD20"/>
    <mergeCell ref="AE18:AE20"/>
    <mergeCell ref="AF18:AF20"/>
    <mergeCell ref="F18:F20"/>
    <mergeCell ref="G18:G20"/>
    <mergeCell ref="H18:H20"/>
    <mergeCell ref="R18:R20"/>
    <mergeCell ref="S18:S20"/>
    <mergeCell ref="T18:T20"/>
    <mergeCell ref="F22:F24"/>
    <mergeCell ref="A18:A20"/>
    <mergeCell ref="B18:B20"/>
    <mergeCell ref="C18:C20"/>
    <mergeCell ref="D18:D20"/>
    <mergeCell ref="E18:E20"/>
    <mergeCell ref="R8:R10"/>
    <mergeCell ref="S8:S10"/>
    <mergeCell ref="G11:G13"/>
    <mergeCell ref="H11:H13"/>
    <mergeCell ref="R11:R13"/>
    <mergeCell ref="A11:A13"/>
    <mergeCell ref="B11:B13"/>
    <mergeCell ref="C11:C13"/>
    <mergeCell ref="D11:D13"/>
    <mergeCell ref="E11:E13"/>
    <mergeCell ref="F11:F13"/>
    <mergeCell ref="A14:A16"/>
    <mergeCell ref="C14:C16"/>
    <mergeCell ref="D14:D16"/>
    <mergeCell ref="E14:E16"/>
    <mergeCell ref="F14:F16"/>
    <mergeCell ref="G14:G16"/>
    <mergeCell ref="H14:H16"/>
    <mergeCell ref="AF26:AF28"/>
    <mergeCell ref="E26:E28"/>
    <mergeCell ref="F26:F28"/>
    <mergeCell ref="G26:G28"/>
    <mergeCell ref="H26:H28"/>
    <mergeCell ref="R26:R28"/>
    <mergeCell ref="S32:S34"/>
    <mergeCell ref="T32:T34"/>
    <mergeCell ref="AD32:AD34"/>
    <mergeCell ref="AE32:AE34"/>
    <mergeCell ref="AF32:AF34"/>
    <mergeCell ref="S26:S28"/>
    <mergeCell ref="T26:T28"/>
    <mergeCell ref="AD26:AD28"/>
    <mergeCell ref="AE26:AE28"/>
    <mergeCell ref="R32:R34"/>
    <mergeCell ref="K3:K28"/>
    <mergeCell ref="W3:W28"/>
    <mergeCell ref="AD22:AD24"/>
    <mergeCell ref="AE22:AE24"/>
    <mergeCell ref="AF22:AF24"/>
    <mergeCell ref="B25:E25"/>
    <mergeCell ref="G22:G24"/>
    <mergeCell ref="H22:H24"/>
    <mergeCell ref="AH36:AH38"/>
    <mergeCell ref="AH39:AH41"/>
    <mergeCell ref="D32:D34"/>
    <mergeCell ref="E32:E34"/>
    <mergeCell ref="F32:F34"/>
    <mergeCell ref="G32:G34"/>
    <mergeCell ref="H32:H34"/>
    <mergeCell ref="A39:A41"/>
    <mergeCell ref="B39:B41"/>
    <mergeCell ref="C39:C41"/>
    <mergeCell ref="D39:D41"/>
    <mergeCell ref="E39:E41"/>
    <mergeCell ref="F39:F41"/>
    <mergeCell ref="G39:G41"/>
    <mergeCell ref="S36:S38"/>
    <mergeCell ref="T36:T38"/>
    <mergeCell ref="AD36:AD38"/>
    <mergeCell ref="AE36:AE38"/>
    <mergeCell ref="AF36:AF38"/>
    <mergeCell ref="E36:E38"/>
    <mergeCell ref="F36:F38"/>
    <mergeCell ref="S39:S41"/>
    <mergeCell ref="G36:G38"/>
    <mergeCell ref="H36:H38"/>
    <mergeCell ref="AF39:AF41"/>
    <mergeCell ref="B42:E42"/>
    <mergeCell ref="T39:T41"/>
    <mergeCell ref="AD39:AD41"/>
    <mergeCell ref="AE39:AE41"/>
    <mergeCell ref="V39:V41"/>
    <mergeCell ref="AF43:AF45"/>
    <mergeCell ref="S43:S45"/>
    <mergeCell ref="T43:T45"/>
    <mergeCell ref="AD43:AD45"/>
    <mergeCell ref="AE43:AE45"/>
    <mergeCell ref="R43:R45"/>
    <mergeCell ref="G43:G45"/>
    <mergeCell ref="H43:H45"/>
    <mergeCell ref="J39:J41"/>
    <mergeCell ref="J43:J45"/>
    <mergeCell ref="H39:H41"/>
    <mergeCell ref="R39:R41"/>
    <mergeCell ref="V43:V45"/>
    <mergeCell ref="D43:D45"/>
    <mergeCell ref="E43:E45"/>
    <mergeCell ref="F43:F45"/>
    <mergeCell ref="A52:A54"/>
    <mergeCell ref="B52:B54"/>
    <mergeCell ref="C52:C54"/>
    <mergeCell ref="D52:D54"/>
    <mergeCell ref="E52:E54"/>
    <mergeCell ref="A46:A48"/>
    <mergeCell ref="B46:B48"/>
    <mergeCell ref="C46:C48"/>
    <mergeCell ref="D46:D48"/>
    <mergeCell ref="E46:E48"/>
    <mergeCell ref="AE46:AE48"/>
    <mergeCell ref="AF46:AF48"/>
    <mergeCell ref="S46:S48"/>
    <mergeCell ref="T46:T48"/>
    <mergeCell ref="AD46:AD48"/>
    <mergeCell ref="S49:S51"/>
    <mergeCell ref="T49:T51"/>
    <mergeCell ref="AD49:AD51"/>
    <mergeCell ref="AE49:AE51"/>
    <mergeCell ref="AF49:AF51"/>
    <mergeCell ref="V46:V48"/>
    <mergeCell ref="V49:V51"/>
    <mergeCell ref="F52:F54"/>
    <mergeCell ref="G52:G54"/>
    <mergeCell ref="B57:E57"/>
    <mergeCell ref="G49:G51"/>
    <mergeCell ref="H49:H51"/>
    <mergeCell ref="R49:R51"/>
    <mergeCell ref="G46:G48"/>
    <mergeCell ref="H46:H48"/>
    <mergeCell ref="R46:R48"/>
    <mergeCell ref="J46:J48"/>
    <mergeCell ref="J49:J51"/>
    <mergeCell ref="I46:I48"/>
    <mergeCell ref="I49:I51"/>
    <mergeCell ref="I52:I54"/>
    <mergeCell ref="F46:F48"/>
    <mergeCell ref="B49:B51"/>
    <mergeCell ref="C49:C51"/>
    <mergeCell ref="D49:D51"/>
    <mergeCell ref="E49:E51"/>
    <mergeCell ref="F49:F51"/>
    <mergeCell ref="AH77:AH79"/>
    <mergeCell ref="AH80:AH82"/>
    <mergeCell ref="G73:G75"/>
    <mergeCell ref="H73:H75"/>
    <mergeCell ref="R73:R75"/>
    <mergeCell ref="S73:S75"/>
    <mergeCell ref="T73:T75"/>
    <mergeCell ref="U80:U82"/>
    <mergeCell ref="AG77:AG79"/>
    <mergeCell ref="AG80:AG82"/>
    <mergeCell ref="F58:F60"/>
    <mergeCell ref="G58:G60"/>
    <mergeCell ref="H58:H60"/>
    <mergeCell ref="R58:R60"/>
    <mergeCell ref="A58:A60"/>
    <mergeCell ref="AF80:AF82"/>
    <mergeCell ref="H77:H79"/>
    <mergeCell ref="R77:R79"/>
    <mergeCell ref="S77:S79"/>
    <mergeCell ref="T77:T79"/>
    <mergeCell ref="F73:F75"/>
    <mergeCell ref="S69:S71"/>
    <mergeCell ref="T69:T71"/>
    <mergeCell ref="AD69:AD71"/>
    <mergeCell ref="AE69:AE71"/>
    <mergeCell ref="AF69:AF71"/>
    <mergeCell ref="E69:E71"/>
    <mergeCell ref="F69:F71"/>
    <mergeCell ref="G69:G71"/>
    <mergeCell ref="H69:H71"/>
    <mergeCell ref="R69:R71"/>
    <mergeCell ref="B58:B60"/>
    <mergeCell ref="I58:I60"/>
    <mergeCell ref="H52:H54"/>
    <mergeCell ref="R52:R54"/>
    <mergeCell ref="S52:S54"/>
    <mergeCell ref="T52:T54"/>
    <mergeCell ref="T58:T60"/>
    <mergeCell ref="AD58:AD60"/>
    <mergeCell ref="AE58:AE60"/>
    <mergeCell ref="AF58:AF60"/>
    <mergeCell ref="J52:J54"/>
    <mergeCell ref="J58:J60"/>
    <mergeCell ref="AD52:AD54"/>
    <mergeCell ref="S58:S60"/>
    <mergeCell ref="F80:F82"/>
    <mergeCell ref="G80:G82"/>
    <mergeCell ref="S61:S63"/>
    <mergeCell ref="T61:T63"/>
    <mergeCell ref="G77:G79"/>
    <mergeCell ref="B76:E76"/>
    <mergeCell ref="A77:A79"/>
    <mergeCell ref="B77:B79"/>
    <mergeCell ref="F77:F79"/>
    <mergeCell ref="E77:E79"/>
    <mergeCell ref="C77:C79"/>
    <mergeCell ref="D77:D79"/>
    <mergeCell ref="R61:R63"/>
    <mergeCell ref="H80:H82"/>
    <mergeCell ref="R80:R82"/>
    <mergeCell ref="S80:S82"/>
    <mergeCell ref="T80:T82"/>
    <mergeCell ref="A73:A75"/>
    <mergeCell ref="B73:B75"/>
    <mergeCell ref="C73:C75"/>
    <mergeCell ref="D73:D75"/>
    <mergeCell ref="E73:E75"/>
    <mergeCell ref="A61:A63"/>
    <mergeCell ref="B61:B63"/>
    <mergeCell ref="F61:F63"/>
    <mergeCell ref="G61:G63"/>
    <mergeCell ref="H61:H63"/>
    <mergeCell ref="C69:C71"/>
    <mergeCell ref="D69:D71"/>
    <mergeCell ref="AD61:AD63"/>
    <mergeCell ref="AE61:AE63"/>
    <mergeCell ref="J61:J63"/>
    <mergeCell ref="B68:E68"/>
    <mergeCell ref="G65:G67"/>
    <mergeCell ref="H65:H67"/>
    <mergeCell ref="R65:R67"/>
    <mergeCell ref="S65:S67"/>
    <mergeCell ref="T65:T67"/>
    <mergeCell ref="B65:B67"/>
    <mergeCell ref="C65:C67"/>
    <mergeCell ref="D65:D67"/>
    <mergeCell ref="E65:E67"/>
    <mergeCell ref="F65:F67"/>
    <mergeCell ref="I61:I63"/>
    <mergeCell ref="C61:C63"/>
    <mergeCell ref="D61:D63"/>
    <mergeCell ref="J65:J67"/>
    <mergeCell ref="J69:J71"/>
    <mergeCell ref="J73:J75"/>
    <mergeCell ref="J77:J79"/>
    <mergeCell ref="J80:J82"/>
    <mergeCell ref="V77:V79"/>
    <mergeCell ref="V80:V82"/>
    <mergeCell ref="AD80:AD82"/>
    <mergeCell ref="AE80:AE82"/>
    <mergeCell ref="AD77:AD79"/>
    <mergeCell ref="AE77:AE79"/>
    <mergeCell ref="AF77:AF79"/>
    <mergeCell ref="AD73:AD75"/>
    <mergeCell ref="AE73:AE75"/>
    <mergeCell ref="AF73:AF75"/>
    <mergeCell ref="AD65:AD67"/>
    <mergeCell ref="AE65:AE67"/>
    <mergeCell ref="AF65:AF67"/>
    <mergeCell ref="C36:C38"/>
    <mergeCell ref="D36:D38"/>
    <mergeCell ref="C58:C60"/>
    <mergeCell ref="D58:D60"/>
    <mergeCell ref="A36:A38"/>
    <mergeCell ref="B36:B38"/>
    <mergeCell ref="B35:E35"/>
    <mergeCell ref="B31:E31"/>
    <mergeCell ref="C80:C82"/>
    <mergeCell ref="D80:D82"/>
    <mergeCell ref="E80:E82"/>
    <mergeCell ref="B72:E72"/>
    <mergeCell ref="B69:B71"/>
    <mergeCell ref="B64:E64"/>
    <mergeCell ref="A69:A71"/>
    <mergeCell ref="E61:E63"/>
    <mergeCell ref="A65:A67"/>
    <mergeCell ref="A80:A82"/>
    <mergeCell ref="B80:B82"/>
    <mergeCell ref="E58:E60"/>
    <mergeCell ref="A43:A45"/>
    <mergeCell ref="B43:B45"/>
    <mergeCell ref="C43:C45"/>
    <mergeCell ref="A49:A51"/>
    <mergeCell ref="B21:E21"/>
    <mergeCell ref="B17:E17"/>
    <mergeCell ref="A32:A34"/>
    <mergeCell ref="B32:B34"/>
    <mergeCell ref="C32:C34"/>
    <mergeCell ref="E22:E24"/>
    <mergeCell ref="A26:A28"/>
    <mergeCell ref="B26:B28"/>
    <mergeCell ref="A22:A24"/>
    <mergeCell ref="C26:C28"/>
    <mergeCell ref="D26:D28"/>
    <mergeCell ref="B22:B24"/>
    <mergeCell ref="C22:C24"/>
    <mergeCell ref="D22:D24"/>
    <mergeCell ref="B14:B16"/>
    <mergeCell ref="A1:AS1"/>
    <mergeCell ref="J8:J10"/>
    <mergeCell ref="J11:J13"/>
    <mergeCell ref="J14:J16"/>
    <mergeCell ref="J18:J20"/>
    <mergeCell ref="J22:J24"/>
    <mergeCell ref="J26:J28"/>
    <mergeCell ref="J32:J34"/>
    <mergeCell ref="V8:V10"/>
    <mergeCell ref="V11:V13"/>
    <mergeCell ref="V14:V16"/>
    <mergeCell ref="V18:V20"/>
    <mergeCell ref="V22:V24"/>
    <mergeCell ref="V26:V28"/>
    <mergeCell ref="V32:V34"/>
    <mergeCell ref="AH8:AH10"/>
    <mergeCell ref="AH11:AH13"/>
    <mergeCell ref="AH14:AH16"/>
    <mergeCell ref="AH18:AH20"/>
    <mergeCell ref="AH22:AH24"/>
    <mergeCell ref="AH26:AH28"/>
    <mergeCell ref="AH32:AH34"/>
    <mergeCell ref="I8:I10"/>
    <mergeCell ref="V61:V63"/>
    <mergeCell ref="V65:V67"/>
    <mergeCell ref="V69:V71"/>
    <mergeCell ref="V73:V75"/>
    <mergeCell ref="AH43:AH45"/>
    <mergeCell ref="AH46:AH48"/>
    <mergeCell ref="AH49:AH51"/>
    <mergeCell ref="AH52:AH54"/>
    <mergeCell ref="AH58:AH60"/>
    <mergeCell ref="AH61:AH63"/>
    <mergeCell ref="AH65:AH67"/>
    <mergeCell ref="AH69:AH71"/>
    <mergeCell ref="AH73:AH75"/>
    <mergeCell ref="AG46:AG48"/>
    <mergeCell ref="AG49:AG51"/>
    <mergeCell ref="AG52:AG54"/>
    <mergeCell ref="AG58:AG60"/>
    <mergeCell ref="AG61:AG63"/>
    <mergeCell ref="AG65:AG67"/>
    <mergeCell ref="AG69:AG71"/>
    <mergeCell ref="AG73:AG75"/>
    <mergeCell ref="AF61:AF63"/>
    <mergeCell ref="AE52:AE54"/>
    <mergeCell ref="AF52:AF54"/>
    <mergeCell ref="I18:I20"/>
    <mergeCell ref="I22:I24"/>
    <mergeCell ref="I26:I28"/>
    <mergeCell ref="I32:I34"/>
    <mergeCell ref="I36:I38"/>
    <mergeCell ref="I39:I41"/>
    <mergeCell ref="I43:I45"/>
    <mergeCell ref="V52:V54"/>
    <mergeCell ref="V58:V60"/>
    <mergeCell ref="R36:R38"/>
    <mergeCell ref="J36:J38"/>
    <mergeCell ref="V36:V38"/>
    <mergeCell ref="R22:R24"/>
    <mergeCell ref="S22:S24"/>
    <mergeCell ref="T22:T24"/>
    <mergeCell ref="I73:I75"/>
    <mergeCell ref="I77:I79"/>
    <mergeCell ref="I80:I82"/>
    <mergeCell ref="U8:U10"/>
    <mergeCell ref="U11:U13"/>
    <mergeCell ref="U14:U16"/>
    <mergeCell ref="U18:U20"/>
    <mergeCell ref="U22:U24"/>
    <mergeCell ref="U26:U28"/>
    <mergeCell ref="U32:U34"/>
    <mergeCell ref="U36:U38"/>
    <mergeCell ref="U39:U41"/>
    <mergeCell ref="U43:U45"/>
    <mergeCell ref="U46:U48"/>
    <mergeCell ref="U49:U51"/>
    <mergeCell ref="U52:U54"/>
    <mergeCell ref="U58:U60"/>
    <mergeCell ref="U61:U63"/>
    <mergeCell ref="U65:U67"/>
    <mergeCell ref="U69:U71"/>
    <mergeCell ref="U73:U75"/>
    <mergeCell ref="U77:U79"/>
    <mergeCell ref="I11:I13"/>
    <mergeCell ref="I14:I16"/>
    <mergeCell ref="AI3:AI28"/>
    <mergeCell ref="K31:K54"/>
    <mergeCell ref="W31:W54"/>
    <mergeCell ref="AI31:AI54"/>
    <mergeCell ref="K57:K82"/>
    <mergeCell ref="W57:W82"/>
    <mergeCell ref="AI57:AI82"/>
    <mergeCell ref="A84:AS84"/>
    <mergeCell ref="A83:AS83"/>
    <mergeCell ref="A56:AS56"/>
    <mergeCell ref="A55:AS55"/>
    <mergeCell ref="A30:AS30"/>
    <mergeCell ref="A29:AS29"/>
    <mergeCell ref="AG11:AG13"/>
    <mergeCell ref="AG14:AG16"/>
    <mergeCell ref="AG18:AG20"/>
    <mergeCell ref="AG22:AG24"/>
    <mergeCell ref="AG26:AG28"/>
    <mergeCell ref="AG32:AG34"/>
    <mergeCell ref="AG36:AG38"/>
    <mergeCell ref="AG39:AG41"/>
    <mergeCell ref="AG43:AG45"/>
    <mergeCell ref="I65:I67"/>
    <mergeCell ref="I69:I71"/>
  </mergeCells>
  <conditionalFormatting sqref="AP8">
    <cfRule type="expression" dxfId="1907" priority="2007">
      <formula>SUM($O8:$Q8)&lt;1</formula>
    </cfRule>
    <cfRule type="expression" dxfId="1906" priority="2008">
      <formula>SUM($O8:$Q8)&gt;0</formula>
    </cfRule>
  </conditionalFormatting>
  <conditionalFormatting sqref="AQ8">
    <cfRule type="expression" dxfId="1905" priority="2009">
      <formula>SUM($O8:$Q8)&gt;0</formula>
    </cfRule>
  </conditionalFormatting>
  <conditionalFormatting sqref="AR8">
    <cfRule type="expression" dxfId="1904" priority="2010">
      <formula>SUM($P8:$Q8)&gt;0</formula>
    </cfRule>
  </conditionalFormatting>
  <conditionalFormatting sqref="AS8">
    <cfRule type="expression" dxfId="1903" priority="2011">
      <formula>$Q8=1</formula>
    </cfRule>
  </conditionalFormatting>
  <conditionalFormatting sqref="AP9">
    <cfRule type="expression" dxfId="1902" priority="1999">
      <formula>SUM($AA9:$AC9)&lt;1</formula>
    </cfRule>
    <cfRule type="expression" dxfId="1901" priority="2000">
      <formula>SUM($AA9:$AC9)&gt;0</formula>
    </cfRule>
  </conditionalFormatting>
  <conditionalFormatting sqref="AQ9">
    <cfRule type="expression" dxfId="1900" priority="2001">
      <formula>SUM($AA9:$AC9)&gt;0</formula>
    </cfRule>
  </conditionalFormatting>
  <conditionalFormatting sqref="AR9">
    <cfRule type="expression" dxfId="1899" priority="2002">
      <formula>SUM($AB9:$AC9)&gt;0</formula>
    </cfRule>
  </conditionalFormatting>
  <conditionalFormatting sqref="AS9">
    <cfRule type="expression" dxfId="1898" priority="2003">
      <formula>$AC9=1</formula>
    </cfRule>
  </conditionalFormatting>
  <conditionalFormatting sqref="AP10">
    <cfRule type="expression" dxfId="1897" priority="2012">
      <formula>SUM($AM10:$AO10)&lt;1</formula>
    </cfRule>
    <cfRule type="expression" dxfId="1896" priority="2013">
      <formula>SUM($AM10:$AO10)&gt;0</formula>
    </cfRule>
  </conditionalFormatting>
  <conditionalFormatting sqref="AQ10">
    <cfRule type="expression" dxfId="1895" priority="2014">
      <formula>SUM($AM10:$AO10)&gt;0</formula>
    </cfRule>
  </conditionalFormatting>
  <conditionalFormatting sqref="AR10">
    <cfRule type="expression" dxfId="1894" priority="2015">
      <formula>SUM($AN10:$AO10)&gt;0</formula>
    </cfRule>
  </conditionalFormatting>
  <conditionalFormatting sqref="AS10">
    <cfRule type="expression" dxfId="1893" priority="2016">
      <formula>$AO10=1</formula>
    </cfRule>
  </conditionalFormatting>
  <conditionalFormatting sqref="AP18">
    <cfRule type="expression" dxfId="1892" priority="1992">
      <formula>SUM($O18:$Q18)&lt;1</formula>
    </cfRule>
    <cfRule type="expression" dxfId="1891" priority="1993">
      <formula>SUM($O18:$Q18)&gt;0</formula>
    </cfRule>
  </conditionalFormatting>
  <conditionalFormatting sqref="AQ18">
    <cfRule type="expression" dxfId="1890" priority="1994">
      <formula>SUM($O18:$Q18)&gt;0</formula>
    </cfRule>
  </conditionalFormatting>
  <conditionalFormatting sqref="AR18">
    <cfRule type="expression" dxfId="1889" priority="1995">
      <formula>SUM($P18:$Q18)&gt;0</formula>
    </cfRule>
  </conditionalFormatting>
  <conditionalFormatting sqref="AS18">
    <cfRule type="expression" dxfId="1888" priority="1996">
      <formula>$Q18=1</formula>
    </cfRule>
  </conditionalFormatting>
  <conditionalFormatting sqref="AP22">
    <cfRule type="expression" dxfId="1887" priority="1987">
      <formula>SUM($O22:$Q22)&lt;1</formula>
    </cfRule>
    <cfRule type="expression" dxfId="1886" priority="1988">
      <formula>SUM($O22:$Q22)&gt;0</formula>
    </cfRule>
  </conditionalFormatting>
  <conditionalFormatting sqref="AQ22">
    <cfRule type="expression" dxfId="1885" priority="1989">
      <formula>SUM($O22:$Q22)&gt;0</formula>
    </cfRule>
  </conditionalFormatting>
  <conditionalFormatting sqref="AR22">
    <cfRule type="expression" dxfId="1884" priority="1990">
      <formula>SUM($P22:$Q22)&gt;0</formula>
    </cfRule>
  </conditionalFormatting>
  <conditionalFormatting sqref="AS22">
    <cfRule type="expression" dxfId="1883" priority="1991">
      <formula>$Q22=1</formula>
    </cfRule>
  </conditionalFormatting>
  <conditionalFormatting sqref="AP26">
    <cfRule type="expression" dxfId="1882" priority="1982">
      <formula>SUM($O26:$Q26)&lt;1</formula>
    </cfRule>
    <cfRule type="expression" dxfId="1881" priority="1983">
      <formula>SUM($O26:$Q26)&gt;0</formula>
    </cfRule>
  </conditionalFormatting>
  <conditionalFormatting sqref="AQ26">
    <cfRule type="expression" dxfId="1880" priority="1984">
      <formula>SUM($O26:$Q26)&gt;0</formula>
    </cfRule>
  </conditionalFormatting>
  <conditionalFormatting sqref="AR26">
    <cfRule type="expression" dxfId="1879" priority="1985">
      <formula>SUM($P26:$Q26)&gt;0</formula>
    </cfRule>
  </conditionalFormatting>
  <conditionalFormatting sqref="AS26">
    <cfRule type="expression" dxfId="1878" priority="1986">
      <formula>$Q26=1</formula>
    </cfRule>
  </conditionalFormatting>
  <conditionalFormatting sqref="AP32">
    <cfRule type="expression" dxfId="1877" priority="1977">
      <formula>SUM($O32:$Q32)&lt;1</formula>
    </cfRule>
    <cfRule type="expression" dxfId="1876" priority="1978">
      <formula>SUM($O32:$Q32)&gt;0</formula>
    </cfRule>
  </conditionalFormatting>
  <conditionalFormatting sqref="AQ32">
    <cfRule type="expression" dxfId="1875" priority="1979">
      <formula>SUM($O32:$Q32)&gt;0</formula>
    </cfRule>
  </conditionalFormatting>
  <conditionalFormatting sqref="AR32">
    <cfRule type="expression" dxfId="1874" priority="1980">
      <formula>SUM($P32:$Q32)&gt;0</formula>
    </cfRule>
  </conditionalFormatting>
  <conditionalFormatting sqref="AS32">
    <cfRule type="expression" dxfId="1873" priority="1981">
      <formula>$Q32=1</formula>
    </cfRule>
  </conditionalFormatting>
  <conditionalFormatting sqref="AP36">
    <cfRule type="expression" dxfId="1872" priority="1972">
      <formula>SUM($O36:$Q36)&lt;1</formula>
    </cfRule>
    <cfRule type="expression" dxfId="1871" priority="1973">
      <formula>SUM($O36:$Q36)&gt;0</formula>
    </cfRule>
  </conditionalFormatting>
  <conditionalFormatting sqref="AQ36">
    <cfRule type="expression" dxfId="1870" priority="1974">
      <formula>SUM($O36:$Q36)&gt;0</formula>
    </cfRule>
  </conditionalFormatting>
  <conditionalFormatting sqref="AR36">
    <cfRule type="expression" dxfId="1869" priority="1975">
      <formula>SUM($P36:$Q36)&gt;0</formula>
    </cfRule>
  </conditionalFormatting>
  <conditionalFormatting sqref="AS36">
    <cfRule type="expression" dxfId="1868" priority="1976">
      <formula>$Q36=1</formula>
    </cfRule>
  </conditionalFormatting>
  <conditionalFormatting sqref="AP39">
    <cfRule type="expression" dxfId="1867" priority="1967">
      <formula>SUM($O39:$Q39)&lt;1</formula>
    </cfRule>
    <cfRule type="expression" dxfId="1866" priority="1968">
      <formula>SUM($O39:$Q39)&gt;0</formula>
    </cfRule>
  </conditionalFormatting>
  <conditionalFormatting sqref="AQ39">
    <cfRule type="expression" dxfId="1865" priority="1969">
      <formula>SUM($O39:$Q39)&gt;0</formula>
    </cfRule>
  </conditionalFormatting>
  <conditionalFormatting sqref="AR39">
    <cfRule type="expression" dxfId="1864" priority="1970">
      <formula>SUM($P39:$Q39)&gt;0</formula>
    </cfRule>
  </conditionalFormatting>
  <conditionalFormatting sqref="AS39">
    <cfRule type="expression" dxfId="1863" priority="1971">
      <formula>$Q39=1</formula>
    </cfRule>
  </conditionalFormatting>
  <conditionalFormatting sqref="AP43">
    <cfRule type="expression" dxfId="1862" priority="1962">
      <formula>SUM($O43:$Q43)&lt;1</formula>
    </cfRule>
    <cfRule type="expression" dxfId="1861" priority="1963">
      <formula>SUM($O43:$Q43)&gt;0</formula>
    </cfRule>
  </conditionalFormatting>
  <conditionalFormatting sqref="AQ43">
    <cfRule type="expression" dxfId="1860" priority="1964">
      <formula>SUM($O43:$Q43)&gt;0</formula>
    </cfRule>
  </conditionalFormatting>
  <conditionalFormatting sqref="AR43">
    <cfRule type="expression" dxfId="1859" priority="1965">
      <formula>SUM($P43:$Q43)&gt;0</formula>
    </cfRule>
  </conditionalFormatting>
  <conditionalFormatting sqref="AS43">
    <cfRule type="expression" dxfId="1858" priority="1966">
      <formula>$Q43=1</formula>
    </cfRule>
  </conditionalFormatting>
  <conditionalFormatting sqref="AP58">
    <cfRule type="expression" dxfId="1857" priority="1957">
      <formula>SUM($O58:$Q58)&lt;1</formula>
    </cfRule>
    <cfRule type="expression" dxfId="1856" priority="1958">
      <formula>SUM($O58:$Q58)&gt;0</formula>
    </cfRule>
  </conditionalFormatting>
  <conditionalFormatting sqref="AQ58">
    <cfRule type="expression" dxfId="1855" priority="1959">
      <formula>SUM($O58:$Q58)&gt;0</formula>
    </cfRule>
  </conditionalFormatting>
  <conditionalFormatting sqref="AR58">
    <cfRule type="expression" dxfId="1854" priority="1960">
      <formula>SUM($P58:$Q58)&gt;0</formula>
    </cfRule>
  </conditionalFormatting>
  <conditionalFormatting sqref="AS58">
    <cfRule type="expression" dxfId="1853" priority="1961">
      <formula>$Q58=1</formula>
    </cfRule>
  </conditionalFormatting>
  <conditionalFormatting sqref="AP65">
    <cfRule type="expression" dxfId="1852" priority="1952">
      <formula>SUM($O65:$Q65)&lt;1</formula>
    </cfRule>
    <cfRule type="expression" dxfId="1851" priority="1953">
      <formula>SUM($O65:$Q65)&gt;0</formula>
    </cfRule>
  </conditionalFormatting>
  <conditionalFormatting sqref="AQ65">
    <cfRule type="expression" dxfId="1850" priority="1954">
      <formula>SUM($O65:$Q65)&gt;0</formula>
    </cfRule>
  </conditionalFormatting>
  <conditionalFormatting sqref="AR65">
    <cfRule type="expression" dxfId="1849" priority="1955">
      <formula>SUM($P65:$Q65)&gt;0</formula>
    </cfRule>
  </conditionalFormatting>
  <conditionalFormatting sqref="AS65">
    <cfRule type="expression" dxfId="1848" priority="1956">
      <formula>$Q65=1</formula>
    </cfRule>
  </conditionalFormatting>
  <conditionalFormatting sqref="AP69">
    <cfRule type="expression" dxfId="1847" priority="1947">
      <formula>SUM($O69:$Q69)&lt;1</formula>
    </cfRule>
    <cfRule type="expression" dxfId="1846" priority="1948">
      <formula>SUM($O69:$Q69)&gt;0</formula>
    </cfRule>
  </conditionalFormatting>
  <conditionalFormatting sqref="AQ69">
    <cfRule type="expression" dxfId="1845" priority="1949">
      <formula>SUM($O69:$Q69)&gt;0</formula>
    </cfRule>
  </conditionalFormatting>
  <conditionalFormatting sqref="AR69">
    <cfRule type="expression" dxfId="1844" priority="1950">
      <formula>SUM($P69:$Q69)&gt;0</formula>
    </cfRule>
  </conditionalFormatting>
  <conditionalFormatting sqref="AS69">
    <cfRule type="expression" dxfId="1843" priority="1951">
      <formula>$Q69=1</formula>
    </cfRule>
  </conditionalFormatting>
  <conditionalFormatting sqref="AP73">
    <cfRule type="expression" dxfId="1842" priority="1942">
      <formula>SUM($O73:$Q73)&lt;1</formula>
    </cfRule>
    <cfRule type="expression" dxfId="1841" priority="1943">
      <formula>SUM($O73:$Q73)&gt;0</formula>
    </cfRule>
  </conditionalFormatting>
  <conditionalFormatting sqref="AQ73">
    <cfRule type="expression" dxfId="1840" priority="1944">
      <formula>SUM($O73:$Q73)&gt;0</formula>
    </cfRule>
  </conditionalFormatting>
  <conditionalFormatting sqref="AR73">
    <cfRule type="expression" dxfId="1839" priority="1945">
      <formula>SUM($P73:$Q73)&gt;0</formula>
    </cfRule>
  </conditionalFormatting>
  <conditionalFormatting sqref="AS73">
    <cfRule type="expression" dxfId="1838" priority="1946">
      <formula>$Q73=1</formula>
    </cfRule>
  </conditionalFormatting>
  <conditionalFormatting sqref="AP19">
    <cfRule type="expression" dxfId="1837" priority="1937">
      <formula>SUM($AA19:$AC19)&lt;1</formula>
    </cfRule>
    <cfRule type="expression" dxfId="1836" priority="1938">
      <formula>SUM($AA19:$AC19)&gt;0</formula>
    </cfRule>
  </conditionalFormatting>
  <conditionalFormatting sqref="AQ19">
    <cfRule type="expression" dxfId="1835" priority="1939">
      <formula>SUM($AA19:$AC19)&gt;0</formula>
    </cfRule>
  </conditionalFormatting>
  <conditionalFormatting sqref="AR19">
    <cfRule type="expression" dxfId="1834" priority="1940">
      <formula>SUM($AB19:$AC19)&gt;0</formula>
    </cfRule>
  </conditionalFormatting>
  <conditionalFormatting sqref="AS19">
    <cfRule type="expression" dxfId="1833" priority="1941">
      <formula>$AC19=1</formula>
    </cfRule>
  </conditionalFormatting>
  <conditionalFormatting sqref="AP23">
    <cfRule type="expression" dxfId="1832" priority="1932">
      <formula>SUM($AA23:$AC23)&lt;1</formula>
    </cfRule>
    <cfRule type="expression" dxfId="1831" priority="1933">
      <formula>SUM($AA23:$AC23)&gt;0</formula>
    </cfRule>
  </conditionalFormatting>
  <conditionalFormatting sqref="AQ23">
    <cfRule type="expression" dxfId="1830" priority="1934">
      <formula>SUM($AA23:$AC23)&gt;0</formula>
    </cfRule>
  </conditionalFormatting>
  <conditionalFormatting sqref="AR23">
    <cfRule type="expression" dxfId="1829" priority="1935">
      <formula>SUM($AB23:$AC23)&gt;0</formula>
    </cfRule>
  </conditionalFormatting>
  <conditionalFormatting sqref="AS23">
    <cfRule type="expression" dxfId="1828" priority="1936">
      <formula>$AC23=1</formula>
    </cfRule>
  </conditionalFormatting>
  <conditionalFormatting sqref="AP27">
    <cfRule type="expression" dxfId="1827" priority="1927">
      <formula>SUM($AA27:$AC27)&lt;1</formula>
    </cfRule>
    <cfRule type="expression" dxfId="1826" priority="1928">
      <formula>SUM($AA27:$AC27)&gt;0</formula>
    </cfRule>
  </conditionalFormatting>
  <conditionalFormatting sqref="AQ27">
    <cfRule type="expression" dxfId="1825" priority="1929">
      <formula>SUM($AA27:$AC27)&gt;0</formula>
    </cfRule>
  </conditionalFormatting>
  <conditionalFormatting sqref="AR27">
    <cfRule type="expression" dxfId="1824" priority="1930">
      <formula>SUM($AB27:$AC27)&gt;0</formula>
    </cfRule>
  </conditionalFormatting>
  <conditionalFormatting sqref="AS27">
    <cfRule type="expression" dxfId="1823" priority="1931">
      <formula>$AC27=1</formula>
    </cfRule>
  </conditionalFormatting>
  <conditionalFormatting sqref="AP33">
    <cfRule type="expression" dxfId="1822" priority="1922">
      <formula>SUM($AA33:$AC33)&lt;1</formula>
    </cfRule>
    <cfRule type="expression" dxfId="1821" priority="1923">
      <formula>SUM($AA33:$AC33)&gt;0</formula>
    </cfRule>
  </conditionalFormatting>
  <conditionalFormatting sqref="AQ33">
    <cfRule type="expression" dxfId="1820" priority="1924">
      <formula>SUM($AA33:$AC33)&gt;0</formula>
    </cfRule>
  </conditionalFormatting>
  <conditionalFormatting sqref="AR33">
    <cfRule type="expression" dxfId="1819" priority="1925">
      <formula>SUM($AB33:$AC33)&gt;0</formula>
    </cfRule>
  </conditionalFormatting>
  <conditionalFormatting sqref="AS33">
    <cfRule type="expression" dxfId="1818" priority="1926">
      <formula>$AC33=1</formula>
    </cfRule>
  </conditionalFormatting>
  <conditionalFormatting sqref="AP37">
    <cfRule type="expression" dxfId="1817" priority="1917">
      <formula>SUM($AA37:$AC37)&lt;1</formula>
    </cfRule>
    <cfRule type="expression" dxfId="1816" priority="1918">
      <formula>SUM($AA37:$AC37)&gt;0</formula>
    </cfRule>
  </conditionalFormatting>
  <conditionalFormatting sqref="AQ37">
    <cfRule type="expression" dxfId="1815" priority="1919">
      <formula>SUM($AA37:$AC37)&gt;0</formula>
    </cfRule>
  </conditionalFormatting>
  <conditionalFormatting sqref="AR37">
    <cfRule type="expression" dxfId="1814" priority="1920">
      <formula>SUM($AB37:$AC37)&gt;0</formula>
    </cfRule>
  </conditionalFormatting>
  <conditionalFormatting sqref="AS37">
    <cfRule type="expression" dxfId="1813" priority="1921">
      <formula>$AC37=1</formula>
    </cfRule>
  </conditionalFormatting>
  <conditionalFormatting sqref="AP40">
    <cfRule type="expression" dxfId="1812" priority="1912">
      <formula>SUM($AA40:$AC40)&lt;1</formula>
    </cfRule>
    <cfRule type="expression" dxfId="1811" priority="1913">
      <formula>SUM($AA40:$AC40)&gt;0</formula>
    </cfRule>
  </conditionalFormatting>
  <conditionalFormatting sqref="AQ40">
    <cfRule type="expression" dxfId="1810" priority="1914">
      <formula>SUM($AA40:$AC40)&gt;0</formula>
    </cfRule>
  </conditionalFormatting>
  <conditionalFormatting sqref="AR40">
    <cfRule type="expression" dxfId="1809" priority="1915">
      <formula>SUM($AB40:$AC40)&gt;0</formula>
    </cfRule>
  </conditionalFormatting>
  <conditionalFormatting sqref="AS40">
    <cfRule type="expression" dxfId="1808" priority="1916">
      <formula>$AC40=1</formula>
    </cfRule>
  </conditionalFormatting>
  <conditionalFormatting sqref="AP44">
    <cfRule type="expression" dxfId="1807" priority="1907">
      <formula>SUM($AA44:$AC44)&lt;1</formula>
    </cfRule>
    <cfRule type="expression" dxfId="1806" priority="1908">
      <formula>SUM($AA44:$AC44)&gt;0</formula>
    </cfRule>
  </conditionalFormatting>
  <conditionalFormatting sqref="AQ44">
    <cfRule type="expression" dxfId="1805" priority="1909">
      <formula>SUM($AA44:$AC44)&gt;0</formula>
    </cfRule>
  </conditionalFormatting>
  <conditionalFormatting sqref="AR44">
    <cfRule type="expression" dxfId="1804" priority="1910">
      <formula>SUM($AB44:$AC44)&gt;0</formula>
    </cfRule>
  </conditionalFormatting>
  <conditionalFormatting sqref="AS44">
    <cfRule type="expression" dxfId="1803" priority="1911">
      <formula>$AC44=1</formula>
    </cfRule>
  </conditionalFormatting>
  <conditionalFormatting sqref="AP59">
    <cfRule type="expression" dxfId="1802" priority="1902">
      <formula>SUM($AA59:$AC59)&lt;1</formula>
    </cfRule>
    <cfRule type="expression" dxfId="1801" priority="1903">
      <formula>SUM($AA59:$AC59)&gt;0</formula>
    </cfRule>
  </conditionalFormatting>
  <conditionalFormatting sqref="AQ59">
    <cfRule type="expression" dxfId="1800" priority="1904">
      <formula>SUM($AA59:$AC59)&gt;0</formula>
    </cfRule>
  </conditionalFormatting>
  <conditionalFormatting sqref="AR59">
    <cfRule type="expression" dxfId="1799" priority="1905">
      <formula>SUM($AB59:$AC59)&gt;0</formula>
    </cfRule>
  </conditionalFormatting>
  <conditionalFormatting sqref="AS59">
    <cfRule type="expression" dxfId="1798" priority="1906">
      <formula>$AC59=1</formula>
    </cfRule>
  </conditionalFormatting>
  <conditionalFormatting sqref="AP66">
    <cfRule type="expression" dxfId="1797" priority="1897">
      <formula>SUM($AA66:$AC66)&lt;1</formula>
    </cfRule>
    <cfRule type="expression" dxfId="1796" priority="1898">
      <formula>SUM($AA66:$AC66)&gt;0</formula>
    </cfRule>
  </conditionalFormatting>
  <conditionalFormatting sqref="AQ66">
    <cfRule type="expression" dxfId="1795" priority="1899">
      <formula>SUM($AA66:$AC66)&gt;0</formula>
    </cfRule>
  </conditionalFormatting>
  <conditionalFormatting sqref="AR66">
    <cfRule type="expression" dxfId="1794" priority="1900">
      <formula>SUM($AB66:$AC66)&gt;0</formula>
    </cfRule>
  </conditionalFormatting>
  <conditionalFormatting sqref="AS66">
    <cfRule type="expression" dxfId="1793" priority="1901">
      <formula>$AC66=1</formula>
    </cfRule>
  </conditionalFormatting>
  <conditionalFormatting sqref="AP70">
    <cfRule type="expression" dxfId="1792" priority="1892">
      <formula>SUM($AA70:$AC70)&lt;1</formula>
    </cfRule>
    <cfRule type="expression" dxfId="1791" priority="1893">
      <formula>SUM($AA70:$AC70)&gt;0</formula>
    </cfRule>
  </conditionalFormatting>
  <conditionalFormatting sqref="AQ70">
    <cfRule type="expression" dxfId="1790" priority="1894">
      <formula>SUM($AA70:$AC70)&gt;0</formula>
    </cfRule>
  </conditionalFormatting>
  <conditionalFormatting sqref="AR70">
    <cfRule type="expression" dxfId="1789" priority="1895">
      <formula>SUM($AB70:$AC70)&gt;0</formula>
    </cfRule>
  </conditionalFormatting>
  <conditionalFormatting sqref="AS70">
    <cfRule type="expression" dxfId="1788" priority="1896">
      <formula>$AC70=1</formula>
    </cfRule>
  </conditionalFormatting>
  <conditionalFormatting sqref="AP74">
    <cfRule type="expression" dxfId="1787" priority="1887">
      <formula>SUM($AA74:$AC74)&lt;1</formula>
    </cfRule>
    <cfRule type="expression" dxfId="1786" priority="1888">
      <formula>SUM($AA74:$AC74)&gt;0</formula>
    </cfRule>
  </conditionalFormatting>
  <conditionalFormatting sqref="AQ74">
    <cfRule type="expression" dxfId="1785" priority="1889">
      <formula>SUM($AA74:$AC74)&gt;0</formula>
    </cfRule>
  </conditionalFormatting>
  <conditionalFormatting sqref="AR74">
    <cfRule type="expression" dxfId="1784" priority="1890">
      <formula>SUM($AB74:$AC74)&gt;0</formula>
    </cfRule>
  </conditionalFormatting>
  <conditionalFormatting sqref="AS74">
    <cfRule type="expression" dxfId="1783" priority="1891">
      <formula>$AC74=1</formula>
    </cfRule>
  </conditionalFormatting>
  <conditionalFormatting sqref="AP20">
    <cfRule type="expression" dxfId="1782" priority="1882">
      <formula>SUM($AM20:$AO20)&lt;1</formula>
    </cfRule>
    <cfRule type="expression" dxfId="1781" priority="1883">
      <formula>SUM($AM20:$AO20)&gt;0</formula>
    </cfRule>
  </conditionalFormatting>
  <conditionalFormatting sqref="AQ20">
    <cfRule type="expression" dxfId="1780" priority="1884">
      <formula>SUM($AM20:$AO20)&gt;0</formula>
    </cfRule>
  </conditionalFormatting>
  <conditionalFormatting sqref="AR20">
    <cfRule type="expression" dxfId="1779" priority="1885">
      <formula>SUM($AN20:$AO20)&gt;0</formula>
    </cfRule>
  </conditionalFormatting>
  <conditionalFormatting sqref="AS20">
    <cfRule type="expression" dxfId="1778" priority="1886">
      <formula>$AO20=1</formula>
    </cfRule>
  </conditionalFormatting>
  <conditionalFormatting sqref="AP24">
    <cfRule type="expression" dxfId="1777" priority="1877">
      <formula>SUM($AM24:$AO24)&lt;1</formula>
    </cfRule>
    <cfRule type="expression" dxfId="1776" priority="1878">
      <formula>SUM($AM24:$AO24)&gt;0</formula>
    </cfRule>
  </conditionalFormatting>
  <conditionalFormatting sqref="AQ24">
    <cfRule type="expression" dxfId="1775" priority="1879">
      <formula>SUM($AM24:$AO24)&gt;0</formula>
    </cfRule>
  </conditionalFormatting>
  <conditionalFormatting sqref="AR24">
    <cfRule type="expression" dxfId="1774" priority="1880">
      <formula>SUM($AN24:$AO24)&gt;0</formula>
    </cfRule>
  </conditionalFormatting>
  <conditionalFormatting sqref="AS24">
    <cfRule type="expression" dxfId="1773" priority="1881">
      <formula>$AO24=1</formula>
    </cfRule>
  </conditionalFormatting>
  <conditionalFormatting sqref="AP28">
    <cfRule type="expression" dxfId="1772" priority="1872">
      <formula>SUM($AM28:$AO28)&lt;1</formula>
    </cfRule>
    <cfRule type="expression" dxfId="1771" priority="1873">
      <formula>SUM($AM28:$AO28)&gt;0</formula>
    </cfRule>
  </conditionalFormatting>
  <conditionalFormatting sqref="AQ28">
    <cfRule type="expression" dxfId="1770" priority="1874">
      <formula>SUM($AM28:$AO28)&gt;0</formula>
    </cfRule>
  </conditionalFormatting>
  <conditionalFormatting sqref="AR28">
    <cfRule type="expression" dxfId="1769" priority="1875">
      <formula>SUM($AN28:$AO28)&gt;0</formula>
    </cfRule>
  </conditionalFormatting>
  <conditionalFormatting sqref="AS28">
    <cfRule type="expression" dxfId="1768" priority="1876">
      <formula>$AO28=1</formula>
    </cfRule>
  </conditionalFormatting>
  <conditionalFormatting sqref="AP34">
    <cfRule type="expression" dxfId="1767" priority="1867">
      <formula>SUM($AM34:$AO34)&lt;1</formula>
    </cfRule>
    <cfRule type="expression" dxfId="1766" priority="1868">
      <formula>SUM($AM34:$AO34)&gt;0</formula>
    </cfRule>
  </conditionalFormatting>
  <conditionalFormatting sqref="AQ34">
    <cfRule type="expression" dxfId="1765" priority="1869">
      <formula>SUM($AM34:$AO34)&gt;0</formula>
    </cfRule>
  </conditionalFormatting>
  <conditionalFormatting sqref="AR34">
    <cfRule type="expression" dxfId="1764" priority="1870">
      <formula>SUM($AN34:$AO34)&gt;0</formula>
    </cfRule>
  </conditionalFormatting>
  <conditionalFormatting sqref="AS34">
    <cfRule type="expression" dxfId="1763" priority="1871">
      <formula>$AO34=1</formula>
    </cfRule>
  </conditionalFormatting>
  <conditionalFormatting sqref="AP38">
    <cfRule type="expression" dxfId="1762" priority="1862">
      <formula>SUM($AM38:$AO38)&lt;1</formula>
    </cfRule>
    <cfRule type="expression" dxfId="1761" priority="1863">
      <formula>SUM($AM38:$AO38)&gt;0</formula>
    </cfRule>
  </conditionalFormatting>
  <conditionalFormatting sqref="AQ38">
    <cfRule type="expression" dxfId="1760" priority="1864">
      <formula>SUM($AM38:$AO38)&gt;0</formula>
    </cfRule>
  </conditionalFormatting>
  <conditionalFormatting sqref="AR38">
    <cfRule type="expression" dxfId="1759" priority="1865">
      <formula>SUM($AN38:$AO38)&gt;0</formula>
    </cfRule>
  </conditionalFormatting>
  <conditionalFormatting sqref="AS38">
    <cfRule type="expression" dxfId="1758" priority="1866">
      <formula>$AO38=1</formula>
    </cfRule>
  </conditionalFormatting>
  <conditionalFormatting sqref="AP41">
    <cfRule type="expression" dxfId="1757" priority="1857">
      <formula>SUM($AM41:$AO41)&lt;1</formula>
    </cfRule>
    <cfRule type="expression" dxfId="1756" priority="1858">
      <formula>SUM($AM41:$AO41)&gt;0</formula>
    </cfRule>
  </conditionalFormatting>
  <conditionalFormatting sqref="AQ41">
    <cfRule type="expression" dxfId="1755" priority="1859">
      <formula>SUM($AM41:$AO41)&gt;0</formula>
    </cfRule>
  </conditionalFormatting>
  <conditionalFormatting sqref="AR41">
    <cfRule type="expression" dxfId="1754" priority="1860">
      <formula>SUM($AN41:$AO41)&gt;0</formula>
    </cfRule>
  </conditionalFormatting>
  <conditionalFormatting sqref="AS41">
    <cfRule type="expression" dxfId="1753" priority="1861">
      <formula>$AO41=1</formula>
    </cfRule>
  </conditionalFormatting>
  <conditionalFormatting sqref="AP45">
    <cfRule type="expression" dxfId="1752" priority="1852">
      <formula>SUM($AM45:$AO45)&lt;1</formula>
    </cfRule>
    <cfRule type="expression" dxfId="1751" priority="1853">
      <formula>SUM($AM45:$AO45)&gt;0</formula>
    </cfRule>
  </conditionalFormatting>
  <conditionalFormatting sqref="AQ45">
    <cfRule type="expression" dxfId="1750" priority="1854">
      <formula>SUM($AM45:$AO45)&gt;0</formula>
    </cfRule>
  </conditionalFormatting>
  <conditionalFormatting sqref="AR45">
    <cfRule type="expression" dxfId="1749" priority="1855">
      <formula>SUM($AN45:$AO45)&gt;0</formula>
    </cfRule>
  </conditionalFormatting>
  <conditionalFormatting sqref="AS45">
    <cfRule type="expression" dxfId="1748" priority="1856">
      <formula>$AO45=1</formula>
    </cfRule>
  </conditionalFormatting>
  <conditionalFormatting sqref="AP60">
    <cfRule type="expression" dxfId="1747" priority="1847">
      <formula>SUM($AM60:$AO60)&lt;1</formula>
    </cfRule>
    <cfRule type="expression" dxfId="1746" priority="1848">
      <formula>SUM($AM60:$AO60)&gt;0</formula>
    </cfRule>
  </conditionalFormatting>
  <conditionalFormatting sqref="AQ60">
    <cfRule type="expression" dxfId="1745" priority="1849">
      <formula>SUM($AM60:$AO60)&gt;0</formula>
    </cfRule>
  </conditionalFormatting>
  <conditionalFormatting sqref="AR60">
    <cfRule type="expression" dxfId="1744" priority="1850">
      <formula>SUM($AN60:$AO60)&gt;0</formula>
    </cfRule>
  </conditionalFormatting>
  <conditionalFormatting sqref="AS60">
    <cfRule type="expression" dxfId="1743" priority="1851">
      <formula>$AO60=1</formula>
    </cfRule>
  </conditionalFormatting>
  <conditionalFormatting sqref="AP67">
    <cfRule type="expression" dxfId="1742" priority="1842">
      <formula>SUM($AM67:$AO67)&lt;1</formula>
    </cfRule>
    <cfRule type="expression" dxfId="1741" priority="1843">
      <formula>SUM($AM67:$AO67)&gt;0</formula>
    </cfRule>
  </conditionalFormatting>
  <conditionalFormatting sqref="AQ67">
    <cfRule type="expression" dxfId="1740" priority="1844">
      <formula>SUM($AM67:$AO67)&gt;0</formula>
    </cfRule>
  </conditionalFormatting>
  <conditionalFormatting sqref="AR67">
    <cfRule type="expression" dxfId="1739" priority="1845">
      <formula>SUM($AN67:$AO67)&gt;0</formula>
    </cfRule>
  </conditionalFormatting>
  <conditionalFormatting sqref="AS67">
    <cfRule type="expression" dxfId="1738" priority="1846">
      <formula>$AO67=1</formula>
    </cfRule>
  </conditionalFormatting>
  <conditionalFormatting sqref="AP71">
    <cfRule type="expression" dxfId="1737" priority="1837">
      <formula>SUM($AM71:$AO71)&lt;1</formula>
    </cfRule>
    <cfRule type="expression" dxfId="1736" priority="1838">
      <formula>SUM($AM71:$AO71)&gt;0</formula>
    </cfRule>
  </conditionalFormatting>
  <conditionalFormatting sqref="AQ71">
    <cfRule type="expression" dxfId="1735" priority="1839">
      <formula>SUM($AM71:$AO71)&gt;0</formula>
    </cfRule>
  </conditionalFormatting>
  <conditionalFormatting sqref="AR71">
    <cfRule type="expression" dxfId="1734" priority="1840">
      <formula>SUM($AN71:$AO71)&gt;0</formula>
    </cfRule>
  </conditionalFormatting>
  <conditionalFormatting sqref="AS71">
    <cfRule type="expression" dxfId="1733" priority="1841">
      <formula>$AO71=1</formula>
    </cfRule>
  </conditionalFormatting>
  <conditionalFormatting sqref="AP75">
    <cfRule type="expression" dxfId="1732" priority="1832">
      <formula>SUM($AM75:$AO75)&lt;1</formula>
    </cfRule>
    <cfRule type="expression" dxfId="1731" priority="1833">
      <formula>SUM($AM75:$AO75)&gt;0</formula>
    </cfRule>
  </conditionalFormatting>
  <conditionalFormatting sqref="AQ75">
    <cfRule type="expression" dxfId="1730" priority="1834">
      <formula>SUM($AM75:$AO75)&gt;0</formula>
    </cfRule>
  </conditionalFormatting>
  <conditionalFormatting sqref="AR75">
    <cfRule type="expression" dxfId="1729" priority="1835">
      <formula>SUM($AN75:$AO75)&gt;0</formula>
    </cfRule>
  </conditionalFormatting>
  <conditionalFormatting sqref="AS75">
    <cfRule type="expression" dxfId="1728" priority="1836">
      <formula>$AO75=1</formula>
    </cfRule>
  </conditionalFormatting>
  <conditionalFormatting sqref="F7:H10 F57:H60 F64:H75 F17:H28 L17:T28 L64:T76 L57:T60 L7:T10 R4:T6 X7:AF10 X57:AF60 X64:AF76 X17:AF28 AA4:AF6 X31:AF45 L31:T45 F31:H45">
    <cfRule type="containsText" dxfId="1727" priority="1768" operator="containsText" text="Not assessed">
      <formula>NOT(ISERROR(SEARCH("Not assessed",F4)))</formula>
    </cfRule>
    <cfRule type="containsText" dxfId="1726" priority="1769" operator="containsText" text="No visibility">
      <formula>NOT(ISERROR(SEARCH("No visibility",F4)))</formula>
    </cfRule>
    <cfRule type="containsText" dxfId="1725" priority="1770" operator="containsText" text="Poor">
      <formula>NOT(ISERROR(SEARCH("Poor",F4)))</formula>
    </cfRule>
    <cfRule type="containsText" dxfId="1724" priority="1771" operator="containsText" text="Fail">
      <formula>NOT(ISERROR(SEARCH("Fail",F4)))</formula>
    </cfRule>
    <cfRule type="containsText" dxfId="1723" priority="1772" operator="containsText" text="Ineffective">
      <formula>NOT(ISERROR(SEARCH("Ineffective",F4)))</formula>
    </cfRule>
    <cfRule type="containsText" dxfId="1722" priority="1773" operator="containsText" text="Not Implemented">
      <formula>NOT(ISERROR(SEARCH("Not Implemented",F4)))</formula>
    </cfRule>
  </conditionalFormatting>
  <conditionalFormatting sqref="AJ17">
    <cfRule type="containsText" dxfId="1721" priority="1679" operator="containsText" text="Not assessed">
      <formula>NOT(ISERROR(SEARCH("Not assessed",AJ17)))</formula>
    </cfRule>
    <cfRule type="containsText" dxfId="1720" priority="1680" operator="containsText" text="No visibility">
      <formula>NOT(ISERROR(SEARCH("No visibility",AJ17)))</formula>
    </cfRule>
    <cfRule type="containsText" dxfId="1719" priority="1681" operator="containsText" text="Poor">
      <formula>NOT(ISERROR(SEARCH("Poor",AJ17)))</formula>
    </cfRule>
    <cfRule type="containsText" dxfId="1718" priority="1682" operator="containsText" text="Fail">
      <formula>NOT(ISERROR(SEARCH("Fail",AJ17)))</formula>
    </cfRule>
    <cfRule type="containsText" dxfId="1717" priority="1683" operator="containsText" text="Ineffective">
      <formula>NOT(ISERROR(SEARCH("Ineffective",AJ17)))</formula>
    </cfRule>
    <cfRule type="containsText" dxfId="1716" priority="1684" operator="containsText" text="Not Implemented">
      <formula>NOT(ISERROR(SEARCH("Not Implemented",AJ17)))</formula>
    </cfRule>
  </conditionalFormatting>
  <conditionalFormatting sqref="AK17">
    <cfRule type="containsText" dxfId="1715" priority="1673" operator="containsText" text="Not assessed">
      <formula>NOT(ISERROR(SEARCH("Not assessed",AK17)))</formula>
    </cfRule>
    <cfRule type="containsText" dxfId="1714" priority="1674" operator="containsText" text="No visibility">
      <formula>NOT(ISERROR(SEARCH("No visibility",AK17)))</formula>
    </cfRule>
    <cfRule type="containsText" dxfId="1713" priority="1675" operator="containsText" text="Poor">
      <formula>NOT(ISERROR(SEARCH("Poor",AK17)))</formula>
    </cfRule>
    <cfRule type="containsText" dxfId="1712" priority="1676" operator="containsText" text="Fail">
      <formula>NOT(ISERROR(SEARCH("Fail",AK17)))</formula>
    </cfRule>
    <cfRule type="containsText" dxfId="1711" priority="1677" operator="containsText" text="Ineffective">
      <formula>NOT(ISERROR(SEARCH("Ineffective",AK17)))</formula>
    </cfRule>
    <cfRule type="containsText" dxfId="1710" priority="1678" operator="containsText" text="Not Implemented">
      <formula>NOT(ISERROR(SEARCH("Not Implemented",AK17)))</formula>
    </cfRule>
  </conditionalFormatting>
  <conditionalFormatting sqref="AL17">
    <cfRule type="containsText" dxfId="1709" priority="1667" operator="containsText" text="Not assessed">
      <formula>NOT(ISERROR(SEARCH("Not assessed",AL17)))</formula>
    </cfRule>
    <cfRule type="containsText" dxfId="1708" priority="1668" operator="containsText" text="No visibility">
      <formula>NOT(ISERROR(SEARCH("No visibility",AL17)))</formula>
    </cfRule>
    <cfRule type="containsText" dxfId="1707" priority="1669" operator="containsText" text="Poor">
      <formula>NOT(ISERROR(SEARCH("Poor",AL17)))</formula>
    </cfRule>
    <cfRule type="containsText" dxfId="1706" priority="1670" operator="containsText" text="Fail">
      <formula>NOT(ISERROR(SEARCH("Fail",AL17)))</formula>
    </cfRule>
    <cfRule type="containsText" dxfId="1705" priority="1671" operator="containsText" text="Ineffective">
      <formula>NOT(ISERROR(SEARCH("Ineffective",AL17)))</formula>
    </cfRule>
    <cfRule type="containsText" dxfId="1704" priority="1672" operator="containsText" text="Not Implemented">
      <formula>NOT(ISERROR(SEARCH("Not Implemented",AL17)))</formula>
    </cfRule>
  </conditionalFormatting>
  <conditionalFormatting sqref="AJ21">
    <cfRule type="containsText" dxfId="1703" priority="1661" operator="containsText" text="Not assessed">
      <formula>NOT(ISERROR(SEARCH("Not assessed",AJ21)))</formula>
    </cfRule>
    <cfRule type="containsText" dxfId="1702" priority="1662" operator="containsText" text="No visibility">
      <formula>NOT(ISERROR(SEARCH("No visibility",AJ21)))</formula>
    </cfRule>
    <cfRule type="containsText" dxfId="1701" priority="1663" operator="containsText" text="Poor">
      <formula>NOT(ISERROR(SEARCH("Poor",AJ21)))</formula>
    </cfRule>
    <cfRule type="containsText" dxfId="1700" priority="1664" operator="containsText" text="Fail">
      <formula>NOT(ISERROR(SEARCH("Fail",AJ21)))</formula>
    </cfRule>
    <cfRule type="containsText" dxfId="1699" priority="1665" operator="containsText" text="Ineffective">
      <formula>NOT(ISERROR(SEARCH("Ineffective",AJ21)))</formula>
    </cfRule>
    <cfRule type="containsText" dxfId="1698" priority="1666" operator="containsText" text="Not Implemented">
      <formula>NOT(ISERROR(SEARCH("Not Implemented",AJ21)))</formula>
    </cfRule>
  </conditionalFormatting>
  <conditionalFormatting sqref="AK21">
    <cfRule type="containsText" dxfId="1697" priority="1655" operator="containsText" text="Not assessed">
      <formula>NOT(ISERROR(SEARCH("Not assessed",AK21)))</formula>
    </cfRule>
    <cfRule type="containsText" dxfId="1696" priority="1656" operator="containsText" text="No visibility">
      <formula>NOT(ISERROR(SEARCH("No visibility",AK21)))</formula>
    </cfRule>
    <cfRule type="containsText" dxfId="1695" priority="1657" operator="containsText" text="Poor">
      <formula>NOT(ISERROR(SEARCH("Poor",AK21)))</formula>
    </cfRule>
    <cfRule type="containsText" dxfId="1694" priority="1658" operator="containsText" text="Fail">
      <formula>NOT(ISERROR(SEARCH("Fail",AK21)))</formula>
    </cfRule>
    <cfRule type="containsText" dxfId="1693" priority="1659" operator="containsText" text="Ineffective">
      <formula>NOT(ISERROR(SEARCH("Ineffective",AK21)))</formula>
    </cfRule>
    <cfRule type="containsText" dxfId="1692" priority="1660" operator="containsText" text="Not Implemented">
      <formula>NOT(ISERROR(SEARCH("Not Implemented",AK21)))</formula>
    </cfRule>
  </conditionalFormatting>
  <conditionalFormatting sqref="AL21">
    <cfRule type="containsText" dxfId="1691" priority="1649" operator="containsText" text="Not assessed">
      <formula>NOT(ISERROR(SEARCH("Not assessed",AL21)))</formula>
    </cfRule>
    <cfRule type="containsText" dxfId="1690" priority="1650" operator="containsText" text="No visibility">
      <formula>NOT(ISERROR(SEARCH("No visibility",AL21)))</formula>
    </cfRule>
    <cfRule type="containsText" dxfId="1689" priority="1651" operator="containsText" text="Poor">
      <formula>NOT(ISERROR(SEARCH("Poor",AL21)))</formula>
    </cfRule>
    <cfRule type="containsText" dxfId="1688" priority="1652" operator="containsText" text="Fail">
      <formula>NOT(ISERROR(SEARCH("Fail",AL21)))</formula>
    </cfRule>
    <cfRule type="containsText" dxfId="1687" priority="1653" operator="containsText" text="Ineffective">
      <formula>NOT(ISERROR(SEARCH("Ineffective",AL21)))</formula>
    </cfRule>
    <cfRule type="containsText" dxfId="1686" priority="1654" operator="containsText" text="Not Implemented">
      <formula>NOT(ISERROR(SEARCH("Not Implemented",AL21)))</formula>
    </cfRule>
  </conditionalFormatting>
  <conditionalFormatting sqref="AP46">
    <cfRule type="expression" dxfId="1685" priority="1584">
      <formula>SUM($O46:$Q46)&lt;1</formula>
    </cfRule>
    <cfRule type="expression" dxfId="1684" priority="1585">
      <formula>SUM($O46:$Q46)&gt;0</formula>
    </cfRule>
  </conditionalFormatting>
  <conditionalFormatting sqref="AQ46">
    <cfRule type="expression" dxfId="1683" priority="1586">
      <formula>SUM($O46:$Q46)&gt;0</formula>
    </cfRule>
  </conditionalFormatting>
  <conditionalFormatting sqref="AR46">
    <cfRule type="expression" dxfId="1682" priority="1587">
      <formula>SUM($P46:$Q46)&gt;0</formula>
    </cfRule>
  </conditionalFormatting>
  <conditionalFormatting sqref="AS46">
    <cfRule type="expression" dxfId="1681" priority="1588">
      <formula>$Q46=1</formula>
    </cfRule>
  </conditionalFormatting>
  <conditionalFormatting sqref="AP47">
    <cfRule type="expression" dxfId="1680" priority="1579">
      <formula>SUM($AA47:$AC47)&lt;1</formula>
    </cfRule>
    <cfRule type="expression" dxfId="1679" priority="1580">
      <formula>SUM($AA47:$AC47)&gt;0</formula>
    </cfRule>
  </conditionalFormatting>
  <conditionalFormatting sqref="AQ47">
    <cfRule type="expression" dxfId="1678" priority="1581">
      <formula>SUM($AA47:$AC47)&gt;0</formula>
    </cfRule>
  </conditionalFormatting>
  <conditionalFormatting sqref="AR47">
    <cfRule type="expression" dxfId="1677" priority="1582">
      <formula>SUM($AB47:$AC47)&gt;0</formula>
    </cfRule>
  </conditionalFormatting>
  <conditionalFormatting sqref="AS47">
    <cfRule type="expression" dxfId="1676" priority="1583">
      <formula>$AC47=1</formula>
    </cfRule>
  </conditionalFormatting>
  <conditionalFormatting sqref="AP48">
    <cfRule type="expression" dxfId="1675" priority="1574">
      <formula>SUM($AM48:$AO48)&lt;1</formula>
    </cfRule>
    <cfRule type="expression" dxfId="1674" priority="1575">
      <formula>SUM($AM48:$AO48)&gt;0</formula>
    </cfRule>
  </conditionalFormatting>
  <conditionalFormatting sqref="AQ48">
    <cfRule type="expression" dxfId="1673" priority="1576">
      <formula>SUM($AM48:$AO48)&gt;0</formula>
    </cfRule>
  </conditionalFormatting>
  <conditionalFormatting sqref="AR48">
    <cfRule type="expression" dxfId="1672" priority="1577">
      <formula>SUM($AN48:$AO48)&gt;0</formula>
    </cfRule>
  </conditionalFormatting>
  <conditionalFormatting sqref="AS48">
    <cfRule type="expression" dxfId="1671" priority="1578">
      <formula>$AO48=1</formula>
    </cfRule>
  </conditionalFormatting>
  <conditionalFormatting sqref="L46:Q48 X46:AC48">
    <cfRule type="containsText" dxfId="1670" priority="1568" operator="containsText" text="Not assessed">
      <formula>NOT(ISERROR(SEARCH("Not assessed",L46)))</formula>
    </cfRule>
    <cfRule type="containsText" dxfId="1669" priority="1569" operator="containsText" text="No visibility">
      <formula>NOT(ISERROR(SEARCH("No visibility",L46)))</formula>
    </cfRule>
    <cfRule type="containsText" dxfId="1668" priority="1570" operator="containsText" text="Poor">
      <formula>NOT(ISERROR(SEARCH("Poor",L46)))</formula>
    </cfRule>
    <cfRule type="containsText" dxfId="1667" priority="1571" operator="containsText" text="Fail">
      <formula>NOT(ISERROR(SEARCH("Fail",L46)))</formula>
    </cfRule>
    <cfRule type="containsText" dxfId="1666" priority="1572" operator="containsText" text="Ineffective">
      <formula>NOT(ISERROR(SEARCH("Ineffective",L46)))</formula>
    </cfRule>
    <cfRule type="containsText" dxfId="1665" priority="1573" operator="containsText" text="Not Implemented">
      <formula>NOT(ISERROR(SEARCH("Not Implemented",L46)))</formula>
    </cfRule>
  </conditionalFormatting>
  <conditionalFormatting sqref="AP77">
    <cfRule type="expression" dxfId="1664" priority="1521">
      <formula>SUM($O77:$Q77)&lt;1</formula>
    </cfRule>
    <cfRule type="expression" dxfId="1663" priority="1522">
      <formula>SUM($O77:$Q77)&gt;0</formula>
    </cfRule>
  </conditionalFormatting>
  <conditionalFormatting sqref="AQ77">
    <cfRule type="expression" dxfId="1662" priority="1523">
      <formula>SUM($O77:$Q77)&gt;0</formula>
    </cfRule>
  </conditionalFormatting>
  <conditionalFormatting sqref="AR77">
    <cfRule type="expression" dxfId="1661" priority="1524">
      <formula>SUM($P77:$Q77)&gt;0</formula>
    </cfRule>
  </conditionalFormatting>
  <conditionalFormatting sqref="AS77">
    <cfRule type="expression" dxfId="1660" priority="1525">
      <formula>$Q77=1</formula>
    </cfRule>
  </conditionalFormatting>
  <conditionalFormatting sqref="AP78">
    <cfRule type="expression" dxfId="1659" priority="1516">
      <formula>SUM($AA78:$AC78)&lt;1</formula>
    </cfRule>
    <cfRule type="expression" dxfId="1658" priority="1517">
      <formula>SUM($AA78:$AC78)&gt;0</formula>
    </cfRule>
  </conditionalFormatting>
  <conditionalFormatting sqref="AQ78">
    <cfRule type="expression" dxfId="1657" priority="1518">
      <formula>SUM($AA78:$AC78)&gt;0</formula>
    </cfRule>
  </conditionalFormatting>
  <conditionalFormatting sqref="AR78">
    <cfRule type="expression" dxfId="1656" priority="1519">
      <formula>SUM($AB78:$AC78)&gt;0</formula>
    </cfRule>
  </conditionalFormatting>
  <conditionalFormatting sqref="AS78">
    <cfRule type="expression" dxfId="1655" priority="1520">
      <formula>$AC78=1</formula>
    </cfRule>
  </conditionalFormatting>
  <conditionalFormatting sqref="AP79">
    <cfRule type="expression" dxfId="1654" priority="1511">
      <formula>SUM($AM79:$AO79)&lt;1</formula>
    </cfRule>
    <cfRule type="expression" dxfId="1653" priority="1512">
      <formula>SUM($AM79:$AO79)&gt;0</formula>
    </cfRule>
  </conditionalFormatting>
  <conditionalFormatting sqref="AQ79">
    <cfRule type="expression" dxfId="1652" priority="1513">
      <formula>SUM($AM79:$AO79)&gt;0</formula>
    </cfRule>
  </conditionalFormatting>
  <conditionalFormatting sqref="AR79">
    <cfRule type="expression" dxfId="1651" priority="1514">
      <formula>SUM($AN79:$AO79)&gt;0</formula>
    </cfRule>
  </conditionalFormatting>
  <conditionalFormatting sqref="AS79">
    <cfRule type="expression" dxfId="1650" priority="1515">
      <formula>$AO79=1</formula>
    </cfRule>
  </conditionalFormatting>
  <conditionalFormatting sqref="F76:H76 L77:Q79 X77:AC79">
    <cfRule type="containsText" dxfId="1649" priority="1500" operator="containsText" text="Not assessed">
      <formula>NOT(ISERROR(SEARCH("Not assessed",F76)))</formula>
    </cfRule>
    <cfRule type="containsText" dxfId="1648" priority="1501" operator="containsText" text="No visibility">
      <formula>NOT(ISERROR(SEARCH("No visibility",F76)))</formula>
    </cfRule>
    <cfRule type="containsText" dxfId="1647" priority="1502" operator="containsText" text="Poor">
      <formula>NOT(ISERROR(SEARCH("Poor",F76)))</formula>
    </cfRule>
    <cfRule type="containsText" dxfId="1646" priority="1503" operator="containsText" text="Fail">
      <formula>NOT(ISERROR(SEARCH("Fail",F76)))</formula>
    </cfRule>
    <cfRule type="containsText" dxfId="1645" priority="1504" operator="containsText" text="Ineffective">
      <formula>NOT(ISERROR(SEARCH("Ineffective",F76)))</formula>
    </cfRule>
    <cfRule type="containsText" dxfId="1644" priority="1505" operator="containsText" text="Not Implemented">
      <formula>NOT(ISERROR(SEARCH("Not Implemented",F76)))</formula>
    </cfRule>
  </conditionalFormatting>
  <conditionalFormatting sqref="AJ25">
    <cfRule type="containsText" dxfId="1643" priority="1129" operator="containsText" text="Not assessed">
      <formula>NOT(ISERROR(SEARCH("Not assessed",AJ25)))</formula>
    </cfRule>
    <cfRule type="containsText" dxfId="1642" priority="1130" operator="containsText" text="No visibility">
      <formula>NOT(ISERROR(SEARCH("No visibility",AJ25)))</formula>
    </cfRule>
    <cfRule type="containsText" dxfId="1641" priority="1131" operator="containsText" text="Poor">
      <formula>NOT(ISERROR(SEARCH("Poor",AJ25)))</formula>
    </cfRule>
    <cfRule type="containsText" dxfId="1640" priority="1132" operator="containsText" text="Fail">
      <formula>NOT(ISERROR(SEARCH("Fail",AJ25)))</formula>
    </cfRule>
    <cfRule type="containsText" dxfId="1639" priority="1133" operator="containsText" text="Ineffective">
      <formula>NOT(ISERROR(SEARCH("Ineffective",AJ25)))</formula>
    </cfRule>
    <cfRule type="containsText" dxfId="1638" priority="1134" operator="containsText" text="Not Implemented">
      <formula>NOT(ISERROR(SEARCH("Not Implemented",AJ25)))</formula>
    </cfRule>
  </conditionalFormatting>
  <conditionalFormatting sqref="AK25">
    <cfRule type="containsText" dxfId="1637" priority="1123" operator="containsText" text="Not assessed">
      <formula>NOT(ISERROR(SEARCH("Not assessed",AK25)))</formula>
    </cfRule>
    <cfRule type="containsText" dxfId="1636" priority="1124" operator="containsText" text="No visibility">
      <formula>NOT(ISERROR(SEARCH("No visibility",AK25)))</formula>
    </cfRule>
    <cfRule type="containsText" dxfId="1635" priority="1125" operator="containsText" text="Poor">
      <formula>NOT(ISERROR(SEARCH("Poor",AK25)))</formula>
    </cfRule>
    <cfRule type="containsText" dxfId="1634" priority="1126" operator="containsText" text="Fail">
      <formula>NOT(ISERROR(SEARCH("Fail",AK25)))</formula>
    </cfRule>
    <cfRule type="containsText" dxfId="1633" priority="1127" operator="containsText" text="Ineffective">
      <formula>NOT(ISERROR(SEARCH("Ineffective",AK25)))</formula>
    </cfRule>
    <cfRule type="containsText" dxfId="1632" priority="1128" operator="containsText" text="Not Implemented">
      <formula>NOT(ISERROR(SEARCH("Not Implemented",AK25)))</formula>
    </cfRule>
  </conditionalFormatting>
  <conditionalFormatting sqref="AL25">
    <cfRule type="containsText" dxfId="1631" priority="1117" operator="containsText" text="Not assessed">
      <formula>NOT(ISERROR(SEARCH("Not assessed",AL25)))</formula>
    </cfRule>
    <cfRule type="containsText" dxfId="1630" priority="1118" operator="containsText" text="No visibility">
      <formula>NOT(ISERROR(SEARCH("No visibility",AL25)))</formula>
    </cfRule>
    <cfRule type="containsText" dxfId="1629" priority="1119" operator="containsText" text="Poor">
      <formula>NOT(ISERROR(SEARCH("Poor",AL25)))</formula>
    </cfRule>
    <cfRule type="containsText" dxfId="1628" priority="1120" operator="containsText" text="Fail">
      <formula>NOT(ISERROR(SEARCH("Fail",AL25)))</formula>
    </cfRule>
    <cfRule type="containsText" dxfId="1627" priority="1121" operator="containsText" text="Ineffective">
      <formula>NOT(ISERROR(SEARCH("Ineffective",AL25)))</formula>
    </cfRule>
    <cfRule type="containsText" dxfId="1626" priority="1122" operator="containsText" text="Not Implemented">
      <formula>NOT(ISERROR(SEARCH("Not Implemented",AL25)))</formula>
    </cfRule>
  </conditionalFormatting>
  <conditionalFormatting sqref="AJ31">
    <cfRule type="containsText" dxfId="1625" priority="1111" operator="containsText" text="Not assessed">
      <formula>NOT(ISERROR(SEARCH("Not assessed",AJ31)))</formula>
    </cfRule>
    <cfRule type="containsText" dxfId="1624" priority="1112" operator="containsText" text="No visibility">
      <formula>NOT(ISERROR(SEARCH("No visibility",AJ31)))</formula>
    </cfRule>
    <cfRule type="containsText" dxfId="1623" priority="1113" operator="containsText" text="Poor">
      <formula>NOT(ISERROR(SEARCH("Poor",AJ31)))</formula>
    </cfRule>
    <cfRule type="containsText" dxfId="1622" priority="1114" operator="containsText" text="Fail">
      <formula>NOT(ISERROR(SEARCH("Fail",AJ31)))</formula>
    </cfRule>
    <cfRule type="containsText" dxfId="1621" priority="1115" operator="containsText" text="Ineffective">
      <formula>NOT(ISERROR(SEARCH("Ineffective",AJ31)))</formula>
    </cfRule>
    <cfRule type="containsText" dxfId="1620" priority="1116" operator="containsText" text="Not Implemented">
      <formula>NOT(ISERROR(SEARCH("Not Implemented",AJ31)))</formula>
    </cfRule>
  </conditionalFormatting>
  <conditionalFormatting sqref="AK31">
    <cfRule type="containsText" dxfId="1619" priority="1105" operator="containsText" text="Not assessed">
      <formula>NOT(ISERROR(SEARCH("Not assessed",AK31)))</formula>
    </cfRule>
    <cfRule type="containsText" dxfId="1618" priority="1106" operator="containsText" text="No visibility">
      <formula>NOT(ISERROR(SEARCH("No visibility",AK31)))</formula>
    </cfRule>
    <cfRule type="containsText" dxfId="1617" priority="1107" operator="containsText" text="Poor">
      <formula>NOT(ISERROR(SEARCH("Poor",AK31)))</formula>
    </cfRule>
    <cfRule type="containsText" dxfId="1616" priority="1108" operator="containsText" text="Fail">
      <formula>NOT(ISERROR(SEARCH("Fail",AK31)))</formula>
    </cfRule>
    <cfRule type="containsText" dxfId="1615" priority="1109" operator="containsText" text="Ineffective">
      <formula>NOT(ISERROR(SEARCH("Ineffective",AK31)))</formula>
    </cfRule>
    <cfRule type="containsText" dxfId="1614" priority="1110" operator="containsText" text="Not Implemented">
      <formula>NOT(ISERROR(SEARCH("Not Implemented",AK31)))</formula>
    </cfRule>
  </conditionalFormatting>
  <conditionalFormatting sqref="AL31">
    <cfRule type="containsText" dxfId="1613" priority="1099" operator="containsText" text="Not assessed">
      <formula>NOT(ISERROR(SEARCH("Not assessed",AL31)))</formula>
    </cfRule>
    <cfRule type="containsText" dxfId="1612" priority="1100" operator="containsText" text="No visibility">
      <formula>NOT(ISERROR(SEARCH("No visibility",AL31)))</formula>
    </cfRule>
    <cfRule type="containsText" dxfId="1611" priority="1101" operator="containsText" text="Poor">
      <formula>NOT(ISERROR(SEARCH("Poor",AL31)))</formula>
    </cfRule>
    <cfRule type="containsText" dxfId="1610" priority="1102" operator="containsText" text="Fail">
      <formula>NOT(ISERROR(SEARCH("Fail",AL31)))</formula>
    </cfRule>
    <cfRule type="containsText" dxfId="1609" priority="1103" operator="containsText" text="Ineffective">
      <formula>NOT(ISERROR(SEARCH("Ineffective",AL31)))</formula>
    </cfRule>
    <cfRule type="containsText" dxfId="1608" priority="1104" operator="containsText" text="Not Implemented">
      <formula>NOT(ISERROR(SEARCH("Not Implemented",AL31)))</formula>
    </cfRule>
  </conditionalFormatting>
  <conditionalFormatting sqref="AJ68">
    <cfRule type="containsText" dxfId="1607" priority="1075" operator="containsText" text="Not assessed">
      <formula>NOT(ISERROR(SEARCH("Not assessed",AJ68)))</formula>
    </cfRule>
    <cfRule type="containsText" dxfId="1606" priority="1076" operator="containsText" text="No visibility">
      <formula>NOT(ISERROR(SEARCH("No visibility",AJ68)))</formula>
    </cfRule>
    <cfRule type="containsText" dxfId="1605" priority="1077" operator="containsText" text="Poor">
      <formula>NOT(ISERROR(SEARCH("Poor",AJ68)))</formula>
    </cfRule>
    <cfRule type="containsText" dxfId="1604" priority="1078" operator="containsText" text="Fail">
      <formula>NOT(ISERROR(SEARCH("Fail",AJ68)))</formula>
    </cfRule>
    <cfRule type="containsText" dxfId="1603" priority="1079" operator="containsText" text="Ineffective">
      <formula>NOT(ISERROR(SEARCH("Ineffective",AJ68)))</formula>
    </cfRule>
    <cfRule type="containsText" dxfId="1602" priority="1080" operator="containsText" text="Not Implemented">
      <formula>NOT(ISERROR(SEARCH("Not Implemented",AJ68)))</formula>
    </cfRule>
  </conditionalFormatting>
  <conditionalFormatting sqref="AK68">
    <cfRule type="containsText" dxfId="1601" priority="1069" operator="containsText" text="Not assessed">
      <formula>NOT(ISERROR(SEARCH("Not assessed",AK68)))</formula>
    </cfRule>
    <cfRule type="containsText" dxfId="1600" priority="1070" operator="containsText" text="No visibility">
      <formula>NOT(ISERROR(SEARCH("No visibility",AK68)))</formula>
    </cfRule>
    <cfRule type="containsText" dxfId="1599" priority="1071" operator="containsText" text="Poor">
      <formula>NOT(ISERROR(SEARCH("Poor",AK68)))</formula>
    </cfRule>
    <cfRule type="containsText" dxfId="1598" priority="1072" operator="containsText" text="Fail">
      <formula>NOT(ISERROR(SEARCH("Fail",AK68)))</formula>
    </cfRule>
    <cfRule type="containsText" dxfId="1597" priority="1073" operator="containsText" text="Ineffective">
      <formula>NOT(ISERROR(SEARCH("Ineffective",AK68)))</formula>
    </cfRule>
    <cfRule type="containsText" dxfId="1596" priority="1074" operator="containsText" text="Not Implemented">
      <formula>NOT(ISERROR(SEARCH("Not Implemented",AK68)))</formula>
    </cfRule>
  </conditionalFormatting>
  <conditionalFormatting sqref="AL68">
    <cfRule type="containsText" dxfId="1595" priority="1063" operator="containsText" text="Not assessed">
      <formula>NOT(ISERROR(SEARCH("Not assessed",AL68)))</formula>
    </cfRule>
    <cfRule type="containsText" dxfId="1594" priority="1064" operator="containsText" text="No visibility">
      <formula>NOT(ISERROR(SEARCH("No visibility",AL68)))</formula>
    </cfRule>
    <cfRule type="containsText" dxfId="1593" priority="1065" operator="containsText" text="Poor">
      <formula>NOT(ISERROR(SEARCH("Poor",AL68)))</formula>
    </cfRule>
    <cfRule type="containsText" dxfId="1592" priority="1066" operator="containsText" text="Fail">
      <formula>NOT(ISERROR(SEARCH("Fail",AL68)))</formula>
    </cfRule>
    <cfRule type="containsText" dxfId="1591" priority="1067" operator="containsText" text="Ineffective">
      <formula>NOT(ISERROR(SEARCH("Ineffective",AL68)))</formula>
    </cfRule>
    <cfRule type="containsText" dxfId="1590" priority="1068" operator="containsText" text="Not Implemented">
      <formula>NOT(ISERROR(SEARCH("Not Implemented",AL68)))</formula>
    </cfRule>
  </conditionalFormatting>
  <conditionalFormatting sqref="AP11">
    <cfRule type="expression" dxfId="1589" priority="963">
      <formula>SUM($O11:$Q11)&lt;1</formula>
    </cfRule>
    <cfRule type="expression" dxfId="1588" priority="964">
      <formula>SUM($O11:$Q11)&gt;0</formula>
    </cfRule>
  </conditionalFormatting>
  <conditionalFormatting sqref="AQ11">
    <cfRule type="expression" dxfId="1587" priority="965">
      <formula>SUM($O11:$Q11)&gt;0</formula>
    </cfRule>
  </conditionalFormatting>
  <conditionalFormatting sqref="AR11">
    <cfRule type="expression" dxfId="1586" priority="966">
      <formula>SUM($P11:$Q11)&gt;0</formula>
    </cfRule>
  </conditionalFormatting>
  <conditionalFormatting sqref="AS11">
    <cfRule type="expression" dxfId="1585" priority="967">
      <formula>$Q11=1</formula>
    </cfRule>
  </conditionalFormatting>
  <conditionalFormatting sqref="AP12">
    <cfRule type="expression" dxfId="1584" priority="958">
      <formula>SUM($AA12:$AC12)&lt;1</formula>
    </cfRule>
    <cfRule type="expression" dxfId="1583" priority="959">
      <formula>SUM($AA12:$AC12)&gt;0</formula>
    </cfRule>
  </conditionalFormatting>
  <conditionalFormatting sqref="AQ12">
    <cfRule type="expression" dxfId="1582" priority="960">
      <formula>SUM($AA12:$AC12)&gt;0</formula>
    </cfRule>
  </conditionalFormatting>
  <conditionalFormatting sqref="AR12">
    <cfRule type="expression" dxfId="1581" priority="961">
      <formula>SUM($AB12:$AC12)&gt;0</formula>
    </cfRule>
  </conditionalFormatting>
  <conditionalFormatting sqref="AS12">
    <cfRule type="expression" dxfId="1580" priority="962">
      <formula>$AC12=1</formula>
    </cfRule>
  </conditionalFormatting>
  <conditionalFormatting sqref="AP13">
    <cfRule type="expression" dxfId="1579" priority="968">
      <formula>SUM($AM13:$AO13)&lt;1</formula>
    </cfRule>
    <cfRule type="expression" dxfId="1578" priority="969">
      <formula>SUM($AM13:$AO13)&gt;0</formula>
    </cfRule>
  </conditionalFormatting>
  <conditionalFormatting sqref="AQ13">
    <cfRule type="expression" dxfId="1577" priority="970">
      <formula>SUM($AM13:$AO13)&gt;0</formula>
    </cfRule>
  </conditionalFormatting>
  <conditionalFormatting sqref="AR13">
    <cfRule type="expression" dxfId="1576" priority="971">
      <formula>SUM($AN13:$AO13)&gt;0</formula>
    </cfRule>
  </conditionalFormatting>
  <conditionalFormatting sqref="AS13">
    <cfRule type="expression" dxfId="1575" priority="972">
      <formula>$AO13=1</formula>
    </cfRule>
  </conditionalFormatting>
  <conditionalFormatting sqref="L11:Q13 X11:AC13">
    <cfRule type="containsText" dxfId="1574" priority="952" operator="containsText" text="Not assessed">
      <formula>NOT(ISERROR(SEARCH("Not assessed",L11)))</formula>
    </cfRule>
    <cfRule type="containsText" dxfId="1573" priority="953" operator="containsText" text="No visibility">
      <formula>NOT(ISERROR(SEARCH("No visibility",L11)))</formula>
    </cfRule>
    <cfRule type="containsText" dxfId="1572" priority="954" operator="containsText" text="Poor">
      <formula>NOT(ISERROR(SEARCH("Poor",L11)))</formula>
    </cfRule>
    <cfRule type="containsText" dxfId="1571" priority="955" operator="containsText" text="Fail">
      <formula>NOT(ISERROR(SEARCH("Fail",L11)))</formula>
    </cfRule>
    <cfRule type="containsText" dxfId="1570" priority="956" operator="containsText" text="Ineffective">
      <formula>NOT(ISERROR(SEARCH("Ineffective",L11)))</formula>
    </cfRule>
    <cfRule type="containsText" dxfId="1569" priority="957" operator="containsText" text="Not Implemented">
      <formula>NOT(ISERROR(SEARCH("Not Implemented",L11)))</formula>
    </cfRule>
  </conditionalFormatting>
  <conditionalFormatting sqref="AP14">
    <cfRule type="expression" dxfId="1568" priority="942">
      <formula>SUM($O14:$Q14)&lt;1</formula>
    </cfRule>
    <cfRule type="expression" dxfId="1567" priority="943">
      <formula>SUM($O14:$Q14)&gt;0</formula>
    </cfRule>
  </conditionalFormatting>
  <conditionalFormatting sqref="AQ14">
    <cfRule type="expression" dxfId="1566" priority="944">
      <formula>SUM($O14:$Q14)&gt;0</formula>
    </cfRule>
  </conditionalFormatting>
  <conditionalFormatting sqref="AR14">
    <cfRule type="expression" dxfId="1565" priority="945">
      <formula>SUM($P14:$Q14)&gt;0</formula>
    </cfRule>
  </conditionalFormatting>
  <conditionalFormatting sqref="AS14">
    <cfRule type="expression" dxfId="1564" priority="946">
      <formula>$Q14=1</formula>
    </cfRule>
  </conditionalFormatting>
  <conditionalFormatting sqref="AP15">
    <cfRule type="expression" dxfId="1563" priority="937">
      <formula>SUM($AA15:$AC15)&lt;1</formula>
    </cfRule>
    <cfRule type="expression" dxfId="1562" priority="938">
      <formula>SUM($AA15:$AC15)&gt;0</formula>
    </cfRule>
  </conditionalFormatting>
  <conditionalFormatting sqref="AQ15">
    <cfRule type="expression" dxfId="1561" priority="939">
      <formula>SUM($AA15:$AC15)&gt;0</formula>
    </cfRule>
  </conditionalFormatting>
  <conditionalFormatting sqref="AR15">
    <cfRule type="expression" dxfId="1560" priority="940">
      <formula>SUM($AB15:$AC15)&gt;0</formula>
    </cfRule>
  </conditionalFormatting>
  <conditionalFormatting sqref="AS15">
    <cfRule type="expression" dxfId="1559" priority="941">
      <formula>$AC15=1</formula>
    </cfRule>
  </conditionalFormatting>
  <conditionalFormatting sqref="AP16">
    <cfRule type="expression" dxfId="1558" priority="947">
      <formula>SUM($AM16:$AO16)&lt;1</formula>
    </cfRule>
    <cfRule type="expression" dxfId="1557" priority="948">
      <formula>SUM($AM16:$AO16)&gt;0</formula>
    </cfRule>
  </conditionalFormatting>
  <conditionalFormatting sqref="AQ16">
    <cfRule type="expression" dxfId="1556" priority="949">
      <formula>SUM($AM16:$AO16)&gt;0</formula>
    </cfRule>
  </conditionalFormatting>
  <conditionalFormatting sqref="AR16">
    <cfRule type="expression" dxfId="1555" priority="950">
      <formula>SUM($AN16:$AO16)&gt;0</formula>
    </cfRule>
  </conditionalFormatting>
  <conditionalFormatting sqref="AS16">
    <cfRule type="expression" dxfId="1554" priority="951">
      <formula>$AO16=1</formula>
    </cfRule>
  </conditionalFormatting>
  <conditionalFormatting sqref="L14:Q16 X14:AC16">
    <cfRule type="containsText" dxfId="1553" priority="931" operator="containsText" text="Not assessed">
      <formula>NOT(ISERROR(SEARCH("Not assessed",L14)))</formula>
    </cfRule>
    <cfRule type="containsText" dxfId="1552" priority="932" operator="containsText" text="No visibility">
      <formula>NOT(ISERROR(SEARCH("No visibility",L14)))</formula>
    </cfRule>
    <cfRule type="containsText" dxfId="1551" priority="933" operator="containsText" text="Poor">
      <formula>NOT(ISERROR(SEARCH("Poor",L14)))</formula>
    </cfRule>
    <cfRule type="containsText" dxfId="1550" priority="934" operator="containsText" text="Fail">
      <formula>NOT(ISERROR(SEARCH("Fail",L14)))</formula>
    </cfRule>
    <cfRule type="containsText" dxfId="1549" priority="935" operator="containsText" text="Ineffective">
      <formula>NOT(ISERROR(SEARCH("Ineffective",L14)))</formula>
    </cfRule>
    <cfRule type="containsText" dxfId="1548" priority="936" operator="containsText" text="Not Implemented">
      <formula>NOT(ISERROR(SEARCH("Not Implemented",L14)))</formula>
    </cfRule>
  </conditionalFormatting>
  <conditionalFormatting sqref="AP49">
    <cfRule type="expression" dxfId="1547" priority="926">
      <formula>SUM($O49:$Q49)&lt;1</formula>
    </cfRule>
    <cfRule type="expression" dxfId="1546" priority="927">
      <formula>SUM($O49:$Q49)&gt;0</formula>
    </cfRule>
  </conditionalFormatting>
  <conditionalFormatting sqref="AQ49">
    <cfRule type="expression" dxfId="1545" priority="928">
      <formula>SUM($O49:$Q49)&gt;0</formula>
    </cfRule>
  </conditionalFormatting>
  <conditionalFormatting sqref="AR49">
    <cfRule type="expression" dxfId="1544" priority="929">
      <formula>SUM($P49:$Q49)&gt;0</formula>
    </cfRule>
  </conditionalFormatting>
  <conditionalFormatting sqref="AS49">
    <cfRule type="expression" dxfId="1543" priority="930">
      <formula>$Q49=1</formula>
    </cfRule>
  </conditionalFormatting>
  <conditionalFormatting sqref="AP50">
    <cfRule type="expression" dxfId="1542" priority="921">
      <formula>SUM($AA50:$AC50)&lt;1</formula>
    </cfRule>
    <cfRule type="expression" dxfId="1541" priority="922">
      <formula>SUM($AA50:$AC50)&gt;0</formula>
    </cfRule>
  </conditionalFormatting>
  <conditionalFormatting sqref="AQ50">
    <cfRule type="expression" dxfId="1540" priority="923">
      <formula>SUM($AA50:$AC50)&gt;0</formula>
    </cfRule>
  </conditionalFormatting>
  <conditionalFormatting sqref="AR50">
    <cfRule type="expression" dxfId="1539" priority="924">
      <formula>SUM($AB50:$AC50)&gt;0</formula>
    </cfRule>
  </conditionalFormatting>
  <conditionalFormatting sqref="AS50">
    <cfRule type="expression" dxfId="1538" priority="925">
      <formula>$AC50=1</formula>
    </cfRule>
  </conditionalFormatting>
  <conditionalFormatting sqref="AP51">
    <cfRule type="expression" dxfId="1537" priority="916">
      <formula>SUM($AM51:$AO51)&lt;1</formula>
    </cfRule>
    <cfRule type="expression" dxfId="1536" priority="917">
      <formula>SUM($AM51:$AO51)&gt;0</formula>
    </cfRule>
  </conditionalFormatting>
  <conditionalFormatting sqref="AQ51">
    <cfRule type="expression" dxfId="1535" priority="918">
      <formula>SUM($AM51:$AO51)&gt;0</formula>
    </cfRule>
  </conditionalFormatting>
  <conditionalFormatting sqref="AR51">
    <cfRule type="expression" dxfId="1534" priority="919">
      <formula>SUM($AN51:$AO51)&gt;0</formula>
    </cfRule>
  </conditionalFormatting>
  <conditionalFormatting sqref="AS51">
    <cfRule type="expression" dxfId="1533" priority="920">
      <formula>$AO51=1</formula>
    </cfRule>
  </conditionalFormatting>
  <conditionalFormatting sqref="L49:Q51 X49:AC51">
    <cfRule type="containsText" dxfId="1532" priority="910" operator="containsText" text="Not assessed">
      <formula>NOT(ISERROR(SEARCH("Not assessed",L49)))</formula>
    </cfRule>
    <cfRule type="containsText" dxfId="1531" priority="911" operator="containsText" text="No visibility">
      <formula>NOT(ISERROR(SEARCH("No visibility",L49)))</formula>
    </cfRule>
    <cfRule type="containsText" dxfId="1530" priority="912" operator="containsText" text="Poor">
      <formula>NOT(ISERROR(SEARCH("Poor",L49)))</formula>
    </cfRule>
    <cfRule type="containsText" dxfId="1529" priority="913" operator="containsText" text="Fail">
      <formula>NOT(ISERROR(SEARCH("Fail",L49)))</formula>
    </cfRule>
    <cfRule type="containsText" dxfId="1528" priority="914" operator="containsText" text="Ineffective">
      <formula>NOT(ISERROR(SEARCH("Ineffective",L49)))</formula>
    </cfRule>
    <cfRule type="containsText" dxfId="1527" priority="915" operator="containsText" text="Not Implemented">
      <formula>NOT(ISERROR(SEARCH("Not Implemented",L49)))</formula>
    </cfRule>
  </conditionalFormatting>
  <conditionalFormatting sqref="AP52">
    <cfRule type="expression" dxfId="1526" priority="905">
      <formula>SUM($O52:$Q52)&lt;1</formula>
    </cfRule>
    <cfRule type="expression" dxfId="1525" priority="906">
      <formula>SUM($O52:$Q52)&gt;0</formula>
    </cfRule>
  </conditionalFormatting>
  <conditionalFormatting sqref="AQ52">
    <cfRule type="expression" dxfId="1524" priority="907">
      <formula>SUM($O52:$Q52)&gt;0</formula>
    </cfRule>
  </conditionalFormatting>
  <conditionalFormatting sqref="AR52">
    <cfRule type="expression" dxfId="1523" priority="908">
      <formula>SUM($P52:$Q52)&gt;0</formula>
    </cfRule>
  </conditionalFormatting>
  <conditionalFormatting sqref="AS52">
    <cfRule type="expression" dxfId="1522" priority="909">
      <formula>$Q52=1</formula>
    </cfRule>
  </conditionalFormatting>
  <conditionalFormatting sqref="AP53">
    <cfRule type="expression" dxfId="1521" priority="900">
      <formula>SUM($AA53:$AC53)&lt;1</formula>
    </cfRule>
    <cfRule type="expression" dxfId="1520" priority="901">
      <formula>SUM($AA53:$AC53)&gt;0</formula>
    </cfRule>
  </conditionalFormatting>
  <conditionalFormatting sqref="AQ53">
    <cfRule type="expression" dxfId="1519" priority="902">
      <formula>SUM($AA53:$AC53)&gt;0</formula>
    </cfRule>
  </conditionalFormatting>
  <conditionalFormatting sqref="AR53">
    <cfRule type="expression" dxfId="1518" priority="903">
      <formula>SUM($AB53:$AC53)&gt;0</formula>
    </cfRule>
  </conditionalFormatting>
  <conditionalFormatting sqref="AS53">
    <cfRule type="expression" dxfId="1517" priority="904">
      <formula>$AC53=1</formula>
    </cfRule>
  </conditionalFormatting>
  <conditionalFormatting sqref="AP54">
    <cfRule type="expression" dxfId="1516" priority="895">
      <formula>SUM($AM54:$AO54)&lt;1</formula>
    </cfRule>
    <cfRule type="expression" dxfId="1515" priority="896">
      <formula>SUM($AM54:$AO54)&gt;0</formula>
    </cfRule>
  </conditionalFormatting>
  <conditionalFormatting sqref="AQ54">
    <cfRule type="expression" dxfId="1514" priority="897">
      <formula>SUM($AM54:$AO54)&gt;0</formula>
    </cfRule>
  </conditionalFormatting>
  <conditionalFormatting sqref="AR54">
    <cfRule type="expression" dxfId="1513" priority="898">
      <formula>SUM($AN54:$AO54)&gt;0</formula>
    </cfRule>
  </conditionalFormatting>
  <conditionalFormatting sqref="AS54">
    <cfRule type="expression" dxfId="1512" priority="899">
      <formula>$AO54=1</formula>
    </cfRule>
  </conditionalFormatting>
  <conditionalFormatting sqref="L52:Q54 X52:AC54">
    <cfRule type="containsText" dxfId="1511" priority="889" operator="containsText" text="Not assessed">
      <formula>NOT(ISERROR(SEARCH("Not assessed",L52)))</formula>
    </cfRule>
    <cfRule type="containsText" dxfId="1510" priority="890" operator="containsText" text="No visibility">
      <formula>NOT(ISERROR(SEARCH("No visibility",L52)))</formula>
    </cfRule>
    <cfRule type="containsText" dxfId="1509" priority="891" operator="containsText" text="Poor">
      <formula>NOT(ISERROR(SEARCH("Poor",L52)))</formula>
    </cfRule>
    <cfRule type="containsText" dxfId="1508" priority="892" operator="containsText" text="Fail">
      <formula>NOT(ISERROR(SEARCH("Fail",L52)))</formula>
    </cfRule>
    <cfRule type="containsText" dxfId="1507" priority="893" operator="containsText" text="Ineffective">
      <formula>NOT(ISERROR(SEARCH("Ineffective",L52)))</formula>
    </cfRule>
    <cfRule type="containsText" dxfId="1506" priority="894" operator="containsText" text="Not Implemented">
      <formula>NOT(ISERROR(SEARCH("Not Implemented",L52)))</formula>
    </cfRule>
  </conditionalFormatting>
  <conditionalFormatting sqref="AP61">
    <cfRule type="expression" dxfId="1505" priority="884">
      <formula>SUM($O61:$Q61)&lt;1</formula>
    </cfRule>
    <cfRule type="expression" dxfId="1504" priority="885">
      <formula>SUM($O61:$Q61)&gt;0</formula>
    </cfRule>
  </conditionalFormatting>
  <conditionalFormatting sqref="AQ61">
    <cfRule type="expression" dxfId="1503" priority="886">
      <formula>SUM($O61:$Q61)&gt;0</formula>
    </cfRule>
  </conditionalFormatting>
  <conditionalFormatting sqref="AR61">
    <cfRule type="expression" dxfId="1502" priority="887">
      <formula>SUM($P61:$Q61)&gt;0</formula>
    </cfRule>
  </conditionalFormatting>
  <conditionalFormatting sqref="AS61">
    <cfRule type="expression" dxfId="1501" priority="888">
      <formula>$Q61=1</formula>
    </cfRule>
  </conditionalFormatting>
  <conditionalFormatting sqref="AP62">
    <cfRule type="expression" dxfId="1500" priority="879">
      <formula>SUM($AA62:$AC62)&lt;1</formula>
    </cfRule>
    <cfRule type="expression" dxfId="1499" priority="880">
      <formula>SUM($AA62:$AC62)&gt;0</formula>
    </cfRule>
  </conditionalFormatting>
  <conditionalFormatting sqref="AQ62">
    <cfRule type="expression" dxfId="1498" priority="881">
      <formula>SUM($AA62:$AC62)&gt;0</formula>
    </cfRule>
  </conditionalFormatting>
  <conditionalFormatting sqref="AR62">
    <cfRule type="expression" dxfId="1497" priority="882">
      <formula>SUM($AB62:$AC62)&gt;0</formula>
    </cfRule>
  </conditionalFormatting>
  <conditionalFormatting sqref="AS62">
    <cfRule type="expression" dxfId="1496" priority="883">
      <formula>$AC62=1</formula>
    </cfRule>
  </conditionalFormatting>
  <conditionalFormatting sqref="AP63">
    <cfRule type="expression" dxfId="1495" priority="874">
      <formula>SUM($AM63:$AO63)&lt;1</formula>
    </cfRule>
    <cfRule type="expression" dxfId="1494" priority="875">
      <formula>SUM($AM63:$AO63)&gt;0</formula>
    </cfRule>
  </conditionalFormatting>
  <conditionalFormatting sqref="AQ63">
    <cfRule type="expression" dxfId="1493" priority="876">
      <formula>SUM($AM63:$AO63)&gt;0</formula>
    </cfRule>
  </conditionalFormatting>
  <conditionalFormatting sqref="AR63">
    <cfRule type="expression" dxfId="1492" priority="877">
      <formula>SUM($AN63:$AO63)&gt;0</formula>
    </cfRule>
  </conditionalFormatting>
  <conditionalFormatting sqref="AS63">
    <cfRule type="expression" dxfId="1491" priority="878">
      <formula>$AO63=1</formula>
    </cfRule>
  </conditionalFormatting>
  <conditionalFormatting sqref="L61:Q63 X61:AC63">
    <cfRule type="containsText" dxfId="1490" priority="868" operator="containsText" text="Not assessed">
      <formula>NOT(ISERROR(SEARCH("Not assessed",L61)))</formula>
    </cfRule>
    <cfRule type="containsText" dxfId="1489" priority="869" operator="containsText" text="No visibility">
      <formula>NOT(ISERROR(SEARCH("No visibility",L61)))</formula>
    </cfRule>
    <cfRule type="containsText" dxfId="1488" priority="870" operator="containsText" text="Poor">
      <formula>NOT(ISERROR(SEARCH("Poor",L61)))</formula>
    </cfRule>
    <cfRule type="containsText" dxfId="1487" priority="871" operator="containsText" text="Fail">
      <formula>NOT(ISERROR(SEARCH("Fail",L61)))</formula>
    </cfRule>
    <cfRule type="containsText" dxfId="1486" priority="872" operator="containsText" text="Ineffective">
      <formula>NOT(ISERROR(SEARCH("Ineffective",L61)))</formula>
    </cfRule>
    <cfRule type="containsText" dxfId="1485" priority="873" operator="containsText" text="Not Implemented">
      <formula>NOT(ISERROR(SEARCH("Not Implemented",L61)))</formula>
    </cfRule>
  </conditionalFormatting>
  <conditionalFormatting sqref="AP80">
    <cfRule type="expression" dxfId="1484" priority="863">
      <formula>SUM($O80:$Q80)&lt;1</formula>
    </cfRule>
    <cfRule type="expression" dxfId="1483" priority="864">
      <formula>SUM($O80:$Q80)&gt;0</formula>
    </cfRule>
  </conditionalFormatting>
  <conditionalFormatting sqref="AQ80">
    <cfRule type="expression" dxfId="1482" priority="865">
      <formula>SUM($O80:$Q80)&gt;0</formula>
    </cfRule>
  </conditionalFormatting>
  <conditionalFormatting sqref="AR80">
    <cfRule type="expression" dxfId="1481" priority="866">
      <formula>SUM($P80:$Q80)&gt;0</formula>
    </cfRule>
  </conditionalFormatting>
  <conditionalFormatting sqref="AS80">
    <cfRule type="expression" dxfId="1480" priority="867">
      <formula>$Q80=1</formula>
    </cfRule>
  </conditionalFormatting>
  <conditionalFormatting sqref="AP81">
    <cfRule type="expression" dxfId="1479" priority="858">
      <formula>SUM($AA81:$AC81)&lt;1</formula>
    </cfRule>
    <cfRule type="expression" dxfId="1478" priority="859">
      <formula>SUM($AA81:$AC81)&gt;0</formula>
    </cfRule>
  </conditionalFormatting>
  <conditionalFormatting sqref="AQ81">
    <cfRule type="expression" dxfId="1477" priority="860">
      <formula>SUM($AA81:$AC81)&gt;0</formula>
    </cfRule>
  </conditionalFormatting>
  <conditionalFormatting sqref="AR81">
    <cfRule type="expression" dxfId="1476" priority="861">
      <formula>SUM($AB81:$AC81)&gt;0</formula>
    </cfRule>
  </conditionalFormatting>
  <conditionalFormatting sqref="AS81">
    <cfRule type="expression" dxfId="1475" priority="862">
      <formula>$AC81=1</formula>
    </cfRule>
  </conditionalFormatting>
  <conditionalFormatting sqref="AP82">
    <cfRule type="expression" dxfId="1474" priority="853">
      <formula>SUM($AM82:$AO82)&lt;1</formula>
    </cfRule>
    <cfRule type="expression" dxfId="1473" priority="854">
      <formula>SUM($AM82:$AO82)&gt;0</formula>
    </cfRule>
  </conditionalFormatting>
  <conditionalFormatting sqref="AQ82">
    <cfRule type="expression" dxfId="1472" priority="855">
      <formula>SUM($AM82:$AO82)&gt;0</formula>
    </cfRule>
  </conditionalFormatting>
  <conditionalFormatting sqref="AR82">
    <cfRule type="expression" dxfId="1471" priority="856">
      <formula>SUM($AN82:$AO82)&gt;0</formula>
    </cfRule>
  </conditionalFormatting>
  <conditionalFormatting sqref="AS82">
    <cfRule type="expression" dxfId="1470" priority="857">
      <formula>$AO82=1</formula>
    </cfRule>
  </conditionalFormatting>
  <conditionalFormatting sqref="L80:Q82 X80:AC82">
    <cfRule type="containsText" dxfId="1469" priority="847" operator="containsText" text="Not assessed">
      <formula>NOT(ISERROR(SEARCH("Not assessed",L80)))</formula>
    </cfRule>
    <cfRule type="containsText" dxfId="1468" priority="848" operator="containsText" text="No visibility">
      <formula>NOT(ISERROR(SEARCH("No visibility",L80)))</formula>
    </cfRule>
    <cfRule type="containsText" dxfId="1467" priority="849" operator="containsText" text="Poor">
      <formula>NOT(ISERROR(SEARCH("Poor",L80)))</formula>
    </cfRule>
    <cfRule type="containsText" dxfId="1466" priority="850" operator="containsText" text="Fail">
      <formula>NOT(ISERROR(SEARCH("Fail",L80)))</formula>
    </cfRule>
    <cfRule type="containsText" dxfId="1465" priority="851" operator="containsText" text="Ineffective">
      <formula>NOT(ISERROR(SEARCH("Ineffective",L80)))</formula>
    </cfRule>
    <cfRule type="containsText" dxfId="1464" priority="852" operator="containsText" text="Not Implemented">
      <formula>NOT(ISERROR(SEARCH("Not Implemented",L80)))</formula>
    </cfRule>
  </conditionalFormatting>
  <conditionalFormatting sqref="AJ7">
    <cfRule type="containsText" dxfId="1463" priority="841" operator="containsText" text="Not assessed">
      <formula>NOT(ISERROR(SEARCH("Not assessed",AJ7)))</formula>
    </cfRule>
    <cfRule type="containsText" dxfId="1462" priority="842" operator="containsText" text="No visibility">
      <formula>NOT(ISERROR(SEARCH("No visibility",AJ7)))</formula>
    </cfRule>
    <cfRule type="containsText" dxfId="1461" priority="843" operator="containsText" text="Poor">
      <formula>NOT(ISERROR(SEARCH("Poor",AJ7)))</formula>
    </cfRule>
    <cfRule type="containsText" dxfId="1460" priority="844" operator="containsText" text="Fail">
      <formula>NOT(ISERROR(SEARCH("Fail",AJ7)))</formula>
    </cfRule>
    <cfRule type="containsText" dxfId="1459" priority="845" operator="containsText" text="Ineffective">
      <formula>NOT(ISERROR(SEARCH("Ineffective",AJ7)))</formula>
    </cfRule>
    <cfRule type="containsText" dxfId="1458" priority="846" operator="containsText" text="Not Implemented">
      <formula>NOT(ISERROR(SEARCH("Not Implemented",AJ7)))</formula>
    </cfRule>
  </conditionalFormatting>
  <conditionalFormatting sqref="AK7">
    <cfRule type="containsText" dxfId="1457" priority="835" operator="containsText" text="Not assessed">
      <formula>NOT(ISERROR(SEARCH("Not assessed",AK7)))</formula>
    </cfRule>
    <cfRule type="containsText" dxfId="1456" priority="836" operator="containsText" text="No visibility">
      <formula>NOT(ISERROR(SEARCH("No visibility",AK7)))</formula>
    </cfRule>
    <cfRule type="containsText" dxfId="1455" priority="837" operator="containsText" text="Poor">
      <formula>NOT(ISERROR(SEARCH("Poor",AK7)))</formula>
    </cfRule>
    <cfRule type="containsText" dxfId="1454" priority="838" operator="containsText" text="Fail">
      <formula>NOT(ISERROR(SEARCH("Fail",AK7)))</formula>
    </cfRule>
    <cfRule type="containsText" dxfId="1453" priority="839" operator="containsText" text="Ineffective">
      <formula>NOT(ISERROR(SEARCH("Ineffective",AK7)))</formula>
    </cfRule>
    <cfRule type="containsText" dxfId="1452" priority="840" operator="containsText" text="Not Implemented">
      <formula>NOT(ISERROR(SEARCH("Not Implemented",AK7)))</formula>
    </cfRule>
  </conditionalFormatting>
  <conditionalFormatting sqref="AL7">
    <cfRule type="containsText" dxfId="1451" priority="829" operator="containsText" text="Not assessed">
      <formula>NOT(ISERROR(SEARCH("Not assessed",AL7)))</formula>
    </cfRule>
    <cfRule type="containsText" dxfId="1450" priority="830" operator="containsText" text="No visibility">
      <formula>NOT(ISERROR(SEARCH("No visibility",AL7)))</formula>
    </cfRule>
    <cfRule type="containsText" dxfId="1449" priority="831" operator="containsText" text="Poor">
      <formula>NOT(ISERROR(SEARCH("Poor",AL7)))</formula>
    </cfRule>
    <cfRule type="containsText" dxfId="1448" priority="832" operator="containsText" text="Fail">
      <formula>NOT(ISERROR(SEARCH("Fail",AL7)))</formula>
    </cfRule>
    <cfRule type="containsText" dxfId="1447" priority="833" operator="containsText" text="Ineffective">
      <formula>NOT(ISERROR(SEARCH("Ineffective",AL7)))</formula>
    </cfRule>
    <cfRule type="containsText" dxfId="1446" priority="834" operator="containsText" text="Not Implemented">
      <formula>NOT(ISERROR(SEARCH("Not Implemented",AL7)))</formula>
    </cfRule>
  </conditionalFormatting>
  <conditionalFormatting sqref="AJ42">
    <cfRule type="containsText" dxfId="1445" priority="823" operator="containsText" text="Not assessed">
      <formula>NOT(ISERROR(SEARCH("Not assessed",AJ42)))</formula>
    </cfRule>
    <cfRule type="containsText" dxfId="1444" priority="824" operator="containsText" text="No visibility">
      <formula>NOT(ISERROR(SEARCH("No visibility",AJ42)))</formula>
    </cfRule>
    <cfRule type="containsText" dxfId="1443" priority="825" operator="containsText" text="Poor">
      <formula>NOT(ISERROR(SEARCH("Poor",AJ42)))</formula>
    </cfRule>
    <cfRule type="containsText" dxfId="1442" priority="826" operator="containsText" text="Fail">
      <formula>NOT(ISERROR(SEARCH("Fail",AJ42)))</formula>
    </cfRule>
    <cfRule type="containsText" dxfId="1441" priority="827" operator="containsText" text="Ineffective">
      <formula>NOT(ISERROR(SEARCH("Ineffective",AJ42)))</formula>
    </cfRule>
    <cfRule type="containsText" dxfId="1440" priority="828" operator="containsText" text="Not Implemented">
      <formula>NOT(ISERROR(SEARCH("Not Implemented",AJ42)))</formula>
    </cfRule>
  </conditionalFormatting>
  <conditionalFormatting sqref="AK42">
    <cfRule type="containsText" dxfId="1439" priority="817" operator="containsText" text="Not assessed">
      <formula>NOT(ISERROR(SEARCH("Not assessed",AK42)))</formula>
    </cfRule>
    <cfRule type="containsText" dxfId="1438" priority="818" operator="containsText" text="No visibility">
      <formula>NOT(ISERROR(SEARCH("No visibility",AK42)))</formula>
    </cfRule>
    <cfRule type="containsText" dxfId="1437" priority="819" operator="containsText" text="Poor">
      <formula>NOT(ISERROR(SEARCH("Poor",AK42)))</formula>
    </cfRule>
    <cfRule type="containsText" dxfId="1436" priority="820" operator="containsText" text="Fail">
      <formula>NOT(ISERROR(SEARCH("Fail",AK42)))</formula>
    </cfRule>
    <cfRule type="containsText" dxfId="1435" priority="821" operator="containsText" text="Ineffective">
      <formula>NOT(ISERROR(SEARCH("Ineffective",AK42)))</formula>
    </cfRule>
    <cfRule type="containsText" dxfId="1434" priority="822" operator="containsText" text="Not Implemented">
      <formula>NOT(ISERROR(SEARCH("Not Implemented",AK42)))</formula>
    </cfRule>
  </conditionalFormatting>
  <conditionalFormatting sqref="AL42">
    <cfRule type="containsText" dxfId="1433" priority="811" operator="containsText" text="Not assessed">
      <formula>NOT(ISERROR(SEARCH("Not assessed",AL42)))</formula>
    </cfRule>
    <cfRule type="containsText" dxfId="1432" priority="812" operator="containsText" text="No visibility">
      <formula>NOT(ISERROR(SEARCH("No visibility",AL42)))</formula>
    </cfRule>
    <cfRule type="containsText" dxfId="1431" priority="813" operator="containsText" text="Poor">
      <formula>NOT(ISERROR(SEARCH("Poor",AL42)))</formula>
    </cfRule>
    <cfRule type="containsText" dxfId="1430" priority="814" operator="containsText" text="Fail">
      <formula>NOT(ISERROR(SEARCH("Fail",AL42)))</formula>
    </cfRule>
    <cfRule type="containsText" dxfId="1429" priority="815" operator="containsText" text="Ineffective">
      <formula>NOT(ISERROR(SEARCH("Ineffective",AL42)))</formula>
    </cfRule>
    <cfRule type="containsText" dxfId="1428" priority="816" operator="containsText" text="Not Implemented">
      <formula>NOT(ISERROR(SEARCH("Not Implemented",AL42)))</formula>
    </cfRule>
  </conditionalFormatting>
  <conditionalFormatting sqref="AJ57">
    <cfRule type="containsText" dxfId="1427" priority="805" operator="containsText" text="Not assessed">
      <formula>NOT(ISERROR(SEARCH("Not assessed",AJ57)))</formula>
    </cfRule>
    <cfRule type="containsText" dxfId="1426" priority="806" operator="containsText" text="No visibility">
      <formula>NOT(ISERROR(SEARCH("No visibility",AJ57)))</formula>
    </cfRule>
    <cfRule type="containsText" dxfId="1425" priority="807" operator="containsText" text="Poor">
      <formula>NOT(ISERROR(SEARCH("Poor",AJ57)))</formula>
    </cfRule>
    <cfRule type="containsText" dxfId="1424" priority="808" operator="containsText" text="Fail">
      <formula>NOT(ISERROR(SEARCH("Fail",AJ57)))</formula>
    </cfRule>
    <cfRule type="containsText" dxfId="1423" priority="809" operator="containsText" text="Ineffective">
      <formula>NOT(ISERROR(SEARCH("Ineffective",AJ57)))</formula>
    </cfRule>
    <cfRule type="containsText" dxfId="1422" priority="810" operator="containsText" text="Not Implemented">
      <formula>NOT(ISERROR(SEARCH("Not Implemented",AJ57)))</formula>
    </cfRule>
  </conditionalFormatting>
  <conditionalFormatting sqref="AK57">
    <cfRule type="containsText" dxfId="1421" priority="799" operator="containsText" text="Not assessed">
      <formula>NOT(ISERROR(SEARCH("Not assessed",AK57)))</formula>
    </cfRule>
    <cfRule type="containsText" dxfId="1420" priority="800" operator="containsText" text="No visibility">
      <formula>NOT(ISERROR(SEARCH("No visibility",AK57)))</formula>
    </cfRule>
    <cfRule type="containsText" dxfId="1419" priority="801" operator="containsText" text="Poor">
      <formula>NOT(ISERROR(SEARCH("Poor",AK57)))</formula>
    </cfRule>
    <cfRule type="containsText" dxfId="1418" priority="802" operator="containsText" text="Fail">
      <formula>NOT(ISERROR(SEARCH("Fail",AK57)))</formula>
    </cfRule>
    <cfRule type="containsText" dxfId="1417" priority="803" operator="containsText" text="Ineffective">
      <formula>NOT(ISERROR(SEARCH("Ineffective",AK57)))</formula>
    </cfRule>
    <cfRule type="containsText" dxfId="1416" priority="804" operator="containsText" text="Not Implemented">
      <formula>NOT(ISERROR(SEARCH("Not Implemented",AK57)))</formula>
    </cfRule>
  </conditionalFormatting>
  <conditionalFormatting sqref="AL57">
    <cfRule type="containsText" dxfId="1415" priority="793" operator="containsText" text="Not assessed">
      <formula>NOT(ISERROR(SEARCH("Not assessed",AL57)))</formula>
    </cfRule>
    <cfRule type="containsText" dxfId="1414" priority="794" operator="containsText" text="No visibility">
      <formula>NOT(ISERROR(SEARCH("No visibility",AL57)))</formula>
    </cfRule>
    <cfRule type="containsText" dxfId="1413" priority="795" operator="containsText" text="Poor">
      <formula>NOT(ISERROR(SEARCH("Poor",AL57)))</formula>
    </cfRule>
    <cfRule type="containsText" dxfId="1412" priority="796" operator="containsText" text="Fail">
      <formula>NOT(ISERROR(SEARCH("Fail",AL57)))</formula>
    </cfRule>
    <cfRule type="containsText" dxfId="1411" priority="797" operator="containsText" text="Ineffective">
      <formula>NOT(ISERROR(SEARCH("Ineffective",AL57)))</formula>
    </cfRule>
    <cfRule type="containsText" dxfId="1410" priority="798" operator="containsText" text="Not Implemented">
      <formula>NOT(ISERROR(SEARCH("Not Implemented",AL57)))</formula>
    </cfRule>
  </conditionalFormatting>
  <conditionalFormatting sqref="AJ76">
    <cfRule type="containsText" dxfId="1409" priority="787" operator="containsText" text="Not assessed">
      <formula>NOT(ISERROR(SEARCH("Not assessed",AJ76)))</formula>
    </cfRule>
    <cfRule type="containsText" dxfId="1408" priority="788" operator="containsText" text="No visibility">
      <formula>NOT(ISERROR(SEARCH("No visibility",AJ76)))</formula>
    </cfRule>
    <cfRule type="containsText" dxfId="1407" priority="789" operator="containsText" text="Poor">
      <formula>NOT(ISERROR(SEARCH("Poor",AJ76)))</formula>
    </cfRule>
    <cfRule type="containsText" dxfId="1406" priority="790" operator="containsText" text="Fail">
      <formula>NOT(ISERROR(SEARCH("Fail",AJ76)))</formula>
    </cfRule>
    <cfRule type="containsText" dxfId="1405" priority="791" operator="containsText" text="Ineffective">
      <formula>NOT(ISERROR(SEARCH("Ineffective",AJ76)))</formula>
    </cfRule>
    <cfRule type="containsText" dxfId="1404" priority="792" operator="containsText" text="Not Implemented">
      <formula>NOT(ISERROR(SEARCH("Not Implemented",AJ76)))</formula>
    </cfRule>
  </conditionalFormatting>
  <conditionalFormatting sqref="AK76">
    <cfRule type="containsText" dxfId="1403" priority="781" operator="containsText" text="Not assessed">
      <formula>NOT(ISERROR(SEARCH("Not assessed",AK76)))</formula>
    </cfRule>
    <cfRule type="containsText" dxfId="1402" priority="782" operator="containsText" text="No visibility">
      <formula>NOT(ISERROR(SEARCH("No visibility",AK76)))</formula>
    </cfRule>
    <cfRule type="containsText" dxfId="1401" priority="783" operator="containsText" text="Poor">
      <formula>NOT(ISERROR(SEARCH("Poor",AK76)))</formula>
    </cfRule>
    <cfRule type="containsText" dxfId="1400" priority="784" operator="containsText" text="Fail">
      <formula>NOT(ISERROR(SEARCH("Fail",AK76)))</formula>
    </cfRule>
    <cfRule type="containsText" dxfId="1399" priority="785" operator="containsText" text="Ineffective">
      <formula>NOT(ISERROR(SEARCH("Ineffective",AK76)))</formula>
    </cfRule>
    <cfRule type="containsText" dxfId="1398" priority="786" operator="containsText" text="Not Implemented">
      <formula>NOT(ISERROR(SEARCH("Not Implemented",AK76)))</formula>
    </cfRule>
  </conditionalFormatting>
  <conditionalFormatting sqref="AL76">
    <cfRule type="containsText" dxfId="1397" priority="775" operator="containsText" text="Not assessed">
      <formula>NOT(ISERROR(SEARCH("Not assessed",AL76)))</formula>
    </cfRule>
    <cfRule type="containsText" dxfId="1396" priority="776" operator="containsText" text="No visibility">
      <formula>NOT(ISERROR(SEARCH("No visibility",AL76)))</formula>
    </cfRule>
    <cfRule type="containsText" dxfId="1395" priority="777" operator="containsText" text="Poor">
      <formula>NOT(ISERROR(SEARCH("Poor",AL76)))</formula>
    </cfRule>
    <cfRule type="containsText" dxfId="1394" priority="778" operator="containsText" text="Fail">
      <formula>NOT(ISERROR(SEARCH("Fail",AL76)))</formula>
    </cfRule>
    <cfRule type="containsText" dxfId="1393" priority="779" operator="containsText" text="Ineffective">
      <formula>NOT(ISERROR(SEARCH("Ineffective",AL76)))</formula>
    </cfRule>
    <cfRule type="containsText" dxfId="1392" priority="780" operator="containsText" text="Not Implemented">
      <formula>NOT(ISERROR(SEARCH("Not Implemented",AL76)))</formula>
    </cfRule>
  </conditionalFormatting>
  <conditionalFormatting sqref="F5:H5">
    <cfRule type="containsText" dxfId="1391" priority="761" operator="containsText" text="Not assessed">
      <formula>NOT(ISERROR(SEARCH("Not assessed",F5)))</formula>
    </cfRule>
    <cfRule type="containsText" dxfId="1390" priority="762" operator="containsText" text="No visibility">
      <formula>NOT(ISERROR(SEARCH("No visibility",F5)))</formula>
    </cfRule>
    <cfRule type="containsText" dxfId="1389" priority="763" operator="containsText" text="Poor">
      <formula>NOT(ISERROR(SEARCH("Poor",F5)))</formula>
    </cfRule>
    <cfRule type="containsText" dxfId="1388" priority="764" operator="containsText" text="Fail">
      <formula>NOT(ISERROR(SEARCH("Fail",F5)))</formula>
    </cfRule>
    <cfRule type="containsText" dxfId="1387" priority="765" operator="containsText" text="Ineffective">
      <formula>NOT(ISERROR(SEARCH("Ineffective",F5)))</formula>
    </cfRule>
    <cfRule type="containsText" dxfId="1386" priority="766" operator="containsText" text="Not Implemented">
      <formula>NOT(ISERROR(SEARCH("Not Implemented",F5)))</formula>
    </cfRule>
  </conditionalFormatting>
  <conditionalFormatting sqref="F4:H4 L4:N4">
    <cfRule type="containsText" dxfId="1385" priority="747" operator="containsText" text="Not assessed">
      <formula>NOT(ISERROR(SEARCH("Not assessed",F4)))</formula>
    </cfRule>
    <cfRule type="containsText" dxfId="1384" priority="748" operator="containsText" text="No visibility">
      <formula>NOT(ISERROR(SEARCH("No visibility",F4)))</formula>
    </cfRule>
    <cfRule type="containsText" dxfId="1383" priority="749" operator="containsText" text="Poor">
      <formula>NOT(ISERROR(SEARCH("Poor",F4)))</formula>
    </cfRule>
    <cfRule type="containsText" dxfId="1382" priority="750" operator="containsText" text="Fail">
      <formula>NOT(ISERROR(SEARCH("Fail",F4)))</formula>
    </cfRule>
    <cfRule type="containsText" dxfId="1381" priority="751" operator="containsText" text="Ineffective">
      <formula>NOT(ISERROR(SEARCH("Ineffective",F4)))</formula>
    </cfRule>
    <cfRule type="containsText" dxfId="1380" priority="752" operator="containsText" text="Not Implemented">
      <formula>NOT(ISERROR(SEARCH("Not Implemented",F4)))</formula>
    </cfRule>
  </conditionalFormatting>
  <conditionalFormatting sqref="F6:H6">
    <cfRule type="containsText" dxfId="1379" priority="733" operator="containsText" text="Not assessed">
      <formula>NOT(ISERROR(SEARCH("Not assessed",F6)))</formula>
    </cfRule>
    <cfRule type="containsText" dxfId="1378" priority="734" operator="containsText" text="No visibility">
      <formula>NOT(ISERROR(SEARCH("No visibility",F6)))</formula>
    </cfRule>
    <cfRule type="containsText" dxfId="1377" priority="735" operator="containsText" text="Poor">
      <formula>NOT(ISERROR(SEARCH("Poor",F6)))</formula>
    </cfRule>
    <cfRule type="containsText" dxfId="1376" priority="736" operator="containsText" text="Fail">
      <formula>NOT(ISERROR(SEARCH("Fail",F6)))</formula>
    </cfRule>
    <cfRule type="containsText" dxfId="1375" priority="737" operator="containsText" text="Ineffective">
      <formula>NOT(ISERROR(SEARCH("Ineffective",F6)))</formula>
    </cfRule>
    <cfRule type="containsText" dxfId="1374" priority="738" operator="containsText" text="Not Implemented">
      <formula>NOT(ISERROR(SEARCH("Not Implemented",F6)))</formula>
    </cfRule>
  </conditionalFormatting>
  <conditionalFormatting sqref="X4:Z4">
    <cfRule type="containsText" dxfId="1373" priority="727" operator="containsText" text="Not assessed">
      <formula>NOT(ISERROR(SEARCH("Not assessed",X4)))</formula>
    </cfRule>
    <cfRule type="containsText" dxfId="1372" priority="728" operator="containsText" text="No visibility">
      <formula>NOT(ISERROR(SEARCH("No visibility",X4)))</formula>
    </cfRule>
    <cfRule type="containsText" dxfId="1371" priority="729" operator="containsText" text="Poor">
      <formula>NOT(ISERROR(SEARCH("Poor",X4)))</formula>
    </cfRule>
    <cfRule type="containsText" dxfId="1370" priority="730" operator="containsText" text="Fail">
      <formula>NOT(ISERROR(SEARCH("Fail",X4)))</formula>
    </cfRule>
    <cfRule type="containsText" dxfId="1369" priority="731" operator="containsText" text="Ineffective">
      <formula>NOT(ISERROR(SEARCH("Ineffective",X4)))</formula>
    </cfRule>
    <cfRule type="containsText" dxfId="1368" priority="732" operator="containsText" text="Not Implemented">
      <formula>NOT(ISERROR(SEARCH("Not Implemented",X4)))</formula>
    </cfRule>
  </conditionalFormatting>
  <conditionalFormatting sqref="X5">
    <cfRule type="containsText" dxfId="1367" priority="721" operator="containsText" text="Not assessed">
      <formula>NOT(ISERROR(SEARCH("Not assessed",X5)))</formula>
    </cfRule>
    <cfRule type="containsText" dxfId="1366" priority="722" operator="containsText" text="No visibility">
      <formula>NOT(ISERROR(SEARCH("No visibility",X5)))</formula>
    </cfRule>
    <cfRule type="containsText" dxfId="1365" priority="723" operator="containsText" text="Poor">
      <formula>NOT(ISERROR(SEARCH("Poor",X5)))</formula>
    </cfRule>
    <cfRule type="containsText" dxfId="1364" priority="724" operator="containsText" text="Fail">
      <formula>NOT(ISERROR(SEARCH("Fail",X5)))</formula>
    </cfRule>
    <cfRule type="containsText" dxfId="1363" priority="725" operator="containsText" text="Ineffective">
      <formula>NOT(ISERROR(SEARCH("Ineffective",X5)))</formula>
    </cfRule>
    <cfRule type="containsText" dxfId="1362" priority="726" operator="containsText" text="Not Implemented">
      <formula>NOT(ISERROR(SEARCH("Not Implemented",X5)))</formula>
    </cfRule>
  </conditionalFormatting>
  <conditionalFormatting sqref="X6">
    <cfRule type="containsText" dxfId="1361" priority="715" operator="containsText" text="Not assessed">
      <formula>NOT(ISERROR(SEARCH("Not assessed",X6)))</formula>
    </cfRule>
    <cfRule type="containsText" dxfId="1360" priority="716" operator="containsText" text="No visibility">
      <formula>NOT(ISERROR(SEARCH("No visibility",X6)))</formula>
    </cfRule>
    <cfRule type="containsText" dxfId="1359" priority="717" operator="containsText" text="Poor">
      <formula>NOT(ISERROR(SEARCH("Poor",X6)))</formula>
    </cfRule>
    <cfRule type="containsText" dxfId="1358" priority="718" operator="containsText" text="Fail">
      <formula>NOT(ISERROR(SEARCH("Fail",X6)))</formula>
    </cfRule>
    <cfRule type="containsText" dxfId="1357" priority="719" operator="containsText" text="Ineffective">
      <formula>NOT(ISERROR(SEARCH("Ineffective",X6)))</formula>
    </cfRule>
    <cfRule type="containsText" dxfId="1356" priority="720" operator="containsText" text="Not Implemented">
      <formula>NOT(ISERROR(SEARCH("Not Implemented",X6)))</formula>
    </cfRule>
  </conditionalFormatting>
  <conditionalFormatting sqref="AJ4:AL4">
    <cfRule type="containsText" dxfId="1355" priority="709" operator="containsText" text="Not assessed">
      <formula>NOT(ISERROR(SEARCH("Not assessed",AJ4)))</formula>
    </cfRule>
    <cfRule type="containsText" dxfId="1354" priority="710" operator="containsText" text="No visibility">
      <formula>NOT(ISERROR(SEARCH("No visibility",AJ4)))</formula>
    </cfRule>
    <cfRule type="containsText" dxfId="1353" priority="711" operator="containsText" text="Poor">
      <formula>NOT(ISERROR(SEARCH("Poor",AJ4)))</formula>
    </cfRule>
    <cfRule type="containsText" dxfId="1352" priority="712" operator="containsText" text="Fail">
      <formula>NOT(ISERROR(SEARCH("Fail",AJ4)))</formula>
    </cfRule>
    <cfRule type="containsText" dxfId="1351" priority="713" operator="containsText" text="Ineffective">
      <formula>NOT(ISERROR(SEARCH("Ineffective",AJ4)))</formula>
    </cfRule>
    <cfRule type="containsText" dxfId="1350" priority="714" operator="containsText" text="Not Implemented">
      <formula>NOT(ISERROR(SEARCH("Not Implemented",AJ4)))</formula>
    </cfRule>
  </conditionalFormatting>
  <conditionalFormatting sqref="AJ5">
    <cfRule type="containsText" dxfId="1349" priority="703" operator="containsText" text="Not assessed">
      <formula>NOT(ISERROR(SEARCH("Not assessed",AJ5)))</formula>
    </cfRule>
    <cfRule type="containsText" dxfId="1348" priority="704" operator="containsText" text="No visibility">
      <formula>NOT(ISERROR(SEARCH("No visibility",AJ5)))</formula>
    </cfRule>
    <cfRule type="containsText" dxfId="1347" priority="705" operator="containsText" text="Poor">
      <formula>NOT(ISERROR(SEARCH("Poor",AJ5)))</formula>
    </cfRule>
    <cfRule type="containsText" dxfId="1346" priority="706" operator="containsText" text="Fail">
      <formula>NOT(ISERROR(SEARCH("Fail",AJ5)))</formula>
    </cfRule>
    <cfRule type="containsText" dxfId="1345" priority="707" operator="containsText" text="Ineffective">
      <formula>NOT(ISERROR(SEARCH("Ineffective",AJ5)))</formula>
    </cfRule>
    <cfRule type="containsText" dxfId="1344" priority="708" operator="containsText" text="Not Implemented">
      <formula>NOT(ISERROR(SEARCH("Not Implemented",AJ5)))</formula>
    </cfRule>
  </conditionalFormatting>
  <conditionalFormatting sqref="AJ6">
    <cfRule type="containsText" dxfId="1343" priority="697" operator="containsText" text="Not assessed">
      <formula>NOT(ISERROR(SEARCH("Not assessed",AJ6)))</formula>
    </cfRule>
    <cfRule type="containsText" dxfId="1342" priority="698" operator="containsText" text="No visibility">
      <formula>NOT(ISERROR(SEARCH("No visibility",AJ6)))</formula>
    </cfRule>
    <cfRule type="containsText" dxfId="1341" priority="699" operator="containsText" text="Poor">
      <formula>NOT(ISERROR(SEARCH("Poor",AJ6)))</formula>
    </cfRule>
    <cfRule type="containsText" dxfId="1340" priority="700" operator="containsText" text="Fail">
      <formula>NOT(ISERROR(SEARCH("Fail",AJ6)))</formula>
    </cfRule>
    <cfRule type="containsText" dxfId="1339" priority="701" operator="containsText" text="Ineffective">
      <formula>NOT(ISERROR(SEARCH("Ineffective",AJ6)))</formula>
    </cfRule>
    <cfRule type="containsText" dxfId="1338" priority="702" operator="containsText" text="Not Implemented">
      <formula>NOT(ISERROR(SEARCH("Not Implemented",AJ6)))</formula>
    </cfRule>
  </conditionalFormatting>
  <conditionalFormatting sqref="O5:Q5">
    <cfRule type="containsText" dxfId="1337" priority="691" operator="containsText" text="Not assessed">
      <formula>NOT(ISERROR(SEARCH("Not assessed",O5)))</formula>
    </cfRule>
    <cfRule type="containsText" dxfId="1336" priority="692" operator="containsText" text="No visibility">
      <formula>NOT(ISERROR(SEARCH("No visibility",O5)))</formula>
    </cfRule>
    <cfRule type="containsText" dxfId="1335" priority="693" operator="containsText" text="Poor">
      <formula>NOT(ISERROR(SEARCH("Poor",O5)))</formula>
    </cfRule>
    <cfRule type="containsText" dxfId="1334" priority="694" operator="containsText" text="Fail">
      <formula>NOT(ISERROR(SEARCH("Fail",O5)))</formula>
    </cfRule>
    <cfRule type="containsText" dxfId="1333" priority="695" operator="containsText" text="Ineffective">
      <formula>NOT(ISERROR(SEARCH("Ineffective",O5)))</formula>
    </cfRule>
    <cfRule type="containsText" dxfId="1332" priority="696" operator="containsText" text="Not Implemented">
      <formula>NOT(ISERROR(SEARCH("Not Implemented",O5)))</formula>
    </cfRule>
  </conditionalFormatting>
  <conditionalFormatting sqref="O4:Q4">
    <cfRule type="containsText" dxfId="1331" priority="685" operator="containsText" text="Not assessed">
      <formula>NOT(ISERROR(SEARCH("Not assessed",O4)))</formula>
    </cfRule>
    <cfRule type="containsText" dxfId="1330" priority="686" operator="containsText" text="No visibility">
      <formula>NOT(ISERROR(SEARCH("No visibility",O4)))</formula>
    </cfRule>
    <cfRule type="containsText" dxfId="1329" priority="687" operator="containsText" text="Poor">
      <formula>NOT(ISERROR(SEARCH("Poor",O4)))</formula>
    </cfRule>
    <cfRule type="containsText" dxfId="1328" priority="688" operator="containsText" text="Fail">
      <formula>NOT(ISERROR(SEARCH("Fail",O4)))</formula>
    </cfRule>
    <cfRule type="containsText" dxfId="1327" priority="689" operator="containsText" text="Ineffective">
      <formula>NOT(ISERROR(SEARCH("Ineffective",O4)))</formula>
    </cfRule>
    <cfRule type="containsText" dxfId="1326" priority="690" operator="containsText" text="Not Implemented">
      <formula>NOT(ISERROR(SEARCH("Not Implemented",O4)))</formula>
    </cfRule>
  </conditionalFormatting>
  <conditionalFormatting sqref="O6:Q6">
    <cfRule type="containsText" dxfId="1325" priority="679" operator="containsText" text="Not assessed">
      <formula>NOT(ISERROR(SEARCH("Not assessed",O6)))</formula>
    </cfRule>
    <cfRule type="containsText" dxfId="1324" priority="680" operator="containsText" text="No visibility">
      <formula>NOT(ISERROR(SEARCH("No visibility",O6)))</formula>
    </cfRule>
    <cfRule type="containsText" dxfId="1323" priority="681" operator="containsText" text="Poor">
      <formula>NOT(ISERROR(SEARCH("Poor",O6)))</formula>
    </cfRule>
    <cfRule type="containsText" dxfId="1322" priority="682" operator="containsText" text="Fail">
      <formula>NOT(ISERROR(SEARCH("Fail",O6)))</formula>
    </cfRule>
    <cfRule type="containsText" dxfId="1321" priority="683" operator="containsText" text="Ineffective">
      <formula>NOT(ISERROR(SEARCH("Ineffective",O6)))</formula>
    </cfRule>
    <cfRule type="containsText" dxfId="1320" priority="684" operator="containsText" text="Not Implemented">
      <formula>NOT(ISERROR(SEARCH("Not Implemented",O6)))</formula>
    </cfRule>
  </conditionalFormatting>
  <conditionalFormatting sqref="AM5:AO5">
    <cfRule type="containsText" dxfId="1319" priority="673" operator="containsText" text="Not assessed">
      <formula>NOT(ISERROR(SEARCH("Not assessed",AM5)))</formula>
    </cfRule>
    <cfRule type="containsText" dxfId="1318" priority="674" operator="containsText" text="No visibility">
      <formula>NOT(ISERROR(SEARCH("No visibility",AM5)))</formula>
    </cfRule>
    <cfRule type="containsText" dxfId="1317" priority="675" operator="containsText" text="Poor">
      <formula>NOT(ISERROR(SEARCH("Poor",AM5)))</formula>
    </cfRule>
    <cfRule type="containsText" dxfId="1316" priority="676" operator="containsText" text="Fail">
      <formula>NOT(ISERROR(SEARCH("Fail",AM5)))</formula>
    </cfRule>
    <cfRule type="containsText" dxfId="1315" priority="677" operator="containsText" text="Ineffective">
      <formula>NOT(ISERROR(SEARCH("Ineffective",AM5)))</formula>
    </cfRule>
    <cfRule type="containsText" dxfId="1314" priority="678" operator="containsText" text="Not Implemented">
      <formula>NOT(ISERROR(SEARCH("Not Implemented",AM5)))</formula>
    </cfRule>
  </conditionalFormatting>
  <conditionalFormatting sqref="AM4:AO4">
    <cfRule type="containsText" dxfId="1313" priority="667" operator="containsText" text="Not assessed">
      <formula>NOT(ISERROR(SEARCH("Not assessed",AM4)))</formula>
    </cfRule>
    <cfRule type="containsText" dxfId="1312" priority="668" operator="containsText" text="No visibility">
      <formula>NOT(ISERROR(SEARCH("No visibility",AM4)))</formula>
    </cfRule>
    <cfRule type="containsText" dxfId="1311" priority="669" operator="containsText" text="Poor">
      <formula>NOT(ISERROR(SEARCH("Poor",AM4)))</formula>
    </cfRule>
    <cfRule type="containsText" dxfId="1310" priority="670" operator="containsText" text="Fail">
      <formula>NOT(ISERROR(SEARCH("Fail",AM4)))</formula>
    </cfRule>
    <cfRule type="containsText" dxfId="1309" priority="671" operator="containsText" text="Ineffective">
      <formula>NOT(ISERROR(SEARCH("Ineffective",AM4)))</formula>
    </cfRule>
    <cfRule type="containsText" dxfId="1308" priority="672" operator="containsText" text="Not Implemented">
      <formula>NOT(ISERROR(SEARCH("Not Implemented",AM4)))</formula>
    </cfRule>
  </conditionalFormatting>
  <conditionalFormatting sqref="AM6:AO6">
    <cfRule type="containsText" dxfId="1307" priority="661" operator="containsText" text="Not assessed">
      <formula>NOT(ISERROR(SEARCH("Not assessed",AM6)))</formula>
    </cfRule>
    <cfRule type="containsText" dxfId="1306" priority="662" operator="containsText" text="No visibility">
      <formula>NOT(ISERROR(SEARCH("No visibility",AM6)))</formula>
    </cfRule>
    <cfRule type="containsText" dxfId="1305" priority="663" operator="containsText" text="Poor">
      <formula>NOT(ISERROR(SEARCH("Poor",AM6)))</formula>
    </cfRule>
    <cfRule type="containsText" dxfId="1304" priority="664" operator="containsText" text="Fail">
      <formula>NOT(ISERROR(SEARCH("Fail",AM6)))</formula>
    </cfRule>
    <cfRule type="containsText" dxfId="1303" priority="665" operator="containsText" text="Ineffective">
      <formula>NOT(ISERROR(SEARCH("Ineffective",AM6)))</formula>
    </cfRule>
    <cfRule type="containsText" dxfId="1302" priority="666" operator="containsText" text="Not Implemented">
      <formula>NOT(ISERROR(SEARCH("Not Implemented",AM6)))</formula>
    </cfRule>
  </conditionalFormatting>
  <conditionalFormatting sqref="L5">
    <cfRule type="containsText" dxfId="1301" priority="655" operator="containsText" text="Not assessed">
      <formula>NOT(ISERROR(SEARCH("Not assessed",L5)))</formula>
    </cfRule>
    <cfRule type="containsText" dxfId="1300" priority="656" operator="containsText" text="No visibility">
      <formula>NOT(ISERROR(SEARCH("No visibility",L5)))</formula>
    </cfRule>
    <cfRule type="containsText" dxfId="1299" priority="657" operator="containsText" text="Poor">
      <formula>NOT(ISERROR(SEARCH("Poor",L5)))</formula>
    </cfRule>
    <cfRule type="containsText" dxfId="1298" priority="658" operator="containsText" text="Fail">
      <formula>NOT(ISERROR(SEARCH("Fail",L5)))</formula>
    </cfRule>
    <cfRule type="containsText" dxfId="1297" priority="659" operator="containsText" text="Ineffective">
      <formula>NOT(ISERROR(SEARCH("Ineffective",L5)))</formula>
    </cfRule>
    <cfRule type="containsText" dxfId="1296" priority="660" operator="containsText" text="Not Implemented">
      <formula>NOT(ISERROR(SEARCH("Not Implemented",L5)))</formula>
    </cfRule>
  </conditionalFormatting>
  <conditionalFormatting sqref="L6">
    <cfRule type="containsText" dxfId="1295" priority="649" operator="containsText" text="Not assessed">
      <formula>NOT(ISERROR(SEARCH("Not assessed",L6)))</formula>
    </cfRule>
    <cfRule type="containsText" dxfId="1294" priority="650" operator="containsText" text="No visibility">
      <formula>NOT(ISERROR(SEARCH("No visibility",L6)))</formula>
    </cfRule>
    <cfRule type="containsText" dxfId="1293" priority="651" operator="containsText" text="Poor">
      <formula>NOT(ISERROR(SEARCH("Poor",L6)))</formula>
    </cfRule>
    <cfRule type="containsText" dxfId="1292" priority="652" operator="containsText" text="Fail">
      <formula>NOT(ISERROR(SEARCH("Fail",L6)))</formula>
    </cfRule>
    <cfRule type="containsText" dxfId="1291" priority="653" operator="containsText" text="Ineffective">
      <formula>NOT(ISERROR(SEARCH("Ineffective",L6)))</formula>
    </cfRule>
    <cfRule type="containsText" dxfId="1290" priority="654" operator="containsText" text="Not Implemented">
      <formula>NOT(ISERROR(SEARCH("Not Implemented",L6)))</formula>
    </cfRule>
  </conditionalFormatting>
  <conditionalFormatting sqref="M5">
    <cfRule type="containsText" dxfId="1289" priority="571" operator="containsText" text="Not assessed">
      <formula>NOT(ISERROR(SEARCH("Not assessed",M5)))</formula>
    </cfRule>
    <cfRule type="containsText" dxfId="1288" priority="572" operator="containsText" text="No visibility">
      <formula>NOT(ISERROR(SEARCH("No visibility",M5)))</formula>
    </cfRule>
    <cfRule type="containsText" dxfId="1287" priority="573" operator="containsText" text="Poor">
      <formula>NOT(ISERROR(SEARCH("Poor",M5)))</formula>
    </cfRule>
    <cfRule type="containsText" dxfId="1286" priority="574" operator="containsText" text="Fail">
      <formula>NOT(ISERROR(SEARCH("Fail",M5)))</formula>
    </cfRule>
    <cfRule type="containsText" dxfId="1285" priority="575" operator="containsText" text="Ineffective">
      <formula>NOT(ISERROR(SEARCH("Ineffective",M5)))</formula>
    </cfRule>
    <cfRule type="containsText" dxfId="1284" priority="576" operator="containsText" text="Not Implemented">
      <formula>NOT(ISERROR(SEARCH("Not Implemented",M5)))</formula>
    </cfRule>
  </conditionalFormatting>
  <conditionalFormatting sqref="N5">
    <cfRule type="containsText" dxfId="1283" priority="565" operator="containsText" text="Not assessed">
      <formula>NOT(ISERROR(SEARCH("Not assessed",N5)))</formula>
    </cfRule>
    <cfRule type="containsText" dxfId="1282" priority="566" operator="containsText" text="No visibility">
      <formula>NOT(ISERROR(SEARCH("No visibility",N5)))</formula>
    </cfRule>
    <cfRule type="containsText" dxfId="1281" priority="567" operator="containsText" text="Poor">
      <formula>NOT(ISERROR(SEARCH("Poor",N5)))</formula>
    </cfRule>
    <cfRule type="containsText" dxfId="1280" priority="568" operator="containsText" text="Fail">
      <formula>NOT(ISERROR(SEARCH("Fail",N5)))</formula>
    </cfRule>
    <cfRule type="containsText" dxfId="1279" priority="569" operator="containsText" text="Ineffective">
      <formula>NOT(ISERROR(SEARCH("Ineffective",N5)))</formula>
    </cfRule>
    <cfRule type="containsText" dxfId="1278" priority="570" operator="containsText" text="Not Implemented">
      <formula>NOT(ISERROR(SEARCH("Not Implemented",N5)))</formula>
    </cfRule>
  </conditionalFormatting>
  <conditionalFormatting sqref="M6">
    <cfRule type="containsText" dxfId="1277" priority="559" operator="containsText" text="Not assessed">
      <formula>NOT(ISERROR(SEARCH("Not assessed",M6)))</formula>
    </cfRule>
    <cfRule type="containsText" dxfId="1276" priority="560" operator="containsText" text="No visibility">
      <formula>NOT(ISERROR(SEARCH("No visibility",M6)))</formula>
    </cfRule>
    <cfRule type="containsText" dxfId="1275" priority="561" operator="containsText" text="Poor">
      <formula>NOT(ISERROR(SEARCH("Poor",M6)))</formula>
    </cfRule>
    <cfRule type="containsText" dxfId="1274" priority="562" operator="containsText" text="Fail">
      <formula>NOT(ISERROR(SEARCH("Fail",M6)))</formula>
    </cfRule>
    <cfRule type="containsText" dxfId="1273" priority="563" operator="containsText" text="Ineffective">
      <formula>NOT(ISERROR(SEARCH("Ineffective",M6)))</formula>
    </cfRule>
    <cfRule type="containsText" dxfId="1272" priority="564" operator="containsText" text="Not Implemented">
      <formula>NOT(ISERROR(SEARCH("Not Implemented",M6)))</formula>
    </cfRule>
  </conditionalFormatting>
  <conditionalFormatting sqref="N6">
    <cfRule type="containsText" dxfId="1271" priority="553" operator="containsText" text="Not assessed">
      <formula>NOT(ISERROR(SEARCH("Not assessed",N6)))</formula>
    </cfRule>
    <cfRule type="containsText" dxfId="1270" priority="554" operator="containsText" text="No visibility">
      <formula>NOT(ISERROR(SEARCH("No visibility",N6)))</formula>
    </cfRule>
    <cfRule type="containsText" dxfId="1269" priority="555" operator="containsText" text="Poor">
      <formula>NOT(ISERROR(SEARCH("Poor",N6)))</formula>
    </cfRule>
    <cfRule type="containsText" dxfId="1268" priority="556" operator="containsText" text="Fail">
      <formula>NOT(ISERROR(SEARCH("Fail",N6)))</formula>
    </cfRule>
    <cfRule type="containsText" dxfId="1267" priority="557" operator="containsText" text="Ineffective">
      <formula>NOT(ISERROR(SEARCH("Ineffective",N6)))</formula>
    </cfRule>
    <cfRule type="containsText" dxfId="1266" priority="558" operator="containsText" text="Not Implemented">
      <formula>NOT(ISERROR(SEARCH("Not Implemented",N6)))</formula>
    </cfRule>
  </conditionalFormatting>
  <conditionalFormatting sqref="Y5">
    <cfRule type="containsText" dxfId="1265" priority="547" operator="containsText" text="Not assessed">
      <formula>NOT(ISERROR(SEARCH("Not assessed",Y5)))</formula>
    </cfRule>
    <cfRule type="containsText" dxfId="1264" priority="548" operator="containsText" text="No visibility">
      <formula>NOT(ISERROR(SEARCH("No visibility",Y5)))</formula>
    </cfRule>
    <cfRule type="containsText" dxfId="1263" priority="549" operator="containsText" text="Poor">
      <formula>NOT(ISERROR(SEARCH("Poor",Y5)))</formula>
    </cfRule>
    <cfRule type="containsText" dxfId="1262" priority="550" operator="containsText" text="Fail">
      <formula>NOT(ISERROR(SEARCH("Fail",Y5)))</formula>
    </cfRule>
    <cfRule type="containsText" dxfId="1261" priority="551" operator="containsText" text="Ineffective">
      <formula>NOT(ISERROR(SEARCH("Ineffective",Y5)))</formula>
    </cfRule>
    <cfRule type="containsText" dxfId="1260" priority="552" operator="containsText" text="Not Implemented">
      <formula>NOT(ISERROR(SEARCH("Not Implemented",Y5)))</formula>
    </cfRule>
  </conditionalFormatting>
  <conditionalFormatting sqref="Z5">
    <cfRule type="containsText" dxfId="1259" priority="541" operator="containsText" text="Not assessed">
      <formula>NOT(ISERROR(SEARCH("Not assessed",Z5)))</formula>
    </cfRule>
    <cfRule type="containsText" dxfId="1258" priority="542" operator="containsText" text="No visibility">
      <formula>NOT(ISERROR(SEARCH("No visibility",Z5)))</formula>
    </cfRule>
    <cfRule type="containsText" dxfId="1257" priority="543" operator="containsText" text="Poor">
      <formula>NOT(ISERROR(SEARCH("Poor",Z5)))</formula>
    </cfRule>
    <cfRule type="containsText" dxfId="1256" priority="544" operator="containsText" text="Fail">
      <formula>NOT(ISERROR(SEARCH("Fail",Z5)))</formula>
    </cfRule>
    <cfRule type="containsText" dxfId="1255" priority="545" operator="containsText" text="Ineffective">
      <formula>NOT(ISERROR(SEARCH("Ineffective",Z5)))</formula>
    </cfRule>
    <cfRule type="containsText" dxfId="1254" priority="546" operator="containsText" text="Not Implemented">
      <formula>NOT(ISERROR(SEARCH("Not Implemented",Z5)))</formula>
    </cfRule>
  </conditionalFormatting>
  <conditionalFormatting sqref="Y6">
    <cfRule type="containsText" dxfId="1253" priority="535" operator="containsText" text="Not assessed">
      <formula>NOT(ISERROR(SEARCH("Not assessed",Y6)))</formula>
    </cfRule>
    <cfRule type="containsText" dxfId="1252" priority="536" operator="containsText" text="No visibility">
      <formula>NOT(ISERROR(SEARCH("No visibility",Y6)))</formula>
    </cfRule>
    <cfRule type="containsText" dxfId="1251" priority="537" operator="containsText" text="Poor">
      <formula>NOT(ISERROR(SEARCH("Poor",Y6)))</formula>
    </cfRule>
    <cfRule type="containsText" dxfId="1250" priority="538" operator="containsText" text="Fail">
      <formula>NOT(ISERROR(SEARCH("Fail",Y6)))</formula>
    </cfRule>
    <cfRule type="containsText" dxfId="1249" priority="539" operator="containsText" text="Ineffective">
      <formula>NOT(ISERROR(SEARCH("Ineffective",Y6)))</formula>
    </cfRule>
    <cfRule type="containsText" dxfId="1248" priority="540" operator="containsText" text="Not Implemented">
      <formula>NOT(ISERROR(SEARCH("Not Implemented",Y6)))</formula>
    </cfRule>
  </conditionalFormatting>
  <conditionalFormatting sqref="Z6">
    <cfRule type="containsText" dxfId="1247" priority="529" operator="containsText" text="Not assessed">
      <formula>NOT(ISERROR(SEARCH("Not assessed",Z6)))</formula>
    </cfRule>
    <cfRule type="containsText" dxfId="1246" priority="530" operator="containsText" text="No visibility">
      <formula>NOT(ISERROR(SEARCH("No visibility",Z6)))</formula>
    </cfRule>
    <cfRule type="containsText" dxfId="1245" priority="531" operator="containsText" text="Poor">
      <formula>NOT(ISERROR(SEARCH("Poor",Z6)))</formula>
    </cfRule>
    <cfRule type="containsText" dxfId="1244" priority="532" operator="containsText" text="Fail">
      <formula>NOT(ISERROR(SEARCH("Fail",Z6)))</formula>
    </cfRule>
    <cfRule type="containsText" dxfId="1243" priority="533" operator="containsText" text="Ineffective">
      <formula>NOT(ISERROR(SEARCH("Ineffective",Z6)))</formula>
    </cfRule>
    <cfRule type="containsText" dxfId="1242" priority="534" operator="containsText" text="Not Implemented">
      <formula>NOT(ISERROR(SEARCH("Not Implemented",Z6)))</formula>
    </cfRule>
  </conditionalFormatting>
  <conditionalFormatting sqref="AK5">
    <cfRule type="containsText" dxfId="1241" priority="523" operator="containsText" text="Not assessed">
      <formula>NOT(ISERROR(SEARCH("Not assessed",AK5)))</formula>
    </cfRule>
    <cfRule type="containsText" dxfId="1240" priority="524" operator="containsText" text="No visibility">
      <formula>NOT(ISERROR(SEARCH("No visibility",AK5)))</formula>
    </cfRule>
    <cfRule type="containsText" dxfId="1239" priority="525" operator="containsText" text="Poor">
      <formula>NOT(ISERROR(SEARCH("Poor",AK5)))</formula>
    </cfRule>
    <cfRule type="containsText" dxfId="1238" priority="526" operator="containsText" text="Fail">
      <formula>NOT(ISERROR(SEARCH("Fail",AK5)))</formula>
    </cfRule>
    <cfRule type="containsText" dxfId="1237" priority="527" operator="containsText" text="Ineffective">
      <formula>NOT(ISERROR(SEARCH("Ineffective",AK5)))</formula>
    </cfRule>
    <cfRule type="containsText" dxfId="1236" priority="528" operator="containsText" text="Not Implemented">
      <formula>NOT(ISERROR(SEARCH("Not Implemented",AK5)))</formula>
    </cfRule>
  </conditionalFormatting>
  <conditionalFormatting sqref="AL5">
    <cfRule type="containsText" dxfId="1235" priority="517" operator="containsText" text="Not assessed">
      <formula>NOT(ISERROR(SEARCH("Not assessed",AL5)))</formula>
    </cfRule>
    <cfRule type="containsText" dxfId="1234" priority="518" operator="containsText" text="No visibility">
      <formula>NOT(ISERROR(SEARCH("No visibility",AL5)))</formula>
    </cfRule>
    <cfRule type="containsText" dxfId="1233" priority="519" operator="containsText" text="Poor">
      <formula>NOT(ISERROR(SEARCH("Poor",AL5)))</formula>
    </cfRule>
    <cfRule type="containsText" dxfId="1232" priority="520" operator="containsText" text="Fail">
      <formula>NOT(ISERROR(SEARCH("Fail",AL5)))</formula>
    </cfRule>
    <cfRule type="containsText" dxfId="1231" priority="521" operator="containsText" text="Ineffective">
      <formula>NOT(ISERROR(SEARCH("Ineffective",AL5)))</formula>
    </cfRule>
    <cfRule type="containsText" dxfId="1230" priority="522" operator="containsText" text="Not Implemented">
      <formula>NOT(ISERROR(SEARCH("Not Implemented",AL5)))</formula>
    </cfRule>
  </conditionalFormatting>
  <conditionalFormatting sqref="AK6">
    <cfRule type="containsText" dxfId="1229" priority="511" operator="containsText" text="Not assessed">
      <formula>NOT(ISERROR(SEARCH("Not assessed",AK6)))</formula>
    </cfRule>
    <cfRule type="containsText" dxfId="1228" priority="512" operator="containsText" text="No visibility">
      <formula>NOT(ISERROR(SEARCH("No visibility",AK6)))</formula>
    </cfRule>
    <cfRule type="containsText" dxfId="1227" priority="513" operator="containsText" text="Poor">
      <formula>NOT(ISERROR(SEARCH("Poor",AK6)))</formula>
    </cfRule>
    <cfRule type="containsText" dxfId="1226" priority="514" operator="containsText" text="Fail">
      <formula>NOT(ISERROR(SEARCH("Fail",AK6)))</formula>
    </cfRule>
    <cfRule type="containsText" dxfId="1225" priority="515" operator="containsText" text="Ineffective">
      <formula>NOT(ISERROR(SEARCH("Ineffective",AK6)))</formula>
    </cfRule>
    <cfRule type="containsText" dxfId="1224" priority="516" operator="containsText" text="Not Implemented">
      <formula>NOT(ISERROR(SEARCH("Not Implemented",AK6)))</formula>
    </cfRule>
  </conditionalFormatting>
  <conditionalFormatting sqref="AL6">
    <cfRule type="containsText" dxfId="1223" priority="505" operator="containsText" text="Not assessed">
      <formula>NOT(ISERROR(SEARCH("Not assessed",AL6)))</formula>
    </cfRule>
    <cfRule type="containsText" dxfId="1222" priority="506" operator="containsText" text="No visibility">
      <formula>NOT(ISERROR(SEARCH("No visibility",AL6)))</formula>
    </cfRule>
    <cfRule type="containsText" dxfId="1221" priority="507" operator="containsText" text="Poor">
      <formula>NOT(ISERROR(SEARCH("Poor",AL6)))</formula>
    </cfRule>
    <cfRule type="containsText" dxfId="1220" priority="508" operator="containsText" text="Fail">
      <formula>NOT(ISERROR(SEARCH("Fail",AL6)))</formula>
    </cfRule>
    <cfRule type="containsText" dxfId="1219" priority="509" operator="containsText" text="Ineffective">
      <formula>NOT(ISERROR(SEARCH("Ineffective",AL6)))</formula>
    </cfRule>
    <cfRule type="containsText" dxfId="1218" priority="510" operator="containsText" text="Not Implemented">
      <formula>NOT(ISERROR(SEARCH("Not Implemented",AL6)))</formula>
    </cfRule>
  </conditionalFormatting>
  <conditionalFormatting sqref="F11:H13">
    <cfRule type="containsText" dxfId="1217" priority="499" operator="containsText" text="Not assessed">
      <formula>NOT(ISERROR(SEARCH("Not assessed",F11)))</formula>
    </cfRule>
    <cfRule type="containsText" dxfId="1216" priority="500" operator="containsText" text="No visibility">
      <formula>NOT(ISERROR(SEARCH("No visibility",F11)))</formula>
    </cfRule>
    <cfRule type="containsText" dxfId="1215" priority="501" operator="containsText" text="Poor">
      <formula>NOT(ISERROR(SEARCH("Poor",F11)))</formula>
    </cfRule>
    <cfRule type="containsText" dxfId="1214" priority="502" operator="containsText" text="Fail">
      <formula>NOT(ISERROR(SEARCH("Fail",F11)))</formula>
    </cfRule>
    <cfRule type="containsText" dxfId="1213" priority="503" operator="containsText" text="Ineffective">
      <formula>NOT(ISERROR(SEARCH("Ineffective",F11)))</formula>
    </cfRule>
    <cfRule type="containsText" dxfId="1212" priority="504" operator="containsText" text="Not Implemented">
      <formula>NOT(ISERROR(SEARCH("Not Implemented",F11)))</formula>
    </cfRule>
  </conditionalFormatting>
  <conditionalFormatting sqref="F14:H16">
    <cfRule type="containsText" dxfId="1211" priority="493" operator="containsText" text="Not assessed">
      <formula>NOT(ISERROR(SEARCH("Not assessed",F14)))</formula>
    </cfRule>
    <cfRule type="containsText" dxfId="1210" priority="494" operator="containsText" text="No visibility">
      <formula>NOT(ISERROR(SEARCH("No visibility",F14)))</formula>
    </cfRule>
    <cfRule type="containsText" dxfId="1209" priority="495" operator="containsText" text="Poor">
      <formula>NOT(ISERROR(SEARCH("Poor",F14)))</formula>
    </cfRule>
    <cfRule type="containsText" dxfId="1208" priority="496" operator="containsText" text="Fail">
      <formula>NOT(ISERROR(SEARCH("Fail",F14)))</formula>
    </cfRule>
    <cfRule type="containsText" dxfId="1207" priority="497" operator="containsText" text="Ineffective">
      <formula>NOT(ISERROR(SEARCH("Ineffective",F14)))</formula>
    </cfRule>
    <cfRule type="containsText" dxfId="1206" priority="498" operator="containsText" text="Not Implemented">
      <formula>NOT(ISERROR(SEARCH("Not Implemented",F14)))</formula>
    </cfRule>
  </conditionalFormatting>
  <conditionalFormatting sqref="R14:T16">
    <cfRule type="containsText" dxfId="1205" priority="487" operator="containsText" text="Not assessed">
      <formula>NOT(ISERROR(SEARCH("Not assessed",R14)))</formula>
    </cfRule>
    <cfRule type="containsText" dxfId="1204" priority="488" operator="containsText" text="No visibility">
      <formula>NOT(ISERROR(SEARCH("No visibility",R14)))</formula>
    </cfRule>
    <cfRule type="containsText" dxfId="1203" priority="489" operator="containsText" text="Poor">
      <formula>NOT(ISERROR(SEARCH("Poor",R14)))</formula>
    </cfRule>
    <cfRule type="containsText" dxfId="1202" priority="490" operator="containsText" text="Fail">
      <formula>NOT(ISERROR(SEARCH("Fail",R14)))</formula>
    </cfRule>
    <cfRule type="containsText" dxfId="1201" priority="491" operator="containsText" text="Ineffective">
      <formula>NOT(ISERROR(SEARCH("Ineffective",R14)))</formula>
    </cfRule>
    <cfRule type="containsText" dxfId="1200" priority="492" operator="containsText" text="Not Implemented">
      <formula>NOT(ISERROR(SEARCH("Not Implemented",R14)))</formula>
    </cfRule>
  </conditionalFormatting>
  <conditionalFormatting sqref="R11:T13">
    <cfRule type="containsText" dxfId="1199" priority="481" operator="containsText" text="Not assessed">
      <formula>NOT(ISERROR(SEARCH("Not assessed",R11)))</formula>
    </cfRule>
    <cfRule type="containsText" dxfId="1198" priority="482" operator="containsText" text="No visibility">
      <formula>NOT(ISERROR(SEARCH("No visibility",R11)))</formula>
    </cfRule>
    <cfRule type="containsText" dxfId="1197" priority="483" operator="containsText" text="Poor">
      <formula>NOT(ISERROR(SEARCH("Poor",R11)))</formula>
    </cfRule>
    <cfRule type="containsText" dxfId="1196" priority="484" operator="containsText" text="Fail">
      <formula>NOT(ISERROR(SEARCH("Fail",R11)))</formula>
    </cfRule>
    <cfRule type="containsText" dxfId="1195" priority="485" operator="containsText" text="Ineffective">
      <formula>NOT(ISERROR(SEARCH("Ineffective",R11)))</formula>
    </cfRule>
    <cfRule type="containsText" dxfId="1194" priority="486" operator="containsText" text="Not Implemented">
      <formula>NOT(ISERROR(SEARCH("Not Implemented",R11)))</formula>
    </cfRule>
  </conditionalFormatting>
  <conditionalFormatting sqref="AD11:AF13">
    <cfRule type="containsText" dxfId="1193" priority="475" operator="containsText" text="Not assessed">
      <formula>NOT(ISERROR(SEARCH("Not assessed",AD11)))</formula>
    </cfRule>
    <cfRule type="containsText" dxfId="1192" priority="476" operator="containsText" text="No visibility">
      <formula>NOT(ISERROR(SEARCH("No visibility",AD11)))</formula>
    </cfRule>
    <cfRule type="containsText" dxfId="1191" priority="477" operator="containsText" text="Poor">
      <formula>NOT(ISERROR(SEARCH("Poor",AD11)))</formula>
    </cfRule>
    <cfRule type="containsText" dxfId="1190" priority="478" operator="containsText" text="Fail">
      <formula>NOT(ISERROR(SEARCH("Fail",AD11)))</formula>
    </cfRule>
    <cfRule type="containsText" dxfId="1189" priority="479" operator="containsText" text="Ineffective">
      <formula>NOT(ISERROR(SEARCH("Ineffective",AD11)))</formula>
    </cfRule>
    <cfRule type="containsText" dxfId="1188" priority="480" operator="containsText" text="Not Implemented">
      <formula>NOT(ISERROR(SEARCH("Not Implemented",AD11)))</formula>
    </cfRule>
  </conditionalFormatting>
  <conditionalFormatting sqref="AD14:AF16">
    <cfRule type="containsText" dxfId="1187" priority="469" operator="containsText" text="Not assessed">
      <formula>NOT(ISERROR(SEARCH("Not assessed",AD14)))</formula>
    </cfRule>
    <cfRule type="containsText" dxfId="1186" priority="470" operator="containsText" text="No visibility">
      <formula>NOT(ISERROR(SEARCH("No visibility",AD14)))</formula>
    </cfRule>
    <cfRule type="containsText" dxfId="1185" priority="471" operator="containsText" text="Poor">
      <formula>NOT(ISERROR(SEARCH("Poor",AD14)))</formula>
    </cfRule>
    <cfRule type="containsText" dxfId="1184" priority="472" operator="containsText" text="Fail">
      <formula>NOT(ISERROR(SEARCH("Fail",AD14)))</formula>
    </cfRule>
    <cfRule type="containsText" dxfId="1183" priority="473" operator="containsText" text="Ineffective">
      <formula>NOT(ISERROR(SEARCH("Ineffective",AD14)))</formula>
    </cfRule>
    <cfRule type="containsText" dxfId="1182" priority="474" operator="containsText" text="Not Implemented">
      <formula>NOT(ISERROR(SEARCH("Not Implemented",AD14)))</formula>
    </cfRule>
  </conditionalFormatting>
  <conditionalFormatting sqref="F46:H48">
    <cfRule type="containsText" dxfId="1181" priority="463" operator="containsText" text="Not assessed">
      <formula>NOT(ISERROR(SEARCH("Not assessed",F46)))</formula>
    </cfRule>
    <cfRule type="containsText" dxfId="1180" priority="464" operator="containsText" text="No visibility">
      <formula>NOT(ISERROR(SEARCH("No visibility",F46)))</formula>
    </cfRule>
    <cfRule type="containsText" dxfId="1179" priority="465" operator="containsText" text="Poor">
      <formula>NOT(ISERROR(SEARCH("Poor",F46)))</formula>
    </cfRule>
    <cfRule type="containsText" dxfId="1178" priority="466" operator="containsText" text="Fail">
      <formula>NOT(ISERROR(SEARCH("Fail",F46)))</formula>
    </cfRule>
    <cfRule type="containsText" dxfId="1177" priority="467" operator="containsText" text="Ineffective">
      <formula>NOT(ISERROR(SEARCH("Ineffective",F46)))</formula>
    </cfRule>
    <cfRule type="containsText" dxfId="1176" priority="468" operator="containsText" text="Not Implemented">
      <formula>NOT(ISERROR(SEARCH("Not Implemented",F46)))</formula>
    </cfRule>
  </conditionalFormatting>
  <conditionalFormatting sqref="F49:H51">
    <cfRule type="containsText" dxfId="1175" priority="457" operator="containsText" text="Not assessed">
      <formula>NOT(ISERROR(SEARCH("Not assessed",F49)))</formula>
    </cfRule>
    <cfRule type="containsText" dxfId="1174" priority="458" operator="containsText" text="No visibility">
      <formula>NOT(ISERROR(SEARCH("No visibility",F49)))</formula>
    </cfRule>
    <cfRule type="containsText" dxfId="1173" priority="459" operator="containsText" text="Poor">
      <formula>NOT(ISERROR(SEARCH("Poor",F49)))</formula>
    </cfRule>
    <cfRule type="containsText" dxfId="1172" priority="460" operator="containsText" text="Fail">
      <formula>NOT(ISERROR(SEARCH("Fail",F49)))</formula>
    </cfRule>
    <cfRule type="containsText" dxfId="1171" priority="461" operator="containsText" text="Ineffective">
      <formula>NOT(ISERROR(SEARCH("Ineffective",F49)))</formula>
    </cfRule>
    <cfRule type="containsText" dxfId="1170" priority="462" operator="containsText" text="Not Implemented">
      <formula>NOT(ISERROR(SEARCH("Not Implemented",F49)))</formula>
    </cfRule>
  </conditionalFormatting>
  <conditionalFormatting sqref="F52:H54">
    <cfRule type="containsText" dxfId="1169" priority="451" operator="containsText" text="Not assessed">
      <formula>NOT(ISERROR(SEARCH("Not assessed",F52)))</formula>
    </cfRule>
    <cfRule type="containsText" dxfId="1168" priority="452" operator="containsText" text="No visibility">
      <formula>NOT(ISERROR(SEARCH("No visibility",F52)))</formula>
    </cfRule>
    <cfRule type="containsText" dxfId="1167" priority="453" operator="containsText" text="Poor">
      <formula>NOT(ISERROR(SEARCH("Poor",F52)))</formula>
    </cfRule>
    <cfRule type="containsText" dxfId="1166" priority="454" operator="containsText" text="Fail">
      <formula>NOT(ISERROR(SEARCH("Fail",F52)))</formula>
    </cfRule>
    <cfRule type="containsText" dxfId="1165" priority="455" operator="containsText" text="Ineffective">
      <formula>NOT(ISERROR(SEARCH("Ineffective",F52)))</formula>
    </cfRule>
    <cfRule type="containsText" dxfId="1164" priority="456" operator="containsText" text="Not Implemented">
      <formula>NOT(ISERROR(SEARCH("Not Implemented",F52)))</formula>
    </cfRule>
  </conditionalFormatting>
  <conditionalFormatting sqref="F61:H63">
    <cfRule type="containsText" dxfId="1163" priority="445" operator="containsText" text="Not assessed">
      <formula>NOT(ISERROR(SEARCH("Not assessed",F61)))</formula>
    </cfRule>
    <cfRule type="containsText" dxfId="1162" priority="446" operator="containsText" text="No visibility">
      <formula>NOT(ISERROR(SEARCH("No visibility",F61)))</formula>
    </cfRule>
    <cfRule type="containsText" dxfId="1161" priority="447" operator="containsText" text="Poor">
      <formula>NOT(ISERROR(SEARCH("Poor",F61)))</formula>
    </cfRule>
    <cfRule type="containsText" dxfId="1160" priority="448" operator="containsText" text="Fail">
      <formula>NOT(ISERROR(SEARCH("Fail",F61)))</formula>
    </cfRule>
    <cfRule type="containsText" dxfId="1159" priority="449" operator="containsText" text="Ineffective">
      <formula>NOT(ISERROR(SEARCH("Ineffective",F61)))</formula>
    </cfRule>
    <cfRule type="containsText" dxfId="1158" priority="450" operator="containsText" text="Not Implemented">
      <formula>NOT(ISERROR(SEARCH("Not Implemented",F61)))</formula>
    </cfRule>
  </conditionalFormatting>
  <conditionalFormatting sqref="F77:H79">
    <cfRule type="containsText" dxfId="1157" priority="439" operator="containsText" text="Not assessed">
      <formula>NOT(ISERROR(SEARCH("Not assessed",F77)))</formula>
    </cfRule>
    <cfRule type="containsText" dxfId="1156" priority="440" operator="containsText" text="No visibility">
      <formula>NOT(ISERROR(SEARCH("No visibility",F77)))</formula>
    </cfRule>
    <cfRule type="containsText" dxfId="1155" priority="441" operator="containsText" text="Poor">
      <formula>NOT(ISERROR(SEARCH("Poor",F77)))</formula>
    </cfRule>
    <cfRule type="containsText" dxfId="1154" priority="442" operator="containsText" text="Fail">
      <formula>NOT(ISERROR(SEARCH("Fail",F77)))</formula>
    </cfRule>
    <cfRule type="containsText" dxfId="1153" priority="443" operator="containsText" text="Ineffective">
      <formula>NOT(ISERROR(SEARCH("Ineffective",F77)))</formula>
    </cfRule>
    <cfRule type="containsText" dxfId="1152" priority="444" operator="containsText" text="Not Implemented">
      <formula>NOT(ISERROR(SEARCH("Not Implemented",F77)))</formula>
    </cfRule>
  </conditionalFormatting>
  <conditionalFormatting sqref="F80:H82">
    <cfRule type="containsText" dxfId="1151" priority="433" operator="containsText" text="Not assessed">
      <formula>NOT(ISERROR(SEARCH("Not assessed",F80)))</formula>
    </cfRule>
    <cfRule type="containsText" dxfId="1150" priority="434" operator="containsText" text="No visibility">
      <formula>NOT(ISERROR(SEARCH("No visibility",F80)))</formula>
    </cfRule>
    <cfRule type="containsText" dxfId="1149" priority="435" operator="containsText" text="Poor">
      <formula>NOT(ISERROR(SEARCH("Poor",F80)))</formula>
    </cfRule>
    <cfRule type="containsText" dxfId="1148" priority="436" operator="containsText" text="Fail">
      <formula>NOT(ISERROR(SEARCH("Fail",F80)))</formula>
    </cfRule>
    <cfRule type="containsText" dxfId="1147" priority="437" operator="containsText" text="Ineffective">
      <formula>NOT(ISERROR(SEARCH("Ineffective",F80)))</formula>
    </cfRule>
    <cfRule type="containsText" dxfId="1146" priority="438" operator="containsText" text="Not Implemented">
      <formula>NOT(ISERROR(SEARCH("Not Implemented",F80)))</formula>
    </cfRule>
  </conditionalFormatting>
  <conditionalFormatting sqref="R80:T82">
    <cfRule type="containsText" dxfId="1145" priority="427" operator="containsText" text="Not assessed">
      <formula>NOT(ISERROR(SEARCH("Not assessed",R80)))</formula>
    </cfRule>
    <cfRule type="containsText" dxfId="1144" priority="428" operator="containsText" text="No visibility">
      <formula>NOT(ISERROR(SEARCH("No visibility",R80)))</formula>
    </cfRule>
    <cfRule type="containsText" dxfId="1143" priority="429" operator="containsText" text="Poor">
      <formula>NOT(ISERROR(SEARCH("Poor",R80)))</formula>
    </cfRule>
    <cfRule type="containsText" dxfId="1142" priority="430" operator="containsText" text="Fail">
      <formula>NOT(ISERROR(SEARCH("Fail",R80)))</formula>
    </cfRule>
    <cfRule type="containsText" dxfId="1141" priority="431" operator="containsText" text="Ineffective">
      <formula>NOT(ISERROR(SEARCH("Ineffective",R80)))</formula>
    </cfRule>
    <cfRule type="containsText" dxfId="1140" priority="432" operator="containsText" text="Not Implemented">
      <formula>NOT(ISERROR(SEARCH("Not Implemented",R80)))</formula>
    </cfRule>
  </conditionalFormatting>
  <conditionalFormatting sqref="R77:T79">
    <cfRule type="containsText" dxfId="1139" priority="421" operator="containsText" text="Not assessed">
      <formula>NOT(ISERROR(SEARCH("Not assessed",R77)))</formula>
    </cfRule>
    <cfRule type="containsText" dxfId="1138" priority="422" operator="containsText" text="No visibility">
      <formula>NOT(ISERROR(SEARCH("No visibility",R77)))</formula>
    </cfRule>
    <cfRule type="containsText" dxfId="1137" priority="423" operator="containsText" text="Poor">
      <formula>NOT(ISERROR(SEARCH("Poor",R77)))</formula>
    </cfRule>
    <cfRule type="containsText" dxfId="1136" priority="424" operator="containsText" text="Fail">
      <formula>NOT(ISERROR(SEARCH("Fail",R77)))</formula>
    </cfRule>
    <cfRule type="containsText" dxfId="1135" priority="425" operator="containsText" text="Ineffective">
      <formula>NOT(ISERROR(SEARCH("Ineffective",R77)))</formula>
    </cfRule>
    <cfRule type="containsText" dxfId="1134" priority="426" operator="containsText" text="Not Implemented">
      <formula>NOT(ISERROR(SEARCH("Not Implemented",R77)))</formula>
    </cfRule>
  </conditionalFormatting>
  <conditionalFormatting sqref="R61:T63">
    <cfRule type="containsText" dxfId="1133" priority="415" operator="containsText" text="Not assessed">
      <formula>NOT(ISERROR(SEARCH("Not assessed",R61)))</formula>
    </cfRule>
    <cfRule type="containsText" dxfId="1132" priority="416" operator="containsText" text="No visibility">
      <formula>NOT(ISERROR(SEARCH("No visibility",R61)))</formula>
    </cfRule>
    <cfRule type="containsText" dxfId="1131" priority="417" operator="containsText" text="Poor">
      <formula>NOT(ISERROR(SEARCH("Poor",R61)))</formula>
    </cfRule>
    <cfRule type="containsText" dxfId="1130" priority="418" operator="containsText" text="Fail">
      <formula>NOT(ISERROR(SEARCH("Fail",R61)))</formula>
    </cfRule>
    <cfRule type="containsText" dxfId="1129" priority="419" operator="containsText" text="Ineffective">
      <formula>NOT(ISERROR(SEARCH("Ineffective",R61)))</formula>
    </cfRule>
    <cfRule type="containsText" dxfId="1128" priority="420" operator="containsText" text="Not Implemented">
      <formula>NOT(ISERROR(SEARCH("Not Implemented",R61)))</formula>
    </cfRule>
  </conditionalFormatting>
  <conditionalFormatting sqref="R52:T54">
    <cfRule type="containsText" dxfId="1127" priority="409" operator="containsText" text="Not assessed">
      <formula>NOT(ISERROR(SEARCH("Not assessed",R52)))</formula>
    </cfRule>
    <cfRule type="containsText" dxfId="1126" priority="410" operator="containsText" text="No visibility">
      <formula>NOT(ISERROR(SEARCH("No visibility",R52)))</formula>
    </cfRule>
    <cfRule type="containsText" dxfId="1125" priority="411" operator="containsText" text="Poor">
      <formula>NOT(ISERROR(SEARCH("Poor",R52)))</formula>
    </cfRule>
    <cfRule type="containsText" dxfId="1124" priority="412" operator="containsText" text="Fail">
      <formula>NOT(ISERROR(SEARCH("Fail",R52)))</formula>
    </cfRule>
    <cfRule type="containsText" dxfId="1123" priority="413" operator="containsText" text="Ineffective">
      <formula>NOT(ISERROR(SEARCH("Ineffective",R52)))</formula>
    </cfRule>
    <cfRule type="containsText" dxfId="1122" priority="414" operator="containsText" text="Not Implemented">
      <formula>NOT(ISERROR(SEARCH("Not Implemented",R52)))</formula>
    </cfRule>
  </conditionalFormatting>
  <conditionalFormatting sqref="R49:T51">
    <cfRule type="containsText" dxfId="1121" priority="403" operator="containsText" text="Not assessed">
      <formula>NOT(ISERROR(SEARCH("Not assessed",R49)))</formula>
    </cfRule>
    <cfRule type="containsText" dxfId="1120" priority="404" operator="containsText" text="No visibility">
      <formula>NOT(ISERROR(SEARCH("No visibility",R49)))</formula>
    </cfRule>
    <cfRule type="containsText" dxfId="1119" priority="405" operator="containsText" text="Poor">
      <formula>NOT(ISERROR(SEARCH("Poor",R49)))</formula>
    </cfRule>
    <cfRule type="containsText" dxfId="1118" priority="406" operator="containsText" text="Fail">
      <formula>NOT(ISERROR(SEARCH("Fail",R49)))</formula>
    </cfRule>
    <cfRule type="containsText" dxfId="1117" priority="407" operator="containsText" text="Ineffective">
      <formula>NOT(ISERROR(SEARCH("Ineffective",R49)))</formula>
    </cfRule>
    <cfRule type="containsText" dxfId="1116" priority="408" operator="containsText" text="Not Implemented">
      <formula>NOT(ISERROR(SEARCH("Not Implemented",R49)))</formula>
    </cfRule>
  </conditionalFormatting>
  <conditionalFormatting sqref="R46:T48">
    <cfRule type="containsText" dxfId="1115" priority="397" operator="containsText" text="Not assessed">
      <formula>NOT(ISERROR(SEARCH("Not assessed",R46)))</formula>
    </cfRule>
    <cfRule type="containsText" dxfId="1114" priority="398" operator="containsText" text="No visibility">
      <formula>NOT(ISERROR(SEARCH("No visibility",R46)))</formula>
    </cfRule>
    <cfRule type="containsText" dxfId="1113" priority="399" operator="containsText" text="Poor">
      <formula>NOT(ISERROR(SEARCH("Poor",R46)))</formula>
    </cfRule>
    <cfRule type="containsText" dxfId="1112" priority="400" operator="containsText" text="Fail">
      <formula>NOT(ISERROR(SEARCH("Fail",R46)))</formula>
    </cfRule>
    <cfRule type="containsText" dxfId="1111" priority="401" operator="containsText" text="Ineffective">
      <formula>NOT(ISERROR(SEARCH("Ineffective",R46)))</formula>
    </cfRule>
    <cfRule type="containsText" dxfId="1110" priority="402" operator="containsText" text="Not Implemented">
      <formula>NOT(ISERROR(SEARCH("Not Implemented",R46)))</formula>
    </cfRule>
  </conditionalFormatting>
  <conditionalFormatting sqref="AD46:AF48">
    <cfRule type="containsText" dxfId="1109" priority="391" operator="containsText" text="Not assessed">
      <formula>NOT(ISERROR(SEARCH("Not assessed",AD46)))</formula>
    </cfRule>
    <cfRule type="containsText" dxfId="1108" priority="392" operator="containsText" text="No visibility">
      <formula>NOT(ISERROR(SEARCH("No visibility",AD46)))</formula>
    </cfRule>
    <cfRule type="containsText" dxfId="1107" priority="393" operator="containsText" text="Poor">
      <formula>NOT(ISERROR(SEARCH("Poor",AD46)))</formula>
    </cfRule>
    <cfRule type="containsText" dxfId="1106" priority="394" operator="containsText" text="Fail">
      <formula>NOT(ISERROR(SEARCH("Fail",AD46)))</formula>
    </cfRule>
    <cfRule type="containsText" dxfId="1105" priority="395" operator="containsText" text="Ineffective">
      <formula>NOT(ISERROR(SEARCH("Ineffective",AD46)))</formula>
    </cfRule>
    <cfRule type="containsText" dxfId="1104" priority="396" operator="containsText" text="Not Implemented">
      <formula>NOT(ISERROR(SEARCH("Not Implemented",AD46)))</formula>
    </cfRule>
  </conditionalFormatting>
  <conditionalFormatting sqref="AD49:AF51">
    <cfRule type="containsText" dxfId="1103" priority="385" operator="containsText" text="Not assessed">
      <formula>NOT(ISERROR(SEARCH("Not assessed",AD49)))</formula>
    </cfRule>
    <cfRule type="containsText" dxfId="1102" priority="386" operator="containsText" text="No visibility">
      <formula>NOT(ISERROR(SEARCH("No visibility",AD49)))</formula>
    </cfRule>
    <cfRule type="containsText" dxfId="1101" priority="387" operator="containsText" text="Poor">
      <formula>NOT(ISERROR(SEARCH("Poor",AD49)))</formula>
    </cfRule>
    <cfRule type="containsText" dxfId="1100" priority="388" operator="containsText" text="Fail">
      <formula>NOT(ISERROR(SEARCH("Fail",AD49)))</formula>
    </cfRule>
    <cfRule type="containsText" dxfId="1099" priority="389" operator="containsText" text="Ineffective">
      <formula>NOT(ISERROR(SEARCH("Ineffective",AD49)))</formula>
    </cfRule>
    <cfRule type="containsText" dxfId="1098" priority="390" operator="containsText" text="Not Implemented">
      <formula>NOT(ISERROR(SEARCH("Not Implemented",AD49)))</formula>
    </cfRule>
  </conditionalFormatting>
  <conditionalFormatting sqref="AD52:AF54">
    <cfRule type="containsText" dxfId="1097" priority="379" operator="containsText" text="Not assessed">
      <formula>NOT(ISERROR(SEARCH("Not assessed",AD52)))</formula>
    </cfRule>
    <cfRule type="containsText" dxfId="1096" priority="380" operator="containsText" text="No visibility">
      <formula>NOT(ISERROR(SEARCH("No visibility",AD52)))</formula>
    </cfRule>
    <cfRule type="containsText" dxfId="1095" priority="381" operator="containsText" text="Poor">
      <formula>NOT(ISERROR(SEARCH("Poor",AD52)))</formula>
    </cfRule>
    <cfRule type="containsText" dxfId="1094" priority="382" operator="containsText" text="Fail">
      <formula>NOT(ISERROR(SEARCH("Fail",AD52)))</formula>
    </cfRule>
    <cfRule type="containsText" dxfId="1093" priority="383" operator="containsText" text="Ineffective">
      <formula>NOT(ISERROR(SEARCH("Ineffective",AD52)))</formula>
    </cfRule>
    <cfRule type="containsText" dxfId="1092" priority="384" operator="containsText" text="Not Implemented">
      <formula>NOT(ISERROR(SEARCH("Not Implemented",AD52)))</formula>
    </cfRule>
  </conditionalFormatting>
  <conditionalFormatting sqref="AD61:AF63">
    <cfRule type="containsText" dxfId="1091" priority="373" operator="containsText" text="Not assessed">
      <formula>NOT(ISERROR(SEARCH("Not assessed",AD61)))</formula>
    </cfRule>
    <cfRule type="containsText" dxfId="1090" priority="374" operator="containsText" text="No visibility">
      <formula>NOT(ISERROR(SEARCH("No visibility",AD61)))</formula>
    </cfRule>
    <cfRule type="containsText" dxfId="1089" priority="375" operator="containsText" text="Poor">
      <formula>NOT(ISERROR(SEARCH("Poor",AD61)))</formula>
    </cfRule>
    <cfRule type="containsText" dxfId="1088" priority="376" operator="containsText" text="Fail">
      <formula>NOT(ISERROR(SEARCH("Fail",AD61)))</formula>
    </cfRule>
    <cfRule type="containsText" dxfId="1087" priority="377" operator="containsText" text="Ineffective">
      <formula>NOT(ISERROR(SEARCH("Ineffective",AD61)))</formula>
    </cfRule>
    <cfRule type="containsText" dxfId="1086" priority="378" operator="containsText" text="Not Implemented">
      <formula>NOT(ISERROR(SEARCH("Not Implemented",AD61)))</formula>
    </cfRule>
  </conditionalFormatting>
  <conditionalFormatting sqref="AD77:AF79">
    <cfRule type="containsText" dxfId="1085" priority="367" operator="containsText" text="Not assessed">
      <formula>NOT(ISERROR(SEARCH("Not assessed",AD77)))</formula>
    </cfRule>
    <cfRule type="containsText" dxfId="1084" priority="368" operator="containsText" text="No visibility">
      <formula>NOT(ISERROR(SEARCH("No visibility",AD77)))</formula>
    </cfRule>
    <cfRule type="containsText" dxfId="1083" priority="369" operator="containsText" text="Poor">
      <formula>NOT(ISERROR(SEARCH("Poor",AD77)))</formula>
    </cfRule>
    <cfRule type="containsText" dxfId="1082" priority="370" operator="containsText" text="Fail">
      <formula>NOT(ISERROR(SEARCH("Fail",AD77)))</formula>
    </cfRule>
    <cfRule type="containsText" dxfId="1081" priority="371" operator="containsText" text="Ineffective">
      <formula>NOT(ISERROR(SEARCH("Ineffective",AD77)))</formula>
    </cfRule>
    <cfRule type="containsText" dxfId="1080" priority="372" operator="containsText" text="Not Implemented">
      <formula>NOT(ISERROR(SEARCH("Not Implemented",AD77)))</formula>
    </cfRule>
  </conditionalFormatting>
  <conditionalFormatting sqref="AD80:AF82">
    <cfRule type="containsText" dxfId="1079" priority="361" operator="containsText" text="Not assessed">
      <formula>NOT(ISERROR(SEARCH("Not assessed",AD80)))</formula>
    </cfRule>
    <cfRule type="containsText" dxfId="1078" priority="362" operator="containsText" text="No visibility">
      <formula>NOT(ISERROR(SEARCH("No visibility",AD80)))</formula>
    </cfRule>
    <cfRule type="containsText" dxfId="1077" priority="363" operator="containsText" text="Poor">
      <formula>NOT(ISERROR(SEARCH("Poor",AD80)))</formula>
    </cfRule>
    <cfRule type="containsText" dxfId="1076" priority="364" operator="containsText" text="Fail">
      <formula>NOT(ISERROR(SEARCH("Fail",AD80)))</formula>
    </cfRule>
    <cfRule type="containsText" dxfId="1075" priority="365" operator="containsText" text="Ineffective">
      <formula>NOT(ISERROR(SEARCH("Ineffective",AD80)))</formula>
    </cfRule>
    <cfRule type="containsText" dxfId="1074" priority="366" operator="containsText" text="Not Implemented">
      <formula>NOT(ISERROR(SEARCH("Not Implemented",AD80)))</formula>
    </cfRule>
  </conditionalFormatting>
  <conditionalFormatting sqref="J7:J10 J57:J60 J64:J75 J17:J28 J31:J45">
    <cfRule type="containsText" dxfId="1073" priority="355" operator="containsText" text="Not assessed">
      <formula>NOT(ISERROR(SEARCH("Not assessed",J7)))</formula>
    </cfRule>
    <cfRule type="containsText" dxfId="1072" priority="356" operator="containsText" text="No visibility">
      <formula>NOT(ISERROR(SEARCH("No visibility",J7)))</formula>
    </cfRule>
    <cfRule type="containsText" dxfId="1071" priority="357" operator="containsText" text="Poor">
      <formula>NOT(ISERROR(SEARCH("Poor",J7)))</formula>
    </cfRule>
    <cfRule type="containsText" dxfId="1070" priority="358" operator="containsText" text="Fail">
      <formula>NOT(ISERROR(SEARCH("Fail",J7)))</formula>
    </cfRule>
    <cfRule type="containsText" dxfId="1069" priority="359" operator="containsText" text="Ineffective">
      <formula>NOT(ISERROR(SEARCH("Ineffective",J7)))</formula>
    </cfRule>
    <cfRule type="containsText" dxfId="1068" priority="360" operator="containsText" text="Not Implemented">
      <formula>NOT(ISERROR(SEARCH("Not Implemented",J7)))</formula>
    </cfRule>
  </conditionalFormatting>
  <conditionalFormatting sqref="J46:J48">
    <cfRule type="containsText" dxfId="1067" priority="349" operator="containsText" text="Not assessed">
      <formula>NOT(ISERROR(SEARCH("Not assessed",J46)))</formula>
    </cfRule>
    <cfRule type="containsText" dxfId="1066" priority="350" operator="containsText" text="No visibility">
      <formula>NOT(ISERROR(SEARCH("No visibility",J46)))</formula>
    </cfRule>
    <cfRule type="containsText" dxfId="1065" priority="351" operator="containsText" text="Poor">
      <formula>NOT(ISERROR(SEARCH("Poor",J46)))</formula>
    </cfRule>
    <cfRule type="containsText" dxfId="1064" priority="352" operator="containsText" text="Fail">
      <formula>NOT(ISERROR(SEARCH("Fail",J46)))</formula>
    </cfRule>
    <cfRule type="containsText" dxfId="1063" priority="353" operator="containsText" text="Ineffective">
      <formula>NOT(ISERROR(SEARCH("Ineffective",J46)))</formula>
    </cfRule>
    <cfRule type="containsText" dxfId="1062" priority="354" operator="containsText" text="Not Implemented">
      <formula>NOT(ISERROR(SEARCH("Not Implemented",J46)))</formula>
    </cfRule>
  </conditionalFormatting>
  <conditionalFormatting sqref="J76:J79">
    <cfRule type="containsText" dxfId="1061" priority="343" operator="containsText" text="Not assessed">
      <formula>NOT(ISERROR(SEARCH("Not assessed",J76)))</formula>
    </cfRule>
    <cfRule type="containsText" dxfId="1060" priority="344" operator="containsText" text="No visibility">
      <formula>NOT(ISERROR(SEARCH("No visibility",J76)))</formula>
    </cfRule>
    <cfRule type="containsText" dxfId="1059" priority="345" operator="containsText" text="Poor">
      <formula>NOT(ISERROR(SEARCH("Poor",J76)))</formula>
    </cfRule>
    <cfRule type="containsText" dxfId="1058" priority="346" operator="containsText" text="Fail">
      <formula>NOT(ISERROR(SEARCH("Fail",J76)))</formula>
    </cfRule>
    <cfRule type="containsText" dxfId="1057" priority="347" operator="containsText" text="Ineffective">
      <formula>NOT(ISERROR(SEARCH("Ineffective",J76)))</formula>
    </cfRule>
    <cfRule type="containsText" dxfId="1056" priority="348" operator="containsText" text="Not Implemented">
      <formula>NOT(ISERROR(SEARCH("Not Implemented",J76)))</formula>
    </cfRule>
  </conditionalFormatting>
  <conditionalFormatting sqref="J11:J13">
    <cfRule type="containsText" dxfId="1055" priority="337" operator="containsText" text="Not assessed">
      <formula>NOT(ISERROR(SEARCH("Not assessed",J11)))</formula>
    </cfRule>
    <cfRule type="containsText" dxfId="1054" priority="338" operator="containsText" text="No visibility">
      <formula>NOT(ISERROR(SEARCH("No visibility",J11)))</formula>
    </cfRule>
    <cfRule type="containsText" dxfId="1053" priority="339" operator="containsText" text="Poor">
      <formula>NOT(ISERROR(SEARCH("Poor",J11)))</formula>
    </cfRule>
    <cfRule type="containsText" dxfId="1052" priority="340" operator="containsText" text="Fail">
      <formula>NOT(ISERROR(SEARCH("Fail",J11)))</formula>
    </cfRule>
    <cfRule type="containsText" dxfId="1051" priority="341" operator="containsText" text="Ineffective">
      <formula>NOT(ISERROR(SEARCH("Ineffective",J11)))</formula>
    </cfRule>
    <cfRule type="containsText" dxfId="1050" priority="342" operator="containsText" text="Not Implemented">
      <formula>NOT(ISERROR(SEARCH("Not Implemented",J11)))</formula>
    </cfRule>
  </conditionalFormatting>
  <conditionalFormatting sqref="J14:J16">
    <cfRule type="containsText" dxfId="1049" priority="331" operator="containsText" text="Not assessed">
      <formula>NOT(ISERROR(SEARCH("Not assessed",J14)))</formula>
    </cfRule>
    <cfRule type="containsText" dxfId="1048" priority="332" operator="containsText" text="No visibility">
      <formula>NOT(ISERROR(SEARCH("No visibility",J14)))</formula>
    </cfRule>
    <cfRule type="containsText" dxfId="1047" priority="333" operator="containsText" text="Poor">
      <formula>NOT(ISERROR(SEARCH("Poor",J14)))</formula>
    </cfRule>
    <cfRule type="containsText" dxfId="1046" priority="334" operator="containsText" text="Fail">
      <formula>NOT(ISERROR(SEARCH("Fail",J14)))</formula>
    </cfRule>
    <cfRule type="containsText" dxfId="1045" priority="335" operator="containsText" text="Ineffective">
      <formula>NOT(ISERROR(SEARCH("Ineffective",J14)))</formula>
    </cfRule>
    <cfRule type="containsText" dxfId="1044" priority="336" operator="containsText" text="Not Implemented">
      <formula>NOT(ISERROR(SEARCH("Not Implemented",J14)))</formula>
    </cfRule>
  </conditionalFormatting>
  <conditionalFormatting sqref="J49:J51">
    <cfRule type="containsText" dxfId="1043" priority="325" operator="containsText" text="Not assessed">
      <formula>NOT(ISERROR(SEARCH("Not assessed",J49)))</formula>
    </cfRule>
    <cfRule type="containsText" dxfId="1042" priority="326" operator="containsText" text="No visibility">
      <formula>NOT(ISERROR(SEARCH("No visibility",J49)))</formula>
    </cfRule>
    <cfRule type="containsText" dxfId="1041" priority="327" operator="containsText" text="Poor">
      <formula>NOT(ISERROR(SEARCH("Poor",J49)))</formula>
    </cfRule>
    <cfRule type="containsText" dxfId="1040" priority="328" operator="containsText" text="Fail">
      <formula>NOT(ISERROR(SEARCH("Fail",J49)))</formula>
    </cfRule>
    <cfRule type="containsText" dxfId="1039" priority="329" operator="containsText" text="Ineffective">
      <formula>NOT(ISERROR(SEARCH("Ineffective",J49)))</formula>
    </cfRule>
    <cfRule type="containsText" dxfId="1038" priority="330" operator="containsText" text="Not Implemented">
      <formula>NOT(ISERROR(SEARCH("Not Implemented",J49)))</formula>
    </cfRule>
  </conditionalFormatting>
  <conditionalFormatting sqref="J52:J54">
    <cfRule type="containsText" dxfId="1037" priority="319" operator="containsText" text="Not assessed">
      <formula>NOT(ISERROR(SEARCH("Not assessed",J52)))</formula>
    </cfRule>
    <cfRule type="containsText" dxfId="1036" priority="320" operator="containsText" text="No visibility">
      <formula>NOT(ISERROR(SEARCH("No visibility",J52)))</formula>
    </cfRule>
    <cfRule type="containsText" dxfId="1035" priority="321" operator="containsText" text="Poor">
      <formula>NOT(ISERROR(SEARCH("Poor",J52)))</formula>
    </cfRule>
    <cfRule type="containsText" dxfId="1034" priority="322" operator="containsText" text="Fail">
      <formula>NOT(ISERROR(SEARCH("Fail",J52)))</formula>
    </cfRule>
    <cfRule type="containsText" dxfId="1033" priority="323" operator="containsText" text="Ineffective">
      <formula>NOT(ISERROR(SEARCH("Ineffective",J52)))</formula>
    </cfRule>
    <cfRule type="containsText" dxfId="1032" priority="324" operator="containsText" text="Not Implemented">
      <formula>NOT(ISERROR(SEARCH("Not Implemented",J52)))</formula>
    </cfRule>
  </conditionalFormatting>
  <conditionalFormatting sqref="J61:J63">
    <cfRule type="containsText" dxfId="1031" priority="313" operator="containsText" text="Not assessed">
      <formula>NOT(ISERROR(SEARCH("Not assessed",J61)))</formula>
    </cfRule>
    <cfRule type="containsText" dxfId="1030" priority="314" operator="containsText" text="No visibility">
      <formula>NOT(ISERROR(SEARCH("No visibility",J61)))</formula>
    </cfRule>
    <cfRule type="containsText" dxfId="1029" priority="315" operator="containsText" text="Poor">
      <formula>NOT(ISERROR(SEARCH("Poor",J61)))</formula>
    </cfRule>
    <cfRule type="containsText" dxfId="1028" priority="316" operator="containsText" text="Fail">
      <formula>NOT(ISERROR(SEARCH("Fail",J61)))</formula>
    </cfRule>
    <cfRule type="containsText" dxfId="1027" priority="317" operator="containsText" text="Ineffective">
      <formula>NOT(ISERROR(SEARCH("Ineffective",J61)))</formula>
    </cfRule>
    <cfRule type="containsText" dxfId="1026" priority="318" operator="containsText" text="Not Implemented">
      <formula>NOT(ISERROR(SEARCH("Not Implemented",J61)))</formula>
    </cfRule>
  </conditionalFormatting>
  <conditionalFormatting sqref="J80:J82">
    <cfRule type="containsText" dxfId="1025" priority="307" operator="containsText" text="Not assessed">
      <formula>NOT(ISERROR(SEARCH("Not assessed",J80)))</formula>
    </cfRule>
    <cfRule type="containsText" dxfId="1024" priority="308" operator="containsText" text="No visibility">
      <formula>NOT(ISERROR(SEARCH("No visibility",J80)))</formula>
    </cfRule>
    <cfRule type="containsText" dxfId="1023" priority="309" operator="containsText" text="Poor">
      <formula>NOT(ISERROR(SEARCH("Poor",J80)))</formula>
    </cfRule>
    <cfRule type="containsText" dxfId="1022" priority="310" operator="containsText" text="Fail">
      <formula>NOT(ISERROR(SEARCH("Fail",J80)))</formula>
    </cfRule>
    <cfRule type="containsText" dxfId="1021" priority="311" operator="containsText" text="Ineffective">
      <formula>NOT(ISERROR(SEARCH("Ineffective",J80)))</formula>
    </cfRule>
    <cfRule type="containsText" dxfId="1020" priority="312" operator="containsText" text="Not Implemented">
      <formula>NOT(ISERROR(SEARCH("Not Implemented",J80)))</formula>
    </cfRule>
  </conditionalFormatting>
  <conditionalFormatting sqref="J5">
    <cfRule type="containsText" dxfId="1019" priority="301" operator="containsText" text="Not assessed">
      <formula>NOT(ISERROR(SEARCH("Not assessed",J5)))</formula>
    </cfRule>
    <cfRule type="containsText" dxfId="1018" priority="302" operator="containsText" text="No visibility">
      <formula>NOT(ISERROR(SEARCH("No visibility",J5)))</formula>
    </cfRule>
    <cfRule type="containsText" dxfId="1017" priority="303" operator="containsText" text="Poor">
      <formula>NOT(ISERROR(SEARCH("Poor",J5)))</formula>
    </cfRule>
    <cfRule type="containsText" dxfId="1016" priority="304" operator="containsText" text="Fail">
      <formula>NOT(ISERROR(SEARCH("Fail",J5)))</formula>
    </cfRule>
    <cfRule type="containsText" dxfId="1015" priority="305" operator="containsText" text="Ineffective">
      <formula>NOT(ISERROR(SEARCH("Ineffective",J5)))</formula>
    </cfRule>
    <cfRule type="containsText" dxfId="1014" priority="306" operator="containsText" text="Not Implemented">
      <formula>NOT(ISERROR(SEARCH("Not Implemented",J5)))</formula>
    </cfRule>
  </conditionalFormatting>
  <conditionalFormatting sqref="J4">
    <cfRule type="containsText" dxfId="1013" priority="295" operator="containsText" text="Not assessed">
      <formula>NOT(ISERROR(SEARCH("Not assessed",J4)))</formula>
    </cfRule>
    <cfRule type="containsText" dxfId="1012" priority="296" operator="containsText" text="No visibility">
      <formula>NOT(ISERROR(SEARCH("No visibility",J4)))</formula>
    </cfRule>
    <cfRule type="containsText" dxfId="1011" priority="297" operator="containsText" text="Poor">
      <formula>NOT(ISERROR(SEARCH("Poor",J4)))</formula>
    </cfRule>
    <cfRule type="containsText" dxfId="1010" priority="298" operator="containsText" text="Fail">
      <formula>NOT(ISERROR(SEARCH("Fail",J4)))</formula>
    </cfRule>
    <cfRule type="containsText" dxfId="1009" priority="299" operator="containsText" text="Ineffective">
      <formula>NOT(ISERROR(SEARCH("Ineffective",J4)))</formula>
    </cfRule>
    <cfRule type="containsText" dxfId="1008" priority="300" operator="containsText" text="Not Implemented">
      <formula>NOT(ISERROR(SEARCH("Not Implemented",J4)))</formula>
    </cfRule>
  </conditionalFormatting>
  <conditionalFormatting sqref="J6">
    <cfRule type="containsText" dxfId="1007" priority="289" operator="containsText" text="Not assessed">
      <formula>NOT(ISERROR(SEARCH("Not assessed",J6)))</formula>
    </cfRule>
    <cfRule type="containsText" dxfId="1006" priority="290" operator="containsText" text="No visibility">
      <formula>NOT(ISERROR(SEARCH("No visibility",J6)))</formula>
    </cfRule>
    <cfRule type="containsText" dxfId="1005" priority="291" operator="containsText" text="Poor">
      <formula>NOT(ISERROR(SEARCH("Poor",J6)))</formula>
    </cfRule>
    <cfRule type="containsText" dxfId="1004" priority="292" operator="containsText" text="Fail">
      <formula>NOT(ISERROR(SEARCH("Fail",J6)))</formula>
    </cfRule>
    <cfRule type="containsText" dxfId="1003" priority="293" operator="containsText" text="Ineffective">
      <formula>NOT(ISERROR(SEARCH("Ineffective",J6)))</formula>
    </cfRule>
    <cfRule type="containsText" dxfId="1002" priority="294" operator="containsText" text="Not Implemented">
      <formula>NOT(ISERROR(SEARCH("Not Implemented",J6)))</formula>
    </cfRule>
  </conditionalFormatting>
  <conditionalFormatting sqref="V17:V28 V64:V76 V57:V60 V7:V10 V31:V45">
    <cfRule type="containsText" dxfId="1001" priority="283" operator="containsText" text="Not assessed">
      <formula>NOT(ISERROR(SEARCH("Not assessed",V7)))</formula>
    </cfRule>
    <cfRule type="containsText" dxfId="1000" priority="284" operator="containsText" text="No visibility">
      <formula>NOT(ISERROR(SEARCH("No visibility",V7)))</formula>
    </cfRule>
    <cfRule type="containsText" dxfId="999" priority="285" operator="containsText" text="Poor">
      <formula>NOT(ISERROR(SEARCH("Poor",V7)))</formula>
    </cfRule>
    <cfRule type="containsText" dxfId="998" priority="286" operator="containsText" text="Fail">
      <formula>NOT(ISERROR(SEARCH("Fail",V7)))</formula>
    </cfRule>
    <cfRule type="containsText" dxfId="997" priority="287" operator="containsText" text="Ineffective">
      <formula>NOT(ISERROR(SEARCH("Ineffective",V7)))</formula>
    </cfRule>
    <cfRule type="containsText" dxfId="996" priority="288" operator="containsText" text="Not Implemented">
      <formula>NOT(ISERROR(SEARCH("Not Implemented",V7)))</formula>
    </cfRule>
  </conditionalFormatting>
  <conditionalFormatting sqref="V46:V48">
    <cfRule type="containsText" dxfId="995" priority="277" operator="containsText" text="Not assessed">
      <formula>NOT(ISERROR(SEARCH("Not assessed",V46)))</formula>
    </cfRule>
    <cfRule type="containsText" dxfId="994" priority="278" operator="containsText" text="No visibility">
      <formula>NOT(ISERROR(SEARCH("No visibility",V46)))</formula>
    </cfRule>
    <cfRule type="containsText" dxfId="993" priority="279" operator="containsText" text="Poor">
      <formula>NOT(ISERROR(SEARCH("Poor",V46)))</formula>
    </cfRule>
    <cfRule type="containsText" dxfId="992" priority="280" operator="containsText" text="Fail">
      <formula>NOT(ISERROR(SEARCH("Fail",V46)))</formula>
    </cfRule>
    <cfRule type="containsText" dxfId="991" priority="281" operator="containsText" text="Ineffective">
      <formula>NOT(ISERROR(SEARCH("Ineffective",V46)))</formula>
    </cfRule>
    <cfRule type="containsText" dxfId="990" priority="282" operator="containsText" text="Not Implemented">
      <formula>NOT(ISERROR(SEARCH("Not Implemented",V46)))</formula>
    </cfRule>
  </conditionalFormatting>
  <conditionalFormatting sqref="V77:V79">
    <cfRule type="containsText" dxfId="989" priority="271" operator="containsText" text="Not assessed">
      <formula>NOT(ISERROR(SEARCH("Not assessed",V77)))</formula>
    </cfRule>
    <cfRule type="containsText" dxfId="988" priority="272" operator="containsText" text="No visibility">
      <formula>NOT(ISERROR(SEARCH("No visibility",V77)))</formula>
    </cfRule>
    <cfRule type="containsText" dxfId="987" priority="273" operator="containsText" text="Poor">
      <formula>NOT(ISERROR(SEARCH("Poor",V77)))</formula>
    </cfRule>
    <cfRule type="containsText" dxfId="986" priority="274" operator="containsText" text="Fail">
      <formula>NOT(ISERROR(SEARCH("Fail",V77)))</formula>
    </cfRule>
    <cfRule type="containsText" dxfId="985" priority="275" operator="containsText" text="Ineffective">
      <formula>NOT(ISERROR(SEARCH("Ineffective",V77)))</formula>
    </cfRule>
    <cfRule type="containsText" dxfId="984" priority="276" operator="containsText" text="Not Implemented">
      <formula>NOT(ISERROR(SEARCH("Not Implemented",V77)))</formula>
    </cfRule>
  </conditionalFormatting>
  <conditionalFormatting sqref="V11:V13">
    <cfRule type="containsText" dxfId="983" priority="265" operator="containsText" text="Not assessed">
      <formula>NOT(ISERROR(SEARCH("Not assessed",V11)))</formula>
    </cfRule>
    <cfRule type="containsText" dxfId="982" priority="266" operator="containsText" text="No visibility">
      <formula>NOT(ISERROR(SEARCH("No visibility",V11)))</formula>
    </cfRule>
    <cfRule type="containsText" dxfId="981" priority="267" operator="containsText" text="Poor">
      <formula>NOT(ISERROR(SEARCH("Poor",V11)))</formula>
    </cfRule>
    <cfRule type="containsText" dxfId="980" priority="268" operator="containsText" text="Fail">
      <formula>NOT(ISERROR(SEARCH("Fail",V11)))</formula>
    </cfRule>
    <cfRule type="containsText" dxfId="979" priority="269" operator="containsText" text="Ineffective">
      <formula>NOT(ISERROR(SEARCH("Ineffective",V11)))</formula>
    </cfRule>
    <cfRule type="containsText" dxfId="978" priority="270" operator="containsText" text="Not Implemented">
      <formula>NOT(ISERROR(SEARCH("Not Implemented",V11)))</formula>
    </cfRule>
  </conditionalFormatting>
  <conditionalFormatting sqref="V14:V16">
    <cfRule type="containsText" dxfId="977" priority="259" operator="containsText" text="Not assessed">
      <formula>NOT(ISERROR(SEARCH("Not assessed",V14)))</formula>
    </cfRule>
    <cfRule type="containsText" dxfId="976" priority="260" operator="containsText" text="No visibility">
      <formula>NOT(ISERROR(SEARCH("No visibility",V14)))</formula>
    </cfRule>
    <cfRule type="containsText" dxfId="975" priority="261" operator="containsText" text="Poor">
      <formula>NOT(ISERROR(SEARCH("Poor",V14)))</formula>
    </cfRule>
    <cfRule type="containsText" dxfId="974" priority="262" operator="containsText" text="Fail">
      <formula>NOT(ISERROR(SEARCH("Fail",V14)))</formula>
    </cfRule>
    <cfRule type="containsText" dxfId="973" priority="263" operator="containsText" text="Ineffective">
      <formula>NOT(ISERROR(SEARCH("Ineffective",V14)))</formula>
    </cfRule>
    <cfRule type="containsText" dxfId="972" priority="264" operator="containsText" text="Not Implemented">
      <formula>NOT(ISERROR(SEARCH("Not Implemented",V14)))</formula>
    </cfRule>
  </conditionalFormatting>
  <conditionalFormatting sqref="V49:V51">
    <cfRule type="containsText" dxfId="971" priority="253" operator="containsText" text="Not assessed">
      <formula>NOT(ISERROR(SEARCH("Not assessed",V49)))</formula>
    </cfRule>
    <cfRule type="containsText" dxfId="970" priority="254" operator="containsText" text="No visibility">
      <formula>NOT(ISERROR(SEARCH("No visibility",V49)))</formula>
    </cfRule>
    <cfRule type="containsText" dxfId="969" priority="255" operator="containsText" text="Poor">
      <formula>NOT(ISERROR(SEARCH("Poor",V49)))</formula>
    </cfRule>
    <cfRule type="containsText" dxfId="968" priority="256" operator="containsText" text="Fail">
      <formula>NOT(ISERROR(SEARCH("Fail",V49)))</formula>
    </cfRule>
    <cfRule type="containsText" dxfId="967" priority="257" operator="containsText" text="Ineffective">
      <formula>NOT(ISERROR(SEARCH("Ineffective",V49)))</formula>
    </cfRule>
    <cfRule type="containsText" dxfId="966" priority="258" operator="containsText" text="Not Implemented">
      <formula>NOT(ISERROR(SEARCH("Not Implemented",V49)))</formula>
    </cfRule>
  </conditionalFormatting>
  <conditionalFormatting sqref="V52:V54">
    <cfRule type="containsText" dxfId="965" priority="247" operator="containsText" text="Not assessed">
      <formula>NOT(ISERROR(SEARCH("Not assessed",V52)))</formula>
    </cfRule>
    <cfRule type="containsText" dxfId="964" priority="248" operator="containsText" text="No visibility">
      <formula>NOT(ISERROR(SEARCH("No visibility",V52)))</formula>
    </cfRule>
    <cfRule type="containsText" dxfId="963" priority="249" operator="containsText" text="Poor">
      <formula>NOT(ISERROR(SEARCH("Poor",V52)))</formula>
    </cfRule>
    <cfRule type="containsText" dxfId="962" priority="250" operator="containsText" text="Fail">
      <formula>NOT(ISERROR(SEARCH("Fail",V52)))</formula>
    </cfRule>
    <cfRule type="containsText" dxfId="961" priority="251" operator="containsText" text="Ineffective">
      <formula>NOT(ISERROR(SEARCH("Ineffective",V52)))</formula>
    </cfRule>
    <cfRule type="containsText" dxfId="960" priority="252" operator="containsText" text="Not Implemented">
      <formula>NOT(ISERROR(SEARCH("Not Implemented",V52)))</formula>
    </cfRule>
  </conditionalFormatting>
  <conditionalFormatting sqref="V61:V63">
    <cfRule type="containsText" dxfId="959" priority="241" operator="containsText" text="Not assessed">
      <formula>NOT(ISERROR(SEARCH("Not assessed",V61)))</formula>
    </cfRule>
    <cfRule type="containsText" dxfId="958" priority="242" operator="containsText" text="No visibility">
      <formula>NOT(ISERROR(SEARCH("No visibility",V61)))</formula>
    </cfRule>
    <cfRule type="containsText" dxfId="957" priority="243" operator="containsText" text="Poor">
      <formula>NOT(ISERROR(SEARCH("Poor",V61)))</formula>
    </cfRule>
    <cfRule type="containsText" dxfId="956" priority="244" operator="containsText" text="Fail">
      <formula>NOT(ISERROR(SEARCH("Fail",V61)))</formula>
    </cfRule>
    <cfRule type="containsText" dxfId="955" priority="245" operator="containsText" text="Ineffective">
      <formula>NOT(ISERROR(SEARCH("Ineffective",V61)))</formula>
    </cfRule>
    <cfRule type="containsText" dxfId="954" priority="246" operator="containsText" text="Not Implemented">
      <formula>NOT(ISERROR(SEARCH("Not Implemented",V61)))</formula>
    </cfRule>
  </conditionalFormatting>
  <conditionalFormatting sqref="V80:V82">
    <cfRule type="containsText" dxfId="953" priority="235" operator="containsText" text="Not assessed">
      <formula>NOT(ISERROR(SEARCH("Not assessed",V80)))</formula>
    </cfRule>
    <cfRule type="containsText" dxfId="952" priority="236" operator="containsText" text="No visibility">
      <formula>NOT(ISERROR(SEARCH("No visibility",V80)))</formula>
    </cfRule>
    <cfRule type="containsText" dxfId="951" priority="237" operator="containsText" text="Poor">
      <formula>NOT(ISERROR(SEARCH("Poor",V80)))</formula>
    </cfRule>
    <cfRule type="containsText" dxfId="950" priority="238" operator="containsText" text="Fail">
      <formula>NOT(ISERROR(SEARCH("Fail",V80)))</formula>
    </cfRule>
    <cfRule type="containsText" dxfId="949" priority="239" operator="containsText" text="Ineffective">
      <formula>NOT(ISERROR(SEARCH("Ineffective",V80)))</formula>
    </cfRule>
    <cfRule type="containsText" dxfId="948" priority="240" operator="containsText" text="Not Implemented">
      <formula>NOT(ISERROR(SEARCH("Not Implemented",V80)))</formula>
    </cfRule>
  </conditionalFormatting>
  <conditionalFormatting sqref="V5">
    <cfRule type="containsText" dxfId="947" priority="229" operator="containsText" text="Not assessed">
      <formula>NOT(ISERROR(SEARCH("Not assessed",V5)))</formula>
    </cfRule>
    <cfRule type="containsText" dxfId="946" priority="230" operator="containsText" text="No visibility">
      <formula>NOT(ISERROR(SEARCH("No visibility",V5)))</formula>
    </cfRule>
    <cfRule type="containsText" dxfId="945" priority="231" operator="containsText" text="Poor">
      <formula>NOT(ISERROR(SEARCH("Poor",V5)))</formula>
    </cfRule>
    <cfRule type="containsText" dxfId="944" priority="232" operator="containsText" text="Fail">
      <formula>NOT(ISERROR(SEARCH("Fail",V5)))</formula>
    </cfRule>
    <cfRule type="containsText" dxfId="943" priority="233" operator="containsText" text="Ineffective">
      <formula>NOT(ISERROR(SEARCH("Ineffective",V5)))</formula>
    </cfRule>
    <cfRule type="containsText" dxfId="942" priority="234" operator="containsText" text="Not Implemented">
      <formula>NOT(ISERROR(SEARCH("Not Implemented",V5)))</formula>
    </cfRule>
  </conditionalFormatting>
  <conditionalFormatting sqref="V4">
    <cfRule type="containsText" dxfId="941" priority="223" operator="containsText" text="Not assessed">
      <formula>NOT(ISERROR(SEARCH("Not assessed",V4)))</formula>
    </cfRule>
    <cfRule type="containsText" dxfId="940" priority="224" operator="containsText" text="No visibility">
      <formula>NOT(ISERROR(SEARCH("No visibility",V4)))</formula>
    </cfRule>
    <cfRule type="containsText" dxfId="939" priority="225" operator="containsText" text="Poor">
      <formula>NOT(ISERROR(SEARCH("Poor",V4)))</formula>
    </cfRule>
    <cfRule type="containsText" dxfId="938" priority="226" operator="containsText" text="Fail">
      <formula>NOT(ISERROR(SEARCH("Fail",V4)))</formula>
    </cfRule>
    <cfRule type="containsText" dxfId="937" priority="227" operator="containsText" text="Ineffective">
      <formula>NOT(ISERROR(SEARCH("Ineffective",V4)))</formula>
    </cfRule>
    <cfRule type="containsText" dxfId="936" priority="228" operator="containsText" text="Not Implemented">
      <formula>NOT(ISERROR(SEARCH("Not Implemented",V4)))</formula>
    </cfRule>
  </conditionalFormatting>
  <conditionalFormatting sqref="V6">
    <cfRule type="containsText" dxfId="935" priority="217" operator="containsText" text="Not assessed">
      <formula>NOT(ISERROR(SEARCH("Not assessed",V6)))</formula>
    </cfRule>
    <cfRule type="containsText" dxfId="934" priority="218" operator="containsText" text="No visibility">
      <formula>NOT(ISERROR(SEARCH("No visibility",V6)))</formula>
    </cfRule>
    <cfRule type="containsText" dxfId="933" priority="219" operator="containsText" text="Poor">
      <formula>NOT(ISERROR(SEARCH("Poor",V6)))</formula>
    </cfRule>
    <cfRule type="containsText" dxfId="932" priority="220" operator="containsText" text="Fail">
      <formula>NOT(ISERROR(SEARCH("Fail",V6)))</formula>
    </cfRule>
    <cfRule type="containsText" dxfId="931" priority="221" operator="containsText" text="Ineffective">
      <formula>NOT(ISERROR(SEARCH("Ineffective",V6)))</formula>
    </cfRule>
    <cfRule type="containsText" dxfId="930" priority="222" operator="containsText" text="Not Implemented">
      <formula>NOT(ISERROR(SEARCH("Not Implemented",V6)))</formula>
    </cfRule>
  </conditionalFormatting>
  <conditionalFormatting sqref="AQ7">
    <cfRule type="expression" dxfId="929" priority="5331">
      <formula>(SUM($O7:$Q7)+SUM($AA7:$AC7)+SUM($AM7:$AO7))=3</formula>
    </cfRule>
  </conditionalFormatting>
  <conditionalFormatting sqref="AR7">
    <cfRule type="expression" dxfId="928" priority="5332">
      <formula>(SUM($P7:$Q7)+SUM($AB7:$AC7)+SUM($AN7:$AO7))=3</formula>
    </cfRule>
  </conditionalFormatting>
  <conditionalFormatting sqref="AS7 AS17 AS21 AS25 AS31 AS35 AS42 AS57 AS64 AS68 AS72 AS76">
    <cfRule type="expression" dxfId="927" priority="5333">
      <formula>($Q7+$AC7+$AO7)=3</formula>
    </cfRule>
  </conditionalFormatting>
  <conditionalFormatting sqref="AP7 AP17">
    <cfRule type="expression" dxfId="926" priority="5345">
      <formula>(SUM($O7:$Q7)+SUM($AA7:$AC7)+SUM($AM7:$AO7))&lt;3</formula>
    </cfRule>
    <cfRule type="expression" dxfId="925" priority="5346">
      <formula>(SUM($O7:$Q7)+SUM($AA7:$AC7)+SUM($AM7:$AO7))=3</formula>
    </cfRule>
  </conditionalFormatting>
  <conditionalFormatting sqref="AQ17 AQ21 AQ25 AQ31 AQ35 AQ42 AQ57 AQ64 AQ68 AQ72 AQ76">
    <cfRule type="expression" dxfId="924" priority="5349">
      <formula>(SUM($O17:$Q17)+SUM($AA17:$AC17)+SUM($AM17:$AO17))=3</formula>
    </cfRule>
  </conditionalFormatting>
  <conditionalFormatting sqref="AR17 AR21 AR25 AR31 AR35 AR42 AR57 AR64 AR68 AR72 AR76">
    <cfRule type="expression" dxfId="923" priority="5360">
      <formula>(SUM($P17:$Q17)+SUM($AB17:$AC17)+SUM($AN17:$AO17))=3</formula>
    </cfRule>
  </conditionalFormatting>
  <conditionalFormatting sqref="AP21 AP25 AP31 AP35 AP42 AP57 AP64 AP68 AP72">
    <cfRule type="expression" dxfId="922" priority="5371">
      <formula>(SUM($O21:$Q21)+SUM($AA21:$AC21)+SUM($AM21:$AO21))&lt;3</formula>
    </cfRule>
    <cfRule type="expression" dxfId="921" priority="5372">
      <formula>(SUM($O21:$Q21)+SUM($AA21:$AC21)+SUM($AM21:$AO21))=3</formula>
    </cfRule>
  </conditionalFormatting>
  <conditionalFormatting sqref="AP76">
    <cfRule type="expression" dxfId="920" priority="5389">
      <formula>(SUM($O76:$Q76)+SUM($AA76:$AC76)+SUM($AM76:$AO76))&lt;3</formula>
    </cfRule>
    <cfRule type="expression" dxfId="919" priority="5390">
      <formula>(SUM($O76:$Q76)+SUM($AA76:$AC76)+SUM($AM76:$AO76))=3</formula>
    </cfRule>
  </conditionalFormatting>
  <conditionalFormatting sqref="AQ4:AQ6">
    <cfRule type="expression" dxfId="918" priority="5391">
      <formula>($O4+$AA4+$AM4)=3</formula>
    </cfRule>
    <cfRule type="expression" dxfId="917" priority="5392">
      <formula>($O4+$AA4+$AM4)/3&gt;0.8</formula>
    </cfRule>
  </conditionalFormatting>
  <conditionalFormatting sqref="AR4:AR6">
    <cfRule type="expression" dxfId="916" priority="5393">
      <formula>(SUM($O4:$P4)+SUM($AA4:$AB4)+SUM($AM4:$AN4))=6</formula>
    </cfRule>
    <cfRule type="expression" dxfId="915" priority="5394">
      <formula>($P4+$AB4+$AN4)=3</formula>
    </cfRule>
    <cfRule type="expression" dxfId="914" priority="5395">
      <formula>($P4+$AB4+$AN4)/3&gt;0.8</formula>
    </cfRule>
  </conditionalFormatting>
  <conditionalFormatting sqref="AS4:AS6">
    <cfRule type="expression" dxfId="913" priority="5396">
      <formula>(SUM($O4:$Q4)+SUM($AA4:$AC4)+SUM($AM4:$AO4))=9</formula>
    </cfRule>
  </conditionalFormatting>
  <conditionalFormatting sqref="AP4:AP6">
    <cfRule type="expression" dxfId="912" priority="5397">
      <formula>(SUM($O4:$Q4)+SUM($AA4:$AC4)+SUM($AM4:$AO4))=0</formula>
    </cfRule>
    <cfRule type="expression" dxfId="911" priority="5398">
      <formula>(SUM($O4:$Q4)+SUM($AA4:$AC4)+SUM($AM4:$AO4))&gt;0</formula>
    </cfRule>
  </conditionalFormatting>
  <conditionalFormatting sqref="I7:I10 I57:I60 I64:I75 I17:I28 I31:I45">
    <cfRule type="containsText" dxfId="910" priority="211" operator="containsText" text="Not assessed">
      <formula>NOT(ISERROR(SEARCH("Not assessed",I7)))</formula>
    </cfRule>
    <cfRule type="containsText" dxfId="909" priority="212" operator="containsText" text="No visibility">
      <formula>NOT(ISERROR(SEARCH("No visibility",I7)))</formula>
    </cfRule>
    <cfRule type="containsText" dxfId="908" priority="213" operator="containsText" text="Poor">
      <formula>NOT(ISERROR(SEARCH("Poor",I7)))</formula>
    </cfRule>
    <cfRule type="containsText" dxfId="907" priority="214" operator="containsText" text="Fail">
      <formula>NOT(ISERROR(SEARCH("Fail",I7)))</formula>
    </cfRule>
    <cfRule type="containsText" dxfId="906" priority="215" operator="containsText" text="Ineffective">
      <formula>NOT(ISERROR(SEARCH("Ineffective",I7)))</formula>
    </cfRule>
    <cfRule type="containsText" dxfId="905" priority="216" operator="containsText" text="Not Implemented">
      <formula>NOT(ISERROR(SEARCH("Not Implemented",I7)))</formula>
    </cfRule>
  </conditionalFormatting>
  <conditionalFormatting sqref="I46:I48">
    <cfRule type="containsText" dxfId="904" priority="205" operator="containsText" text="Not assessed">
      <formula>NOT(ISERROR(SEARCH("Not assessed",I46)))</formula>
    </cfRule>
    <cfRule type="containsText" dxfId="903" priority="206" operator="containsText" text="No visibility">
      <formula>NOT(ISERROR(SEARCH("No visibility",I46)))</formula>
    </cfRule>
    <cfRule type="containsText" dxfId="902" priority="207" operator="containsText" text="Poor">
      <formula>NOT(ISERROR(SEARCH("Poor",I46)))</formula>
    </cfRule>
    <cfRule type="containsText" dxfId="901" priority="208" operator="containsText" text="Fail">
      <formula>NOT(ISERROR(SEARCH("Fail",I46)))</formula>
    </cfRule>
    <cfRule type="containsText" dxfId="900" priority="209" operator="containsText" text="Ineffective">
      <formula>NOT(ISERROR(SEARCH("Ineffective",I46)))</formula>
    </cfRule>
    <cfRule type="containsText" dxfId="899" priority="210" operator="containsText" text="Not Implemented">
      <formula>NOT(ISERROR(SEARCH("Not Implemented",I46)))</formula>
    </cfRule>
  </conditionalFormatting>
  <conditionalFormatting sqref="I76:I79">
    <cfRule type="containsText" dxfId="898" priority="199" operator="containsText" text="Not assessed">
      <formula>NOT(ISERROR(SEARCH("Not assessed",I76)))</formula>
    </cfRule>
    <cfRule type="containsText" dxfId="897" priority="200" operator="containsText" text="No visibility">
      <formula>NOT(ISERROR(SEARCH("No visibility",I76)))</formula>
    </cfRule>
    <cfRule type="containsText" dxfId="896" priority="201" operator="containsText" text="Poor">
      <formula>NOT(ISERROR(SEARCH("Poor",I76)))</formula>
    </cfRule>
    <cfRule type="containsText" dxfId="895" priority="202" operator="containsText" text="Fail">
      <formula>NOT(ISERROR(SEARCH("Fail",I76)))</formula>
    </cfRule>
    <cfRule type="containsText" dxfId="894" priority="203" operator="containsText" text="Ineffective">
      <formula>NOT(ISERROR(SEARCH("Ineffective",I76)))</formula>
    </cfRule>
    <cfRule type="containsText" dxfId="893" priority="204" operator="containsText" text="Not Implemented">
      <formula>NOT(ISERROR(SEARCH("Not Implemented",I76)))</formula>
    </cfRule>
  </conditionalFormatting>
  <conditionalFormatting sqref="I11:I13">
    <cfRule type="containsText" dxfId="892" priority="193" operator="containsText" text="Not assessed">
      <formula>NOT(ISERROR(SEARCH("Not assessed",I11)))</formula>
    </cfRule>
    <cfRule type="containsText" dxfId="891" priority="194" operator="containsText" text="No visibility">
      <formula>NOT(ISERROR(SEARCH("No visibility",I11)))</formula>
    </cfRule>
    <cfRule type="containsText" dxfId="890" priority="195" operator="containsText" text="Poor">
      <formula>NOT(ISERROR(SEARCH("Poor",I11)))</formula>
    </cfRule>
    <cfRule type="containsText" dxfId="889" priority="196" operator="containsText" text="Fail">
      <formula>NOT(ISERROR(SEARCH("Fail",I11)))</formula>
    </cfRule>
    <cfRule type="containsText" dxfId="888" priority="197" operator="containsText" text="Ineffective">
      <formula>NOT(ISERROR(SEARCH("Ineffective",I11)))</formula>
    </cfRule>
    <cfRule type="containsText" dxfId="887" priority="198" operator="containsText" text="Not Implemented">
      <formula>NOT(ISERROR(SEARCH("Not Implemented",I11)))</formula>
    </cfRule>
  </conditionalFormatting>
  <conditionalFormatting sqref="I14:I16">
    <cfRule type="containsText" dxfId="886" priority="187" operator="containsText" text="Not assessed">
      <formula>NOT(ISERROR(SEARCH("Not assessed",I14)))</formula>
    </cfRule>
    <cfRule type="containsText" dxfId="885" priority="188" operator="containsText" text="No visibility">
      <formula>NOT(ISERROR(SEARCH("No visibility",I14)))</formula>
    </cfRule>
    <cfRule type="containsText" dxfId="884" priority="189" operator="containsText" text="Poor">
      <formula>NOT(ISERROR(SEARCH("Poor",I14)))</formula>
    </cfRule>
    <cfRule type="containsText" dxfId="883" priority="190" operator="containsText" text="Fail">
      <formula>NOT(ISERROR(SEARCH("Fail",I14)))</formula>
    </cfRule>
    <cfRule type="containsText" dxfId="882" priority="191" operator="containsText" text="Ineffective">
      <formula>NOT(ISERROR(SEARCH("Ineffective",I14)))</formula>
    </cfRule>
    <cfRule type="containsText" dxfId="881" priority="192" operator="containsText" text="Not Implemented">
      <formula>NOT(ISERROR(SEARCH("Not Implemented",I14)))</formula>
    </cfRule>
  </conditionalFormatting>
  <conditionalFormatting sqref="I49:I51">
    <cfRule type="containsText" dxfId="880" priority="181" operator="containsText" text="Not assessed">
      <formula>NOT(ISERROR(SEARCH("Not assessed",I49)))</formula>
    </cfRule>
    <cfRule type="containsText" dxfId="879" priority="182" operator="containsText" text="No visibility">
      <formula>NOT(ISERROR(SEARCH("No visibility",I49)))</formula>
    </cfRule>
    <cfRule type="containsText" dxfId="878" priority="183" operator="containsText" text="Poor">
      <formula>NOT(ISERROR(SEARCH("Poor",I49)))</formula>
    </cfRule>
    <cfRule type="containsText" dxfId="877" priority="184" operator="containsText" text="Fail">
      <formula>NOT(ISERROR(SEARCH("Fail",I49)))</formula>
    </cfRule>
    <cfRule type="containsText" dxfId="876" priority="185" operator="containsText" text="Ineffective">
      <formula>NOT(ISERROR(SEARCH("Ineffective",I49)))</formula>
    </cfRule>
    <cfRule type="containsText" dxfId="875" priority="186" operator="containsText" text="Not Implemented">
      <formula>NOT(ISERROR(SEARCH("Not Implemented",I49)))</formula>
    </cfRule>
  </conditionalFormatting>
  <conditionalFormatting sqref="I52:I54">
    <cfRule type="containsText" dxfId="874" priority="175" operator="containsText" text="Not assessed">
      <formula>NOT(ISERROR(SEARCH("Not assessed",I52)))</formula>
    </cfRule>
    <cfRule type="containsText" dxfId="873" priority="176" operator="containsText" text="No visibility">
      <formula>NOT(ISERROR(SEARCH("No visibility",I52)))</formula>
    </cfRule>
    <cfRule type="containsText" dxfId="872" priority="177" operator="containsText" text="Poor">
      <formula>NOT(ISERROR(SEARCH("Poor",I52)))</formula>
    </cfRule>
    <cfRule type="containsText" dxfId="871" priority="178" operator="containsText" text="Fail">
      <formula>NOT(ISERROR(SEARCH("Fail",I52)))</formula>
    </cfRule>
    <cfRule type="containsText" dxfId="870" priority="179" operator="containsText" text="Ineffective">
      <formula>NOT(ISERROR(SEARCH("Ineffective",I52)))</formula>
    </cfRule>
    <cfRule type="containsText" dxfId="869" priority="180" operator="containsText" text="Not Implemented">
      <formula>NOT(ISERROR(SEARCH("Not Implemented",I52)))</formula>
    </cfRule>
  </conditionalFormatting>
  <conditionalFormatting sqref="I61:I63">
    <cfRule type="containsText" dxfId="868" priority="169" operator="containsText" text="Not assessed">
      <formula>NOT(ISERROR(SEARCH("Not assessed",I61)))</formula>
    </cfRule>
    <cfRule type="containsText" dxfId="867" priority="170" operator="containsText" text="No visibility">
      <formula>NOT(ISERROR(SEARCH("No visibility",I61)))</formula>
    </cfRule>
    <cfRule type="containsText" dxfId="866" priority="171" operator="containsText" text="Poor">
      <formula>NOT(ISERROR(SEARCH("Poor",I61)))</formula>
    </cfRule>
    <cfRule type="containsText" dxfId="865" priority="172" operator="containsText" text="Fail">
      <formula>NOT(ISERROR(SEARCH("Fail",I61)))</formula>
    </cfRule>
    <cfRule type="containsText" dxfId="864" priority="173" operator="containsText" text="Ineffective">
      <formula>NOT(ISERROR(SEARCH("Ineffective",I61)))</formula>
    </cfRule>
    <cfRule type="containsText" dxfId="863" priority="174" operator="containsText" text="Not Implemented">
      <formula>NOT(ISERROR(SEARCH("Not Implemented",I61)))</formula>
    </cfRule>
  </conditionalFormatting>
  <conditionalFormatting sqref="I80:I82">
    <cfRule type="containsText" dxfId="862" priority="163" operator="containsText" text="Not assessed">
      <formula>NOT(ISERROR(SEARCH("Not assessed",I80)))</formula>
    </cfRule>
    <cfRule type="containsText" dxfId="861" priority="164" operator="containsText" text="No visibility">
      <formula>NOT(ISERROR(SEARCH("No visibility",I80)))</formula>
    </cfRule>
    <cfRule type="containsText" dxfId="860" priority="165" operator="containsText" text="Poor">
      <formula>NOT(ISERROR(SEARCH("Poor",I80)))</formula>
    </cfRule>
    <cfRule type="containsText" dxfId="859" priority="166" operator="containsText" text="Fail">
      <formula>NOT(ISERROR(SEARCH("Fail",I80)))</formula>
    </cfRule>
    <cfRule type="containsText" dxfId="858" priority="167" operator="containsText" text="Ineffective">
      <formula>NOT(ISERROR(SEARCH("Ineffective",I80)))</formula>
    </cfRule>
    <cfRule type="containsText" dxfId="857" priority="168" operator="containsText" text="Not Implemented">
      <formula>NOT(ISERROR(SEARCH("Not Implemented",I80)))</formula>
    </cfRule>
  </conditionalFormatting>
  <conditionalFormatting sqref="I5">
    <cfRule type="containsText" dxfId="856" priority="157" operator="containsText" text="Not assessed">
      <formula>NOT(ISERROR(SEARCH("Not assessed",I5)))</formula>
    </cfRule>
    <cfRule type="containsText" dxfId="855" priority="158" operator="containsText" text="No visibility">
      <formula>NOT(ISERROR(SEARCH("No visibility",I5)))</formula>
    </cfRule>
    <cfRule type="containsText" dxfId="854" priority="159" operator="containsText" text="Poor">
      <formula>NOT(ISERROR(SEARCH("Poor",I5)))</formula>
    </cfRule>
    <cfRule type="containsText" dxfId="853" priority="160" operator="containsText" text="Fail">
      <formula>NOT(ISERROR(SEARCH("Fail",I5)))</formula>
    </cfRule>
    <cfRule type="containsText" dxfId="852" priority="161" operator="containsText" text="Ineffective">
      <formula>NOT(ISERROR(SEARCH("Ineffective",I5)))</formula>
    </cfRule>
    <cfRule type="containsText" dxfId="851" priority="162" operator="containsText" text="Not Implemented">
      <formula>NOT(ISERROR(SEARCH("Not Implemented",I5)))</formula>
    </cfRule>
  </conditionalFormatting>
  <conditionalFormatting sqref="I4">
    <cfRule type="containsText" dxfId="850" priority="151" operator="containsText" text="Not assessed">
      <formula>NOT(ISERROR(SEARCH("Not assessed",I4)))</formula>
    </cfRule>
    <cfRule type="containsText" dxfId="849" priority="152" operator="containsText" text="No visibility">
      <formula>NOT(ISERROR(SEARCH("No visibility",I4)))</formula>
    </cfRule>
    <cfRule type="containsText" dxfId="848" priority="153" operator="containsText" text="Poor">
      <formula>NOT(ISERROR(SEARCH("Poor",I4)))</formula>
    </cfRule>
    <cfRule type="containsText" dxfId="847" priority="154" operator="containsText" text="Fail">
      <formula>NOT(ISERROR(SEARCH("Fail",I4)))</formula>
    </cfRule>
    <cfRule type="containsText" dxfId="846" priority="155" operator="containsText" text="Ineffective">
      <formula>NOT(ISERROR(SEARCH("Ineffective",I4)))</formula>
    </cfRule>
    <cfRule type="containsText" dxfId="845" priority="156" operator="containsText" text="Not Implemented">
      <formula>NOT(ISERROR(SEARCH("Not Implemented",I4)))</formula>
    </cfRule>
  </conditionalFormatting>
  <conditionalFormatting sqref="I6">
    <cfRule type="containsText" dxfId="844" priority="145" operator="containsText" text="Not assessed">
      <formula>NOT(ISERROR(SEARCH("Not assessed",I6)))</formula>
    </cfRule>
    <cfRule type="containsText" dxfId="843" priority="146" operator="containsText" text="No visibility">
      <formula>NOT(ISERROR(SEARCH("No visibility",I6)))</formula>
    </cfRule>
    <cfRule type="containsText" dxfId="842" priority="147" operator="containsText" text="Poor">
      <formula>NOT(ISERROR(SEARCH("Poor",I6)))</formula>
    </cfRule>
    <cfRule type="containsText" dxfId="841" priority="148" operator="containsText" text="Fail">
      <formula>NOT(ISERROR(SEARCH("Fail",I6)))</formula>
    </cfRule>
    <cfRule type="containsText" dxfId="840" priority="149" operator="containsText" text="Ineffective">
      <formula>NOT(ISERROR(SEARCH("Ineffective",I6)))</formula>
    </cfRule>
    <cfRule type="containsText" dxfId="839" priority="150" operator="containsText" text="Not Implemented">
      <formula>NOT(ISERROR(SEARCH("Not Implemented",I6)))</formula>
    </cfRule>
  </conditionalFormatting>
  <conditionalFormatting sqref="U7:U10 U57:U60 U64:U75 U17:U28 U31:U45">
    <cfRule type="containsText" dxfId="838" priority="139" operator="containsText" text="Not assessed">
      <formula>NOT(ISERROR(SEARCH("Not assessed",U7)))</formula>
    </cfRule>
    <cfRule type="containsText" dxfId="837" priority="140" operator="containsText" text="No visibility">
      <formula>NOT(ISERROR(SEARCH("No visibility",U7)))</formula>
    </cfRule>
    <cfRule type="containsText" dxfId="836" priority="141" operator="containsText" text="Poor">
      <formula>NOT(ISERROR(SEARCH("Poor",U7)))</formula>
    </cfRule>
    <cfRule type="containsText" dxfId="835" priority="142" operator="containsText" text="Fail">
      <formula>NOT(ISERROR(SEARCH("Fail",U7)))</formula>
    </cfRule>
    <cfRule type="containsText" dxfId="834" priority="143" operator="containsText" text="Ineffective">
      <formula>NOT(ISERROR(SEARCH("Ineffective",U7)))</formula>
    </cfRule>
    <cfRule type="containsText" dxfId="833" priority="144" operator="containsText" text="Not Implemented">
      <formula>NOT(ISERROR(SEARCH("Not Implemented",U7)))</formula>
    </cfRule>
  </conditionalFormatting>
  <conditionalFormatting sqref="U46:U48">
    <cfRule type="containsText" dxfId="832" priority="133" operator="containsText" text="Not assessed">
      <formula>NOT(ISERROR(SEARCH("Not assessed",U46)))</formula>
    </cfRule>
    <cfRule type="containsText" dxfId="831" priority="134" operator="containsText" text="No visibility">
      <formula>NOT(ISERROR(SEARCH("No visibility",U46)))</formula>
    </cfRule>
    <cfRule type="containsText" dxfId="830" priority="135" operator="containsText" text="Poor">
      <formula>NOT(ISERROR(SEARCH("Poor",U46)))</formula>
    </cfRule>
    <cfRule type="containsText" dxfId="829" priority="136" operator="containsText" text="Fail">
      <formula>NOT(ISERROR(SEARCH("Fail",U46)))</formula>
    </cfRule>
    <cfRule type="containsText" dxfId="828" priority="137" operator="containsText" text="Ineffective">
      <formula>NOT(ISERROR(SEARCH("Ineffective",U46)))</formula>
    </cfRule>
    <cfRule type="containsText" dxfId="827" priority="138" operator="containsText" text="Not Implemented">
      <formula>NOT(ISERROR(SEARCH("Not Implemented",U46)))</formula>
    </cfRule>
  </conditionalFormatting>
  <conditionalFormatting sqref="U76:U79">
    <cfRule type="containsText" dxfId="826" priority="127" operator="containsText" text="Not assessed">
      <formula>NOT(ISERROR(SEARCH("Not assessed",U76)))</formula>
    </cfRule>
    <cfRule type="containsText" dxfId="825" priority="128" operator="containsText" text="No visibility">
      <formula>NOT(ISERROR(SEARCH("No visibility",U76)))</formula>
    </cfRule>
    <cfRule type="containsText" dxfId="824" priority="129" operator="containsText" text="Poor">
      <formula>NOT(ISERROR(SEARCH("Poor",U76)))</formula>
    </cfRule>
    <cfRule type="containsText" dxfId="823" priority="130" operator="containsText" text="Fail">
      <formula>NOT(ISERROR(SEARCH("Fail",U76)))</formula>
    </cfRule>
    <cfRule type="containsText" dxfId="822" priority="131" operator="containsText" text="Ineffective">
      <formula>NOT(ISERROR(SEARCH("Ineffective",U76)))</formula>
    </cfRule>
    <cfRule type="containsText" dxfId="821" priority="132" operator="containsText" text="Not Implemented">
      <formula>NOT(ISERROR(SEARCH("Not Implemented",U76)))</formula>
    </cfRule>
  </conditionalFormatting>
  <conditionalFormatting sqref="U11:U13">
    <cfRule type="containsText" dxfId="820" priority="121" operator="containsText" text="Not assessed">
      <formula>NOT(ISERROR(SEARCH("Not assessed",U11)))</formula>
    </cfRule>
    <cfRule type="containsText" dxfId="819" priority="122" operator="containsText" text="No visibility">
      <formula>NOT(ISERROR(SEARCH("No visibility",U11)))</formula>
    </cfRule>
    <cfRule type="containsText" dxfId="818" priority="123" operator="containsText" text="Poor">
      <formula>NOT(ISERROR(SEARCH("Poor",U11)))</formula>
    </cfRule>
    <cfRule type="containsText" dxfId="817" priority="124" operator="containsText" text="Fail">
      <formula>NOT(ISERROR(SEARCH("Fail",U11)))</formula>
    </cfRule>
    <cfRule type="containsText" dxfId="816" priority="125" operator="containsText" text="Ineffective">
      <formula>NOT(ISERROR(SEARCH("Ineffective",U11)))</formula>
    </cfRule>
    <cfRule type="containsText" dxfId="815" priority="126" operator="containsText" text="Not Implemented">
      <formula>NOT(ISERROR(SEARCH("Not Implemented",U11)))</formula>
    </cfRule>
  </conditionalFormatting>
  <conditionalFormatting sqref="U14:U16">
    <cfRule type="containsText" dxfId="814" priority="115" operator="containsText" text="Not assessed">
      <formula>NOT(ISERROR(SEARCH("Not assessed",U14)))</formula>
    </cfRule>
    <cfRule type="containsText" dxfId="813" priority="116" operator="containsText" text="No visibility">
      <formula>NOT(ISERROR(SEARCH("No visibility",U14)))</formula>
    </cfRule>
    <cfRule type="containsText" dxfId="812" priority="117" operator="containsText" text="Poor">
      <formula>NOT(ISERROR(SEARCH("Poor",U14)))</formula>
    </cfRule>
    <cfRule type="containsText" dxfId="811" priority="118" operator="containsText" text="Fail">
      <formula>NOT(ISERROR(SEARCH("Fail",U14)))</formula>
    </cfRule>
    <cfRule type="containsText" dxfId="810" priority="119" operator="containsText" text="Ineffective">
      <formula>NOT(ISERROR(SEARCH("Ineffective",U14)))</formula>
    </cfRule>
    <cfRule type="containsText" dxfId="809" priority="120" operator="containsText" text="Not Implemented">
      <formula>NOT(ISERROR(SEARCH("Not Implemented",U14)))</formula>
    </cfRule>
  </conditionalFormatting>
  <conditionalFormatting sqref="U49:U51">
    <cfRule type="containsText" dxfId="808" priority="109" operator="containsText" text="Not assessed">
      <formula>NOT(ISERROR(SEARCH("Not assessed",U49)))</formula>
    </cfRule>
    <cfRule type="containsText" dxfId="807" priority="110" operator="containsText" text="No visibility">
      <formula>NOT(ISERROR(SEARCH("No visibility",U49)))</formula>
    </cfRule>
    <cfRule type="containsText" dxfId="806" priority="111" operator="containsText" text="Poor">
      <formula>NOT(ISERROR(SEARCH("Poor",U49)))</formula>
    </cfRule>
    <cfRule type="containsText" dxfId="805" priority="112" operator="containsText" text="Fail">
      <formula>NOT(ISERROR(SEARCH("Fail",U49)))</formula>
    </cfRule>
    <cfRule type="containsText" dxfId="804" priority="113" operator="containsText" text="Ineffective">
      <formula>NOT(ISERROR(SEARCH("Ineffective",U49)))</formula>
    </cfRule>
    <cfRule type="containsText" dxfId="803" priority="114" operator="containsText" text="Not Implemented">
      <formula>NOT(ISERROR(SEARCH("Not Implemented",U49)))</formula>
    </cfRule>
  </conditionalFormatting>
  <conditionalFormatting sqref="U52:U54">
    <cfRule type="containsText" dxfId="802" priority="103" operator="containsText" text="Not assessed">
      <formula>NOT(ISERROR(SEARCH("Not assessed",U52)))</formula>
    </cfRule>
    <cfRule type="containsText" dxfId="801" priority="104" operator="containsText" text="No visibility">
      <formula>NOT(ISERROR(SEARCH("No visibility",U52)))</formula>
    </cfRule>
    <cfRule type="containsText" dxfId="800" priority="105" operator="containsText" text="Poor">
      <formula>NOT(ISERROR(SEARCH("Poor",U52)))</formula>
    </cfRule>
    <cfRule type="containsText" dxfId="799" priority="106" operator="containsText" text="Fail">
      <formula>NOT(ISERROR(SEARCH("Fail",U52)))</formula>
    </cfRule>
    <cfRule type="containsText" dxfId="798" priority="107" operator="containsText" text="Ineffective">
      <formula>NOT(ISERROR(SEARCH("Ineffective",U52)))</formula>
    </cfRule>
    <cfRule type="containsText" dxfId="797" priority="108" operator="containsText" text="Not Implemented">
      <formula>NOT(ISERROR(SEARCH("Not Implemented",U52)))</formula>
    </cfRule>
  </conditionalFormatting>
  <conditionalFormatting sqref="U61:U63">
    <cfRule type="containsText" dxfId="796" priority="97" operator="containsText" text="Not assessed">
      <formula>NOT(ISERROR(SEARCH("Not assessed",U61)))</formula>
    </cfRule>
    <cfRule type="containsText" dxfId="795" priority="98" operator="containsText" text="No visibility">
      <formula>NOT(ISERROR(SEARCH("No visibility",U61)))</formula>
    </cfRule>
    <cfRule type="containsText" dxfId="794" priority="99" operator="containsText" text="Poor">
      <formula>NOT(ISERROR(SEARCH("Poor",U61)))</formula>
    </cfRule>
    <cfRule type="containsText" dxfId="793" priority="100" operator="containsText" text="Fail">
      <formula>NOT(ISERROR(SEARCH("Fail",U61)))</formula>
    </cfRule>
    <cfRule type="containsText" dxfId="792" priority="101" operator="containsText" text="Ineffective">
      <formula>NOT(ISERROR(SEARCH("Ineffective",U61)))</formula>
    </cfRule>
    <cfRule type="containsText" dxfId="791" priority="102" operator="containsText" text="Not Implemented">
      <formula>NOT(ISERROR(SEARCH("Not Implemented",U61)))</formula>
    </cfRule>
  </conditionalFormatting>
  <conditionalFormatting sqref="U80:U82">
    <cfRule type="containsText" dxfId="790" priority="91" operator="containsText" text="Not assessed">
      <formula>NOT(ISERROR(SEARCH("Not assessed",U80)))</formula>
    </cfRule>
    <cfRule type="containsText" dxfId="789" priority="92" operator="containsText" text="No visibility">
      <formula>NOT(ISERROR(SEARCH("No visibility",U80)))</formula>
    </cfRule>
    <cfRule type="containsText" dxfId="788" priority="93" operator="containsText" text="Poor">
      <formula>NOT(ISERROR(SEARCH("Poor",U80)))</formula>
    </cfRule>
    <cfRule type="containsText" dxfId="787" priority="94" operator="containsText" text="Fail">
      <formula>NOT(ISERROR(SEARCH("Fail",U80)))</formula>
    </cfRule>
    <cfRule type="containsText" dxfId="786" priority="95" operator="containsText" text="Ineffective">
      <formula>NOT(ISERROR(SEARCH("Ineffective",U80)))</formula>
    </cfRule>
    <cfRule type="containsText" dxfId="785" priority="96" operator="containsText" text="Not Implemented">
      <formula>NOT(ISERROR(SEARCH("Not Implemented",U80)))</formula>
    </cfRule>
  </conditionalFormatting>
  <conditionalFormatting sqref="U5">
    <cfRule type="containsText" dxfId="784" priority="85" operator="containsText" text="Not assessed">
      <formula>NOT(ISERROR(SEARCH("Not assessed",U5)))</formula>
    </cfRule>
    <cfRule type="containsText" dxfId="783" priority="86" operator="containsText" text="No visibility">
      <formula>NOT(ISERROR(SEARCH("No visibility",U5)))</formula>
    </cfRule>
    <cfRule type="containsText" dxfId="782" priority="87" operator="containsText" text="Poor">
      <formula>NOT(ISERROR(SEARCH("Poor",U5)))</formula>
    </cfRule>
    <cfRule type="containsText" dxfId="781" priority="88" operator="containsText" text="Fail">
      <formula>NOT(ISERROR(SEARCH("Fail",U5)))</formula>
    </cfRule>
    <cfRule type="containsText" dxfId="780" priority="89" operator="containsText" text="Ineffective">
      <formula>NOT(ISERROR(SEARCH("Ineffective",U5)))</formula>
    </cfRule>
    <cfRule type="containsText" dxfId="779" priority="90" operator="containsText" text="Not Implemented">
      <formula>NOT(ISERROR(SEARCH("Not Implemented",U5)))</formula>
    </cfRule>
  </conditionalFormatting>
  <conditionalFormatting sqref="U4">
    <cfRule type="containsText" dxfId="778" priority="79" operator="containsText" text="Not assessed">
      <formula>NOT(ISERROR(SEARCH("Not assessed",U4)))</formula>
    </cfRule>
    <cfRule type="containsText" dxfId="777" priority="80" operator="containsText" text="No visibility">
      <formula>NOT(ISERROR(SEARCH("No visibility",U4)))</formula>
    </cfRule>
    <cfRule type="containsText" dxfId="776" priority="81" operator="containsText" text="Poor">
      <formula>NOT(ISERROR(SEARCH("Poor",U4)))</formula>
    </cfRule>
    <cfRule type="containsText" dxfId="775" priority="82" operator="containsText" text="Fail">
      <formula>NOT(ISERROR(SEARCH("Fail",U4)))</formula>
    </cfRule>
    <cfRule type="containsText" dxfId="774" priority="83" operator="containsText" text="Ineffective">
      <formula>NOT(ISERROR(SEARCH("Ineffective",U4)))</formula>
    </cfRule>
    <cfRule type="containsText" dxfId="773" priority="84" operator="containsText" text="Not Implemented">
      <formula>NOT(ISERROR(SEARCH("Not Implemented",U4)))</formula>
    </cfRule>
  </conditionalFormatting>
  <conditionalFormatting sqref="U6">
    <cfRule type="containsText" dxfId="772" priority="73" operator="containsText" text="Not assessed">
      <formula>NOT(ISERROR(SEARCH("Not assessed",U6)))</formula>
    </cfRule>
    <cfRule type="containsText" dxfId="771" priority="74" operator="containsText" text="No visibility">
      <formula>NOT(ISERROR(SEARCH("No visibility",U6)))</formula>
    </cfRule>
    <cfRule type="containsText" dxfId="770" priority="75" operator="containsText" text="Poor">
      <formula>NOT(ISERROR(SEARCH("Poor",U6)))</formula>
    </cfRule>
    <cfRule type="containsText" dxfId="769" priority="76" operator="containsText" text="Fail">
      <formula>NOT(ISERROR(SEARCH("Fail",U6)))</formula>
    </cfRule>
    <cfRule type="containsText" dxfId="768" priority="77" operator="containsText" text="Ineffective">
      <formula>NOT(ISERROR(SEARCH("Ineffective",U6)))</formula>
    </cfRule>
    <cfRule type="containsText" dxfId="767" priority="78" operator="containsText" text="Not Implemented">
      <formula>NOT(ISERROR(SEARCH("Not Implemented",U6)))</formula>
    </cfRule>
  </conditionalFormatting>
  <conditionalFormatting sqref="AG7:AG10 AG57:AG60 AG64:AG75 AG17:AG28 AG31:AG45">
    <cfRule type="containsText" dxfId="766" priority="67" operator="containsText" text="Not assessed">
      <formula>NOT(ISERROR(SEARCH("Not assessed",AG7)))</formula>
    </cfRule>
    <cfRule type="containsText" dxfId="765" priority="68" operator="containsText" text="No visibility">
      <formula>NOT(ISERROR(SEARCH("No visibility",AG7)))</formula>
    </cfRule>
    <cfRule type="containsText" dxfId="764" priority="69" operator="containsText" text="Poor">
      <formula>NOT(ISERROR(SEARCH("Poor",AG7)))</formula>
    </cfRule>
    <cfRule type="containsText" dxfId="763" priority="70" operator="containsText" text="Fail">
      <formula>NOT(ISERROR(SEARCH("Fail",AG7)))</formula>
    </cfRule>
    <cfRule type="containsText" dxfId="762" priority="71" operator="containsText" text="Ineffective">
      <formula>NOT(ISERROR(SEARCH("Ineffective",AG7)))</formula>
    </cfRule>
    <cfRule type="containsText" dxfId="761" priority="72" operator="containsText" text="Not Implemented">
      <formula>NOT(ISERROR(SEARCH("Not Implemented",AG7)))</formula>
    </cfRule>
  </conditionalFormatting>
  <conditionalFormatting sqref="AG46:AG48">
    <cfRule type="containsText" dxfId="760" priority="61" operator="containsText" text="Not assessed">
      <formula>NOT(ISERROR(SEARCH("Not assessed",AG46)))</formula>
    </cfRule>
    <cfRule type="containsText" dxfId="759" priority="62" operator="containsText" text="No visibility">
      <formula>NOT(ISERROR(SEARCH("No visibility",AG46)))</formula>
    </cfRule>
    <cfRule type="containsText" dxfId="758" priority="63" operator="containsText" text="Poor">
      <formula>NOT(ISERROR(SEARCH("Poor",AG46)))</formula>
    </cfRule>
    <cfRule type="containsText" dxfId="757" priority="64" operator="containsText" text="Fail">
      <formula>NOT(ISERROR(SEARCH("Fail",AG46)))</formula>
    </cfRule>
    <cfRule type="containsText" dxfId="756" priority="65" operator="containsText" text="Ineffective">
      <formula>NOT(ISERROR(SEARCH("Ineffective",AG46)))</formula>
    </cfRule>
    <cfRule type="containsText" dxfId="755" priority="66" operator="containsText" text="Not Implemented">
      <formula>NOT(ISERROR(SEARCH("Not Implemented",AG46)))</formula>
    </cfRule>
  </conditionalFormatting>
  <conditionalFormatting sqref="AG76:AG79">
    <cfRule type="containsText" dxfId="754" priority="55" operator="containsText" text="Not assessed">
      <formula>NOT(ISERROR(SEARCH("Not assessed",AG76)))</formula>
    </cfRule>
    <cfRule type="containsText" dxfId="753" priority="56" operator="containsText" text="No visibility">
      <formula>NOT(ISERROR(SEARCH("No visibility",AG76)))</formula>
    </cfRule>
    <cfRule type="containsText" dxfId="752" priority="57" operator="containsText" text="Poor">
      <formula>NOT(ISERROR(SEARCH("Poor",AG76)))</formula>
    </cfRule>
    <cfRule type="containsText" dxfId="751" priority="58" operator="containsText" text="Fail">
      <formula>NOT(ISERROR(SEARCH("Fail",AG76)))</formula>
    </cfRule>
    <cfRule type="containsText" dxfId="750" priority="59" operator="containsText" text="Ineffective">
      <formula>NOT(ISERROR(SEARCH("Ineffective",AG76)))</formula>
    </cfRule>
    <cfRule type="containsText" dxfId="749" priority="60" operator="containsText" text="Not Implemented">
      <formula>NOT(ISERROR(SEARCH("Not Implemented",AG76)))</formula>
    </cfRule>
  </conditionalFormatting>
  <conditionalFormatting sqref="AG11:AG13">
    <cfRule type="containsText" dxfId="748" priority="49" operator="containsText" text="Not assessed">
      <formula>NOT(ISERROR(SEARCH("Not assessed",AG11)))</formula>
    </cfRule>
    <cfRule type="containsText" dxfId="747" priority="50" operator="containsText" text="No visibility">
      <formula>NOT(ISERROR(SEARCH("No visibility",AG11)))</formula>
    </cfRule>
    <cfRule type="containsText" dxfId="746" priority="51" operator="containsText" text="Poor">
      <formula>NOT(ISERROR(SEARCH("Poor",AG11)))</formula>
    </cfRule>
    <cfRule type="containsText" dxfId="745" priority="52" operator="containsText" text="Fail">
      <formula>NOT(ISERROR(SEARCH("Fail",AG11)))</formula>
    </cfRule>
    <cfRule type="containsText" dxfId="744" priority="53" operator="containsText" text="Ineffective">
      <formula>NOT(ISERROR(SEARCH("Ineffective",AG11)))</formula>
    </cfRule>
    <cfRule type="containsText" dxfId="743" priority="54" operator="containsText" text="Not Implemented">
      <formula>NOT(ISERROR(SEARCH("Not Implemented",AG11)))</formula>
    </cfRule>
  </conditionalFormatting>
  <conditionalFormatting sqref="AG14:AG16">
    <cfRule type="containsText" dxfId="742" priority="43" operator="containsText" text="Not assessed">
      <formula>NOT(ISERROR(SEARCH("Not assessed",AG14)))</formula>
    </cfRule>
    <cfRule type="containsText" dxfId="741" priority="44" operator="containsText" text="No visibility">
      <formula>NOT(ISERROR(SEARCH("No visibility",AG14)))</formula>
    </cfRule>
    <cfRule type="containsText" dxfId="740" priority="45" operator="containsText" text="Poor">
      <formula>NOT(ISERROR(SEARCH("Poor",AG14)))</formula>
    </cfRule>
    <cfRule type="containsText" dxfId="739" priority="46" operator="containsText" text="Fail">
      <formula>NOT(ISERROR(SEARCH("Fail",AG14)))</formula>
    </cfRule>
    <cfRule type="containsText" dxfId="738" priority="47" operator="containsText" text="Ineffective">
      <formula>NOT(ISERROR(SEARCH("Ineffective",AG14)))</formula>
    </cfRule>
    <cfRule type="containsText" dxfId="737" priority="48" operator="containsText" text="Not Implemented">
      <formula>NOT(ISERROR(SEARCH("Not Implemented",AG14)))</formula>
    </cfRule>
  </conditionalFormatting>
  <conditionalFormatting sqref="AG49:AG51">
    <cfRule type="containsText" dxfId="736" priority="37" operator="containsText" text="Not assessed">
      <formula>NOT(ISERROR(SEARCH("Not assessed",AG49)))</formula>
    </cfRule>
    <cfRule type="containsText" dxfId="735" priority="38" operator="containsText" text="No visibility">
      <formula>NOT(ISERROR(SEARCH("No visibility",AG49)))</formula>
    </cfRule>
    <cfRule type="containsText" dxfId="734" priority="39" operator="containsText" text="Poor">
      <formula>NOT(ISERROR(SEARCH("Poor",AG49)))</formula>
    </cfRule>
    <cfRule type="containsText" dxfId="733" priority="40" operator="containsText" text="Fail">
      <formula>NOT(ISERROR(SEARCH("Fail",AG49)))</formula>
    </cfRule>
    <cfRule type="containsText" dxfId="732" priority="41" operator="containsText" text="Ineffective">
      <formula>NOT(ISERROR(SEARCH("Ineffective",AG49)))</formula>
    </cfRule>
    <cfRule type="containsText" dxfId="731" priority="42" operator="containsText" text="Not Implemented">
      <formula>NOT(ISERROR(SEARCH("Not Implemented",AG49)))</formula>
    </cfRule>
  </conditionalFormatting>
  <conditionalFormatting sqref="AG52:AG54">
    <cfRule type="containsText" dxfId="730" priority="31" operator="containsText" text="Not assessed">
      <formula>NOT(ISERROR(SEARCH("Not assessed",AG52)))</formula>
    </cfRule>
    <cfRule type="containsText" dxfId="729" priority="32" operator="containsText" text="No visibility">
      <formula>NOT(ISERROR(SEARCH("No visibility",AG52)))</formula>
    </cfRule>
    <cfRule type="containsText" dxfId="728" priority="33" operator="containsText" text="Poor">
      <formula>NOT(ISERROR(SEARCH("Poor",AG52)))</formula>
    </cfRule>
    <cfRule type="containsText" dxfId="727" priority="34" operator="containsText" text="Fail">
      <formula>NOT(ISERROR(SEARCH("Fail",AG52)))</formula>
    </cfRule>
    <cfRule type="containsText" dxfId="726" priority="35" operator="containsText" text="Ineffective">
      <formula>NOT(ISERROR(SEARCH("Ineffective",AG52)))</formula>
    </cfRule>
    <cfRule type="containsText" dxfId="725" priority="36" operator="containsText" text="Not Implemented">
      <formula>NOT(ISERROR(SEARCH("Not Implemented",AG52)))</formula>
    </cfRule>
  </conditionalFormatting>
  <conditionalFormatting sqref="AG61:AG63">
    <cfRule type="containsText" dxfId="724" priority="25" operator="containsText" text="Not assessed">
      <formula>NOT(ISERROR(SEARCH("Not assessed",AG61)))</formula>
    </cfRule>
    <cfRule type="containsText" dxfId="723" priority="26" operator="containsText" text="No visibility">
      <formula>NOT(ISERROR(SEARCH("No visibility",AG61)))</formula>
    </cfRule>
    <cfRule type="containsText" dxfId="722" priority="27" operator="containsText" text="Poor">
      <formula>NOT(ISERROR(SEARCH("Poor",AG61)))</formula>
    </cfRule>
    <cfRule type="containsText" dxfId="721" priority="28" operator="containsText" text="Fail">
      <formula>NOT(ISERROR(SEARCH("Fail",AG61)))</formula>
    </cfRule>
    <cfRule type="containsText" dxfId="720" priority="29" operator="containsText" text="Ineffective">
      <formula>NOT(ISERROR(SEARCH("Ineffective",AG61)))</formula>
    </cfRule>
    <cfRule type="containsText" dxfId="719" priority="30" operator="containsText" text="Not Implemented">
      <formula>NOT(ISERROR(SEARCH("Not Implemented",AG61)))</formula>
    </cfRule>
  </conditionalFormatting>
  <conditionalFormatting sqref="AG80:AG82">
    <cfRule type="containsText" dxfId="718" priority="19" operator="containsText" text="Not assessed">
      <formula>NOT(ISERROR(SEARCH("Not assessed",AG80)))</formula>
    </cfRule>
    <cfRule type="containsText" dxfId="717" priority="20" operator="containsText" text="No visibility">
      <formula>NOT(ISERROR(SEARCH("No visibility",AG80)))</formula>
    </cfRule>
    <cfRule type="containsText" dxfId="716" priority="21" operator="containsText" text="Poor">
      <formula>NOT(ISERROR(SEARCH("Poor",AG80)))</formula>
    </cfRule>
    <cfRule type="containsText" dxfId="715" priority="22" operator="containsText" text="Fail">
      <formula>NOT(ISERROR(SEARCH("Fail",AG80)))</formula>
    </cfRule>
    <cfRule type="containsText" dxfId="714" priority="23" operator="containsText" text="Ineffective">
      <formula>NOT(ISERROR(SEARCH("Ineffective",AG80)))</formula>
    </cfRule>
    <cfRule type="containsText" dxfId="713" priority="24" operator="containsText" text="Not Implemented">
      <formula>NOT(ISERROR(SEARCH("Not Implemented",AG80)))</formula>
    </cfRule>
  </conditionalFormatting>
  <conditionalFormatting sqref="AG5">
    <cfRule type="containsText" dxfId="712" priority="13" operator="containsText" text="Not assessed">
      <formula>NOT(ISERROR(SEARCH("Not assessed",AG5)))</formula>
    </cfRule>
    <cfRule type="containsText" dxfId="711" priority="14" operator="containsText" text="No visibility">
      <formula>NOT(ISERROR(SEARCH("No visibility",AG5)))</formula>
    </cfRule>
    <cfRule type="containsText" dxfId="710" priority="15" operator="containsText" text="Poor">
      <formula>NOT(ISERROR(SEARCH("Poor",AG5)))</formula>
    </cfRule>
    <cfRule type="containsText" dxfId="709" priority="16" operator="containsText" text="Fail">
      <formula>NOT(ISERROR(SEARCH("Fail",AG5)))</formula>
    </cfRule>
    <cfRule type="containsText" dxfId="708" priority="17" operator="containsText" text="Ineffective">
      <formula>NOT(ISERROR(SEARCH("Ineffective",AG5)))</formula>
    </cfRule>
    <cfRule type="containsText" dxfId="707" priority="18" operator="containsText" text="Not Implemented">
      <formula>NOT(ISERROR(SEARCH("Not Implemented",AG5)))</formula>
    </cfRule>
  </conditionalFormatting>
  <conditionalFormatting sqref="AG4">
    <cfRule type="containsText" dxfId="706" priority="7" operator="containsText" text="Not assessed">
      <formula>NOT(ISERROR(SEARCH("Not assessed",AG4)))</formula>
    </cfRule>
    <cfRule type="containsText" dxfId="705" priority="8" operator="containsText" text="No visibility">
      <formula>NOT(ISERROR(SEARCH("No visibility",AG4)))</formula>
    </cfRule>
    <cfRule type="containsText" dxfId="704" priority="9" operator="containsText" text="Poor">
      <formula>NOT(ISERROR(SEARCH("Poor",AG4)))</formula>
    </cfRule>
    <cfRule type="containsText" dxfId="703" priority="10" operator="containsText" text="Fail">
      <formula>NOT(ISERROR(SEARCH("Fail",AG4)))</formula>
    </cfRule>
    <cfRule type="containsText" dxfId="702" priority="11" operator="containsText" text="Ineffective">
      <formula>NOT(ISERROR(SEARCH("Ineffective",AG4)))</formula>
    </cfRule>
    <cfRule type="containsText" dxfId="701" priority="12" operator="containsText" text="Not Implemented">
      <formula>NOT(ISERROR(SEARCH("Not Implemented",AG4)))</formula>
    </cfRule>
  </conditionalFormatting>
  <conditionalFormatting sqref="AG6">
    <cfRule type="containsText" dxfId="700" priority="1" operator="containsText" text="Not assessed">
      <formula>NOT(ISERROR(SEARCH("Not assessed",AG6)))</formula>
    </cfRule>
    <cfRule type="containsText" dxfId="699" priority="2" operator="containsText" text="No visibility">
      <formula>NOT(ISERROR(SEARCH("No visibility",AG6)))</formula>
    </cfRule>
    <cfRule type="containsText" dxfId="698" priority="3" operator="containsText" text="Poor">
      <formula>NOT(ISERROR(SEARCH("Poor",AG6)))</formula>
    </cfRule>
    <cfRule type="containsText" dxfId="697" priority="4" operator="containsText" text="Fail">
      <formula>NOT(ISERROR(SEARCH("Fail",AG6)))</formula>
    </cfRule>
    <cfRule type="containsText" dxfId="696" priority="5" operator="containsText" text="Ineffective">
      <formula>NOT(ISERROR(SEARCH("Ineffective",AG6)))</formula>
    </cfRule>
    <cfRule type="containsText" dxfId="695" priority="6" operator="containsText" text="Not Implemented">
      <formula>NOT(ISERROR(SEARCH("Not Implemented",AG6)))</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promptTitle="Control Status" xr:uid="{05F6E474-1D74-42F2-B3D7-4860F53411D6}">
          <x14:formula1>
            <xm:f>Data!$B$4:$B$6</xm:f>
          </x14:formula1>
          <xm:sqref>AD26 F26 R32 F69 R26 F22 F18 F14 AD18 F32 R77 R22 F8 R11 AD22 AD14 R8 AD32 F36 F39 F52 F61 F65 AD80 R36 R39 R61 R69 R73 AD39 AD43 R43 AD52 AD61 AD65 AD69 F43 R49 R46 F73 R80 AD73 AD77 R14 AD8 F11 R18 AD11 F46 R52 AD46 F49 R58 AD49 F58 R65 AD58 F77 F80 AD36</xm:sqref>
        </x14:dataValidation>
        <x14:dataValidation type="list" allowBlank="1" showInputMessage="1" showErrorMessage="1" xr:uid="{B44201CA-2886-4ACE-BB6C-C4C56C4FA5A3}">
          <x14:formula1>
            <xm:f>Data!$J$4:$J$8</xm:f>
          </x14:formula1>
          <xm:sqref>H58 AF49 T52 AF46 T18 AF11 AF8 AF77 H49 AF73 T14 T80 AF69 H46 H11 T46 T49 H73 AF65 AF61 AF52 AF43 AF39 H43 T43 T73 T69 T61 T39 H65 H61 T36 H52 H39 H36 H8 AF80 T8 T11 AF32 T22 H32 H14 T77 H18 AF14 T26 H22 AF22 T32 H69 AF18 T65 H26 AF26 AF36 H80 H77 T58 AF58</xm:sqref>
        </x14:dataValidation>
        <x14:dataValidation type="list" allowBlank="1" showInputMessage="1" showErrorMessage="1" xr:uid="{06CE023F-65AF-4479-83F2-CB4230FD49B0}">
          <x14:formula1>
            <xm:f>Data!$F$4:$F$9</xm:f>
          </x14:formula1>
          <xm:sqref>AE26 G26 S32 G69 S26 G22 G18 G14 AE18 G32 S77 S22 G8 AE22 AE14 S11 S8 AE32 G36 G39 G52 G61 G65 AE80 S36 S39 S61 S69 S73 AE39 AE43 S43 AE52 AE61 AE65 AE69 G43 S49 S46 G73 S80 AE73 AE77 S14 AE8 G11 S18 AE11 G46 S52 AE46 G49 S58 AE49 G58 S65 AE58 G77 G80 AE36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B3488-66F1-49B9-B851-B854886043D1}">
  <dimension ref="A1:AS125"/>
  <sheetViews>
    <sheetView zoomScaleNormal="100" workbookViewId="0">
      <selection sqref="A1:AS1"/>
    </sheetView>
  </sheetViews>
  <sheetFormatPr defaultColWidth="8.83203125" defaultRowHeight="10.5" customHeight="1" outlineLevelRow="2" outlineLevelCol="1" x14ac:dyDescent="0.2"/>
  <cols>
    <col min="1" max="1" width="6.83203125" style="20" customWidth="1"/>
    <col min="2" max="2" width="40.1640625" style="20" customWidth="1"/>
    <col min="3" max="3" width="14.5" style="20" customWidth="1"/>
    <col min="4" max="4" width="34.5" style="20" customWidth="1"/>
    <col min="5" max="5" width="31.83203125" style="20" customWidth="1"/>
    <col min="6" max="6" width="19.1640625" hidden="1" customWidth="1" outlineLevel="1"/>
    <col min="7" max="7" width="13.83203125" hidden="1" customWidth="1" outlineLevel="1"/>
    <col min="8" max="8" width="14.5" hidden="1" customWidth="1" outlineLevel="1"/>
    <col min="9" max="10" width="16.1640625" hidden="1" customWidth="1" outlineLevel="1"/>
    <col min="11" max="11" width="3.33203125" customWidth="1" collapsed="1"/>
    <col min="12" max="17" width="7.1640625" hidden="1" customWidth="1"/>
    <col min="18" max="18" width="19.1640625" hidden="1" customWidth="1" outlineLevel="1"/>
    <col min="19" max="19" width="13.83203125" hidden="1" customWidth="1" outlineLevel="1"/>
    <col min="20" max="20" width="14.5" hidden="1" customWidth="1" outlineLevel="1"/>
    <col min="21" max="21" width="16.1640625" hidden="1" customWidth="1" outlineLevel="1"/>
    <col min="22" max="22" width="15.6640625" hidden="1" customWidth="1" outlineLevel="1"/>
    <col min="23" max="23" width="3.33203125" customWidth="1" collapsed="1"/>
    <col min="24" max="29" width="7.1640625" hidden="1" customWidth="1"/>
    <col min="30" max="30" width="19.1640625" customWidth="1" outlineLevel="1"/>
    <col min="31" max="31" width="13.83203125" customWidth="1" outlineLevel="1"/>
    <col min="32" max="32" width="14.5" customWidth="1" outlineLevel="1"/>
    <col min="33" max="33" width="16.1640625" customWidth="1" outlineLevel="1"/>
    <col min="34" max="34" width="18" customWidth="1" outlineLevel="1"/>
    <col min="35" max="35" width="3.33203125" customWidth="1"/>
    <col min="36" max="41" width="7.1640625" hidden="1" customWidth="1"/>
    <col min="42" max="45" width="18" customWidth="1"/>
    <col min="46" max="16384" width="8.83203125" style="20"/>
  </cols>
  <sheetData>
    <row r="1" spans="1:45" s="104" customFormat="1" ht="12" customHeight="1" thickBot="1" x14ac:dyDescent="0.25">
      <c r="A1" s="232" t="s">
        <v>771</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4"/>
    </row>
    <row r="2" spans="1:45" customFormat="1" ht="12" customHeight="1" x14ac:dyDescent="0.2">
      <c r="A2" s="144" t="s">
        <v>778</v>
      </c>
      <c r="B2" s="116"/>
      <c r="C2" s="12"/>
      <c r="D2" s="12"/>
      <c r="E2" s="12"/>
      <c r="F2" s="203" t="s">
        <v>712</v>
      </c>
      <c r="G2" s="204"/>
      <c r="H2" s="204"/>
      <c r="I2" s="204"/>
      <c r="J2" s="204"/>
      <c r="K2" s="204"/>
      <c r="L2" s="204"/>
      <c r="M2" s="204"/>
      <c r="N2" s="204"/>
      <c r="O2" s="204"/>
      <c r="P2" s="204"/>
      <c r="Q2" s="204"/>
      <c r="R2" s="203" t="s">
        <v>713</v>
      </c>
      <c r="S2" s="204"/>
      <c r="T2" s="204"/>
      <c r="U2" s="204"/>
      <c r="V2" s="204"/>
      <c r="W2" s="204"/>
      <c r="X2" s="204"/>
      <c r="Y2" s="204"/>
      <c r="Z2" s="204"/>
      <c r="AA2" s="204"/>
      <c r="AB2" s="204"/>
      <c r="AC2" s="204"/>
      <c r="AD2" s="203" t="s">
        <v>714</v>
      </c>
      <c r="AE2" s="204"/>
      <c r="AF2" s="204"/>
      <c r="AG2" s="204"/>
      <c r="AH2" s="204"/>
      <c r="AI2" s="204"/>
      <c r="AJ2" s="204"/>
      <c r="AK2" s="204"/>
      <c r="AL2" s="204"/>
      <c r="AM2" s="204"/>
      <c r="AN2" s="204"/>
      <c r="AO2" s="204"/>
      <c r="AP2" s="240" t="s">
        <v>770</v>
      </c>
      <c r="AQ2" s="240"/>
      <c r="AR2" s="240"/>
      <c r="AS2" s="241"/>
    </row>
    <row r="3" spans="1:45" ht="30" customHeight="1" thickBot="1" x14ac:dyDescent="0.25">
      <c r="A3" s="145" t="s">
        <v>698</v>
      </c>
      <c r="B3" s="21" t="s">
        <v>6</v>
      </c>
      <c r="C3" s="26" t="s">
        <v>7</v>
      </c>
      <c r="D3" s="26" t="s">
        <v>8</v>
      </c>
      <c r="E3" s="26" t="s">
        <v>9</v>
      </c>
      <c r="F3" s="27" t="s">
        <v>673</v>
      </c>
      <c r="G3" s="10" t="s">
        <v>1</v>
      </c>
      <c r="H3" s="10" t="s">
        <v>2</v>
      </c>
      <c r="I3" s="10" t="s">
        <v>4</v>
      </c>
      <c r="J3" s="28" t="s">
        <v>780</v>
      </c>
      <c r="K3" s="195"/>
      <c r="L3" s="10" t="s">
        <v>708</v>
      </c>
      <c r="M3" s="10" t="s">
        <v>709</v>
      </c>
      <c r="N3" s="10" t="s">
        <v>710</v>
      </c>
      <c r="O3" s="10" t="s">
        <v>705</v>
      </c>
      <c r="P3" s="10" t="s">
        <v>706</v>
      </c>
      <c r="Q3" s="10" t="s">
        <v>707</v>
      </c>
      <c r="R3" s="27" t="s">
        <v>673</v>
      </c>
      <c r="S3" s="10" t="s">
        <v>1</v>
      </c>
      <c r="T3" s="10" t="s">
        <v>2</v>
      </c>
      <c r="U3" s="10" t="s">
        <v>4</v>
      </c>
      <c r="V3" s="28" t="s">
        <v>780</v>
      </c>
      <c r="W3" s="195"/>
      <c r="X3" s="10" t="s">
        <v>708</v>
      </c>
      <c r="Y3" s="10" t="s">
        <v>709</v>
      </c>
      <c r="Z3" s="10" t="s">
        <v>710</v>
      </c>
      <c r="AA3" s="10" t="s">
        <v>705</v>
      </c>
      <c r="AB3" s="10" t="s">
        <v>706</v>
      </c>
      <c r="AC3" s="10" t="s">
        <v>707</v>
      </c>
      <c r="AD3" s="27" t="s">
        <v>673</v>
      </c>
      <c r="AE3" s="10" t="s">
        <v>1</v>
      </c>
      <c r="AF3" s="10" t="s">
        <v>2</v>
      </c>
      <c r="AG3" s="10" t="s">
        <v>4</v>
      </c>
      <c r="AH3" s="28" t="s">
        <v>780</v>
      </c>
      <c r="AI3" s="195"/>
      <c r="AJ3" s="10" t="s">
        <v>708</v>
      </c>
      <c r="AK3" s="10" t="s">
        <v>709</v>
      </c>
      <c r="AL3" s="10" t="s">
        <v>710</v>
      </c>
      <c r="AM3" s="10" t="s">
        <v>705</v>
      </c>
      <c r="AN3" s="10" t="s">
        <v>706</v>
      </c>
      <c r="AO3" s="10" t="s">
        <v>707</v>
      </c>
      <c r="AP3" s="14" t="s">
        <v>701</v>
      </c>
      <c r="AQ3" s="14" t="s">
        <v>702</v>
      </c>
      <c r="AR3" s="14" t="s">
        <v>703</v>
      </c>
      <c r="AS3" s="37" t="s">
        <v>704</v>
      </c>
    </row>
    <row r="4" spans="1:45" ht="30" customHeight="1" x14ac:dyDescent="0.2">
      <c r="A4" s="235"/>
      <c r="B4" s="216"/>
      <c r="C4" s="217" t="s">
        <v>750</v>
      </c>
      <c r="D4" s="217"/>
      <c r="E4" s="217"/>
      <c r="F4" s="41" t="str">
        <f>IF($L4=1,"Implemented","Not Implemented")</f>
        <v>Not Implemented</v>
      </c>
      <c r="G4" s="42" t="str">
        <f>IF($M4=1,"Effective","Ineffective")</f>
        <v>Ineffective</v>
      </c>
      <c r="H4" s="42" t="str">
        <f>IF($N4=1,"Pass","Fail")</f>
        <v>Fail</v>
      </c>
      <c r="I4" s="141"/>
      <c r="J4" s="44"/>
      <c r="K4" s="196"/>
      <c r="L4" s="43">
        <f>IF(COUNTIFS(L$7:L$57,0,$A$7:$A$57,1)&gt;0,0,1)</f>
        <v>0</v>
      </c>
      <c r="M4" s="43">
        <f>IF(COUNTIFS(M$7:M$57,0,$A$7:$A$57,1)&gt;0,0,1)</f>
        <v>0</v>
      </c>
      <c r="N4" s="43">
        <f>IF(COUNTIFS(N$7:N$57,0,$A$7:$A$57,1)&gt;0,0,1)</f>
        <v>0</v>
      </c>
      <c r="O4" s="43">
        <f>AVERAGE(O$7:O$57)</f>
        <v>0</v>
      </c>
      <c r="P4" s="51"/>
      <c r="Q4" s="51"/>
      <c r="R4" s="42" t="str">
        <f>IF($X4=1,"Implemented","Not Implemented")</f>
        <v>Not Implemented</v>
      </c>
      <c r="S4" s="42" t="str">
        <f>IF($Y4=1,"Effective","Ineffective")</f>
        <v>Ineffective</v>
      </c>
      <c r="T4" s="42" t="str">
        <f>IF($Z4=1,"Pass","Fail")</f>
        <v>Fail</v>
      </c>
      <c r="U4" s="141"/>
      <c r="V4" s="44"/>
      <c r="W4" s="196"/>
      <c r="X4" s="43">
        <f>IF(COUNTIFS(X$7:X$57,0,$A$7:$A$57,1)&gt;0,0,1)</f>
        <v>0</v>
      </c>
      <c r="Y4" s="43">
        <f>IF(COUNTIFS(Y$7:Y$57,0,$A$7:$A$57,1)&gt;0,0,1)</f>
        <v>0</v>
      </c>
      <c r="Z4" s="43">
        <f>IF(COUNTIFS(Z$7:Z$57,0,$A$7:$A$57,1)&gt;0,0,1)</f>
        <v>0</v>
      </c>
      <c r="AA4" s="43">
        <f>AVERAGE(AA$7:AA$57)</f>
        <v>0</v>
      </c>
      <c r="AB4" s="51"/>
      <c r="AC4" s="51"/>
      <c r="AD4" s="41" t="str">
        <f>IF($AJ4=1,"Implemented","Not Implemented")</f>
        <v>Not Implemented</v>
      </c>
      <c r="AE4" s="42" t="str">
        <f>IF($AK4=1,"Effective","Ineffective")</f>
        <v>Ineffective</v>
      </c>
      <c r="AF4" s="42" t="str">
        <f>IF($AL4=1,"Pass","Fail")</f>
        <v>Fail</v>
      </c>
      <c r="AG4" s="141"/>
      <c r="AH4" s="44"/>
      <c r="AI4" s="196"/>
      <c r="AJ4" s="43">
        <f>IF(COUNTIFS(AJ$7:AJ$57,0,$A$7:$A$57,1)&gt;0,0,1)</f>
        <v>0</v>
      </c>
      <c r="AK4" s="43">
        <f>IF(COUNTIFS(AK$7:AK$57,0,$A$7:$A$57,1)&gt;0,0,1)</f>
        <v>0</v>
      </c>
      <c r="AL4" s="43">
        <f>IF(COUNTIFS(AL$7:AL$57,0,$A$7:$A$57,1)&gt;0,0,1)</f>
        <v>0</v>
      </c>
      <c r="AM4" s="43">
        <f>AVERAGE(AM$7:AM$57)</f>
        <v>0</v>
      </c>
      <c r="AN4" s="51"/>
      <c r="AO4" s="51"/>
      <c r="AP4" s="45" t="s">
        <v>721</v>
      </c>
      <c r="AQ4" s="46"/>
      <c r="AR4" s="46"/>
      <c r="AS4" s="47"/>
    </row>
    <row r="5" spans="1:45" ht="30" customHeight="1" x14ac:dyDescent="0.2">
      <c r="A5" s="236"/>
      <c r="B5" s="213"/>
      <c r="C5" s="214" t="s">
        <v>751</v>
      </c>
      <c r="D5" s="214"/>
      <c r="E5" s="214"/>
      <c r="F5" s="29" t="str">
        <f>IF($L5=1,"Implemented","Not Implemented")</f>
        <v>Not Implemented</v>
      </c>
      <c r="G5" s="22" t="str">
        <f>IF($M5=1,"Effective","Ineffective")</f>
        <v>Ineffective</v>
      </c>
      <c r="H5" s="22" t="str">
        <f>IF($N5=1,"Pass","Fail")</f>
        <v>Fail</v>
      </c>
      <c r="I5" s="140"/>
      <c r="J5" s="30"/>
      <c r="K5" s="196"/>
      <c r="L5" s="23">
        <f>IF(COUNTIFS(L$7:L$57,0,$A$7:$A$57,2)&gt;0,0,1)</f>
        <v>0</v>
      </c>
      <c r="M5" s="23">
        <f>IF(COUNTIFS(M$7:M$57,0,$A$7:$A$57,2)&gt;0,0,1)</f>
        <v>0</v>
      </c>
      <c r="N5" s="23">
        <f>IF(COUNTIFS(N$7:N$57,0,$A$7:$A$57,2)&gt;0,0,1)</f>
        <v>0</v>
      </c>
      <c r="O5" s="52"/>
      <c r="P5" s="23">
        <f>AVERAGE(P$7:P$57)</f>
        <v>0</v>
      </c>
      <c r="Q5" s="23"/>
      <c r="R5" s="22" t="str">
        <f>IF($X5=1,"Implemented","Not Implemented")</f>
        <v>Not Implemented</v>
      </c>
      <c r="S5" s="22" t="str">
        <f>IF($Y5=1,"Effective","Ineffective")</f>
        <v>Ineffective</v>
      </c>
      <c r="T5" s="22" t="str">
        <f>IF($Z5=1,"Pass","Fail")</f>
        <v>Fail</v>
      </c>
      <c r="U5" s="140"/>
      <c r="V5" s="30"/>
      <c r="W5" s="196"/>
      <c r="X5" s="23">
        <f>IF(COUNTIFS(X$7:X$57,0,$A$7:$A$57,2)&gt;0,0,1)</f>
        <v>0</v>
      </c>
      <c r="Y5" s="23">
        <f>IF(COUNTIFS(Y$7:Y$57,0,$A$7:$A$57,2)&gt;0,0,1)</f>
        <v>0</v>
      </c>
      <c r="Z5" s="23">
        <f>IF(COUNTIFS(Z$7:Z$57,0,$A$7:$A$57,2)&gt;0,0,1)</f>
        <v>0</v>
      </c>
      <c r="AA5" s="52"/>
      <c r="AB5" s="23">
        <f>AVERAGE(AB$7:AB$57)</f>
        <v>0</v>
      </c>
      <c r="AC5" s="23"/>
      <c r="AD5" s="29" t="str">
        <f>IF($AJ5=1,"Implemented","Not Implemented")</f>
        <v>Not Implemented</v>
      </c>
      <c r="AE5" s="22" t="str">
        <f>IF($AK5=1,"Effective","Ineffective")</f>
        <v>Ineffective</v>
      </c>
      <c r="AF5" s="22" t="str">
        <f>IF($AL5=1,"Pass","Fail")</f>
        <v>Fail</v>
      </c>
      <c r="AG5" s="140"/>
      <c r="AH5" s="30"/>
      <c r="AI5" s="196"/>
      <c r="AJ5" s="23">
        <f>IF(COUNTIFS(AJ$7:AJ$57,0,$A$7:$A$57,2)&gt;0,0,1)</f>
        <v>0</v>
      </c>
      <c r="AK5" s="23">
        <f>IF(COUNTIFS(AK$7:AK$57,0,$A$7:$A$57,2)&gt;0,0,1)</f>
        <v>0</v>
      </c>
      <c r="AL5" s="23">
        <f>IF(COUNTIFS(AL$7:AL$57,0,$A$7:$A$57,2)&gt;0,0,1)</f>
        <v>0</v>
      </c>
      <c r="AM5" s="52"/>
      <c r="AN5" s="23">
        <f>AVERAGE(AN$7:AN$57)</f>
        <v>0</v>
      </c>
      <c r="AO5" s="23"/>
      <c r="AP5" s="114" t="s">
        <v>721</v>
      </c>
      <c r="AQ5" s="11"/>
      <c r="AR5" s="11"/>
      <c r="AS5" s="38"/>
    </row>
    <row r="6" spans="1:45" ht="30" customHeight="1" thickBot="1" x14ac:dyDescent="0.25">
      <c r="A6" s="237"/>
      <c r="B6" s="219"/>
      <c r="C6" s="220" t="s">
        <v>752</v>
      </c>
      <c r="D6" s="220"/>
      <c r="E6" s="220"/>
      <c r="F6" s="48" t="str">
        <f>IF($L6=1,"Implemented","Not Implemented")</f>
        <v>Not Implemented</v>
      </c>
      <c r="G6" s="49" t="str">
        <f>IF($M6=1,"Effective","Ineffective")</f>
        <v>Ineffective</v>
      </c>
      <c r="H6" s="49" t="str">
        <f>IF($N6=1,"Pass","Fail")</f>
        <v>Fail</v>
      </c>
      <c r="I6" s="142"/>
      <c r="J6" s="50"/>
      <c r="K6" s="196"/>
      <c r="L6" s="33">
        <f>IF(COUNTIFS(L$7:L$57,0,$A$7:$A$57,3)&gt;0,0,1)</f>
        <v>0</v>
      </c>
      <c r="M6" s="33">
        <f>IF(COUNTIFS(M$7:M$57,0,$A$7:$A$57,3)&gt;0,0,1)</f>
        <v>0</v>
      </c>
      <c r="N6" s="33">
        <f>IF(COUNTIFS(N$7:N$57,0,$A$7:$A$57,3)&gt;0,0,1)</f>
        <v>0</v>
      </c>
      <c r="O6" s="53"/>
      <c r="P6" s="53"/>
      <c r="Q6" s="33">
        <f>AVERAGE(Q$7:Q$57)</f>
        <v>0</v>
      </c>
      <c r="R6" s="49" t="str">
        <f>IF($X6=1,"Implemented","Not Implemented")</f>
        <v>Not Implemented</v>
      </c>
      <c r="S6" s="49" t="str">
        <f>IF($Y6=1,"Effective","Ineffective")</f>
        <v>Ineffective</v>
      </c>
      <c r="T6" s="49" t="str">
        <f>IF($Z6=1,"Pass","Fail")</f>
        <v>Fail</v>
      </c>
      <c r="U6" s="142"/>
      <c r="V6" s="50"/>
      <c r="W6" s="196"/>
      <c r="X6" s="33">
        <f>IF(COUNTIFS(X$7:X$57,0,$A$7:$A$57,3)&gt;0,0,1)</f>
        <v>0</v>
      </c>
      <c r="Y6" s="33">
        <f>IF(COUNTIFS(Y$7:Y$57,0,$A$7:$A$57,3)&gt;0,0,1)</f>
        <v>0</v>
      </c>
      <c r="Z6" s="33">
        <f>IF(COUNTIFS(Z$7:Z$57,0,$A$7:$A$57,3)&gt;0,0,1)</f>
        <v>0</v>
      </c>
      <c r="AA6" s="53"/>
      <c r="AB6" s="53"/>
      <c r="AC6" s="33">
        <f>AVERAGE(AC$7:AC$57)</f>
        <v>0</v>
      </c>
      <c r="AD6" s="48" t="str">
        <f>IF($AJ6=1,"Implemented","Not Implemented")</f>
        <v>Not Implemented</v>
      </c>
      <c r="AE6" s="49" t="str">
        <f>IF($AK6=1,"Effective","Ineffective")</f>
        <v>Ineffective</v>
      </c>
      <c r="AF6" s="49" t="str">
        <f>IF($AL6=1,"Pass","Fail")</f>
        <v>Fail</v>
      </c>
      <c r="AG6" s="142"/>
      <c r="AH6" s="50"/>
      <c r="AI6" s="196"/>
      <c r="AJ6" s="33">
        <f>IF(COUNTIFS(AJ$7:AJ$57,0,$A$7:$A$57,3)&gt;0,0,1)</f>
        <v>0</v>
      </c>
      <c r="AK6" s="33">
        <f>IF(COUNTIFS(AK$7:AK$57,0,$A$7:$A$57,3)&gt;0,0,1)</f>
        <v>0</v>
      </c>
      <c r="AL6" s="33">
        <f>IF(COUNTIFS(AL$7:AL$57,0,$A$7:$A$57,3)&gt;0,0,1)</f>
        <v>0</v>
      </c>
      <c r="AM6" s="53"/>
      <c r="AN6" s="53"/>
      <c r="AO6" s="33">
        <f>AVERAGE(AO$7:AO$57)</f>
        <v>0</v>
      </c>
      <c r="AP6" s="115" t="s">
        <v>721</v>
      </c>
      <c r="AQ6" s="39"/>
      <c r="AR6" s="39"/>
      <c r="AS6" s="40"/>
    </row>
    <row r="7" spans="1:45" ht="30" customHeight="1" outlineLevel="1" x14ac:dyDescent="0.2">
      <c r="A7" s="146">
        <v>1</v>
      </c>
      <c r="B7" s="211" t="s">
        <v>313</v>
      </c>
      <c r="C7" s="211"/>
      <c r="D7" s="211"/>
      <c r="E7" s="211"/>
      <c r="F7" s="29" t="str">
        <f>IF($L7=1,"Implemented","Not Implemented")</f>
        <v>Not Implemented</v>
      </c>
      <c r="G7" s="22" t="str">
        <f>IF($M7=1,"Effective","Ineffective")</f>
        <v>Ineffective</v>
      </c>
      <c r="H7" s="22" t="str">
        <f>IF($N7=1,"Pass","Fail")</f>
        <v>Fail</v>
      </c>
      <c r="I7" s="140"/>
      <c r="J7" s="30"/>
      <c r="K7" s="196"/>
      <c r="L7" s="23">
        <f>IF(COUNTIF(L8:L13,0)&gt;0,0,1)</f>
        <v>0</v>
      </c>
      <c r="M7" s="23">
        <f>IF(COUNTIF(M8:M13,0)&gt;0,0,1)</f>
        <v>0</v>
      </c>
      <c r="N7" s="23">
        <f>IF(COUNTIF(N8:N13,0)&gt;0,0,1)</f>
        <v>0</v>
      </c>
      <c r="O7" s="23">
        <f>IFERROR(IF($A7=1,$L7*$M7*$N7,""),"")</f>
        <v>0</v>
      </c>
      <c r="P7" s="23" t="str">
        <f>IFERROR(IF($A7=2,$L7*$M7*$N7,""),"")</f>
        <v/>
      </c>
      <c r="Q7" s="23" t="str">
        <f>IFERROR(IF($A7=3,$L7*$M7*$N7,""),"")</f>
        <v/>
      </c>
      <c r="R7" s="29" t="str">
        <f>IF($X7=1,"Implemented","Not Implemented")</f>
        <v>Not Implemented</v>
      </c>
      <c r="S7" s="22" t="str">
        <f>IF($Y7=1,"Effective","Ineffective")</f>
        <v>Ineffective</v>
      </c>
      <c r="T7" s="22" t="str">
        <f>IF($Z7=1,"Pass","Fail")</f>
        <v>Fail</v>
      </c>
      <c r="U7" s="140"/>
      <c r="V7" s="30"/>
      <c r="W7" s="196"/>
      <c r="X7" s="23">
        <f>IF(COUNTIF(X8:X13,0)&gt;0,0,1)</f>
        <v>0</v>
      </c>
      <c r="Y7" s="23">
        <f>IF(COUNTIF(Y8:Y13,0)&gt;0,0,1)</f>
        <v>0</v>
      </c>
      <c r="Z7" s="23">
        <f>IF(COUNTIF(Z8:Z13,0)&gt;0,0,1)</f>
        <v>0</v>
      </c>
      <c r="AA7" s="23">
        <f>IFERROR(IF($A7=1,$X7*$Y7*$Z7,""),"")</f>
        <v>0</v>
      </c>
      <c r="AB7" s="23" t="str">
        <f>IFERROR(IF($A7=2,$X7*$Y7*$Z7,""),"")</f>
        <v/>
      </c>
      <c r="AC7" s="23" t="str">
        <f>IFERROR(IF($A7=3,$X7*$Y7*$Z7,""),"")</f>
        <v/>
      </c>
      <c r="AD7" s="29" t="str">
        <f>IF($AJ7=1,"Implemented","Not Implemented")</f>
        <v>Not Implemented</v>
      </c>
      <c r="AE7" s="22" t="str">
        <f>IF($AK7=1,"Effective","Ineffective")</f>
        <v>Ineffective</v>
      </c>
      <c r="AF7" s="22" t="str">
        <f>IF($AL7=1,"Pass","Fail")</f>
        <v>Fail</v>
      </c>
      <c r="AG7" s="140"/>
      <c r="AH7" s="30"/>
      <c r="AI7" s="196"/>
      <c r="AJ7" s="23">
        <f>IF(COUNTIF(AJ8:AJ13,0)&gt;0,0,1)</f>
        <v>0</v>
      </c>
      <c r="AK7" s="23">
        <f>IF(COUNTIF(AK8:AK13,0)&gt;0,0,1)</f>
        <v>0</v>
      </c>
      <c r="AL7" s="23">
        <f>IF(COUNTIF(AL8:AL13,0)&gt;0,0,1)</f>
        <v>0</v>
      </c>
      <c r="AM7" s="23">
        <f>IFERROR(IF($A7=1,$AJ7*$AK7*$AL7,""),"")</f>
        <v>0</v>
      </c>
      <c r="AN7" s="23" t="str">
        <f>IFERROR(IF($A7=2,$AJ7*$AK7*$AL7,""),"")</f>
        <v/>
      </c>
      <c r="AO7" s="23" t="str">
        <f>IFERROR(IF($A7=3,$AJ7*$AK7*$AL7,""),"")</f>
        <v/>
      </c>
      <c r="AP7" s="114" t="s">
        <v>721</v>
      </c>
      <c r="AQ7" s="11"/>
      <c r="AR7" s="11"/>
      <c r="AS7" s="38"/>
    </row>
    <row r="8" spans="1:45" ht="10.5" customHeight="1" outlineLevel="2" x14ac:dyDescent="0.2">
      <c r="A8" s="238">
        <v>1</v>
      </c>
      <c r="B8" s="193"/>
      <c r="C8" s="223" t="s">
        <v>314</v>
      </c>
      <c r="D8" s="211" t="s">
        <v>315</v>
      </c>
      <c r="E8" s="211" t="s">
        <v>316</v>
      </c>
      <c r="F8" s="210" t="s">
        <v>686</v>
      </c>
      <c r="G8" s="209" t="s">
        <v>686</v>
      </c>
      <c r="H8" s="209" t="s">
        <v>686</v>
      </c>
      <c r="I8" s="198"/>
      <c r="J8" s="205"/>
      <c r="K8" s="196"/>
      <c r="L8" s="23">
        <f>IFERROR(VLOOKUP($F8,Data!$B$4:$D$6,3,FALSE),"")</f>
        <v>0</v>
      </c>
      <c r="M8" s="23">
        <f>IFERROR(VLOOKUP($G8,Data!$F$4:$H$9,3,FALSE),"")</f>
        <v>0</v>
      </c>
      <c r="N8" s="23">
        <f>IFERROR(VLOOKUP($H8,Data!$J$4:$L$8,3,FALSE),"")</f>
        <v>0</v>
      </c>
      <c r="O8" s="23">
        <f>IFERROR(IF($A8=1,$L8*$M8*$N8,""),"")</f>
        <v>0</v>
      </c>
      <c r="P8" s="23" t="str">
        <f>IFERROR(IF($A8=2,$L8*$M8*$N8,""),"")</f>
        <v/>
      </c>
      <c r="Q8" s="23" t="str">
        <f>IFERROR(IF($A8=3,$L8*$M8*$N8,""),"")</f>
        <v/>
      </c>
      <c r="R8" s="210" t="s">
        <v>686</v>
      </c>
      <c r="S8" s="209" t="s">
        <v>686</v>
      </c>
      <c r="T8" s="209" t="s">
        <v>686</v>
      </c>
      <c r="U8" s="198"/>
      <c r="V8" s="205"/>
      <c r="W8" s="196"/>
      <c r="X8" s="24"/>
      <c r="Y8" s="24"/>
      <c r="Z8" s="24"/>
      <c r="AA8" s="24"/>
      <c r="AB8" s="24"/>
      <c r="AC8" s="24"/>
      <c r="AD8" s="210" t="s">
        <v>686</v>
      </c>
      <c r="AE8" s="209" t="s">
        <v>686</v>
      </c>
      <c r="AF8" s="209" t="s">
        <v>686</v>
      </c>
      <c r="AG8" s="198"/>
      <c r="AH8" s="207"/>
      <c r="AI8" s="196"/>
      <c r="AJ8" s="24"/>
      <c r="AK8" s="24"/>
      <c r="AL8" s="24"/>
      <c r="AM8" s="24"/>
      <c r="AN8" s="24"/>
      <c r="AO8" s="24"/>
      <c r="AP8" s="114" t="s">
        <v>712</v>
      </c>
      <c r="AQ8" s="11"/>
      <c r="AR8" s="11"/>
      <c r="AS8" s="38"/>
    </row>
    <row r="9" spans="1:45" ht="10.5" customHeight="1" outlineLevel="2" x14ac:dyDescent="0.2">
      <c r="A9" s="238"/>
      <c r="B9" s="193"/>
      <c r="C9" s="223"/>
      <c r="D9" s="211"/>
      <c r="E9" s="198"/>
      <c r="F9" s="210"/>
      <c r="G9" s="209"/>
      <c r="H9" s="209"/>
      <c r="I9" s="198"/>
      <c r="J9" s="205"/>
      <c r="K9" s="196"/>
      <c r="L9" s="25"/>
      <c r="M9" s="25"/>
      <c r="N9" s="25"/>
      <c r="O9" s="25"/>
      <c r="P9" s="25"/>
      <c r="Q9" s="25"/>
      <c r="R9" s="210"/>
      <c r="S9" s="209"/>
      <c r="T9" s="209"/>
      <c r="U9" s="198"/>
      <c r="V9" s="205"/>
      <c r="W9" s="196"/>
      <c r="X9" s="23">
        <f>IFERROR(VLOOKUP($R8,Data!$B$4:$D$6,3,FALSE),"")</f>
        <v>0</v>
      </c>
      <c r="Y9" s="23">
        <f>IFERROR(VLOOKUP($S8,Data!$F$4:$H$9,3,FALSE),"")</f>
        <v>0</v>
      </c>
      <c r="Z9" s="23">
        <f>IFERROR(VLOOKUP($T8,Data!$J$4:$L$8,3,FALSE),"")</f>
        <v>0</v>
      </c>
      <c r="AA9" s="23">
        <f>IFERROR(IF($A8=1,$X9*$Y9*$Z9,""),"")</f>
        <v>0</v>
      </c>
      <c r="AB9" s="23" t="str">
        <f>IFERROR(IF($A8=2,$X9*$Y9*$Z9,""),"")</f>
        <v/>
      </c>
      <c r="AC9" s="23" t="str">
        <f>IFERROR(IF($A8=3,$X9*$Y9*$Z9,""),"")</f>
        <v/>
      </c>
      <c r="AD9" s="210"/>
      <c r="AE9" s="209"/>
      <c r="AF9" s="209"/>
      <c r="AG9" s="198"/>
      <c r="AH9" s="207"/>
      <c r="AI9" s="196"/>
      <c r="AJ9" s="25"/>
      <c r="AK9" s="25"/>
      <c r="AL9" s="25"/>
      <c r="AM9" s="25"/>
      <c r="AN9" s="25"/>
      <c r="AO9" s="25"/>
      <c r="AP9" s="114" t="s">
        <v>713</v>
      </c>
      <c r="AQ9" s="11"/>
      <c r="AR9" s="11"/>
      <c r="AS9" s="38"/>
    </row>
    <row r="10" spans="1:45" ht="10.5" customHeight="1" outlineLevel="2" x14ac:dyDescent="0.2">
      <c r="A10" s="238"/>
      <c r="B10" s="193"/>
      <c r="C10" s="223"/>
      <c r="D10" s="211"/>
      <c r="E10" s="198"/>
      <c r="F10" s="210"/>
      <c r="G10" s="209"/>
      <c r="H10" s="209"/>
      <c r="I10" s="198"/>
      <c r="J10" s="205"/>
      <c r="K10" s="196"/>
      <c r="L10" s="25"/>
      <c r="M10" s="25"/>
      <c r="N10" s="25"/>
      <c r="O10" s="25"/>
      <c r="P10" s="25"/>
      <c r="Q10" s="25"/>
      <c r="R10" s="210"/>
      <c r="S10" s="209"/>
      <c r="T10" s="209"/>
      <c r="U10" s="198"/>
      <c r="V10" s="205"/>
      <c r="W10" s="196"/>
      <c r="X10" s="25"/>
      <c r="Y10" s="25"/>
      <c r="Z10" s="25"/>
      <c r="AA10" s="25"/>
      <c r="AB10" s="25"/>
      <c r="AC10" s="25"/>
      <c r="AD10" s="210"/>
      <c r="AE10" s="209"/>
      <c r="AF10" s="209"/>
      <c r="AG10" s="198"/>
      <c r="AH10" s="207"/>
      <c r="AI10" s="196"/>
      <c r="AJ10" s="23">
        <f>IFERROR(VLOOKUP($AD8,Data!$B$4:$D$6,3,FALSE),"")</f>
        <v>0</v>
      </c>
      <c r="AK10" s="23">
        <f>IFERROR(VLOOKUP($AE8,Data!$F$4:$H$9,3,FALSE),"")</f>
        <v>0</v>
      </c>
      <c r="AL10" s="23">
        <f>IFERROR(VLOOKUP($AF8,Data!$J$4:$L$8,3,FALSE),"")</f>
        <v>0</v>
      </c>
      <c r="AM10" s="23">
        <f>IFERROR(IF($A8=1,$AJ10*$AK10*$AL10,""),"")</f>
        <v>0</v>
      </c>
      <c r="AN10" s="23" t="str">
        <f>IFERROR(IF($A8=2,$AJ10*$AK10*$AL10,""),"")</f>
        <v/>
      </c>
      <c r="AO10" s="23" t="str">
        <f>IFERROR(IF($A8=3,$AJ10*$AK10*$AL10,""),"")</f>
        <v/>
      </c>
      <c r="AP10" s="114" t="s">
        <v>714</v>
      </c>
      <c r="AQ10" s="11"/>
      <c r="AR10" s="11"/>
      <c r="AS10" s="38"/>
    </row>
    <row r="11" spans="1:45" ht="10.5" customHeight="1" outlineLevel="2" x14ac:dyDescent="0.2">
      <c r="A11" s="238">
        <v>1</v>
      </c>
      <c r="B11" s="193"/>
      <c r="C11" s="223" t="s">
        <v>317</v>
      </c>
      <c r="D11" s="211" t="s">
        <v>318</v>
      </c>
      <c r="E11" s="211" t="s">
        <v>319</v>
      </c>
      <c r="F11" s="210" t="s">
        <v>686</v>
      </c>
      <c r="G11" s="209" t="s">
        <v>686</v>
      </c>
      <c r="H11" s="209" t="s">
        <v>686</v>
      </c>
      <c r="I11" s="198"/>
      <c r="J11" s="205"/>
      <c r="K11" s="196"/>
      <c r="L11" s="23">
        <f>IFERROR(VLOOKUP($F11,Data!$B$4:$D$6,3,FALSE),"")</f>
        <v>0</v>
      </c>
      <c r="M11" s="23">
        <f>IFERROR(VLOOKUP($G11,Data!$F$4:$H$9,3,FALSE),"")</f>
        <v>0</v>
      </c>
      <c r="N11" s="23">
        <f>IFERROR(VLOOKUP($H11,Data!$J$4:$L$8,3,FALSE),"")</f>
        <v>0</v>
      </c>
      <c r="O11" s="23">
        <f>IFERROR(IF($A11=1,$L11*$M11*$N11,""),"")</f>
        <v>0</v>
      </c>
      <c r="P11" s="23" t="str">
        <f>IFERROR(IF($A11=2,$L11*$M11*$N11,""),"")</f>
        <v/>
      </c>
      <c r="Q11" s="23" t="str">
        <f>IFERROR(IF($A11=3,$L11*$M11*$N11,""),"")</f>
        <v/>
      </c>
      <c r="R11" s="210" t="s">
        <v>686</v>
      </c>
      <c r="S11" s="209" t="s">
        <v>686</v>
      </c>
      <c r="T11" s="209" t="s">
        <v>686</v>
      </c>
      <c r="U11" s="198"/>
      <c r="V11" s="205"/>
      <c r="W11" s="196"/>
      <c r="X11" s="24"/>
      <c r="Y11" s="24"/>
      <c r="Z11" s="24"/>
      <c r="AA11" s="24"/>
      <c r="AB11" s="24"/>
      <c r="AC11" s="24"/>
      <c r="AD11" s="210" t="s">
        <v>686</v>
      </c>
      <c r="AE11" s="209" t="s">
        <v>686</v>
      </c>
      <c r="AF11" s="209" t="s">
        <v>686</v>
      </c>
      <c r="AG11" s="198"/>
      <c r="AH11" s="207"/>
      <c r="AI11" s="196"/>
      <c r="AJ11" s="24"/>
      <c r="AK11" s="24"/>
      <c r="AL11" s="24"/>
      <c r="AM11" s="24"/>
      <c r="AN11" s="24"/>
      <c r="AO11" s="24"/>
      <c r="AP11" s="114" t="s">
        <v>712</v>
      </c>
      <c r="AQ11" s="11"/>
      <c r="AR11" s="11"/>
      <c r="AS11" s="38"/>
    </row>
    <row r="12" spans="1:45" ht="10.5" customHeight="1" outlineLevel="2" x14ac:dyDescent="0.2">
      <c r="A12" s="238"/>
      <c r="B12" s="193"/>
      <c r="C12" s="223"/>
      <c r="D12" s="211"/>
      <c r="E12" s="198"/>
      <c r="F12" s="210"/>
      <c r="G12" s="209"/>
      <c r="H12" s="209"/>
      <c r="I12" s="198"/>
      <c r="J12" s="205"/>
      <c r="K12" s="196"/>
      <c r="L12" s="25"/>
      <c r="M12" s="25"/>
      <c r="N12" s="25"/>
      <c r="O12" s="25"/>
      <c r="P12" s="25"/>
      <c r="Q12" s="25"/>
      <c r="R12" s="210"/>
      <c r="S12" s="209"/>
      <c r="T12" s="209"/>
      <c r="U12" s="198"/>
      <c r="V12" s="205"/>
      <c r="W12" s="196"/>
      <c r="X12" s="23">
        <f>IFERROR(VLOOKUP($R11,Data!$B$4:$D$6,3,FALSE),"")</f>
        <v>0</v>
      </c>
      <c r="Y12" s="23">
        <f>IFERROR(VLOOKUP($S11,Data!$F$4:$H$9,3,FALSE),"")</f>
        <v>0</v>
      </c>
      <c r="Z12" s="23">
        <f>IFERROR(VLOOKUP($T11,Data!$J$4:$L$8,3,FALSE),"")</f>
        <v>0</v>
      </c>
      <c r="AA12" s="23">
        <f>IFERROR(IF($A11=1,$X12*$Y12*$Z12,""),"")</f>
        <v>0</v>
      </c>
      <c r="AB12" s="23" t="str">
        <f>IFERROR(IF($A11=2,$X12*$Y12*$Z12,""),"")</f>
        <v/>
      </c>
      <c r="AC12" s="23" t="str">
        <f>IFERROR(IF($A11=3,$X12*$Y12*$Z12,""),"")</f>
        <v/>
      </c>
      <c r="AD12" s="210"/>
      <c r="AE12" s="209"/>
      <c r="AF12" s="209"/>
      <c r="AG12" s="198"/>
      <c r="AH12" s="207"/>
      <c r="AI12" s="196"/>
      <c r="AJ12" s="25"/>
      <c r="AK12" s="25"/>
      <c r="AL12" s="25"/>
      <c r="AM12" s="25"/>
      <c r="AN12" s="25"/>
      <c r="AO12" s="25"/>
      <c r="AP12" s="114" t="s">
        <v>713</v>
      </c>
      <c r="AQ12" s="11"/>
      <c r="AR12" s="11"/>
      <c r="AS12" s="38"/>
    </row>
    <row r="13" spans="1:45" ht="10.5" customHeight="1" outlineLevel="2" x14ac:dyDescent="0.2">
      <c r="A13" s="238"/>
      <c r="B13" s="193"/>
      <c r="C13" s="223"/>
      <c r="D13" s="211"/>
      <c r="E13" s="198"/>
      <c r="F13" s="210"/>
      <c r="G13" s="209"/>
      <c r="H13" s="209"/>
      <c r="I13" s="198"/>
      <c r="J13" s="205"/>
      <c r="K13" s="196"/>
      <c r="L13" s="25"/>
      <c r="M13" s="25"/>
      <c r="N13" s="25"/>
      <c r="O13" s="25"/>
      <c r="P13" s="25"/>
      <c r="Q13" s="25"/>
      <c r="R13" s="210"/>
      <c r="S13" s="209"/>
      <c r="T13" s="209"/>
      <c r="U13" s="198"/>
      <c r="V13" s="205"/>
      <c r="W13" s="196"/>
      <c r="X13" s="25"/>
      <c r="Y13" s="25"/>
      <c r="Z13" s="25"/>
      <c r="AA13" s="25"/>
      <c r="AB13" s="25"/>
      <c r="AC13" s="25"/>
      <c r="AD13" s="210"/>
      <c r="AE13" s="209"/>
      <c r="AF13" s="209"/>
      <c r="AG13" s="198"/>
      <c r="AH13" s="207"/>
      <c r="AI13" s="196"/>
      <c r="AJ13" s="23">
        <f>IFERROR(VLOOKUP($AD11,Data!$B$4:$D$6,3,FALSE),"")</f>
        <v>0</v>
      </c>
      <c r="AK13" s="23">
        <f>IFERROR(VLOOKUP($AE11,Data!$F$4:$H$9,3,FALSE),"")</f>
        <v>0</v>
      </c>
      <c r="AL13" s="23">
        <f>IFERROR(VLOOKUP($AF11,Data!$J$4:$L$8,3,FALSE),"")</f>
        <v>0</v>
      </c>
      <c r="AM13" s="23">
        <f>IFERROR(IF($A11=1,$AJ13*$AK13*$AL13,""),"")</f>
        <v>0</v>
      </c>
      <c r="AN13" s="23" t="str">
        <f>IFERROR(IF($A11=2,$AJ13*$AK13*$AL13,""),"")</f>
        <v/>
      </c>
      <c r="AO13" s="23" t="str">
        <f>IFERROR(IF($A11=3,$AJ13*$AK13*$AL13,""),"")</f>
        <v/>
      </c>
      <c r="AP13" s="114" t="s">
        <v>714</v>
      </c>
      <c r="AQ13" s="11"/>
      <c r="AR13" s="11"/>
      <c r="AS13" s="38"/>
    </row>
    <row r="14" spans="1:45" ht="30" customHeight="1" outlineLevel="1" x14ac:dyDescent="0.2">
      <c r="A14" s="146">
        <v>1</v>
      </c>
      <c r="B14" s="211" t="s">
        <v>320</v>
      </c>
      <c r="C14" s="211"/>
      <c r="D14" s="211"/>
      <c r="E14" s="211"/>
      <c r="F14" s="29" t="str">
        <f>IF($L14=1,"Implemented","Not Implemented")</f>
        <v>Not Implemented</v>
      </c>
      <c r="G14" s="22" t="str">
        <f>IF($M14=1,"Effective","Ineffective")</f>
        <v>Ineffective</v>
      </c>
      <c r="H14" s="22" t="str">
        <f>IF($N14=1,"Pass","Fail")</f>
        <v>Fail</v>
      </c>
      <c r="I14" s="140"/>
      <c r="J14" s="30"/>
      <c r="K14" s="196"/>
      <c r="L14" s="23">
        <f>IF(COUNTIF(L15:L17,0)&gt;0,0,1)</f>
        <v>0</v>
      </c>
      <c r="M14" s="23">
        <f>IF(COUNTIF(M15:M17,0)&gt;0,0,1)</f>
        <v>0</v>
      </c>
      <c r="N14" s="23">
        <f>IF(COUNTIF(N15:N17,0)&gt;0,0,1)</f>
        <v>0</v>
      </c>
      <c r="O14" s="23">
        <f>IFERROR(IF($A14=1,$L14*$M14*$N14,""),"")</f>
        <v>0</v>
      </c>
      <c r="P14" s="23" t="str">
        <f>IFERROR(IF($A14=2,$L14*$M14*$N14,""),"")</f>
        <v/>
      </c>
      <c r="Q14" s="23" t="str">
        <f>IFERROR(IF($A14=3,$L14*$M14*$N14,""),"")</f>
        <v/>
      </c>
      <c r="R14" s="29" t="str">
        <f>IF($X14=1,"Implemented","Not Implemented")</f>
        <v>Not Implemented</v>
      </c>
      <c r="S14" s="22" t="str">
        <f>IF($Y14=1,"Effective","Ineffective")</f>
        <v>Ineffective</v>
      </c>
      <c r="T14" s="22" t="str">
        <f>IF($Z14=1,"Pass","Fail")</f>
        <v>Fail</v>
      </c>
      <c r="U14" s="140"/>
      <c r="V14" s="30"/>
      <c r="W14" s="196"/>
      <c r="X14" s="23">
        <f>IF(COUNTIF(X15:X17,0)&gt;0,0,1)</f>
        <v>0</v>
      </c>
      <c r="Y14" s="23">
        <f>IF(COUNTIF(Y15:Y17,0)&gt;0,0,1)</f>
        <v>0</v>
      </c>
      <c r="Z14" s="23">
        <f>IF(COUNTIF(Z15:Z17,0)&gt;0,0,1)</f>
        <v>0</v>
      </c>
      <c r="AA14" s="23">
        <f>IFERROR(IF($A14=1,$X14*$Y14*$Z14,""),"")</f>
        <v>0</v>
      </c>
      <c r="AB14" s="23" t="str">
        <f>IFERROR(IF($A14=2,$X14*$Y14*$Z14,""),"")</f>
        <v/>
      </c>
      <c r="AC14" s="23" t="str">
        <f>IFERROR(IF($A14=3,$X14*$Y14*$Z14,""),"")</f>
        <v/>
      </c>
      <c r="AD14" s="29" t="str">
        <f>IF($AJ14=1,"Implemented","Not Implemented")</f>
        <v>Not Implemented</v>
      </c>
      <c r="AE14" s="22" t="str">
        <f>IF($AK14=1,"Effective","Ineffective")</f>
        <v>Ineffective</v>
      </c>
      <c r="AF14" s="22" t="str">
        <f>IF($AL14=1,"Pass","Fail")</f>
        <v>Fail</v>
      </c>
      <c r="AG14" s="140"/>
      <c r="AH14" s="30"/>
      <c r="AI14" s="196"/>
      <c r="AJ14" s="23">
        <f>IF(COUNTIF(AJ15:AJ17,0)&gt;0,0,1)</f>
        <v>0</v>
      </c>
      <c r="AK14" s="23">
        <f>IF(COUNTIF(AK15:AK17,0)&gt;0,0,1)</f>
        <v>0</v>
      </c>
      <c r="AL14" s="23">
        <f>IF(COUNTIF(AL15:AL17,0)&gt;0,0,1)</f>
        <v>0</v>
      </c>
      <c r="AM14" s="23">
        <f>IFERROR(IF($A14=1,$AJ14*$AK14*$AL14,""),"")</f>
        <v>0</v>
      </c>
      <c r="AN14" s="23" t="str">
        <f>IFERROR(IF($A14=2,$AJ14*$AK14*$AL14,""),"")</f>
        <v/>
      </c>
      <c r="AO14" s="23" t="str">
        <f>IFERROR(IF($A14=3,$AJ14*$AK14*$AL14,""),"")</f>
        <v/>
      </c>
      <c r="AP14" s="114" t="s">
        <v>721</v>
      </c>
      <c r="AQ14" s="11"/>
      <c r="AR14" s="11"/>
      <c r="AS14" s="38"/>
    </row>
    <row r="15" spans="1:45" ht="10.5" customHeight="1" outlineLevel="2" x14ac:dyDescent="0.2">
      <c r="A15" s="238">
        <v>1</v>
      </c>
      <c r="B15" s="193"/>
      <c r="C15" s="223" t="s">
        <v>321</v>
      </c>
      <c r="D15" s="211" t="s">
        <v>322</v>
      </c>
      <c r="E15" s="211" t="s">
        <v>323</v>
      </c>
      <c r="F15" s="210" t="s">
        <v>686</v>
      </c>
      <c r="G15" s="209" t="s">
        <v>686</v>
      </c>
      <c r="H15" s="209" t="s">
        <v>686</v>
      </c>
      <c r="I15" s="211"/>
      <c r="J15" s="200"/>
      <c r="K15" s="196"/>
      <c r="L15" s="23">
        <f>IFERROR(VLOOKUP($F15,Data!$B$4:$D$6,3,FALSE),"")</f>
        <v>0</v>
      </c>
      <c r="M15" s="23">
        <f>IFERROR(VLOOKUP($G15,Data!$F$4:$H$9,3,FALSE),"")</f>
        <v>0</v>
      </c>
      <c r="N15" s="23">
        <f>IFERROR(VLOOKUP($H15,Data!$J$4:$L$8,3,FALSE),"")</f>
        <v>0</v>
      </c>
      <c r="O15" s="23">
        <f>IFERROR(IF($A15=1,$L15*$M15*$N15,""),"")</f>
        <v>0</v>
      </c>
      <c r="P15" s="23" t="str">
        <f>IFERROR(IF($A15=2,$L15*$M15*$N15,""),"")</f>
        <v/>
      </c>
      <c r="Q15" s="23" t="str">
        <f>IFERROR(IF($A15=3,$L15*$M15*$N15,""),"")</f>
        <v/>
      </c>
      <c r="R15" s="210" t="s">
        <v>686</v>
      </c>
      <c r="S15" s="209" t="s">
        <v>686</v>
      </c>
      <c r="T15" s="209" t="s">
        <v>686</v>
      </c>
      <c r="U15" s="211"/>
      <c r="V15" s="205"/>
      <c r="W15" s="196"/>
      <c r="X15" s="24"/>
      <c r="Y15" s="24"/>
      <c r="Z15" s="24"/>
      <c r="AA15" s="24"/>
      <c r="AB15" s="24"/>
      <c r="AC15" s="24"/>
      <c r="AD15" s="210" t="s">
        <v>686</v>
      </c>
      <c r="AE15" s="209" t="s">
        <v>686</v>
      </c>
      <c r="AF15" s="209" t="s">
        <v>686</v>
      </c>
      <c r="AG15" s="211"/>
      <c r="AH15" s="207"/>
      <c r="AI15" s="196"/>
      <c r="AJ15" s="24"/>
      <c r="AK15" s="24"/>
      <c r="AL15" s="24"/>
      <c r="AM15" s="24"/>
      <c r="AN15" s="24"/>
      <c r="AO15" s="24"/>
      <c r="AP15" s="114" t="s">
        <v>712</v>
      </c>
      <c r="AQ15" s="11"/>
      <c r="AR15" s="11"/>
      <c r="AS15" s="38"/>
    </row>
    <row r="16" spans="1:45" ht="10.5" customHeight="1" outlineLevel="2" x14ac:dyDescent="0.2">
      <c r="A16" s="238"/>
      <c r="B16" s="193"/>
      <c r="C16" s="223"/>
      <c r="D16" s="211"/>
      <c r="E16" s="198"/>
      <c r="F16" s="210"/>
      <c r="G16" s="209"/>
      <c r="H16" s="209"/>
      <c r="I16" s="211"/>
      <c r="J16" s="200"/>
      <c r="K16" s="196"/>
      <c r="L16" s="25"/>
      <c r="M16" s="25"/>
      <c r="N16" s="25"/>
      <c r="O16" s="25"/>
      <c r="P16" s="25"/>
      <c r="Q16" s="25"/>
      <c r="R16" s="210"/>
      <c r="S16" s="209"/>
      <c r="T16" s="209"/>
      <c r="U16" s="211"/>
      <c r="V16" s="205"/>
      <c r="W16" s="196"/>
      <c r="X16" s="23">
        <f>IFERROR(VLOOKUP($R15,Data!$B$4:$D$6,3,FALSE),"")</f>
        <v>0</v>
      </c>
      <c r="Y16" s="23">
        <f>IFERROR(VLOOKUP($S15,Data!$F$4:$H$9,3,FALSE),"")</f>
        <v>0</v>
      </c>
      <c r="Z16" s="23">
        <f>IFERROR(VLOOKUP($T15,Data!$J$4:$L$8,3,FALSE),"")</f>
        <v>0</v>
      </c>
      <c r="AA16" s="23">
        <f>IFERROR(IF($A15=1,$X16*$Y16*$Z16,""),"")</f>
        <v>0</v>
      </c>
      <c r="AB16" s="23" t="str">
        <f>IFERROR(IF($A15=2,$X16*$Y16*$Z16,""),"")</f>
        <v/>
      </c>
      <c r="AC16" s="23" t="str">
        <f>IFERROR(IF($A15=3,$X16*$Y16*$Z16,""),"")</f>
        <v/>
      </c>
      <c r="AD16" s="210"/>
      <c r="AE16" s="209"/>
      <c r="AF16" s="209"/>
      <c r="AG16" s="211"/>
      <c r="AH16" s="207"/>
      <c r="AI16" s="196"/>
      <c r="AJ16" s="25"/>
      <c r="AK16" s="25"/>
      <c r="AL16" s="25"/>
      <c r="AM16" s="25"/>
      <c r="AN16" s="25"/>
      <c r="AO16" s="25"/>
      <c r="AP16" s="114" t="s">
        <v>713</v>
      </c>
      <c r="AQ16" s="11"/>
      <c r="AR16" s="11"/>
      <c r="AS16" s="38"/>
    </row>
    <row r="17" spans="1:45" ht="10.5" customHeight="1" outlineLevel="2" x14ac:dyDescent="0.2">
      <c r="A17" s="238"/>
      <c r="B17" s="193"/>
      <c r="C17" s="223"/>
      <c r="D17" s="211"/>
      <c r="E17" s="198"/>
      <c r="F17" s="210"/>
      <c r="G17" s="209"/>
      <c r="H17" s="209"/>
      <c r="I17" s="211"/>
      <c r="J17" s="200"/>
      <c r="K17" s="196"/>
      <c r="L17" s="25"/>
      <c r="M17" s="25"/>
      <c r="N17" s="25"/>
      <c r="O17" s="25"/>
      <c r="P17" s="25"/>
      <c r="Q17" s="25"/>
      <c r="R17" s="210"/>
      <c r="S17" s="209"/>
      <c r="T17" s="209"/>
      <c r="U17" s="211"/>
      <c r="V17" s="205"/>
      <c r="W17" s="196"/>
      <c r="X17" s="25"/>
      <c r="Y17" s="25"/>
      <c r="Z17" s="25"/>
      <c r="AA17" s="25"/>
      <c r="AB17" s="25"/>
      <c r="AC17" s="25"/>
      <c r="AD17" s="210"/>
      <c r="AE17" s="209"/>
      <c r="AF17" s="209"/>
      <c r="AG17" s="211"/>
      <c r="AH17" s="207"/>
      <c r="AI17" s="196"/>
      <c r="AJ17" s="23">
        <f>IFERROR(VLOOKUP($AD15,Data!$B$4:$D$6,3,FALSE),"")</f>
        <v>0</v>
      </c>
      <c r="AK17" s="23">
        <f>IFERROR(VLOOKUP($AE15,Data!$F$4:$H$9,3,FALSE),"")</f>
        <v>0</v>
      </c>
      <c r="AL17" s="23">
        <f>IFERROR(VLOOKUP($AF15,Data!$J$4:$L$8,3,FALSE),"")</f>
        <v>0</v>
      </c>
      <c r="AM17" s="23">
        <f>IFERROR(IF($A15=1,$AJ17*$AK17*$AL17,""),"")</f>
        <v>0</v>
      </c>
      <c r="AN17" s="23" t="str">
        <f>IFERROR(IF($A15=2,$AJ17*$AK17*$AL17,""),"")</f>
        <v/>
      </c>
      <c r="AO17" s="23" t="str">
        <f>IFERROR(IF($A15=3,$AJ17*$AK17*$AL17,""),"")</f>
        <v/>
      </c>
      <c r="AP17" s="114" t="s">
        <v>714</v>
      </c>
      <c r="AQ17" s="11"/>
      <c r="AR17" s="11"/>
      <c r="AS17" s="38"/>
    </row>
    <row r="18" spans="1:45" ht="30" customHeight="1" outlineLevel="1" x14ac:dyDescent="0.2">
      <c r="A18" s="146">
        <v>1</v>
      </c>
      <c r="B18" s="211" t="s">
        <v>324</v>
      </c>
      <c r="C18" s="198"/>
      <c r="D18" s="198"/>
      <c r="E18" s="198"/>
      <c r="F18" s="29" t="str">
        <f>IF($L18=1,"Implemented","Not Implemented")</f>
        <v>Not Implemented</v>
      </c>
      <c r="G18" s="22" t="str">
        <f>IF($M18=1,"Effective","Ineffective")</f>
        <v>Ineffective</v>
      </c>
      <c r="H18" s="22" t="str">
        <f>IF($N18=1,"Pass","Fail")</f>
        <v>Fail</v>
      </c>
      <c r="I18" s="140"/>
      <c r="J18" s="30"/>
      <c r="K18" s="196"/>
      <c r="L18" s="23">
        <f>IF(COUNTIF(L19:L21,0)&gt;0,0,1)</f>
        <v>0</v>
      </c>
      <c r="M18" s="23">
        <f>IF(COUNTIF(M19:M21,0)&gt;0,0,1)</f>
        <v>0</v>
      </c>
      <c r="N18" s="23">
        <f>IF(COUNTIF(N19:N21,0)&gt;0,0,1)</f>
        <v>0</v>
      </c>
      <c r="O18" s="23">
        <f>IFERROR(IF($A18=1,$L18*$M18*$N18,""),"")</f>
        <v>0</v>
      </c>
      <c r="P18" s="23" t="str">
        <f>IFERROR(IF($A18=2,$L18*$M18*$N18,""),"")</f>
        <v/>
      </c>
      <c r="Q18" s="23" t="str">
        <f>IFERROR(IF($A18=3,$L18*$M18*$N18,""),"")</f>
        <v/>
      </c>
      <c r="R18" s="29" t="str">
        <f>IF($X18=1,"Implemented","Not Implemented")</f>
        <v>Not Implemented</v>
      </c>
      <c r="S18" s="22" t="str">
        <f>IF($Y18=1,"Effective","Ineffective")</f>
        <v>Ineffective</v>
      </c>
      <c r="T18" s="22" t="str">
        <f>IF($Z18=1,"Pass","Fail")</f>
        <v>Fail</v>
      </c>
      <c r="U18" s="140"/>
      <c r="V18" s="30"/>
      <c r="W18" s="196"/>
      <c r="X18" s="23">
        <f>IF(COUNTIF(X19:X21,0)&gt;0,0,1)</f>
        <v>0</v>
      </c>
      <c r="Y18" s="23">
        <f>IF(COUNTIF(Y19:Y21,0)&gt;0,0,1)</f>
        <v>0</v>
      </c>
      <c r="Z18" s="23">
        <f>IF(COUNTIF(Z19:Z21,0)&gt;0,0,1)</f>
        <v>0</v>
      </c>
      <c r="AA18" s="23">
        <f>IFERROR(IF($A18=1,$X18*$Y18*$Z18,""),"")</f>
        <v>0</v>
      </c>
      <c r="AB18" s="23" t="str">
        <f>IFERROR(IF($A18=2,$X18*$Y18*$Z18,""),"")</f>
        <v/>
      </c>
      <c r="AC18" s="23" t="str">
        <f>IFERROR(IF($A18=3,$X18*$Y18*$Z18,""),"")</f>
        <v/>
      </c>
      <c r="AD18" s="29" t="str">
        <f>IF($AJ18=1,"Implemented","Not Implemented")</f>
        <v>Not Implemented</v>
      </c>
      <c r="AE18" s="22" t="str">
        <f>IF($AK18=1,"Effective","Ineffective")</f>
        <v>Ineffective</v>
      </c>
      <c r="AF18" s="22" t="str">
        <f>IF($AL18=1,"Pass","Fail")</f>
        <v>Fail</v>
      </c>
      <c r="AG18" s="140"/>
      <c r="AH18" s="30"/>
      <c r="AI18" s="196"/>
      <c r="AJ18" s="23">
        <f>IF(COUNTIF(AJ19:AJ21,0)&gt;0,0,1)</f>
        <v>0</v>
      </c>
      <c r="AK18" s="23">
        <f>IF(COUNTIF(AK19:AK21,0)&gt;0,0,1)</f>
        <v>0</v>
      </c>
      <c r="AL18" s="23">
        <f>IF(COUNTIF(AL19:AL21,0)&gt;0,0,1)</f>
        <v>0</v>
      </c>
      <c r="AM18" s="23">
        <f>IFERROR(IF($A18=1,$AJ18*$AK18*$AL18,""),"")</f>
        <v>0</v>
      </c>
      <c r="AN18" s="23" t="str">
        <f>IFERROR(IF($A18=2,$AJ18*$AK18*$AL18,""),"")</f>
        <v/>
      </c>
      <c r="AO18" s="23" t="str">
        <f>IFERROR(IF($A18=3,$AJ18*$AK18*$AL18,""),"")</f>
        <v/>
      </c>
      <c r="AP18" s="114" t="s">
        <v>721</v>
      </c>
      <c r="AQ18" s="11"/>
      <c r="AR18" s="11"/>
      <c r="AS18" s="38"/>
    </row>
    <row r="19" spans="1:45" ht="10.5" customHeight="1" outlineLevel="2" x14ac:dyDescent="0.2">
      <c r="A19" s="238">
        <v>1</v>
      </c>
      <c r="B19" s="193"/>
      <c r="C19" s="223" t="s">
        <v>325</v>
      </c>
      <c r="D19" s="211" t="s">
        <v>326</v>
      </c>
      <c r="E19" s="211" t="s">
        <v>327</v>
      </c>
      <c r="F19" s="210" t="s">
        <v>686</v>
      </c>
      <c r="G19" s="209" t="s">
        <v>686</v>
      </c>
      <c r="H19" s="209" t="s">
        <v>686</v>
      </c>
      <c r="I19" s="211"/>
      <c r="J19" s="200"/>
      <c r="K19" s="196"/>
      <c r="L19" s="23">
        <f>IFERROR(VLOOKUP($F19,Data!$B$4:$D$6,3,FALSE),"")</f>
        <v>0</v>
      </c>
      <c r="M19" s="23">
        <f>IFERROR(VLOOKUP($G19,Data!$F$4:$H$9,3,FALSE),"")</f>
        <v>0</v>
      </c>
      <c r="N19" s="23">
        <f>IFERROR(VLOOKUP($H19,Data!$J$4:$L$8,3,FALSE),"")</f>
        <v>0</v>
      </c>
      <c r="O19" s="23">
        <f>IFERROR(IF($A19=1,$L19*$M19*$N19,""),"")</f>
        <v>0</v>
      </c>
      <c r="P19" s="23" t="str">
        <f>IFERROR(IF($A19=2,$L19*$M19*$N19,""),"")</f>
        <v/>
      </c>
      <c r="Q19" s="23" t="str">
        <f>IFERROR(IF($A19=3,$L19*$M19*$N19,""),"")</f>
        <v/>
      </c>
      <c r="R19" s="210" t="s">
        <v>686</v>
      </c>
      <c r="S19" s="209" t="s">
        <v>686</v>
      </c>
      <c r="T19" s="209" t="s">
        <v>686</v>
      </c>
      <c r="U19" s="211"/>
      <c r="V19" s="205"/>
      <c r="W19" s="196"/>
      <c r="X19" s="24"/>
      <c r="Y19" s="24"/>
      <c r="Z19" s="24"/>
      <c r="AA19" s="24"/>
      <c r="AB19" s="24"/>
      <c r="AC19" s="24"/>
      <c r="AD19" s="210" t="s">
        <v>686</v>
      </c>
      <c r="AE19" s="209" t="s">
        <v>686</v>
      </c>
      <c r="AF19" s="209" t="s">
        <v>686</v>
      </c>
      <c r="AG19" s="211"/>
      <c r="AH19" s="207"/>
      <c r="AI19" s="196"/>
      <c r="AJ19" s="24"/>
      <c r="AK19" s="24"/>
      <c r="AL19" s="24"/>
      <c r="AM19" s="24"/>
      <c r="AN19" s="24"/>
      <c r="AO19" s="24"/>
      <c r="AP19" s="114" t="s">
        <v>712</v>
      </c>
      <c r="AQ19" s="11"/>
      <c r="AR19" s="11"/>
      <c r="AS19" s="38"/>
    </row>
    <row r="20" spans="1:45" ht="10.5" customHeight="1" outlineLevel="2" x14ac:dyDescent="0.2">
      <c r="A20" s="238"/>
      <c r="B20" s="193"/>
      <c r="C20" s="223"/>
      <c r="D20" s="211"/>
      <c r="E20" s="198"/>
      <c r="F20" s="210"/>
      <c r="G20" s="209"/>
      <c r="H20" s="209"/>
      <c r="I20" s="211"/>
      <c r="J20" s="200"/>
      <c r="K20" s="196"/>
      <c r="L20" s="25"/>
      <c r="M20" s="25"/>
      <c r="N20" s="25"/>
      <c r="O20" s="25"/>
      <c r="P20" s="25"/>
      <c r="Q20" s="25"/>
      <c r="R20" s="210"/>
      <c r="S20" s="209"/>
      <c r="T20" s="209"/>
      <c r="U20" s="211"/>
      <c r="V20" s="205"/>
      <c r="W20" s="196"/>
      <c r="X20" s="23">
        <f>IFERROR(VLOOKUP($R19,Data!$B$4:$D$6,3,FALSE),"")</f>
        <v>0</v>
      </c>
      <c r="Y20" s="23">
        <f>IFERROR(VLOOKUP($S19,Data!$F$4:$H$9,3,FALSE),"")</f>
        <v>0</v>
      </c>
      <c r="Z20" s="23">
        <f>IFERROR(VLOOKUP($T19,Data!$J$4:$L$8,3,FALSE),"")</f>
        <v>0</v>
      </c>
      <c r="AA20" s="23">
        <f>IFERROR(IF($A19=1,$X20*$Y20*$Z20,""),"")</f>
        <v>0</v>
      </c>
      <c r="AB20" s="23" t="str">
        <f>IFERROR(IF($A19=2,$X20*$Y20*$Z20,""),"")</f>
        <v/>
      </c>
      <c r="AC20" s="23" t="str">
        <f>IFERROR(IF($A19=3,$X20*$Y20*$Z20,""),"")</f>
        <v/>
      </c>
      <c r="AD20" s="210"/>
      <c r="AE20" s="209"/>
      <c r="AF20" s="209"/>
      <c r="AG20" s="211"/>
      <c r="AH20" s="207"/>
      <c r="AI20" s="196"/>
      <c r="AJ20" s="25"/>
      <c r="AK20" s="25"/>
      <c r="AL20" s="25"/>
      <c r="AM20" s="25"/>
      <c r="AN20" s="25"/>
      <c r="AO20" s="25"/>
      <c r="AP20" s="114" t="s">
        <v>713</v>
      </c>
      <c r="AQ20" s="11"/>
      <c r="AR20" s="11"/>
      <c r="AS20" s="38"/>
    </row>
    <row r="21" spans="1:45" ht="10.5" customHeight="1" outlineLevel="2" x14ac:dyDescent="0.2">
      <c r="A21" s="238"/>
      <c r="B21" s="193"/>
      <c r="C21" s="223"/>
      <c r="D21" s="211"/>
      <c r="E21" s="198"/>
      <c r="F21" s="210"/>
      <c r="G21" s="209"/>
      <c r="H21" s="209"/>
      <c r="I21" s="211"/>
      <c r="J21" s="200"/>
      <c r="K21" s="196"/>
      <c r="L21" s="25"/>
      <c r="M21" s="25"/>
      <c r="N21" s="25"/>
      <c r="O21" s="25"/>
      <c r="P21" s="25"/>
      <c r="Q21" s="25"/>
      <c r="R21" s="210"/>
      <c r="S21" s="209"/>
      <c r="T21" s="209"/>
      <c r="U21" s="211"/>
      <c r="V21" s="205"/>
      <c r="W21" s="196"/>
      <c r="X21" s="25"/>
      <c r="Y21" s="25"/>
      <c r="Z21" s="25"/>
      <c r="AA21" s="25"/>
      <c r="AB21" s="25"/>
      <c r="AC21" s="25"/>
      <c r="AD21" s="210"/>
      <c r="AE21" s="209"/>
      <c r="AF21" s="209"/>
      <c r="AG21" s="211"/>
      <c r="AH21" s="207"/>
      <c r="AI21" s="196"/>
      <c r="AJ21" s="23">
        <f>IFERROR(VLOOKUP($AD19,Data!$B$4:$D$6,3,FALSE),"")</f>
        <v>0</v>
      </c>
      <c r="AK21" s="23">
        <f>IFERROR(VLOOKUP($AE19,Data!$F$4:$H$9,3,FALSE),"")</f>
        <v>0</v>
      </c>
      <c r="AL21" s="23">
        <f>IFERROR(VLOOKUP($AF19,Data!$J$4:$L$8,3,FALSE),"")</f>
        <v>0</v>
      </c>
      <c r="AM21" s="23">
        <f>IFERROR(IF($A19=1,$AJ21*$AK21*$AL21,""),"")</f>
        <v>0</v>
      </c>
      <c r="AN21" s="23" t="str">
        <f>IFERROR(IF($A19=2,$AJ21*$AK21*$AL21,""),"")</f>
        <v/>
      </c>
      <c r="AO21" s="23" t="str">
        <f>IFERROR(IF($A19=3,$AJ21*$AK21*$AL21,""),"")</f>
        <v/>
      </c>
      <c r="AP21" s="114" t="s">
        <v>714</v>
      </c>
      <c r="AQ21" s="11"/>
      <c r="AR21" s="11"/>
      <c r="AS21" s="38"/>
    </row>
    <row r="22" spans="1:45" ht="30" customHeight="1" outlineLevel="1" x14ac:dyDescent="0.2">
      <c r="A22" s="147">
        <v>1</v>
      </c>
      <c r="B22" s="211" t="s">
        <v>736</v>
      </c>
      <c r="C22" s="211"/>
      <c r="D22" s="211"/>
      <c r="E22" s="211"/>
      <c r="F22" s="29" t="str">
        <f>IF($L22=1,"Implemented","Not Implemented")</f>
        <v>Not Implemented</v>
      </c>
      <c r="G22" s="22" t="str">
        <f>IF($M22=1,"Effective","Ineffective")</f>
        <v>Ineffective</v>
      </c>
      <c r="H22" s="22" t="str">
        <f>IF($N22=1,"Pass","Fail")</f>
        <v>Fail</v>
      </c>
      <c r="I22" s="140"/>
      <c r="J22" s="30"/>
      <c r="K22" s="196"/>
      <c r="L22" s="23">
        <f>IF(COUNTIF(L23:L25,0)&gt;0,0,1)</f>
        <v>0</v>
      </c>
      <c r="M22" s="23">
        <f>IF(COUNTIF(M23:M25,0)&gt;0,0,1)</f>
        <v>0</v>
      </c>
      <c r="N22" s="23">
        <f>IF(COUNTIF(N23:N25,0)&gt;0,0,1)</f>
        <v>0</v>
      </c>
      <c r="O22" s="23">
        <f>IFERROR(IF($A22=1,$L22*$M22*$N22,""),"")</f>
        <v>0</v>
      </c>
      <c r="P22" s="23" t="str">
        <f>IFERROR(IF($A22=2,$L22*$M22*$N22,""),"")</f>
        <v/>
      </c>
      <c r="Q22" s="23" t="str">
        <f>IFERROR(IF($A22=3,$L22*$M22*$N22,""),"")</f>
        <v/>
      </c>
      <c r="R22" s="29" t="str">
        <f>IF($X22=1,"Implemented","Not Implemented")</f>
        <v>Not Implemented</v>
      </c>
      <c r="S22" s="22" t="str">
        <f>IF($Y22=1,"Effective","Ineffective")</f>
        <v>Ineffective</v>
      </c>
      <c r="T22" s="22" t="str">
        <f>IF($Z22=1,"Pass","Fail")</f>
        <v>Fail</v>
      </c>
      <c r="U22" s="140"/>
      <c r="V22" s="30"/>
      <c r="W22" s="196"/>
      <c r="X22" s="23">
        <f>IF(COUNTIF(X23:X25,0)&gt;0,0,1)</f>
        <v>0</v>
      </c>
      <c r="Y22" s="23">
        <f>IF(COUNTIF(Y23:Y25,0)&gt;0,0,1)</f>
        <v>0</v>
      </c>
      <c r="Z22" s="23">
        <f>IF(COUNTIF(Z23:Z25,0)&gt;0,0,1)</f>
        <v>0</v>
      </c>
      <c r="AA22" s="23">
        <f>IFERROR(IF($A22=1,$X22*$Y22*$Z22,""),"")</f>
        <v>0</v>
      </c>
      <c r="AB22" s="23" t="str">
        <f>IFERROR(IF($A22=2,$X22*$Y22*$Z22,""),"")</f>
        <v/>
      </c>
      <c r="AC22" s="23" t="str">
        <f>IFERROR(IF($A22=3,$X22*$Y22*$Z22,""),"")</f>
        <v/>
      </c>
      <c r="AD22" s="29" t="str">
        <f>IF($AJ22=1,"Implemented","Not Implemented")</f>
        <v>Not Implemented</v>
      </c>
      <c r="AE22" s="22" t="str">
        <f>IF($AK22=1,"Effective","Ineffective")</f>
        <v>Ineffective</v>
      </c>
      <c r="AF22" s="22" t="str">
        <f>IF($AL22=1,"Pass","Fail")</f>
        <v>Fail</v>
      </c>
      <c r="AG22" s="140"/>
      <c r="AH22" s="30"/>
      <c r="AI22" s="196"/>
      <c r="AJ22" s="23">
        <f>IF(COUNTIF(AJ23:AJ25,0)&gt;0,0,1)</f>
        <v>0</v>
      </c>
      <c r="AK22" s="23">
        <f>IF(COUNTIF(AK23:AK25,0)&gt;0,0,1)</f>
        <v>0</v>
      </c>
      <c r="AL22" s="23">
        <f>IF(COUNTIF(AL23:AL25,0)&gt;0,0,1)</f>
        <v>0</v>
      </c>
      <c r="AM22" s="23">
        <f>IFERROR(IF($A22=1,$AJ22*$AK22*$AL22,""),"")</f>
        <v>0</v>
      </c>
      <c r="AN22" s="23" t="str">
        <f>IFERROR(IF($A22=2,$AJ22*$AK22*$AL22,""),"")</f>
        <v/>
      </c>
      <c r="AO22" s="23" t="str">
        <f>IFERROR(IF($A22=3,$AJ22*$AK22*$AL22,""),"")</f>
        <v/>
      </c>
      <c r="AP22" s="114" t="s">
        <v>721</v>
      </c>
      <c r="AQ22" s="11"/>
      <c r="AR22" s="11"/>
      <c r="AS22" s="38"/>
    </row>
    <row r="23" spans="1:45" ht="10.5" customHeight="1" outlineLevel="2" x14ac:dyDescent="0.2">
      <c r="A23" s="238">
        <v>1</v>
      </c>
      <c r="B23" s="193"/>
      <c r="C23" s="223" t="s">
        <v>329</v>
      </c>
      <c r="D23" s="211" t="s">
        <v>330</v>
      </c>
      <c r="E23" s="211" t="s">
        <v>331</v>
      </c>
      <c r="F23" s="210" t="s">
        <v>686</v>
      </c>
      <c r="G23" s="209" t="s">
        <v>686</v>
      </c>
      <c r="H23" s="209" t="s">
        <v>686</v>
      </c>
      <c r="I23" s="211"/>
      <c r="J23" s="200"/>
      <c r="K23" s="196"/>
      <c r="L23" s="23">
        <f>IFERROR(VLOOKUP($F23,Data!$B$4:$D$6,3,FALSE),"")</f>
        <v>0</v>
      </c>
      <c r="M23" s="23">
        <f>IFERROR(VLOOKUP($G23,Data!$F$4:$H$9,3,FALSE),"")</f>
        <v>0</v>
      </c>
      <c r="N23" s="23">
        <f>IFERROR(VLOOKUP($H23,Data!$J$4:$L$8,3,FALSE),"")</f>
        <v>0</v>
      </c>
      <c r="O23" s="23">
        <f>IFERROR(IF($A23=1,$L23*$M23*$N23,""),"")</f>
        <v>0</v>
      </c>
      <c r="P23" s="23" t="str">
        <f>IFERROR(IF($A23=2,$L23*$M23*$N23,""),"")</f>
        <v/>
      </c>
      <c r="Q23" s="23" t="str">
        <f>IFERROR(IF($A23=3,$L23*$M23*$N23,""),"")</f>
        <v/>
      </c>
      <c r="R23" s="210" t="s">
        <v>686</v>
      </c>
      <c r="S23" s="209" t="s">
        <v>686</v>
      </c>
      <c r="T23" s="209" t="s">
        <v>686</v>
      </c>
      <c r="U23" s="211"/>
      <c r="V23" s="205"/>
      <c r="W23" s="196"/>
      <c r="X23" s="24"/>
      <c r="Y23" s="24"/>
      <c r="Z23" s="24"/>
      <c r="AA23" s="24"/>
      <c r="AB23" s="24"/>
      <c r="AC23" s="24"/>
      <c r="AD23" s="210" t="s">
        <v>686</v>
      </c>
      <c r="AE23" s="209" t="s">
        <v>686</v>
      </c>
      <c r="AF23" s="209" t="s">
        <v>686</v>
      </c>
      <c r="AG23" s="211"/>
      <c r="AH23" s="207"/>
      <c r="AI23" s="196"/>
      <c r="AJ23" s="24"/>
      <c r="AK23" s="24"/>
      <c r="AL23" s="24"/>
      <c r="AM23" s="24"/>
      <c r="AN23" s="24"/>
      <c r="AO23" s="24"/>
      <c r="AP23" s="114" t="s">
        <v>712</v>
      </c>
      <c r="AQ23" s="11"/>
      <c r="AR23" s="11"/>
      <c r="AS23" s="38"/>
    </row>
    <row r="24" spans="1:45" ht="10.5" customHeight="1" outlineLevel="2" x14ac:dyDescent="0.2">
      <c r="A24" s="238"/>
      <c r="B24" s="193"/>
      <c r="C24" s="223"/>
      <c r="D24" s="211"/>
      <c r="E24" s="198"/>
      <c r="F24" s="210"/>
      <c r="G24" s="209"/>
      <c r="H24" s="209"/>
      <c r="I24" s="211"/>
      <c r="J24" s="200"/>
      <c r="K24" s="196"/>
      <c r="L24" s="25"/>
      <c r="M24" s="25"/>
      <c r="N24" s="25"/>
      <c r="O24" s="25"/>
      <c r="P24" s="25"/>
      <c r="Q24" s="25"/>
      <c r="R24" s="210"/>
      <c r="S24" s="209"/>
      <c r="T24" s="209"/>
      <c r="U24" s="211"/>
      <c r="V24" s="205"/>
      <c r="W24" s="196"/>
      <c r="X24" s="23">
        <f>IFERROR(VLOOKUP($R23,Data!$B$4:$D$6,3,FALSE),"")</f>
        <v>0</v>
      </c>
      <c r="Y24" s="23">
        <f>IFERROR(VLOOKUP($S23,Data!$F$4:$H$9,3,FALSE),"")</f>
        <v>0</v>
      </c>
      <c r="Z24" s="23">
        <f>IFERROR(VLOOKUP($T23,Data!$J$4:$L$8,3,FALSE),"")</f>
        <v>0</v>
      </c>
      <c r="AA24" s="23">
        <f>IFERROR(IF($A23=1,$X24*$Y24*$Z24,""),"")</f>
        <v>0</v>
      </c>
      <c r="AB24" s="23" t="str">
        <f>IFERROR(IF($A23=2,$X24*$Y24*$Z24,""),"")</f>
        <v/>
      </c>
      <c r="AC24" s="23" t="str">
        <f>IFERROR(IF($A23=3,$X24*$Y24*$Z24,""),"")</f>
        <v/>
      </c>
      <c r="AD24" s="210"/>
      <c r="AE24" s="209"/>
      <c r="AF24" s="209"/>
      <c r="AG24" s="211"/>
      <c r="AH24" s="207"/>
      <c r="AI24" s="196"/>
      <c r="AJ24" s="25"/>
      <c r="AK24" s="25"/>
      <c r="AL24" s="25"/>
      <c r="AM24" s="25"/>
      <c r="AN24" s="25"/>
      <c r="AO24" s="25"/>
      <c r="AP24" s="114" t="s">
        <v>713</v>
      </c>
      <c r="AQ24" s="11"/>
      <c r="AR24" s="11"/>
      <c r="AS24" s="38"/>
    </row>
    <row r="25" spans="1:45" ht="10.5" customHeight="1" outlineLevel="2" x14ac:dyDescent="0.2">
      <c r="A25" s="238"/>
      <c r="B25" s="193"/>
      <c r="C25" s="223"/>
      <c r="D25" s="211"/>
      <c r="E25" s="198"/>
      <c r="F25" s="210"/>
      <c r="G25" s="209"/>
      <c r="H25" s="209"/>
      <c r="I25" s="211"/>
      <c r="J25" s="200"/>
      <c r="K25" s="196"/>
      <c r="L25" s="25"/>
      <c r="M25" s="25"/>
      <c r="N25" s="25"/>
      <c r="O25" s="25"/>
      <c r="P25" s="25"/>
      <c r="Q25" s="25"/>
      <c r="R25" s="210"/>
      <c r="S25" s="209"/>
      <c r="T25" s="209"/>
      <c r="U25" s="211"/>
      <c r="V25" s="205"/>
      <c r="W25" s="196"/>
      <c r="X25" s="25"/>
      <c r="Y25" s="25"/>
      <c r="Z25" s="25"/>
      <c r="AA25" s="25"/>
      <c r="AB25" s="25"/>
      <c r="AC25" s="25"/>
      <c r="AD25" s="210"/>
      <c r="AE25" s="209"/>
      <c r="AF25" s="209"/>
      <c r="AG25" s="211"/>
      <c r="AH25" s="207"/>
      <c r="AI25" s="196"/>
      <c r="AJ25" s="23">
        <f>IFERROR(VLOOKUP($AD23,Data!$B$4:$D$6,3,FALSE),"")</f>
        <v>0</v>
      </c>
      <c r="AK25" s="23">
        <f>IFERROR(VLOOKUP($AE23,Data!$F$4:$H$9,3,FALSE),"")</f>
        <v>0</v>
      </c>
      <c r="AL25" s="23">
        <f>IFERROR(VLOOKUP($AF23,Data!$J$4:$L$8,3,FALSE),"")</f>
        <v>0</v>
      </c>
      <c r="AM25" s="23">
        <f>IFERROR(IF($A23=1,$AJ25*$AK25*$AL25,""),"")</f>
        <v>0</v>
      </c>
      <c r="AN25" s="23" t="str">
        <f>IFERROR(IF($A23=2,$AJ25*$AK25*$AL25,""),"")</f>
        <v/>
      </c>
      <c r="AO25" s="23" t="str">
        <f>IFERROR(IF($A23=3,$AJ25*$AK25*$AL25,""),"")</f>
        <v/>
      </c>
      <c r="AP25" s="114" t="s">
        <v>714</v>
      </c>
      <c r="AQ25" s="11"/>
      <c r="AR25" s="11"/>
      <c r="AS25" s="38"/>
    </row>
    <row r="26" spans="1:45" ht="30" customHeight="1" outlineLevel="1" x14ac:dyDescent="0.2">
      <c r="A26" s="146">
        <v>1</v>
      </c>
      <c r="B26" s="211" t="s">
        <v>333</v>
      </c>
      <c r="C26" s="198"/>
      <c r="D26" s="198"/>
      <c r="E26" s="198"/>
      <c r="F26" s="29" t="str">
        <f>IF($L26=1,"Implemented","Not Implemented")</f>
        <v>Not Implemented</v>
      </c>
      <c r="G26" s="22" t="str">
        <f>IF($M26=1,"Effective","Ineffective")</f>
        <v>Ineffective</v>
      </c>
      <c r="H26" s="22" t="str">
        <f>IF($N26=1,"Pass","Fail")</f>
        <v>Fail</v>
      </c>
      <c r="I26" s="140"/>
      <c r="J26" s="30"/>
      <c r="K26" s="196"/>
      <c r="L26" s="23">
        <f>IF(COUNTIF(L27:L29,0)&gt;0,0,1)</f>
        <v>0</v>
      </c>
      <c r="M26" s="23">
        <f>IF(COUNTIF(M27:M29,0)&gt;0,0,1)</f>
        <v>0</v>
      </c>
      <c r="N26" s="23">
        <f>IF(COUNTIF(N27:N29,0)&gt;0,0,1)</f>
        <v>0</v>
      </c>
      <c r="O26" s="23">
        <f>IFERROR(IF($A26=1,$L26*$M26*$N26,""),"")</f>
        <v>0</v>
      </c>
      <c r="P26" s="23" t="str">
        <f>IFERROR(IF($A26=2,$L26*$M26*$N26,""),"")</f>
        <v/>
      </c>
      <c r="Q26" s="23" t="str">
        <f>IFERROR(IF($A26=3,$L26*$M26*$N26,""),"")</f>
        <v/>
      </c>
      <c r="R26" s="29" t="str">
        <f>IF($X26=1,"Implemented","Not Implemented")</f>
        <v>Not Implemented</v>
      </c>
      <c r="S26" s="22" t="str">
        <f>IF($Y26=1,"Effective","Ineffective")</f>
        <v>Ineffective</v>
      </c>
      <c r="T26" s="22" t="str">
        <f>IF($Z26=1,"Pass","Fail")</f>
        <v>Fail</v>
      </c>
      <c r="U26" s="140"/>
      <c r="V26" s="30"/>
      <c r="W26" s="196"/>
      <c r="X26" s="23">
        <f>IF(COUNTIF(X27:X29,0)&gt;0,0,1)</f>
        <v>0</v>
      </c>
      <c r="Y26" s="23">
        <f>IF(COUNTIF(Y27:Y29,0)&gt;0,0,1)</f>
        <v>0</v>
      </c>
      <c r="Z26" s="23">
        <f>IF(COUNTIF(Z27:Z29,0)&gt;0,0,1)</f>
        <v>0</v>
      </c>
      <c r="AA26" s="23">
        <f>IFERROR(IF($A26=1,$X26*$Y26*$Z26,""),"")</f>
        <v>0</v>
      </c>
      <c r="AB26" s="23" t="str">
        <f>IFERROR(IF($A26=2,$X26*$Y26*$Z26,""),"")</f>
        <v/>
      </c>
      <c r="AC26" s="23" t="str">
        <f>IFERROR(IF($A26=3,$X26*$Y26*$Z26,""),"")</f>
        <v/>
      </c>
      <c r="AD26" s="29" t="str">
        <f>IF($AJ26=1,"Implemented","Not Implemented")</f>
        <v>Not Implemented</v>
      </c>
      <c r="AE26" s="22" t="str">
        <f>IF($AK26=1,"Effective","Ineffective")</f>
        <v>Ineffective</v>
      </c>
      <c r="AF26" s="22" t="str">
        <f>IF($AL26=1,"Pass","Fail")</f>
        <v>Fail</v>
      </c>
      <c r="AG26" s="140"/>
      <c r="AH26" s="30"/>
      <c r="AI26" s="196"/>
      <c r="AJ26" s="23">
        <f>IF(COUNTIF(AJ27:AJ29,0)&gt;0,0,1)</f>
        <v>0</v>
      </c>
      <c r="AK26" s="23">
        <f>IF(COUNTIF(AK27:AK29,0)&gt;0,0,1)</f>
        <v>0</v>
      </c>
      <c r="AL26" s="23">
        <f>IF(COUNTIF(AL27:AL29,0)&gt;0,0,1)</f>
        <v>0</v>
      </c>
      <c r="AM26" s="23">
        <f>IFERROR(IF($A26=1,$AJ26*$AK26*$AL26,""),"")</f>
        <v>0</v>
      </c>
      <c r="AN26" s="23" t="str">
        <f>IFERROR(IF($A26=2,$AJ26*$AK26*$AL26,""),"")</f>
        <v/>
      </c>
      <c r="AO26" s="23" t="str">
        <f>IFERROR(IF($A26=3,$AJ26*$AK26*$AL26,""),"")</f>
        <v/>
      </c>
      <c r="AP26" s="114" t="s">
        <v>721</v>
      </c>
      <c r="AQ26" s="11"/>
      <c r="AR26" s="11"/>
      <c r="AS26" s="38"/>
    </row>
    <row r="27" spans="1:45" ht="10.5" customHeight="1" outlineLevel="2" x14ac:dyDescent="0.2">
      <c r="A27" s="238">
        <v>1</v>
      </c>
      <c r="B27" s="193"/>
      <c r="C27" s="223" t="s">
        <v>334</v>
      </c>
      <c r="D27" s="211" t="s">
        <v>335</v>
      </c>
      <c r="E27" s="211" t="s">
        <v>336</v>
      </c>
      <c r="F27" s="210" t="s">
        <v>686</v>
      </c>
      <c r="G27" s="209" t="s">
        <v>686</v>
      </c>
      <c r="H27" s="209" t="s">
        <v>686</v>
      </c>
      <c r="I27" s="211"/>
      <c r="J27" s="200"/>
      <c r="K27" s="196"/>
      <c r="L27" s="23">
        <f>IFERROR(VLOOKUP($F27,Data!$B$4:$D$6,3,FALSE),"")</f>
        <v>0</v>
      </c>
      <c r="M27" s="23">
        <f>IFERROR(VLOOKUP($G27,Data!$F$4:$H$9,3,FALSE),"")</f>
        <v>0</v>
      </c>
      <c r="N27" s="23">
        <f>IFERROR(VLOOKUP($H27,Data!$J$4:$L$8,3,FALSE),"")</f>
        <v>0</v>
      </c>
      <c r="O27" s="23">
        <f>IFERROR(IF($A27=1,$L27*$M27*$N27,""),"")</f>
        <v>0</v>
      </c>
      <c r="P27" s="23" t="str">
        <f>IFERROR(IF($A27=2,$L27*$M27*$N27,""),"")</f>
        <v/>
      </c>
      <c r="Q27" s="23" t="str">
        <f>IFERROR(IF($A27=3,$L27*$M27*$N27,""),"")</f>
        <v/>
      </c>
      <c r="R27" s="210" t="s">
        <v>686</v>
      </c>
      <c r="S27" s="209" t="s">
        <v>686</v>
      </c>
      <c r="T27" s="209" t="s">
        <v>686</v>
      </c>
      <c r="U27" s="211"/>
      <c r="V27" s="205"/>
      <c r="W27" s="196"/>
      <c r="X27" s="24"/>
      <c r="Y27" s="24"/>
      <c r="Z27" s="24"/>
      <c r="AA27" s="24"/>
      <c r="AB27" s="24"/>
      <c r="AC27" s="24"/>
      <c r="AD27" s="210" t="s">
        <v>686</v>
      </c>
      <c r="AE27" s="209" t="s">
        <v>686</v>
      </c>
      <c r="AF27" s="209" t="s">
        <v>686</v>
      </c>
      <c r="AG27" s="211"/>
      <c r="AH27" s="207"/>
      <c r="AI27" s="196"/>
      <c r="AJ27" s="24"/>
      <c r="AK27" s="24"/>
      <c r="AL27" s="24"/>
      <c r="AM27" s="24"/>
      <c r="AN27" s="24"/>
      <c r="AO27" s="24"/>
      <c r="AP27" s="114" t="s">
        <v>712</v>
      </c>
      <c r="AQ27" s="11"/>
      <c r="AR27" s="11"/>
      <c r="AS27" s="38"/>
    </row>
    <row r="28" spans="1:45" ht="10.5" customHeight="1" outlineLevel="2" x14ac:dyDescent="0.2">
      <c r="A28" s="238"/>
      <c r="B28" s="193"/>
      <c r="C28" s="223"/>
      <c r="D28" s="211"/>
      <c r="E28" s="198"/>
      <c r="F28" s="210"/>
      <c r="G28" s="209"/>
      <c r="H28" s="209"/>
      <c r="I28" s="211"/>
      <c r="J28" s="200"/>
      <c r="K28" s="196"/>
      <c r="L28" s="25"/>
      <c r="M28" s="25"/>
      <c r="N28" s="25"/>
      <c r="O28" s="25"/>
      <c r="P28" s="25"/>
      <c r="Q28" s="25"/>
      <c r="R28" s="210"/>
      <c r="S28" s="209"/>
      <c r="T28" s="209"/>
      <c r="U28" s="211"/>
      <c r="V28" s="205"/>
      <c r="W28" s="196"/>
      <c r="X28" s="23">
        <f>IFERROR(VLOOKUP($R27,Data!$B$4:$D$6,3,FALSE),"")</f>
        <v>0</v>
      </c>
      <c r="Y28" s="23">
        <f>IFERROR(VLOOKUP($S27,Data!$F$4:$H$9,3,FALSE),"")</f>
        <v>0</v>
      </c>
      <c r="Z28" s="23">
        <f>IFERROR(VLOOKUP($T27,Data!$J$4:$L$8,3,FALSE),"")</f>
        <v>0</v>
      </c>
      <c r="AA28" s="23">
        <f>IFERROR(IF($A27=1,$X28*$Y28*$Z28,""),"")</f>
        <v>0</v>
      </c>
      <c r="AB28" s="23" t="str">
        <f>IFERROR(IF($A27=2,$X28*$Y28*$Z28,""),"")</f>
        <v/>
      </c>
      <c r="AC28" s="23" t="str">
        <f>IFERROR(IF($A27=3,$X28*$Y28*$Z28,""),"")</f>
        <v/>
      </c>
      <c r="AD28" s="210"/>
      <c r="AE28" s="209"/>
      <c r="AF28" s="209"/>
      <c r="AG28" s="211"/>
      <c r="AH28" s="207"/>
      <c r="AI28" s="196"/>
      <c r="AJ28" s="25"/>
      <c r="AK28" s="25"/>
      <c r="AL28" s="25"/>
      <c r="AM28" s="25"/>
      <c r="AN28" s="25"/>
      <c r="AO28" s="25"/>
      <c r="AP28" s="114" t="s">
        <v>713</v>
      </c>
      <c r="AQ28" s="11"/>
      <c r="AR28" s="11"/>
      <c r="AS28" s="38"/>
    </row>
    <row r="29" spans="1:45" ht="10.5" customHeight="1" outlineLevel="2" x14ac:dyDescent="0.2">
      <c r="A29" s="238"/>
      <c r="B29" s="193"/>
      <c r="C29" s="223"/>
      <c r="D29" s="211"/>
      <c r="E29" s="198"/>
      <c r="F29" s="210"/>
      <c r="G29" s="209"/>
      <c r="H29" s="209"/>
      <c r="I29" s="211"/>
      <c r="J29" s="200"/>
      <c r="K29" s="196"/>
      <c r="L29" s="25"/>
      <c r="M29" s="25"/>
      <c r="N29" s="25"/>
      <c r="O29" s="25"/>
      <c r="P29" s="25"/>
      <c r="Q29" s="25"/>
      <c r="R29" s="210"/>
      <c r="S29" s="209"/>
      <c r="T29" s="209"/>
      <c r="U29" s="211"/>
      <c r="V29" s="205"/>
      <c r="W29" s="196"/>
      <c r="X29" s="25"/>
      <c r="Y29" s="25"/>
      <c r="Z29" s="25"/>
      <c r="AA29" s="25"/>
      <c r="AB29" s="25"/>
      <c r="AC29" s="25"/>
      <c r="AD29" s="210"/>
      <c r="AE29" s="209"/>
      <c r="AF29" s="209"/>
      <c r="AG29" s="211"/>
      <c r="AH29" s="207"/>
      <c r="AI29" s="196"/>
      <c r="AJ29" s="23">
        <f>IFERROR(VLOOKUP($AD27,Data!$B$4:$D$6,3,FALSE),"")</f>
        <v>0</v>
      </c>
      <c r="AK29" s="23">
        <f>IFERROR(VLOOKUP($AE27,Data!$F$4:$H$9,3,FALSE),"")</f>
        <v>0</v>
      </c>
      <c r="AL29" s="23">
        <f>IFERROR(VLOOKUP($AF27,Data!$J$4:$L$8,3,FALSE),"")</f>
        <v>0</v>
      </c>
      <c r="AM29" s="23">
        <f>IFERROR(IF($A27=1,$AJ29*$AK29*$AL29,""),"")</f>
        <v>0</v>
      </c>
      <c r="AN29" s="23" t="str">
        <f>IFERROR(IF($A27=2,$AJ29*$AK29*$AL29,""),"")</f>
        <v/>
      </c>
      <c r="AO29" s="23" t="str">
        <f>IFERROR(IF($A27=3,$AJ29*$AK29*$AL29,""),"")</f>
        <v/>
      </c>
      <c r="AP29" s="114" t="s">
        <v>714</v>
      </c>
      <c r="AQ29" s="11"/>
      <c r="AR29" s="11"/>
      <c r="AS29" s="38"/>
    </row>
    <row r="30" spans="1:45" ht="30" customHeight="1" outlineLevel="1" x14ac:dyDescent="0.2">
      <c r="A30" s="146">
        <v>1</v>
      </c>
      <c r="B30" s="211" t="s">
        <v>337</v>
      </c>
      <c r="C30" s="211"/>
      <c r="D30" s="211"/>
      <c r="E30" s="200"/>
      <c r="F30" s="29" t="str">
        <f>IF($L30=1,"Implemented","Not Implemented")</f>
        <v>Not Implemented</v>
      </c>
      <c r="G30" s="22" t="str">
        <f>IF($M30=1,"Effective","Ineffective")</f>
        <v>Ineffective</v>
      </c>
      <c r="H30" s="22" t="str">
        <f>IF($N30=1,"Pass","Fail")</f>
        <v>Fail</v>
      </c>
      <c r="I30" s="140"/>
      <c r="J30" s="30"/>
      <c r="K30" s="196"/>
      <c r="L30" s="23">
        <f>IF(COUNTIF(L31:L33,0)&gt;0,0,1)</f>
        <v>0</v>
      </c>
      <c r="M30" s="23">
        <f>IF(COUNTIF(M31:M33,0)&gt;0,0,1)</f>
        <v>0</v>
      </c>
      <c r="N30" s="23">
        <f>IF(COUNTIF(N31:N33,0)&gt;0,0,1)</f>
        <v>0</v>
      </c>
      <c r="O30" s="23">
        <f>IFERROR(IF($A30=1,$L30*$M30*$N30,""),"")</f>
        <v>0</v>
      </c>
      <c r="P30" s="23" t="str">
        <f>IFERROR(IF($A30=2,$L30*$M30*$N30,""),"")</f>
        <v/>
      </c>
      <c r="Q30" s="23" t="str">
        <f>IFERROR(IF($A30=3,$L30*$M30*$N30,""),"")</f>
        <v/>
      </c>
      <c r="R30" s="29" t="str">
        <f>IF($X30=1,"Implemented","Not Implemented")</f>
        <v>Not Implemented</v>
      </c>
      <c r="S30" s="22" t="str">
        <f>IF($Y30=1,"Effective","Ineffective")</f>
        <v>Ineffective</v>
      </c>
      <c r="T30" s="22" t="str">
        <f>IF($Z30=1,"Pass","Fail")</f>
        <v>Fail</v>
      </c>
      <c r="U30" s="140"/>
      <c r="V30" s="30"/>
      <c r="W30" s="196"/>
      <c r="X30" s="23">
        <f>IF(COUNTIF(X31:X33,0)&gt;0,0,1)</f>
        <v>0</v>
      </c>
      <c r="Y30" s="23">
        <f>IF(COUNTIF(Y31:Y33,0)&gt;0,0,1)</f>
        <v>0</v>
      </c>
      <c r="Z30" s="23">
        <f>IF(COUNTIF(Z31:Z33,0)&gt;0,0,1)</f>
        <v>0</v>
      </c>
      <c r="AA30" s="23">
        <f>IFERROR(IF($A30=1,$X30*$Y30*$Z30,""),"")</f>
        <v>0</v>
      </c>
      <c r="AB30" s="23" t="str">
        <f>IFERROR(IF($A30=2,$X30*$Y30*$Z30,""),"")</f>
        <v/>
      </c>
      <c r="AC30" s="23" t="str">
        <f>IFERROR(IF($A30=3,$X30*$Y30*$Z30,""),"")</f>
        <v/>
      </c>
      <c r="AD30" s="29" t="str">
        <f>IF($AJ30=1,"Implemented","Not Implemented")</f>
        <v>Not Implemented</v>
      </c>
      <c r="AE30" s="22" t="str">
        <f>IF($AK30=1,"Effective","Ineffective")</f>
        <v>Ineffective</v>
      </c>
      <c r="AF30" s="22" t="str">
        <f>IF($AL30=1,"Pass","Fail")</f>
        <v>Fail</v>
      </c>
      <c r="AG30" s="140"/>
      <c r="AH30" s="30"/>
      <c r="AI30" s="196"/>
      <c r="AJ30" s="23">
        <f>IF(COUNTIF(AJ31:AJ33,0)&gt;0,0,1)</f>
        <v>0</v>
      </c>
      <c r="AK30" s="23">
        <f>IF(COUNTIF(AK31:AK33,0)&gt;0,0,1)</f>
        <v>0</v>
      </c>
      <c r="AL30" s="23">
        <f>IF(COUNTIF(AL31:AL33,0)&gt;0,0,1)</f>
        <v>0</v>
      </c>
      <c r="AM30" s="23">
        <f>IFERROR(IF($A30=1,$AJ30*$AK30*$AL30,""),"")</f>
        <v>0</v>
      </c>
      <c r="AN30" s="23" t="str">
        <f>IFERROR(IF($A30=2,$AJ30*$AK30*$AL30,""),"")</f>
        <v/>
      </c>
      <c r="AO30" s="23" t="str">
        <f>IFERROR(IF($A30=3,$AJ30*$AK30*$AL30,""),"")</f>
        <v/>
      </c>
      <c r="AP30" s="114" t="s">
        <v>721</v>
      </c>
      <c r="AQ30" s="11"/>
      <c r="AR30" s="11"/>
      <c r="AS30" s="38"/>
    </row>
    <row r="31" spans="1:45" ht="10.5" customHeight="1" outlineLevel="2" x14ac:dyDescent="0.2">
      <c r="A31" s="238">
        <v>1</v>
      </c>
      <c r="B31" s="193"/>
      <c r="C31" s="223" t="s">
        <v>338</v>
      </c>
      <c r="D31" s="211" t="s">
        <v>339</v>
      </c>
      <c r="E31" s="211" t="s">
        <v>340</v>
      </c>
      <c r="F31" s="210" t="s">
        <v>686</v>
      </c>
      <c r="G31" s="209" t="s">
        <v>686</v>
      </c>
      <c r="H31" s="209" t="s">
        <v>686</v>
      </c>
      <c r="I31" s="211"/>
      <c r="J31" s="200"/>
      <c r="K31" s="196"/>
      <c r="L31" s="23">
        <f>IFERROR(VLOOKUP($F31,Data!$B$4:$D$6,3,FALSE),"")</f>
        <v>0</v>
      </c>
      <c r="M31" s="23">
        <f>IFERROR(VLOOKUP($G31,Data!$F$4:$H$9,3,FALSE),"")</f>
        <v>0</v>
      </c>
      <c r="N31" s="23">
        <f>IFERROR(VLOOKUP($H31,Data!$J$4:$L$8,3,FALSE),"")</f>
        <v>0</v>
      </c>
      <c r="O31" s="23">
        <f>IFERROR(IF($A31=1,$L31*$M31*$N31,""),"")</f>
        <v>0</v>
      </c>
      <c r="P31" s="23" t="str">
        <f>IFERROR(IF($A31=2,$L31*$M31*$N31,""),"")</f>
        <v/>
      </c>
      <c r="Q31" s="23" t="str">
        <f>IFERROR(IF($A31=3,$L31*$M31*$N31,""),"")</f>
        <v/>
      </c>
      <c r="R31" s="210" t="s">
        <v>686</v>
      </c>
      <c r="S31" s="209" t="s">
        <v>686</v>
      </c>
      <c r="T31" s="209" t="s">
        <v>686</v>
      </c>
      <c r="U31" s="211"/>
      <c r="V31" s="205"/>
      <c r="W31" s="196"/>
      <c r="X31" s="24"/>
      <c r="Y31" s="24"/>
      <c r="Z31" s="24"/>
      <c r="AA31" s="24"/>
      <c r="AB31" s="24"/>
      <c r="AC31" s="24"/>
      <c r="AD31" s="210" t="s">
        <v>686</v>
      </c>
      <c r="AE31" s="209" t="s">
        <v>686</v>
      </c>
      <c r="AF31" s="209" t="s">
        <v>686</v>
      </c>
      <c r="AG31" s="211"/>
      <c r="AH31" s="207"/>
      <c r="AI31" s="196"/>
      <c r="AJ31" s="24"/>
      <c r="AK31" s="24"/>
      <c r="AL31" s="24"/>
      <c r="AM31" s="24"/>
      <c r="AN31" s="24"/>
      <c r="AO31" s="24"/>
      <c r="AP31" s="114" t="s">
        <v>712</v>
      </c>
      <c r="AQ31" s="11"/>
      <c r="AR31" s="11"/>
      <c r="AS31" s="38"/>
    </row>
    <row r="32" spans="1:45" ht="10.5" customHeight="1" outlineLevel="2" x14ac:dyDescent="0.2">
      <c r="A32" s="238"/>
      <c r="B32" s="193"/>
      <c r="C32" s="223"/>
      <c r="D32" s="211"/>
      <c r="E32" s="198"/>
      <c r="F32" s="210"/>
      <c r="G32" s="209"/>
      <c r="H32" s="209"/>
      <c r="I32" s="211"/>
      <c r="J32" s="200"/>
      <c r="K32" s="196"/>
      <c r="L32" s="25"/>
      <c r="M32" s="25"/>
      <c r="N32" s="25"/>
      <c r="O32" s="25"/>
      <c r="P32" s="25"/>
      <c r="Q32" s="25"/>
      <c r="R32" s="210"/>
      <c r="S32" s="209"/>
      <c r="T32" s="209"/>
      <c r="U32" s="211"/>
      <c r="V32" s="205"/>
      <c r="W32" s="196"/>
      <c r="X32" s="23">
        <f>IFERROR(VLOOKUP($R31,Data!$B$4:$D$6,3,FALSE),"")</f>
        <v>0</v>
      </c>
      <c r="Y32" s="23">
        <f>IFERROR(VLOOKUP($S31,Data!$F$4:$H$9,3,FALSE),"")</f>
        <v>0</v>
      </c>
      <c r="Z32" s="23">
        <f>IFERROR(VLOOKUP($T31,Data!$J$4:$L$8,3,FALSE),"")</f>
        <v>0</v>
      </c>
      <c r="AA32" s="23">
        <f>IFERROR(IF($A31=1,$X32*$Y32*$Z32,""),"")</f>
        <v>0</v>
      </c>
      <c r="AB32" s="23" t="str">
        <f>IFERROR(IF($A31=2,$X32*$Y32*$Z32,""),"")</f>
        <v/>
      </c>
      <c r="AC32" s="23" t="str">
        <f>IFERROR(IF($A31=3,$X32*$Y32*$Z32,""),"")</f>
        <v/>
      </c>
      <c r="AD32" s="210"/>
      <c r="AE32" s="209"/>
      <c r="AF32" s="209"/>
      <c r="AG32" s="211"/>
      <c r="AH32" s="207"/>
      <c r="AI32" s="196"/>
      <c r="AJ32" s="25"/>
      <c r="AK32" s="25"/>
      <c r="AL32" s="25"/>
      <c r="AM32" s="25"/>
      <c r="AN32" s="25"/>
      <c r="AO32" s="25"/>
      <c r="AP32" s="114" t="s">
        <v>713</v>
      </c>
      <c r="AQ32" s="11"/>
      <c r="AR32" s="11"/>
      <c r="AS32" s="38"/>
    </row>
    <row r="33" spans="1:45" ht="10.5" customHeight="1" outlineLevel="2" x14ac:dyDescent="0.2">
      <c r="A33" s="238"/>
      <c r="B33" s="193"/>
      <c r="C33" s="223"/>
      <c r="D33" s="211"/>
      <c r="E33" s="198"/>
      <c r="F33" s="210"/>
      <c r="G33" s="209"/>
      <c r="H33" s="209"/>
      <c r="I33" s="211"/>
      <c r="J33" s="200"/>
      <c r="K33" s="197"/>
      <c r="L33" s="25"/>
      <c r="M33" s="25"/>
      <c r="N33" s="25"/>
      <c r="O33" s="25"/>
      <c r="P33" s="25"/>
      <c r="Q33" s="25"/>
      <c r="R33" s="210"/>
      <c r="S33" s="209"/>
      <c r="T33" s="209"/>
      <c r="U33" s="211"/>
      <c r="V33" s="205"/>
      <c r="W33" s="197"/>
      <c r="X33" s="25"/>
      <c r="Y33" s="25"/>
      <c r="Z33" s="25"/>
      <c r="AA33" s="25"/>
      <c r="AB33" s="25"/>
      <c r="AC33" s="25"/>
      <c r="AD33" s="210"/>
      <c r="AE33" s="209"/>
      <c r="AF33" s="209"/>
      <c r="AG33" s="211"/>
      <c r="AH33" s="207"/>
      <c r="AI33" s="197"/>
      <c r="AJ33" s="23">
        <f>IFERROR(VLOOKUP($AD31,Data!$B$4:$D$6,3,FALSE),"")</f>
        <v>0</v>
      </c>
      <c r="AK33" s="23">
        <f>IFERROR(VLOOKUP($AE31,Data!$F$4:$H$9,3,FALSE),"")</f>
        <v>0</v>
      </c>
      <c r="AL33" s="23">
        <f>IFERROR(VLOOKUP($AF31,Data!$J$4:$L$8,3,FALSE),"")</f>
        <v>0</v>
      </c>
      <c r="AM33" s="23">
        <f>IFERROR(IF($A31=1,$AJ33*$AK33*$AL33,""),"")</f>
        <v>0</v>
      </c>
      <c r="AN33" s="23" t="str">
        <f>IFERROR(IF($A31=2,$AJ33*$AK33*$AL33,""),"")</f>
        <v/>
      </c>
      <c r="AO33" s="23" t="str">
        <f>IFERROR(IF($A31=3,$AJ33*$AK33*$AL33,""),"")</f>
        <v/>
      </c>
      <c r="AP33" s="114" t="s">
        <v>714</v>
      </c>
      <c r="AQ33" s="11"/>
      <c r="AR33" s="11"/>
      <c r="AS33" s="38"/>
    </row>
    <row r="34" spans="1:45" s="110" customFormat="1" ht="10.5" customHeight="1" outlineLevel="1" thickBot="1" x14ac:dyDescent="0.25">
      <c r="A34" s="229"/>
      <c r="B34" s="230"/>
      <c r="C34" s="230"/>
      <c r="D34" s="230"/>
      <c r="E34" s="230"/>
      <c r="F34" s="230"/>
      <c r="G34" s="230"/>
      <c r="H34" s="230"/>
      <c r="I34" s="230"/>
      <c r="J34" s="230"/>
      <c r="K34" s="230"/>
      <c r="L34" s="230"/>
      <c r="M34" s="230"/>
      <c r="N34" s="230"/>
      <c r="O34" s="230"/>
      <c r="P34" s="230"/>
      <c r="Q34" s="230"/>
      <c r="R34" s="230"/>
      <c r="S34" s="230"/>
      <c r="T34" s="230"/>
      <c r="U34" s="230"/>
      <c r="V34" s="230"/>
      <c r="W34" s="230"/>
      <c r="X34" s="230"/>
      <c r="Y34" s="230"/>
      <c r="Z34" s="230"/>
      <c r="AA34" s="230"/>
      <c r="AB34" s="230"/>
      <c r="AC34" s="230"/>
      <c r="AD34" s="230"/>
      <c r="AE34" s="230"/>
      <c r="AF34" s="230"/>
      <c r="AG34" s="230"/>
      <c r="AH34" s="230"/>
      <c r="AI34" s="230"/>
      <c r="AJ34" s="230"/>
      <c r="AK34" s="230"/>
      <c r="AL34" s="230"/>
      <c r="AM34" s="230"/>
      <c r="AN34" s="230"/>
      <c r="AO34" s="230"/>
      <c r="AP34" s="230"/>
      <c r="AQ34" s="230"/>
      <c r="AR34" s="230"/>
      <c r="AS34" s="231"/>
    </row>
    <row r="35" spans="1:45" s="110" customFormat="1" ht="10.5" customHeight="1" thickBot="1" x14ac:dyDescent="0.25">
      <c r="A35" s="229"/>
      <c r="B35" s="230"/>
      <c r="C35" s="230"/>
      <c r="D35" s="230"/>
      <c r="E35" s="230"/>
      <c r="F35" s="230"/>
      <c r="G35" s="230"/>
      <c r="H35" s="230"/>
      <c r="I35" s="230"/>
      <c r="J35" s="230"/>
      <c r="K35" s="230"/>
      <c r="L35" s="230"/>
      <c r="M35" s="230"/>
      <c r="N35" s="230"/>
      <c r="O35" s="230"/>
      <c r="P35" s="230"/>
      <c r="Q35" s="230"/>
      <c r="R35" s="230"/>
      <c r="S35" s="230"/>
      <c r="T35" s="230"/>
      <c r="U35" s="230"/>
      <c r="V35" s="230"/>
      <c r="W35" s="230"/>
      <c r="X35" s="230"/>
      <c r="Y35" s="230"/>
      <c r="Z35" s="230"/>
      <c r="AA35" s="230"/>
      <c r="AB35" s="230"/>
      <c r="AC35" s="230"/>
      <c r="AD35" s="230"/>
      <c r="AE35" s="230"/>
      <c r="AF35" s="230"/>
      <c r="AG35" s="230"/>
      <c r="AH35" s="230"/>
      <c r="AI35" s="230"/>
      <c r="AJ35" s="230"/>
      <c r="AK35" s="230"/>
      <c r="AL35" s="230"/>
      <c r="AM35" s="230"/>
      <c r="AN35" s="230"/>
      <c r="AO35" s="230"/>
      <c r="AP35" s="230"/>
      <c r="AQ35" s="230"/>
      <c r="AR35" s="230"/>
      <c r="AS35" s="231"/>
    </row>
    <row r="36" spans="1:45" ht="30" hidden="1" customHeight="1" outlineLevel="1" x14ac:dyDescent="0.2">
      <c r="A36" s="146">
        <v>2</v>
      </c>
      <c r="B36" s="211" t="s">
        <v>492</v>
      </c>
      <c r="C36" s="211"/>
      <c r="D36" s="211"/>
      <c r="E36" s="211"/>
      <c r="F36" s="29" t="str">
        <f>IF($L36=1,"Implemented","Not Implemented")</f>
        <v>Not Implemented</v>
      </c>
      <c r="G36" s="22" t="str">
        <f>IF($M36=1,"Effective","Ineffective")</f>
        <v>Ineffective</v>
      </c>
      <c r="H36" s="22" t="str">
        <f>IF($N36=1,"Pass","Fail")</f>
        <v>Fail</v>
      </c>
      <c r="I36" s="140"/>
      <c r="J36" s="30"/>
      <c r="K36" s="195"/>
      <c r="L36" s="23">
        <f>IF(COUNTIF(L37:L39,0)&gt;0,0,1)</f>
        <v>0</v>
      </c>
      <c r="M36" s="23">
        <f>IF(COUNTIF(M37:M39,0)&gt;0,0,1)</f>
        <v>0</v>
      </c>
      <c r="N36" s="23">
        <f>IF(COUNTIF(N37:N39,0)&gt;0,0,1)</f>
        <v>0</v>
      </c>
      <c r="O36" s="23" t="str">
        <f>IFERROR(IF($A36=1,$L36*$M36*$N36,""),"")</f>
        <v/>
      </c>
      <c r="P36" s="23">
        <f>IFERROR(IF($A36=2,$L36*$M36*$N36,""),"")</f>
        <v>0</v>
      </c>
      <c r="Q36" s="23" t="str">
        <f>IFERROR(IF($A36=3,$L36*$M36*$N36,""),"")</f>
        <v/>
      </c>
      <c r="R36" s="29" t="str">
        <f>IF($X36=1,"Implemented","Not Implemented")</f>
        <v>Not Implemented</v>
      </c>
      <c r="S36" s="22" t="str">
        <f>IF($Y36=1,"Effective","Ineffective")</f>
        <v>Ineffective</v>
      </c>
      <c r="T36" s="22" t="str">
        <f>IF($Z36=1,"Pass","Fail")</f>
        <v>Fail</v>
      </c>
      <c r="U36" s="140"/>
      <c r="V36" s="30"/>
      <c r="W36" s="195"/>
      <c r="X36" s="23">
        <f>IF(COUNTIF(X37:X39,0)&gt;0,0,1)</f>
        <v>0</v>
      </c>
      <c r="Y36" s="23">
        <f>IF(COUNTIF(Y37:Y39,0)&gt;0,0,1)</f>
        <v>0</v>
      </c>
      <c r="Z36" s="23">
        <f>IF(COUNTIF(Z37:Z39,0)&gt;0,0,1)</f>
        <v>0</v>
      </c>
      <c r="AA36" s="23" t="str">
        <f>IFERROR(IF($A36=1,$X36*$Y36*$Z36,""),"")</f>
        <v/>
      </c>
      <c r="AB36" s="23">
        <f>IFERROR(IF($A36=2,$X36*$Y36*$Z36,""),"")</f>
        <v>0</v>
      </c>
      <c r="AC36" s="23" t="str">
        <f>IFERROR(IF($A36=3,$X36*$Y36*$Z36,""),"")</f>
        <v/>
      </c>
      <c r="AD36" s="29" t="str">
        <f>IF($AJ36=1,"Implemented","Not Implemented")</f>
        <v>Not Implemented</v>
      </c>
      <c r="AE36" s="22" t="str">
        <f>IF($AK36=1,"Effective","Ineffective")</f>
        <v>Ineffective</v>
      </c>
      <c r="AF36" s="22" t="str">
        <f>IF($AL36=1,"Pass","Fail")</f>
        <v>Fail</v>
      </c>
      <c r="AG36" s="140"/>
      <c r="AH36" s="30"/>
      <c r="AI36" s="195"/>
      <c r="AJ36" s="23">
        <f>IF(COUNTIF(AJ37:AJ39,0)&gt;0,0,1)</f>
        <v>0</v>
      </c>
      <c r="AK36" s="23">
        <f>IF(COUNTIF(AK37:AK39,0)&gt;0,0,1)</f>
        <v>0</v>
      </c>
      <c r="AL36" s="23">
        <f>IF(COUNTIF(AL37:AL39,0)&gt;0,0,1)</f>
        <v>0</v>
      </c>
      <c r="AM36" s="23" t="str">
        <f>IFERROR(IF($A36=1,$AJ36*$AK36*$AL36,""),"")</f>
        <v/>
      </c>
      <c r="AN36" s="23">
        <f>IFERROR(IF($A36=2,$AJ36*$AK36*$AL36,""),"")</f>
        <v>0</v>
      </c>
      <c r="AO36" s="23" t="str">
        <f>IFERROR(IF($A36=3,$AJ36*$AK36*$AL36,""),"")</f>
        <v/>
      </c>
      <c r="AP36" s="114" t="s">
        <v>721</v>
      </c>
      <c r="AQ36" s="11"/>
      <c r="AR36" s="11"/>
      <c r="AS36" s="38"/>
    </row>
    <row r="37" spans="1:45" ht="10.5" hidden="1" customHeight="1" outlineLevel="2" x14ac:dyDescent="0.2">
      <c r="A37" s="238">
        <v>2</v>
      </c>
      <c r="B37" s="193"/>
      <c r="C37" s="223" t="s">
        <v>493</v>
      </c>
      <c r="D37" s="211" t="s">
        <v>494</v>
      </c>
      <c r="E37" s="211" t="s">
        <v>495</v>
      </c>
      <c r="F37" s="210" t="s">
        <v>686</v>
      </c>
      <c r="G37" s="209" t="s">
        <v>686</v>
      </c>
      <c r="H37" s="209" t="s">
        <v>686</v>
      </c>
      <c r="I37" s="211"/>
      <c r="J37" s="200"/>
      <c r="K37" s="196"/>
      <c r="L37" s="23">
        <f>IFERROR(VLOOKUP($F37,Data!$B$4:$D$6,3,FALSE),"")</f>
        <v>0</v>
      </c>
      <c r="M37" s="23">
        <f>IFERROR(VLOOKUP($G37,Data!$F$4:$H$9,3,FALSE),"")</f>
        <v>0</v>
      </c>
      <c r="N37" s="23">
        <f>IFERROR(VLOOKUP($H37,Data!$J$4:$L$8,3,FALSE),"")</f>
        <v>0</v>
      </c>
      <c r="O37" s="23" t="str">
        <f>IFERROR(IF($A37=1,$L37*$M37*$N37,""),"")</f>
        <v/>
      </c>
      <c r="P37" s="23">
        <f>IFERROR(IF($A37=2,$L37*$M37*$N37,""),"")</f>
        <v>0</v>
      </c>
      <c r="Q37" s="23" t="str">
        <f>IFERROR(IF($A37=3,$L37*$M37*$N37,""),"")</f>
        <v/>
      </c>
      <c r="R37" s="210" t="s">
        <v>686</v>
      </c>
      <c r="S37" s="209" t="s">
        <v>686</v>
      </c>
      <c r="T37" s="209" t="s">
        <v>686</v>
      </c>
      <c r="U37" s="211"/>
      <c r="V37" s="205"/>
      <c r="W37" s="196"/>
      <c r="X37" s="24"/>
      <c r="Y37" s="24"/>
      <c r="Z37" s="24"/>
      <c r="AA37" s="24"/>
      <c r="AB37" s="24"/>
      <c r="AC37" s="24"/>
      <c r="AD37" s="210" t="s">
        <v>686</v>
      </c>
      <c r="AE37" s="209" t="s">
        <v>686</v>
      </c>
      <c r="AF37" s="209" t="s">
        <v>686</v>
      </c>
      <c r="AG37" s="211"/>
      <c r="AH37" s="207"/>
      <c r="AI37" s="196"/>
      <c r="AJ37" s="24"/>
      <c r="AK37" s="24"/>
      <c r="AL37" s="24"/>
      <c r="AM37" s="24"/>
      <c r="AN37" s="24"/>
      <c r="AO37" s="24"/>
      <c r="AP37" s="114" t="s">
        <v>712</v>
      </c>
      <c r="AQ37" s="11"/>
      <c r="AR37" s="11"/>
      <c r="AS37" s="38"/>
    </row>
    <row r="38" spans="1:45" ht="10.5" hidden="1" customHeight="1" outlineLevel="2" x14ac:dyDescent="0.2">
      <c r="A38" s="238"/>
      <c r="B38" s="193"/>
      <c r="C38" s="223"/>
      <c r="D38" s="211"/>
      <c r="E38" s="198"/>
      <c r="F38" s="210"/>
      <c r="G38" s="209"/>
      <c r="H38" s="209"/>
      <c r="I38" s="211"/>
      <c r="J38" s="200"/>
      <c r="K38" s="196"/>
      <c r="L38" s="25"/>
      <c r="M38" s="25"/>
      <c r="N38" s="25"/>
      <c r="O38" s="25"/>
      <c r="P38" s="25"/>
      <c r="Q38" s="25"/>
      <c r="R38" s="210"/>
      <c r="S38" s="209"/>
      <c r="T38" s="209"/>
      <c r="U38" s="211"/>
      <c r="V38" s="205"/>
      <c r="W38" s="196"/>
      <c r="X38" s="23">
        <f>IFERROR(VLOOKUP($R37,Data!$B$4:$D$6,3,FALSE),"")</f>
        <v>0</v>
      </c>
      <c r="Y38" s="23">
        <f>IFERROR(VLOOKUP($S37,Data!$F$4:$H$9,3,FALSE),"")</f>
        <v>0</v>
      </c>
      <c r="Z38" s="23">
        <f>IFERROR(VLOOKUP($T37,Data!$J$4:$L$8,3,FALSE),"")</f>
        <v>0</v>
      </c>
      <c r="AA38" s="23" t="str">
        <f>IFERROR(IF($A37=1,$X38*$Y38*$Z38,""),"")</f>
        <v/>
      </c>
      <c r="AB38" s="23">
        <f>IFERROR(IF($A37=2,$X38*$Y38*$Z38,""),"")</f>
        <v>0</v>
      </c>
      <c r="AC38" s="23" t="str">
        <f>IFERROR(IF($A37=3,$X38*$Y38*$Z38,""),"")</f>
        <v/>
      </c>
      <c r="AD38" s="210"/>
      <c r="AE38" s="209"/>
      <c r="AF38" s="209"/>
      <c r="AG38" s="211"/>
      <c r="AH38" s="207"/>
      <c r="AI38" s="196"/>
      <c r="AJ38" s="25"/>
      <c r="AK38" s="25"/>
      <c r="AL38" s="25"/>
      <c r="AM38" s="25"/>
      <c r="AN38" s="25"/>
      <c r="AO38" s="25"/>
      <c r="AP38" s="114" t="s">
        <v>713</v>
      </c>
      <c r="AQ38" s="11"/>
      <c r="AR38" s="11"/>
      <c r="AS38" s="38"/>
    </row>
    <row r="39" spans="1:45" ht="10.5" hidden="1" customHeight="1" outlineLevel="2" x14ac:dyDescent="0.2">
      <c r="A39" s="238"/>
      <c r="B39" s="193"/>
      <c r="C39" s="223"/>
      <c r="D39" s="211"/>
      <c r="E39" s="198"/>
      <c r="F39" s="210"/>
      <c r="G39" s="209"/>
      <c r="H39" s="209"/>
      <c r="I39" s="211"/>
      <c r="J39" s="200"/>
      <c r="K39" s="196"/>
      <c r="L39" s="25"/>
      <c r="M39" s="25"/>
      <c r="N39" s="25"/>
      <c r="O39" s="25"/>
      <c r="P39" s="25"/>
      <c r="Q39" s="25"/>
      <c r="R39" s="210"/>
      <c r="S39" s="209"/>
      <c r="T39" s="209"/>
      <c r="U39" s="211"/>
      <c r="V39" s="205"/>
      <c r="W39" s="196"/>
      <c r="X39" s="25"/>
      <c r="Y39" s="25"/>
      <c r="Z39" s="25"/>
      <c r="AA39" s="25"/>
      <c r="AB39" s="25"/>
      <c r="AC39" s="25"/>
      <c r="AD39" s="210"/>
      <c r="AE39" s="209"/>
      <c r="AF39" s="209"/>
      <c r="AG39" s="211"/>
      <c r="AH39" s="207"/>
      <c r="AI39" s="196"/>
      <c r="AJ39" s="23">
        <f>IFERROR(VLOOKUP($AD37,Data!$B$4:$D$6,3,FALSE),"")</f>
        <v>0</v>
      </c>
      <c r="AK39" s="23">
        <f>IFERROR(VLOOKUP($AE37,Data!$F$4:$H$9,3,FALSE),"")</f>
        <v>0</v>
      </c>
      <c r="AL39" s="23">
        <f>IFERROR(VLOOKUP($AF37,Data!$J$4:$L$8,3,FALSE),"")</f>
        <v>0</v>
      </c>
      <c r="AM39" s="23" t="str">
        <f>IFERROR(IF($A37=1,$AJ39*$AK39*$AL39,""),"")</f>
        <v/>
      </c>
      <c r="AN39" s="23">
        <f>IFERROR(IF($A37=2,$AJ39*$AK39*$AL39,""),"")</f>
        <v>0</v>
      </c>
      <c r="AO39" s="23" t="str">
        <f>IFERROR(IF($A37=3,$AJ39*$AK39*$AL39,""),"")</f>
        <v/>
      </c>
      <c r="AP39" s="114" t="s">
        <v>714</v>
      </c>
      <c r="AQ39" s="11"/>
      <c r="AR39" s="11"/>
      <c r="AS39" s="38"/>
    </row>
    <row r="40" spans="1:45" ht="30" hidden="1" customHeight="1" outlineLevel="1" x14ac:dyDescent="0.2">
      <c r="A40" s="146">
        <v>2</v>
      </c>
      <c r="B40" s="211" t="s">
        <v>496</v>
      </c>
      <c r="C40" s="211"/>
      <c r="D40" s="211"/>
      <c r="E40" s="200"/>
      <c r="F40" s="29" t="str">
        <f>IF($L40=1,"Implemented","Not Implemented")</f>
        <v>Not Implemented</v>
      </c>
      <c r="G40" s="22" t="str">
        <f>IF($M40=1,"Effective","Ineffective")</f>
        <v>Ineffective</v>
      </c>
      <c r="H40" s="22" t="str">
        <f>IF($N40=1,"Pass","Fail")</f>
        <v>Fail</v>
      </c>
      <c r="I40" s="140"/>
      <c r="J40" s="30"/>
      <c r="K40" s="196"/>
      <c r="L40" s="23">
        <f>IF(COUNTIF(L41:L43,0)&gt;0,0,1)</f>
        <v>0</v>
      </c>
      <c r="M40" s="23">
        <f>IF(COUNTIF(M41:M43,0)&gt;0,0,1)</f>
        <v>0</v>
      </c>
      <c r="N40" s="23">
        <f>IF(COUNTIF(N41:N43,0)&gt;0,0,1)</f>
        <v>0</v>
      </c>
      <c r="O40" s="23" t="str">
        <f>IFERROR(IF($A40=1,$L40*$M40*$N40,""),"")</f>
        <v/>
      </c>
      <c r="P40" s="23">
        <f>IFERROR(IF($A40=2,$L40*$M40*$N40,""),"")</f>
        <v>0</v>
      </c>
      <c r="Q40" s="23" t="str">
        <f>IFERROR(IF($A40=3,$L40*$M40*$N40,""),"")</f>
        <v/>
      </c>
      <c r="R40" s="29" t="str">
        <f>IF($X40=1,"Implemented","Not Implemented")</f>
        <v>Not Implemented</v>
      </c>
      <c r="S40" s="22" t="str">
        <f>IF($Y40=1,"Effective","Ineffective")</f>
        <v>Ineffective</v>
      </c>
      <c r="T40" s="22" t="str">
        <f>IF($Z40=1,"Pass","Fail")</f>
        <v>Fail</v>
      </c>
      <c r="U40" s="140"/>
      <c r="V40" s="30"/>
      <c r="W40" s="196"/>
      <c r="X40" s="23">
        <f>IF(COUNTIF(X41:X43,0)&gt;0,0,1)</f>
        <v>0</v>
      </c>
      <c r="Y40" s="23">
        <f>IF(COUNTIF(Y41:Y43,0)&gt;0,0,1)</f>
        <v>0</v>
      </c>
      <c r="Z40" s="23">
        <f>IF(COUNTIF(Z41:Z43,0)&gt;0,0,1)</f>
        <v>0</v>
      </c>
      <c r="AA40" s="23" t="str">
        <f>IFERROR(IF($A40=1,$X40*$Y40*$Z40,""),"")</f>
        <v/>
      </c>
      <c r="AB40" s="23">
        <f>IFERROR(IF($A40=2,$X40*$Y40*$Z40,""),"")</f>
        <v>0</v>
      </c>
      <c r="AC40" s="23" t="str">
        <f>IFERROR(IF($A40=3,$X40*$Y40*$Z40,""),"")</f>
        <v/>
      </c>
      <c r="AD40" s="29" t="str">
        <f>IF($AJ40=1,"Implemented","Not Implemented")</f>
        <v>Not Implemented</v>
      </c>
      <c r="AE40" s="22" t="str">
        <f>IF($AK40=1,"Effective","Ineffective")</f>
        <v>Ineffective</v>
      </c>
      <c r="AF40" s="22" t="str">
        <f>IF($AL40=1,"Pass","Fail")</f>
        <v>Fail</v>
      </c>
      <c r="AG40" s="140"/>
      <c r="AH40" s="30"/>
      <c r="AI40" s="196"/>
      <c r="AJ40" s="23">
        <f>IF(COUNTIF(AJ41:AJ43,0)&gt;0,0,1)</f>
        <v>0</v>
      </c>
      <c r="AK40" s="23">
        <f>IF(COUNTIF(AK41:AK43,0)&gt;0,0,1)</f>
        <v>0</v>
      </c>
      <c r="AL40" s="23">
        <f>IF(COUNTIF(AL41:AL43,0)&gt;0,0,1)</f>
        <v>0</v>
      </c>
      <c r="AM40" s="23" t="str">
        <f>IFERROR(IF($A40=1,$AJ40*$AK40*$AL40,""),"")</f>
        <v/>
      </c>
      <c r="AN40" s="23">
        <f>IFERROR(IF($A40=2,$AJ40*$AK40*$AL40,""),"")</f>
        <v>0</v>
      </c>
      <c r="AO40" s="23" t="str">
        <f>IFERROR(IF($A40=3,$AJ40*$AK40*$AL40,""),"")</f>
        <v/>
      </c>
      <c r="AP40" s="114" t="s">
        <v>721</v>
      </c>
      <c r="AQ40" s="11"/>
      <c r="AR40" s="11"/>
      <c r="AS40" s="38"/>
    </row>
    <row r="41" spans="1:45" ht="10.5" hidden="1" customHeight="1" outlineLevel="2" x14ac:dyDescent="0.2">
      <c r="A41" s="238">
        <v>2</v>
      </c>
      <c r="B41" s="193"/>
      <c r="C41" s="223" t="s">
        <v>497</v>
      </c>
      <c r="D41" s="211" t="s">
        <v>498</v>
      </c>
      <c r="E41" s="211" t="s">
        <v>499</v>
      </c>
      <c r="F41" s="210" t="s">
        <v>686</v>
      </c>
      <c r="G41" s="209" t="s">
        <v>686</v>
      </c>
      <c r="H41" s="209" t="s">
        <v>686</v>
      </c>
      <c r="I41" s="211"/>
      <c r="J41" s="200"/>
      <c r="K41" s="196"/>
      <c r="L41" s="23">
        <f>IFERROR(VLOOKUP($F41,Data!$B$4:$D$6,3,FALSE),"")</f>
        <v>0</v>
      </c>
      <c r="M41" s="23">
        <f>IFERROR(VLOOKUP($G41,Data!$F$4:$H$9,3,FALSE),"")</f>
        <v>0</v>
      </c>
      <c r="N41" s="23">
        <f>IFERROR(VLOOKUP($H41,Data!$J$4:$L$8,3,FALSE),"")</f>
        <v>0</v>
      </c>
      <c r="O41" s="23" t="str">
        <f>IFERROR(IF($A41=1,$L41*$M41*$N41,""),"")</f>
        <v/>
      </c>
      <c r="P41" s="23">
        <f>IFERROR(IF($A41=2,$L41*$M41*$N41,""),"")</f>
        <v>0</v>
      </c>
      <c r="Q41" s="23" t="str">
        <f>IFERROR(IF($A41=3,$L41*$M41*$N41,""),"")</f>
        <v/>
      </c>
      <c r="R41" s="210" t="s">
        <v>686</v>
      </c>
      <c r="S41" s="209" t="s">
        <v>686</v>
      </c>
      <c r="T41" s="209" t="s">
        <v>686</v>
      </c>
      <c r="U41" s="211"/>
      <c r="V41" s="205"/>
      <c r="W41" s="196"/>
      <c r="X41" s="24"/>
      <c r="Y41" s="24"/>
      <c r="Z41" s="24"/>
      <c r="AA41" s="24"/>
      <c r="AB41" s="24"/>
      <c r="AC41" s="24"/>
      <c r="AD41" s="210" t="s">
        <v>686</v>
      </c>
      <c r="AE41" s="209" t="s">
        <v>686</v>
      </c>
      <c r="AF41" s="209" t="s">
        <v>686</v>
      </c>
      <c r="AG41" s="211"/>
      <c r="AH41" s="207"/>
      <c r="AI41" s="196"/>
      <c r="AJ41" s="24"/>
      <c r="AK41" s="24"/>
      <c r="AL41" s="24"/>
      <c r="AM41" s="24"/>
      <c r="AN41" s="24"/>
      <c r="AO41" s="24"/>
      <c r="AP41" s="114" t="s">
        <v>712</v>
      </c>
      <c r="AQ41" s="11"/>
      <c r="AR41" s="11"/>
      <c r="AS41" s="38"/>
    </row>
    <row r="42" spans="1:45" ht="10.5" hidden="1" customHeight="1" outlineLevel="2" x14ac:dyDescent="0.2">
      <c r="A42" s="238"/>
      <c r="B42" s="193"/>
      <c r="C42" s="223"/>
      <c r="D42" s="211"/>
      <c r="E42" s="198"/>
      <c r="F42" s="210"/>
      <c r="G42" s="209"/>
      <c r="H42" s="209"/>
      <c r="I42" s="211"/>
      <c r="J42" s="200"/>
      <c r="K42" s="196"/>
      <c r="L42" s="25"/>
      <c r="M42" s="25"/>
      <c r="N42" s="25"/>
      <c r="O42" s="25"/>
      <c r="P42" s="25"/>
      <c r="Q42" s="25"/>
      <c r="R42" s="210"/>
      <c r="S42" s="209"/>
      <c r="T42" s="209"/>
      <c r="U42" s="211"/>
      <c r="V42" s="205"/>
      <c r="W42" s="196"/>
      <c r="X42" s="23">
        <f>IFERROR(VLOOKUP($R41,Data!$B$4:$D$6,3,FALSE),"")</f>
        <v>0</v>
      </c>
      <c r="Y42" s="23">
        <f>IFERROR(VLOOKUP($S41,Data!$F$4:$H$9,3,FALSE),"")</f>
        <v>0</v>
      </c>
      <c r="Z42" s="23">
        <f>IFERROR(VLOOKUP($T41,Data!$J$4:$L$8,3,FALSE),"")</f>
        <v>0</v>
      </c>
      <c r="AA42" s="23" t="str">
        <f>IFERROR(IF($A41=1,$X42*$Y42*$Z42,""),"")</f>
        <v/>
      </c>
      <c r="AB42" s="23">
        <f>IFERROR(IF($A41=2,$X42*$Y42*$Z42,""),"")</f>
        <v>0</v>
      </c>
      <c r="AC42" s="23" t="str">
        <f>IFERROR(IF($A41=3,$X42*$Y42*$Z42,""),"")</f>
        <v/>
      </c>
      <c r="AD42" s="210"/>
      <c r="AE42" s="209"/>
      <c r="AF42" s="209"/>
      <c r="AG42" s="211"/>
      <c r="AH42" s="207"/>
      <c r="AI42" s="196"/>
      <c r="AJ42" s="25"/>
      <c r="AK42" s="25"/>
      <c r="AL42" s="25"/>
      <c r="AM42" s="25"/>
      <c r="AN42" s="25"/>
      <c r="AO42" s="25"/>
      <c r="AP42" s="114" t="s">
        <v>713</v>
      </c>
      <c r="AQ42" s="11"/>
      <c r="AR42" s="11"/>
      <c r="AS42" s="38"/>
    </row>
    <row r="43" spans="1:45" ht="10.5" hidden="1" customHeight="1" outlineLevel="2" x14ac:dyDescent="0.2">
      <c r="A43" s="238"/>
      <c r="B43" s="193"/>
      <c r="C43" s="223"/>
      <c r="D43" s="211"/>
      <c r="E43" s="198"/>
      <c r="F43" s="210"/>
      <c r="G43" s="209"/>
      <c r="H43" s="209"/>
      <c r="I43" s="211"/>
      <c r="J43" s="200"/>
      <c r="K43" s="197"/>
      <c r="L43" s="25"/>
      <c r="M43" s="25"/>
      <c r="N43" s="25"/>
      <c r="O43" s="25"/>
      <c r="P43" s="25"/>
      <c r="Q43" s="25"/>
      <c r="R43" s="210"/>
      <c r="S43" s="209"/>
      <c r="T43" s="209"/>
      <c r="U43" s="211"/>
      <c r="V43" s="205"/>
      <c r="W43" s="197"/>
      <c r="X43" s="25"/>
      <c r="Y43" s="25"/>
      <c r="Z43" s="25"/>
      <c r="AA43" s="25"/>
      <c r="AB43" s="25"/>
      <c r="AC43" s="25"/>
      <c r="AD43" s="210"/>
      <c r="AE43" s="209"/>
      <c r="AF43" s="209"/>
      <c r="AG43" s="211"/>
      <c r="AH43" s="207"/>
      <c r="AI43" s="197"/>
      <c r="AJ43" s="23">
        <f>IFERROR(VLOOKUP($AD41,Data!$B$4:$D$6,3,FALSE),"")</f>
        <v>0</v>
      </c>
      <c r="AK43" s="23">
        <f>IFERROR(VLOOKUP($AE41,Data!$F$4:$H$9,3,FALSE),"")</f>
        <v>0</v>
      </c>
      <c r="AL43" s="23">
        <f>IFERROR(VLOOKUP($AF41,Data!$J$4:$L$8,3,FALSE),"")</f>
        <v>0</v>
      </c>
      <c r="AM43" s="23" t="str">
        <f>IFERROR(IF($A41=1,$AJ43*$AK43*$AL43,""),"")</f>
        <v/>
      </c>
      <c r="AN43" s="23">
        <f>IFERROR(IF($A41=2,$AJ43*$AK43*$AL43,""),"")</f>
        <v>0</v>
      </c>
      <c r="AO43" s="23" t="str">
        <f>IFERROR(IF($A41=3,$AJ43*$AK43*$AL43,""),"")</f>
        <v/>
      </c>
      <c r="AP43" s="114" t="s">
        <v>714</v>
      </c>
      <c r="AQ43" s="11"/>
      <c r="AR43" s="11"/>
      <c r="AS43" s="38"/>
    </row>
    <row r="44" spans="1:45" s="110" customFormat="1" ht="10.5" hidden="1" customHeight="1" outlineLevel="1" thickBot="1" x14ac:dyDescent="0.25">
      <c r="A44" s="229"/>
      <c r="B44" s="230"/>
      <c r="C44" s="230"/>
      <c r="D44" s="230"/>
      <c r="E44" s="230"/>
      <c r="F44" s="230"/>
      <c r="G44" s="230"/>
      <c r="H44" s="230"/>
      <c r="I44" s="230"/>
      <c r="J44" s="230"/>
      <c r="K44" s="230"/>
      <c r="L44" s="230"/>
      <c r="M44" s="230"/>
      <c r="N44" s="230"/>
      <c r="O44" s="230"/>
      <c r="P44" s="230"/>
      <c r="Q44" s="230"/>
      <c r="R44" s="230"/>
      <c r="S44" s="230"/>
      <c r="T44" s="230"/>
      <c r="U44" s="230"/>
      <c r="V44" s="230"/>
      <c r="W44" s="230"/>
      <c r="X44" s="230"/>
      <c r="Y44" s="230"/>
      <c r="Z44" s="230"/>
      <c r="AA44" s="230"/>
      <c r="AB44" s="230"/>
      <c r="AC44" s="230"/>
      <c r="AD44" s="230"/>
      <c r="AE44" s="230"/>
      <c r="AF44" s="230"/>
      <c r="AG44" s="230"/>
      <c r="AH44" s="230"/>
      <c r="AI44" s="230"/>
      <c r="AJ44" s="230"/>
      <c r="AK44" s="230"/>
      <c r="AL44" s="230"/>
      <c r="AM44" s="230"/>
      <c r="AN44" s="230"/>
      <c r="AO44" s="230"/>
      <c r="AP44" s="230"/>
      <c r="AQ44" s="230"/>
      <c r="AR44" s="230"/>
      <c r="AS44" s="231"/>
    </row>
    <row r="45" spans="1:45" s="110" customFormat="1" ht="10.5" customHeight="1" collapsed="1" thickBot="1" x14ac:dyDescent="0.25">
      <c r="A45" s="229"/>
      <c r="B45" s="230"/>
      <c r="C45" s="230"/>
      <c r="D45" s="230"/>
      <c r="E45" s="230"/>
      <c r="F45" s="230"/>
      <c r="G45" s="230"/>
      <c r="H45" s="230"/>
      <c r="I45" s="230"/>
      <c r="J45" s="230"/>
      <c r="K45" s="230"/>
      <c r="L45" s="230"/>
      <c r="M45" s="230"/>
      <c r="N45" s="230"/>
      <c r="O45" s="230"/>
      <c r="P45" s="230"/>
      <c r="Q45" s="230"/>
      <c r="R45" s="230"/>
      <c r="S45" s="230"/>
      <c r="T45" s="230"/>
      <c r="U45" s="230"/>
      <c r="V45" s="230"/>
      <c r="W45" s="230"/>
      <c r="X45" s="230"/>
      <c r="Y45" s="230"/>
      <c r="Z45" s="230"/>
      <c r="AA45" s="230"/>
      <c r="AB45" s="230"/>
      <c r="AC45" s="230"/>
      <c r="AD45" s="230"/>
      <c r="AE45" s="230"/>
      <c r="AF45" s="230"/>
      <c r="AG45" s="230"/>
      <c r="AH45" s="230"/>
      <c r="AI45" s="230"/>
      <c r="AJ45" s="230"/>
      <c r="AK45" s="230"/>
      <c r="AL45" s="230"/>
      <c r="AM45" s="230"/>
      <c r="AN45" s="230"/>
      <c r="AO45" s="230"/>
      <c r="AP45" s="230"/>
      <c r="AQ45" s="230"/>
      <c r="AR45" s="230"/>
      <c r="AS45" s="231"/>
    </row>
    <row r="46" spans="1:45" ht="30" hidden="1" customHeight="1" outlineLevel="1" x14ac:dyDescent="0.2">
      <c r="A46" s="147">
        <v>3</v>
      </c>
      <c r="B46" s="211" t="s">
        <v>737</v>
      </c>
      <c r="C46" s="211"/>
      <c r="D46" s="211"/>
      <c r="E46" s="211"/>
      <c r="F46" s="29" t="str">
        <f>IF($L46=1,"Implemented","Not Implemented")</f>
        <v>Not Implemented</v>
      </c>
      <c r="G46" s="22" t="str">
        <f>IF($M46=1,"Effective","Ineffective")</f>
        <v>Ineffective</v>
      </c>
      <c r="H46" s="22" t="str">
        <f>IF($N46=1,"Pass","Fail")</f>
        <v>Fail</v>
      </c>
      <c r="I46" s="140"/>
      <c r="J46" s="30"/>
      <c r="K46" s="195"/>
      <c r="L46" s="23">
        <f>IF(COUNTIF(L47:L49,0)&gt;0,0,1)</f>
        <v>0</v>
      </c>
      <c r="M46" s="23">
        <f>IF(COUNTIF(M47:M49,0)&gt;0,0,1)</f>
        <v>0</v>
      </c>
      <c r="N46" s="23">
        <f>IF(COUNTIF(N47:N49,0)&gt;0,0,1)</f>
        <v>0</v>
      </c>
      <c r="O46" s="23" t="str">
        <f>IFERROR(IF($A46=1,$L46*$M46*$N46,""),"")</f>
        <v/>
      </c>
      <c r="P46" s="23" t="str">
        <f>IFERROR(IF($A46=2,$L46*$M46*$N46,""),"")</f>
        <v/>
      </c>
      <c r="Q46" s="23">
        <f>IFERROR(IF($A46=3,$L46*$M46*$N46,""),"")</f>
        <v>0</v>
      </c>
      <c r="R46" s="29" t="str">
        <f>IF($X46=1,"Implemented","Not Implemented")</f>
        <v>Not Implemented</v>
      </c>
      <c r="S46" s="22" t="str">
        <f>IF($Y46=1,"Effective","Ineffective")</f>
        <v>Ineffective</v>
      </c>
      <c r="T46" s="22" t="str">
        <f>IF($Z46=1,"Pass","Fail")</f>
        <v>Fail</v>
      </c>
      <c r="U46" s="140"/>
      <c r="V46" s="30"/>
      <c r="W46" s="195"/>
      <c r="X46" s="23">
        <f>IF(COUNTIF(X47:X49,0)&gt;0,0,1)</f>
        <v>0</v>
      </c>
      <c r="Y46" s="23">
        <f>IF(COUNTIF(Y47:Y49,0)&gt;0,0,1)</f>
        <v>0</v>
      </c>
      <c r="Z46" s="23">
        <f>IF(COUNTIF(Z47:Z49,0)&gt;0,0,1)</f>
        <v>0</v>
      </c>
      <c r="AA46" s="23" t="str">
        <f>IFERROR(IF($A46=1,$X46*$Y46*$Z46,""),"")</f>
        <v/>
      </c>
      <c r="AB46" s="23" t="str">
        <f>IFERROR(IF($A46=2,$X46*$Y46*$Z46,""),"")</f>
        <v/>
      </c>
      <c r="AC46" s="23">
        <f>IFERROR(IF($A46=3,$X46*$Y46*$Z46,""),"")</f>
        <v>0</v>
      </c>
      <c r="AD46" s="29" t="str">
        <f>IF($AJ46=1,"Implemented","Not Implemented")</f>
        <v>Not Implemented</v>
      </c>
      <c r="AE46" s="22" t="str">
        <f>IF($AK46=1,"Effective","Ineffective")</f>
        <v>Ineffective</v>
      </c>
      <c r="AF46" s="22" t="str">
        <f>IF($AL46=1,"Pass","Fail")</f>
        <v>Fail</v>
      </c>
      <c r="AG46" s="140"/>
      <c r="AH46" s="30"/>
      <c r="AI46" s="195"/>
      <c r="AJ46" s="23">
        <f>IF(COUNTIF(AJ47:AJ49,0)&gt;0,0,1)</f>
        <v>0</v>
      </c>
      <c r="AK46" s="23">
        <f>IF(COUNTIF(AK47:AK49,0)&gt;0,0,1)</f>
        <v>0</v>
      </c>
      <c r="AL46" s="23">
        <f>IF(COUNTIF(AL47:AL49,0)&gt;0,0,1)</f>
        <v>0</v>
      </c>
      <c r="AM46" s="23" t="str">
        <f>IFERROR(IF($A46=1,$AJ46*$AK46*$AL46,""),"")</f>
        <v/>
      </c>
      <c r="AN46" s="23" t="str">
        <f>IFERROR(IF($A46=2,$AJ46*$AK46*$AL46,""),"")</f>
        <v/>
      </c>
      <c r="AO46" s="23">
        <f>IFERROR(IF($A46=3,$AJ46*$AK46*$AL46,""),"")</f>
        <v>0</v>
      </c>
      <c r="AP46" s="114" t="s">
        <v>721</v>
      </c>
      <c r="AQ46" s="11"/>
      <c r="AR46" s="11"/>
      <c r="AS46" s="38"/>
    </row>
    <row r="47" spans="1:45" ht="10.5" hidden="1" customHeight="1" outlineLevel="2" x14ac:dyDescent="0.2">
      <c r="A47" s="238">
        <v>3</v>
      </c>
      <c r="B47" s="193"/>
      <c r="C47" s="223" t="s">
        <v>660</v>
      </c>
      <c r="D47" s="211" t="s">
        <v>661</v>
      </c>
      <c r="E47" s="211" t="s">
        <v>662</v>
      </c>
      <c r="F47" s="210" t="s">
        <v>686</v>
      </c>
      <c r="G47" s="209" t="s">
        <v>686</v>
      </c>
      <c r="H47" s="209" t="s">
        <v>686</v>
      </c>
      <c r="I47" s="211"/>
      <c r="J47" s="200"/>
      <c r="K47" s="196"/>
      <c r="L47" s="23">
        <f>IFERROR(VLOOKUP($F47,Data!$B$4:$D$6,3,FALSE),"")</f>
        <v>0</v>
      </c>
      <c r="M47" s="23">
        <f>IFERROR(VLOOKUP($G47,Data!$F$4:$H$9,3,FALSE),"")</f>
        <v>0</v>
      </c>
      <c r="N47" s="23">
        <f>IFERROR(VLOOKUP($H47,Data!$J$4:$L$8,3,FALSE),"")</f>
        <v>0</v>
      </c>
      <c r="O47" s="23" t="str">
        <f>IFERROR(IF($A47=1,$L47*$M47*$N47,""),"")</f>
        <v/>
      </c>
      <c r="P47" s="23" t="str">
        <f>IFERROR(IF($A47=2,$L47*$M47*$N47,""),"")</f>
        <v/>
      </c>
      <c r="Q47" s="23">
        <f>IFERROR(IF($A47=3,$L47*$M47*$N47,""),"")</f>
        <v>0</v>
      </c>
      <c r="R47" s="210" t="s">
        <v>686</v>
      </c>
      <c r="S47" s="209" t="s">
        <v>686</v>
      </c>
      <c r="T47" s="209" t="s">
        <v>686</v>
      </c>
      <c r="U47" s="211"/>
      <c r="V47" s="205"/>
      <c r="W47" s="196"/>
      <c r="X47" s="24"/>
      <c r="Y47" s="24"/>
      <c r="Z47" s="24"/>
      <c r="AA47" s="24"/>
      <c r="AB47" s="24"/>
      <c r="AC47" s="24"/>
      <c r="AD47" s="210" t="s">
        <v>686</v>
      </c>
      <c r="AE47" s="209" t="s">
        <v>686</v>
      </c>
      <c r="AF47" s="209" t="s">
        <v>686</v>
      </c>
      <c r="AG47" s="211"/>
      <c r="AH47" s="207"/>
      <c r="AI47" s="196"/>
      <c r="AJ47" s="24"/>
      <c r="AK47" s="24"/>
      <c r="AL47" s="24"/>
      <c r="AM47" s="24"/>
      <c r="AN47" s="24"/>
      <c r="AO47" s="24"/>
      <c r="AP47" s="114" t="s">
        <v>712</v>
      </c>
      <c r="AQ47" s="11"/>
      <c r="AR47" s="11"/>
      <c r="AS47" s="38"/>
    </row>
    <row r="48" spans="1:45" ht="10.5" hidden="1" customHeight="1" outlineLevel="2" x14ac:dyDescent="0.2">
      <c r="A48" s="238"/>
      <c r="B48" s="193"/>
      <c r="C48" s="223"/>
      <c r="D48" s="211"/>
      <c r="E48" s="198"/>
      <c r="F48" s="210"/>
      <c r="G48" s="209"/>
      <c r="H48" s="209"/>
      <c r="I48" s="211"/>
      <c r="J48" s="200"/>
      <c r="K48" s="196"/>
      <c r="L48" s="25"/>
      <c r="M48" s="25"/>
      <c r="N48" s="25"/>
      <c r="O48" s="25"/>
      <c r="P48" s="25"/>
      <c r="Q48" s="25"/>
      <c r="R48" s="210"/>
      <c r="S48" s="209"/>
      <c r="T48" s="209"/>
      <c r="U48" s="211"/>
      <c r="V48" s="205"/>
      <c r="W48" s="196"/>
      <c r="X48" s="23">
        <f>IFERROR(VLOOKUP($R47,Data!$B$4:$D$6,3,FALSE),"")</f>
        <v>0</v>
      </c>
      <c r="Y48" s="23">
        <f>IFERROR(VLOOKUP($S47,Data!$F$4:$H$9,3,FALSE),"")</f>
        <v>0</v>
      </c>
      <c r="Z48" s="23">
        <f>IFERROR(VLOOKUP($T47,Data!$J$4:$L$8,3,FALSE),"")</f>
        <v>0</v>
      </c>
      <c r="AA48" s="23" t="str">
        <f>IFERROR(IF($A47=1,$X48*$Y48*$Z48,""),"")</f>
        <v/>
      </c>
      <c r="AB48" s="23" t="str">
        <f>IFERROR(IF($A47=2,$X48*$Y48*$Z48,""),"")</f>
        <v/>
      </c>
      <c r="AC48" s="23">
        <f>IFERROR(IF($A47=3,$X48*$Y48*$Z48,""),"")</f>
        <v>0</v>
      </c>
      <c r="AD48" s="210"/>
      <c r="AE48" s="209"/>
      <c r="AF48" s="209"/>
      <c r="AG48" s="211"/>
      <c r="AH48" s="207"/>
      <c r="AI48" s="196"/>
      <c r="AJ48" s="25"/>
      <c r="AK48" s="25"/>
      <c r="AL48" s="25"/>
      <c r="AM48" s="25"/>
      <c r="AN48" s="25"/>
      <c r="AO48" s="25"/>
      <c r="AP48" s="114" t="s">
        <v>713</v>
      </c>
      <c r="AQ48" s="11"/>
      <c r="AR48" s="11"/>
      <c r="AS48" s="38"/>
    </row>
    <row r="49" spans="1:45" ht="10.5" hidden="1" customHeight="1" outlineLevel="2" x14ac:dyDescent="0.2">
      <c r="A49" s="238"/>
      <c r="B49" s="193"/>
      <c r="C49" s="223"/>
      <c r="D49" s="211"/>
      <c r="E49" s="198"/>
      <c r="F49" s="210"/>
      <c r="G49" s="209"/>
      <c r="H49" s="209"/>
      <c r="I49" s="211"/>
      <c r="J49" s="200"/>
      <c r="K49" s="196"/>
      <c r="L49" s="25"/>
      <c r="M49" s="25"/>
      <c r="N49" s="25"/>
      <c r="O49" s="25"/>
      <c r="P49" s="25"/>
      <c r="Q49" s="25"/>
      <c r="R49" s="210"/>
      <c r="S49" s="209"/>
      <c r="T49" s="209"/>
      <c r="U49" s="211"/>
      <c r="V49" s="205"/>
      <c r="W49" s="196"/>
      <c r="X49" s="25"/>
      <c r="Y49" s="25"/>
      <c r="Z49" s="25"/>
      <c r="AA49" s="25"/>
      <c r="AB49" s="25"/>
      <c r="AC49" s="25"/>
      <c r="AD49" s="210"/>
      <c r="AE49" s="209"/>
      <c r="AF49" s="209"/>
      <c r="AG49" s="211"/>
      <c r="AH49" s="207"/>
      <c r="AI49" s="196"/>
      <c r="AJ49" s="23">
        <f>IFERROR(VLOOKUP($AD47,Data!$B$4:$D$6,3,FALSE),"")</f>
        <v>0</v>
      </c>
      <c r="AK49" s="23">
        <f>IFERROR(VLOOKUP($AE47,Data!$F$4:$H$9,3,FALSE),"")</f>
        <v>0</v>
      </c>
      <c r="AL49" s="23">
        <f>IFERROR(VLOOKUP($AF47,Data!$J$4:$L$8,3,FALSE),"")</f>
        <v>0</v>
      </c>
      <c r="AM49" s="23" t="str">
        <f>IFERROR(IF($A47=1,$AJ49*$AK49*$AL49,""),"")</f>
        <v/>
      </c>
      <c r="AN49" s="23" t="str">
        <f>IFERROR(IF($A47=2,$AJ49*$AK49*$AL49,""),"")</f>
        <v/>
      </c>
      <c r="AO49" s="23">
        <f>IFERROR(IF($A47=3,$AJ49*$AK49*$AL49,""),"")</f>
        <v>0</v>
      </c>
      <c r="AP49" s="114" t="s">
        <v>714</v>
      </c>
      <c r="AQ49" s="11"/>
      <c r="AR49" s="11"/>
      <c r="AS49" s="38"/>
    </row>
    <row r="50" spans="1:45" ht="30" hidden="1" customHeight="1" outlineLevel="1" x14ac:dyDescent="0.2">
      <c r="A50" s="147">
        <v>3</v>
      </c>
      <c r="B50" s="211" t="s">
        <v>738</v>
      </c>
      <c r="C50" s="198"/>
      <c r="D50" s="198"/>
      <c r="E50" s="198"/>
      <c r="F50" s="29" t="str">
        <f>IF($L50=1,"Implemented","Not Implemented")</f>
        <v>Not Implemented</v>
      </c>
      <c r="G50" s="22" t="str">
        <f>IF($M50=1,"Effective","Ineffective")</f>
        <v>Ineffective</v>
      </c>
      <c r="H50" s="22" t="str">
        <f>IF($N50=1,"Pass","Fail")</f>
        <v>Fail</v>
      </c>
      <c r="I50" s="140"/>
      <c r="J50" s="30"/>
      <c r="K50" s="196"/>
      <c r="L50" s="23">
        <f>IF(COUNTIF(L51:L53,0)&gt;0,0,1)</f>
        <v>0</v>
      </c>
      <c r="M50" s="23">
        <f>IF(COUNTIF(M51:M53,0)&gt;0,0,1)</f>
        <v>0</v>
      </c>
      <c r="N50" s="23">
        <f>IF(COUNTIF(N51:N53,0)&gt;0,0,1)</f>
        <v>0</v>
      </c>
      <c r="O50" s="23" t="str">
        <f>IFERROR(IF($A50=1,$L50*$M50*$N50,""),"")</f>
        <v/>
      </c>
      <c r="P50" s="23" t="str">
        <f>IFERROR(IF($A50=2,$L50*$M50*$N50,""),"")</f>
        <v/>
      </c>
      <c r="Q50" s="23">
        <f>IFERROR(IF($A50=3,$L50*$M50*$N50,""),"")</f>
        <v>0</v>
      </c>
      <c r="R50" s="29" t="str">
        <f>IF($X50=1,"Implemented","Not Implemented")</f>
        <v>Not Implemented</v>
      </c>
      <c r="S50" s="22" t="str">
        <f>IF($Y50=1,"Effective","Ineffective")</f>
        <v>Ineffective</v>
      </c>
      <c r="T50" s="22" t="str">
        <f>IF($Z50=1,"Pass","Fail")</f>
        <v>Fail</v>
      </c>
      <c r="U50" s="140"/>
      <c r="V50" s="30"/>
      <c r="W50" s="196"/>
      <c r="X50" s="23">
        <f>IF(COUNTIF(X51:X53,0)&gt;0,0,1)</f>
        <v>0</v>
      </c>
      <c r="Y50" s="23">
        <f>IF(COUNTIF(Y51:Y53,0)&gt;0,0,1)</f>
        <v>0</v>
      </c>
      <c r="Z50" s="23">
        <f>IF(COUNTIF(Z51:Z53,0)&gt;0,0,1)</f>
        <v>0</v>
      </c>
      <c r="AA50" s="23" t="str">
        <f>IFERROR(IF($A50=1,$X50*$Y50*$Z50,""),"")</f>
        <v/>
      </c>
      <c r="AB50" s="23" t="str">
        <f>IFERROR(IF($A50=2,$X50*$Y50*$Z50,""),"")</f>
        <v/>
      </c>
      <c r="AC50" s="23">
        <f>IFERROR(IF($A50=3,$X50*$Y50*$Z50,""),"")</f>
        <v>0</v>
      </c>
      <c r="AD50" s="29" t="str">
        <f>IF($AJ50=1,"Implemented","Not Implemented")</f>
        <v>Not Implemented</v>
      </c>
      <c r="AE50" s="22" t="str">
        <f>IF($AK50=1,"Effective","Ineffective")</f>
        <v>Ineffective</v>
      </c>
      <c r="AF50" s="22" t="str">
        <f>IF($AL50=1,"Pass","Fail")</f>
        <v>Fail</v>
      </c>
      <c r="AG50" s="140"/>
      <c r="AH50" s="30"/>
      <c r="AI50" s="196"/>
      <c r="AJ50" s="23">
        <f>IF(COUNTIF(AJ51:AJ53,0)&gt;0,0,1)</f>
        <v>0</v>
      </c>
      <c r="AK50" s="23">
        <f>IF(COUNTIF(AK51:AK53,0)&gt;0,0,1)</f>
        <v>0</v>
      </c>
      <c r="AL50" s="23">
        <f>IF(COUNTIF(AL51:AL53,0)&gt;0,0,1)</f>
        <v>0</v>
      </c>
      <c r="AM50" s="23" t="str">
        <f>IFERROR(IF($A50=1,$AJ50*$AK50*$AL50,""),"")</f>
        <v/>
      </c>
      <c r="AN50" s="23" t="str">
        <f>IFERROR(IF($A50=2,$AJ50*$AK50*$AL50,""),"")</f>
        <v/>
      </c>
      <c r="AO50" s="23">
        <f>IFERROR(IF($A50=3,$AJ50*$AK50*$AL50,""),"")</f>
        <v>0</v>
      </c>
      <c r="AP50" s="114" t="s">
        <v>721</v>
      </c>
      <c r="AQ50" s="11"/>
      <c r="AR50" s="11"/>
      <c r="AS50" s="38"/>
    </row>
    <row r="51" spans="1:45" ht="10.5" hidden="1" customHeight="1" outlineLevel="2" x14ac:dyDescent="0.2">
      <c r="A51" s="238">
        <v>3</v>
      </c>
      <c r="B51" s="193"/>
      <c r="C51" s="223" t="s">
        <v>664</v>
      </c>
      <c r="D51" s="211" t="s">
        <v>665</v>
      </c>
      <c r="E51" s="211" t="s">
        <v>666</v>
      </c>
      <c r="F51" s="210" t="s">
        <v>686</v>
      </c>
      <c r="G51" s="209" t="s">
        <v>686</v>
      </c>
      <c r="H51" s="209" t="s">
        <v>686</v>
      </c>
      <c r="I51" s="211"/>
      <c r="J51" s="200"/>
      <c r="K51" s="196"/>
      <c r="L51" s="23">
        <f>IFERROR(VLOOKUP($F51,Data!$B$4:$D$6,3,FALSE),"")</f>
        <v>0</v>
      </c>
      <c r="M51" s="23">
        <f>IFERROR(VLOOKUP($G51,Data!$F$4:$H$9,3,FALSE),"")</f>
        <v>0</v>
      </c>
      <c r="N51" s="23">
        <f>IFERROR(VLOOKUP($H51,Data!$J$4:$L$8,3,FALSE),"")</f>
        <v>0</v>
      </c>
      <c r="O51" s="23" t="str">
        <f>IFERROR(IF($A51=1,$L51*$M51*$N51,""),"")</f>
        <v/>
      </c>
      <c r="P51" s="23" t="str">
        <f>IFERROR(IF($A51=2,$L51*$M51*$N51,""),"")</f>
        <v/>
      </c>
      <c r="Q51" s="23">
        <f>IFERROR(IF($A51=3,$L51*$M51*$N51,""),"")</f>
        <v>0</v>
      </c>
      <c r="R51" s="210" t="s">
        <v>686</v>
      </c>
      <c r="S51" s="209" t="s">
        <v>686</v>
      </c>
      <c r="T51" s="209" t="s">
        <v>686</v>
      </c>
      <c r="U51" s="211"/>
      <c r="V51" s="205"/>
      <c r="W51" s="196"/>
      <c r="X51" s="24"/>
      <c r="Y51" s="24"/>
      <c r="Z51" s="24"/>
      <c r="AA51" s="24"/>
      <c r="AB51" s="24"/>
      <c r="AC51" s="24"/>
      <c r="AD51" s="210" t="s">
        <v>686</v>
      </c>
      <c r="AE51" s="209" t="s">
        <v>686</v>
      </c>
      <c r="AF51" s="209" t="s">
        <v>686</v>
      </c>
      <c r="AG51" s="211"/>
      <c r="AH51" s="207"/>
      <c r="AI51" s="196"/>
      <c r="AJ51" s="24"/>
      <c r="AK51" s="24"/>
      <c r="AL51" s="24"/>
      <c r="AM51" s="24"/>
      <c r="AN51" s="24"/>
      <c r="AO51" s="24"/>
      <c r="AP51" s="114" t="s">
        <v>712</v>
      </c>
      <c r="AQ51" s="11"/>
      <c r="AR51" s="11"/>
      <c r="AS51" s="38"/>
    </row>
    <row r="52" spans="1:45" ht="10.5" hidden="1" customHeight="1" outlineLevel="2" x14ac:dyDescent="0.2">
      <c r="A52" s="238"/>
      <c r="B52" s="193"/>
      <c r="C52" s="223"/>
      <c r="D52" s="211"/>
      <c r="E52" s="198"/>
      <c r="F52" s="210"/>
      <c r="G52" s="209"/>
      <c r="H52" s="209"/>
      <c r="I52" s="211"/>
      <c r="J52" s="200"/>
      <c r="K52" s="196"/>
      <c r="L52" s="25"/>
      <c r="M52" s="25"/>
      <c r="N52" s="25"/>
      <c r="O52" s="25"/>
      <c r="P52" s="25"/>
      <c r="Q52" s="25"/>
      <c r="R52" s="210"/>
      <c r="S52" s="209"/>
      <c r="T52" s="209"/>
      <c r="U52" s="211"/>
      <c r="V52" s="205"/>
      <c r="W52" s="196"/>
      <c r="X52" s="23">
        <f>IFERROR(VLOOKUP($R51,Data!$B$4:$D$6,3,FALSE),"")</f>
        <v>0</v>
      </c>
      <c r="Y52" s="23">
        <f>IFERROR(VLOOKUP($S51,Data!$F$4:$H$9,3,FALSE),"")</f>
        <v>0</v>
      </c>
      <c r="Z52" s="23">
        <f>IFERROR(VLOOKUP($T51,Data!$J$4:$L$8,3,FALSE),"")</f>
        <v>0</v>
      </c>
      <c r="AA52" s="23" t="str">
        <f>IFERROR(IF($A51=1,$X52*$Y52*$Z52,""),"")</f>
        <v/>
      </c>
      <c r="AB52" s="23" t="str">
        <f>IFERROR(IF($A51=2,$X52*$Y52*$Z52,""),"")</f>
        <v/>
      </c>
      <c r="AC52" s="23">
        <f>IFERROR(IF($A51=3,$X52*$Y52*$Z52,""),"")</f>
        <v>0</v>
      </c>
      <c r="AD52" s="210"/>
      <c r="AE52" s="209"/>
      <c r="AF52" s="209"/>
      <c r="AG52" s="211"/>
      <c r="AH52" s="207"/>
      <c r="AI52" s="196"/>
      <c r="AJ52" s="25"/>
      <c r="AK52" s="25"/>
      <c r="AL52" s="25"/>
      <c r="AM52" s="25"/>
      <c r="AN52" s="25"/>
      <c r="AO52" s="25"/>
      <c r="AP52" s="114" t="s">
        <v>713</v>
      </c>
      <c r="AQ52" s="11"/>
      <c r="AR52" s="11"/>
      <c r="AS52" s="38"/>
    </row>
    <row r="53" spans="1:45" ht="10.5" hidden="1" customHeight="1" outlineLevel="2" x14ac:dyDescent="0.2">
      <c r="A53" s="238"/>
      <c r="B53" s="193"/>
      <c r="C53" s="223"/>
      <c r="D53" s="211"/>
      <c r="E53" s="198"/>
      <c r="F53" s="210"/>
      <c r="G53" s="209"/>
      <c r="H53" s="209"/>
      <c r="I53" s="211"/>
      <c r="J53" s="200"/>
      <c r="K53" s="196"/>
      <c r="L53" s="25"/>
      <c r="M53" s="25"/>
      <c r="N53" s="25"/>
      <c r="O53" s="25"/>
      <c r="P53" s="25"/>
      <c r="Q53" s="25"/>
      <c r="R53" s="210"/>
      <c r="S53" s="209"/>
      <c r="T53" s="209"/>
      <c r="U53" s="211"/>
      <c r="V53" s="205"/>
      <c r="W53" s="196"/>
      <c r="X53" s="25"/>
      <c r="Y53" s="25"/>
      <c r="Z53" s="25"/>
      <c r="AA53" s="25"/>
      <c r="AB53" s="25"/>
      <c r="AC53" s="25"/>
      <c r="AD53" s="210"/>
      <c r="AE53" s="209"/>
      <c r="AF53" s="209"/>
      <c r="AG53" s="211"/>
      <c r="AH53" s="207"/>
      <c r="AI53" s="196"/>
      <c r="AJ53" s="23">
        <f>IFERROR(VLOOKUP($AD51,Data!$B$4:$D$6,3,FALSE),"")</f>
        <v>0</v>
      </c>
      <c r="AK53" s="23">
        <f>IFERROR(VLOOKUP($AE51,Data!$F$4:$H$9,3,FALSE),"")</f>
        <v>0</v>
      </c>
      <c r="AL53" s="23">
        <f>IFERROR(VLOOKUP($AF51,Data!$J$4:$L$8,3,FALSE),"")</f>
        <v>0</v>
      </c>
      <c r="AM53" s="23" t="str">
        <f>IFERROR(IF($A51=1,$AJ53*$AK53*$AL53,""),"")</f>
        <v/>
      </c>
      <c r="AN53" s="23" t="str">
        <f>IFERROR(IF($A51=2,$AJ53*$AK53*$AL53,""),"")</f>
        <v/>
      </c>
      <c r="AO53" s="23">
        <f>IFERROR(IF($A51=3,$AJ53*$AK53*$AL53,""),"")</f>
        <v>0</v>
      </c>
      <c r="AP53" s="114" t="s">
        <v>714</v>
      </c>
      <c r="AQ53" s="11"/>
      <c r="AR53" s="11"/>
      <c r="AS53" s="38"/>
    </row>
    <row r="54" spans="1:45" ht="30" hidden="1" customHeight="1" outlineLevel="1" x14ac:dyDescent="0.2">
      <c r="A54" s="147">
        <v>3</v>
      </c>
      <c r="B54" s="211" t="s">
        <v>739</v>
      </c>
      <c r="C54" s="211"/>
      <c r="D54" s="211"/>
      <c r="E54" s="211"/>
      <c r="F54" s="29" t="str">
        <f>IF($L54=1,"Implemented","Not Implemented")</f>
        <v>Not Implemented</v>
      </c>
      <c r="G54" s="22" t="str">
        <f>IF($M54=1,"Effective","Ineffective")</f>
        <v>Ineffective</v>
      </c>
      <c r="H54" s="22" t="str">
        <f>IF($N54=1,"Pass","Fail")</f>
        <v>Fail</v>
      </c>
      <c r="I54" s="140"/>
      <c r="J54" s="30"/>
      <c r="K54" s="196"/>
      <c r="L54" s="23">
        <f>IF(COUNTIF(L55:L57,0)&gt;0,0,1)</f>
        <v>0</v>
      </c>
      <c r="M54" s="23">
        <f>IF(COUNTIF(M55:M57,0)&gt;0,0,1)</f>
        <v>0</v>
      </c>
      <c r="N54" s="23">
        <f>IF(COUNTIF(N55:N57,0)&gt;0,0,1)</f>
        <v>0</v>
      </c>
      <c r="O54" s="23" t="str">
        <f>IFERROR(IF($A54=1,$L54*$M54*$N54,""),"")</f>
        <v/>
      </c>
      <c r="P54" s="23" t="str">
        <f>IFERROR(IF($A54=2,$L54*$M54*$N54,""),"")</f>
        <v/>
      </c>
      <c r="Q54" s="23">
        <f>IFERROR(IF($A54=3,$L54*$M54*$N54,""),"")</f>
        <v>0</v>
      </c>
      <c r="R54" s="29" t="str">
        <f>IF($X54=1,"Implemented","Not Implemented")</f>
        <v>Not Implemented</v>
      </c>
      <c r="S54" s="22" t="str">
        <f>IF($Y54=1,"Effective","Ineffective")</f>
        <v>Ineffective</v>
      </c>
      <c r="T54" s="22" t="str">
        <f>IF($Z54=1,"Pass","Fail")</f>
        <v>Fail</v>
      </c>
      <c r="U54" s="140"/>
      <c r="V54" s="30"/>
      <c r="W54" s="196"/>
      <c r="X54" s="23">
        <f>IF(COUNTIF(X55:X57,0)&gt;0,0,1)</f>
        <v>0</v>
      </c>
      <c r="Y54" s="23">
        <f>IF(COUNTIF(Y55:Y57,0)&gt;0,0,1)</f>
        <v>0</v>
      </c>
      <c r="Z54" s="23">
        <f>IF(COUNTIF(Z55:Z57,0)&gt;0,0,1)</f>
        <v>0</v>
      </c>
      <c r="AA54" s="23" t="str">
        <f>IFERROR(IF($A54=1,$X54*$Y54*$Z54,""),"")</f>
        <v/>
      </c>
      <c r="AB54" s="23" t="str">
        <f>IFERROR(IF($A54=2,$X54*$Y54*$Z54,""),"")</f>
        <v/>
      </c>
      <c r="AC54" s="23">
        <f>IFERROR(IF($A54=3,$X54*$Y54*$Z54,""),"")</f>
        <v>0</v>
      </c>
      <c r="AD54" s="29" t="str">
        <f>IF($AJ54=1,"Implemented","Not Implemented")</f>
        <v>Not Implemented</v>
      </c>
      <c r="AE54" s="22" t="str">
        <f>IF($AK54=1,"Effective","Ineffective")</f>
        <v>Ineffective</v>
      </c>
      <c r="AF54" s="22" t="str">
        <f>IF($AL54=1,"Pass","Fail")</f>
        <v>Fail</v>
      </c>
      <c r="AG54" s="140"/>
      <c r="AH54" s="30"/>
      <c r="AI54" s="196"/>
      <c r="AJ54" s="23">
        <f>IF(COUNTIF(AJ55:AJ57,0)&gt;0,0,1)</f>
        <v>0</v>
      </c>
      <c r="AK54" s="23">
        <f>IF(COUNTIF(AK55:AK57,0)&gt;0,0,1)</f>
        <v>0</v>
      </c>
      <c r="AL54" s="23">
        <f>IF(COUNTIF(AL55:AL57,0)&gt;0,0,1)</f>
        <v>0</v>
      </c>
      <c r="AM54" s="23" t="str">
        <f>IFERROR(IF($A54=1,$AJ54*$AK54*$AL54,""),"")</f>
        <v/>
      </c>
      <c r="AN54" s="23" t="str">
        <f>IFERROR(IF($A54=2,$AJ54*$AK54*$AL54,""),"")</f>
        <v/>
      </c>
      <c r="AO54" s="23">
        <f>IFERROR(IF($A54=3,$AJ54*$AK54*$AL54,""),"")</f>
        <v>0</v>
      </c>
      <c r="AP54" s="114" t="s">
        <v>721</v>
      </c>
      <c r="AQ54" s="11"/>
      <c r="AR54" s="11"/>
      <c r="AS54" s="38"/>
    </row>
    <row r="55" spans="1:45" ht="10.5" hidden="1" customHeight="1" outlineLevel="2" x14ac:dyDescent="0.2">
      <c r="A55" s="238">
        <v>3</v>
      </c>
      <c r="B55" s="193"/>
      <c r="C55" s="223" t="s">
        <v>668</v>
      </c>
      <c r="D55" s="211" t="s">
        <v>669</v>
      </c>
      <c r="E55" s="211" t="s">
        <v>670</v>
      </c>
      <c r="F55" s="210" t="s">
        <v>686</v>
      </c>
      <c r="G55" s="209" t="s">
        <v>686</v>
      </c>
      <c r="H55" s="209" t="s">
        <v>686</v>
      </c>
      <c r="I55" s="211"/>
      <c r="J55" s="200"/>
      <c r="K55" s="196"/>
      <c r="L55" s="23">
        <f>IFERROR(VLOOKUP($F55,Data!$B$4:$D$6,3,FALSE),"")</f>
        <v>0</v>
      </c>
      <c r="M55" s="23">
        <f>IFERROR(VLOOKUP($G55,Data!$F$4:$H$9,3,FALSE),"")</f>
        <v>0</v>
      </c>
      <c r="N55" s="23">
        <f>IFERROR(VLOOKUP($H55,Data!$J$4:$L$8,3,FALSE),"")</f>
        <v>0</v>
      </c>
      <c r="O55" s="23" t="str">
        <f>IFERROR(IF($A55=1,$L55*$M55*$N55,""),"")</f>
        <v/>
      </c>
      <c r="P55" s="23" t="str">
        <f>IFERROR(IF($A55=2,$L55*$M55*$N55,""),"")</f>
        <v/>
      </c>
      <c r="Q55" s="23">
        <f>IFERROR(IF($A55=3,$L55*$M55*$N55,""),"")</f>
        <v>0</v>
      </c>
      <c r="R55" s="210" t="s">
        <v>686</v>
      </c>
      <c r="S55" s="209" t="s">
        <v>686</v>
      </c>
      <c r="T55" s="209" t="s">
        <v>686</v>
      </c>
      <c r="U55" s="211"/>
      <c r="V55" s="205"/>
      <c r="W55" s="196"/>
      <c r="X55" s="24"/>
      <c r="Y55" s="24"/>
      <c r="Z55" s="24"/>
      <c r="AA55" s="24"/>
      <c r="AB55" s="24"/>
      <c r="AC55" s="24"/>
      <c r="AD55" s="210" t="s">
        <v>686</v>
      </c>
      <c r="AE55" s="209" t="s">
        <v>686</v>
      </c>
      <c r="AF55" s="209" t="s">
        <v>686</v>
      </c>
      <c r="AG55" s="211"/>
      <c r="AH55" s="207"/>
      <c r="AI55" s="196"/>
      <c r="AJ55" s="24"/>
      <c r="AK55" s="24"/>
      <c r="AL55" s="24"/>
      <c r="AM55" s="24"/>
      <c r="AN55" s="24"/>
      <c r="AO55" s="24"/>
      <c r="AP55" s="114" t="s">
        <v>712</v>
      </c>
      <c r="AQ55" s="11"/>
      <c r="AR55" s="11"/>
      <c r="AS55" s="38"/>
    </row>
    <row r="56" spans="1:45" ht="10.5" hidden="1" customHeight="1" outlineLevel="2" x14ac:dyDescent="0.2">
      <c r="A56" s="238"/>
      <c r="B56" s="193"/>
      <c r="C56" s="223"/>
      <c r="D56" s="211"/>
      <c r="E56" s="198"/>
      <c r="F56" s="210"/>
      <c r="G56" s="209"/>
      <c r="H56" s="209"/>
      <c r="I56" s="211"/>
      <c r="J56" s="200"/>
      <c r="K56" s="196"/>
      <c r="L56" s="25"/>
      <c r="M56" s="25"/>
      <c r="N56" s="25"/>
      <c r="O56" s="25"/>
      <c r="P56" s="25"/>
      <c r="Q56" s="25"/>
      <c r="R56" s="210"/>
      <c r="S56" s="209"/>
      <c r="T56" s="209"/>
      <c r="U56" s="211"/>
      <c r="V56" s="205"/>
      <c r="W56" s="196"/>
      <c r="X56" s="23">
        <f>IFERROR(VLOOKUP($R55,Data!$B$4:$D$6,3,FALSE),"")</f>
        <v>0</v>
      </c>
      <c r="Y56" s="23">
        <f>IFERROR(VLOOKUP($S55,Data!$F$4:$H$9,3,FALSE),"")</f>
        <v>0</v>
      </c>
      <c r="Z56" s="23">
        <f>IFERROR(VLOOKUP($T55,Data!$J$4:$L$8,3,FALSE),"")</f>
        <v>0</v>
      </c>
      <c r="AA56" s="23" t="str">
        <f>IFERROR(IF($A55=1,$X56*$Y56*$Z56,""),"")</f>
        <v/>
      </c>
      <c r="AB56" s="23" t="str">
        <f>IFERROR(IF($A55=2,$X56*$Y56*$Z56,""),"")</f>
        <v/>
      </c>
      <c r="AC56" s="23">
        <f>IFERROR(IF($A55=3,$X56*$Y56*$Z56,""),"")</f>
        <v>0</v>
      </c>
      <c r="AD56" s="210"/>
      <c r="AE56" s="209"/>
      <c r="AF56" s="209"/>
      <c r="AG56" s="211"/>
      <c r="AH56" s="207"/>
      <c r="AI56" s="196"/>
      <c r="AJ56" s="25"/>
      <c r="AK56" s="25"/>
      <c r="AL56" s="25"/>
      <c r="AM56" s="25"/>
      <c r="AN56" s="25"/>
      <c r="AO56" s="25"/>
      <c r="AP56" s="114" t="s">
        <v>713</v>
      </c>
      <c r="AQ56" s="11"/>
      <c r="AR56" s="11"/>
      <c r="AS56" s="38"/>
    </row>
    <row r="57" spans="1:45" ht="10.5" hidden="1" customHeight="1" outlineLevel="2" x14ac:dyDescent="0.2">
      <c r="A57" s="238"/>
      <c r="B57" s="193"/>
      <c r="C57" s="223"/>
      <c r="D57" s="211"/>
      <c r="E57" s="198"/>
      <c r="F57" s="210"/>
      <c r="G57" s="209"/>
      <c r="H57" s="209"/>
      <c r="I57" s="211"/>
      <c r="J57" s="200"/>
      <c r="K57" s="197"/>
      <c r="L57" s="25"/>
      <c r="M57" s="25"/>
      <c r="N57" s="25"/>
      <c r="O57" s="25"/>
      <c r="P57" s="25"/>
      <c r="Q57" s="25"/>
      <c r="R57" s="210"/>
      <c r="S57" s="209"/>
      <c r="T57" s="209"/>
      <c r="U57" s="211"/>
      <c r="V57" s="205"/>
      <c r="W57" s="197"/>
      <c r="X57" s="25"/>
      <c r="Y57" s="25"/>
      <c r="Z57" s="25"/>
      <c r="AA57" s="25"/>
      <c r="AB57" s="25"/>
      <c r="AC57" s="25"/>
      <c r="AD57" s="210"/>
      <c r="AE57" s="209"/>
      <c r="AF57" s="209"/>
      <c r="AG57" s="211"/>
      <c r="AH57" s="207"/>
      <c r="AI57" s="197"/>
      <c r="AJ57" s="23">
        <f>IFERROR(VLOOKUP($AD55,Data!$B$4:$D$6,3,FALSE),"")</f>
        <v>0</v>
      </c>
      <c r="AK57" s="23">
        <f>IFERROR(VLOOKUP($AE55,Data!$F$4:$H$9,3,FALSE),"")</f>
        <v>0</v>
      </c>
      <c r="AL57" s="23">
        <f>IFERROR(VLOOKUP($AF55,Data!$J$4:$L$8,3,FALSE),"")</f>
        <v>0</v>
      </c>
      <c r="AM57" s="23" t="str">
        <f>IFERROR(IF($A55=1,$AJ57*$AK57*$AL57,""),"")</f>
        <v/>
      </c>
      <c r="AN57" s="23" t="str">
        <f>IFERROR(IF($A55=2,$AJ57*$AK57*$AL57,""),"")</f>
        <v/>
      </c>
      <c r="AO57" s="23">
        <f>IFERROR(IF($A55=3,$AJ57*$AK57*$AL57,""),"")</f>
        <v>0</v>
      </c>
      <c r="AP57" s="114" t="s">
        <v>714</v>
      </c>
      <c r="AQ57" s="11"/>
      <c r="AR57" s="11"/>
      <c r="AS57" s="38"/>
    </row>
    <row r="58" spans="1:45" s="110" customFormat="1" ht="10.5" hidden="1" customHeight="1" outlineLevel="1" thickBot="1" x14ac:dyDescent="0.25">
      <c r="A58" s="229"/>
      <c r="B58" s="230"/>
      <c r="C58" s="230"/>
      <c r="D58" s="230"/>
      <c r="E58" s="230"/>
      <c r="F58" s="230"/>
      <c r="G58" s="230"/>
      <c r="H58" s="230"/>
      <c r="I58" s="230"/>
      <c r="J58" s="230"/>
      <c r="K58" s="230"/>
      <c r="L58" s="230"/>
      <c r="M58" s="230"/>
      <c r="N58" s="230"/>
      <c r="O58" s="230"/>
      <c r="P58" s="230"/>
      <c r="Q58" s="230"/>
      <c r="R58" s="230"/>
      <c r="S58" s="230"/>
      <c r="T58" s="230"/>
      <c r="U58" s="230"/>
      <c r="V58" s="230"/>
      <c r="W58" s="230"/>
      <c r="X58" s="230"/>
      <c r="Y58" s="230"/>
      <c r="Z58" s="230"/>
      <c r="AA58" s="230"/>
      <c r="AB58" s="230"/>
      <c r="AC58" s="230"/>
      <c r="AD58" s="230"/>
      <c r="AE58" s="230"/>
      <c r="AF58" s="230"/>
      <c r="AG58" s="230"/>
      <c r="AH58" s="230"/>
      <c r="AI58" s="230"/>
      <c r="AJ58" s="230"/>
      <c r="AK58" s="230"/>
      <c r="AL58" s="230"/>
      <c r="AM58" s="230"/>
      <c r="AN58" s="230"/>
      <c r="AO58" s="230"/>
      <c r="AP58" s="230"/>
      <c r="AQ58" s="230"/>
      <c r="AR58" s="230"/>
      <c r="AS58" s="231"/>
    </row>
    <row r="59" spans="1:45" s="110" customFormat="1" ht="10.5" customHeight="1" collapsed="1" thickBot="1" x14ac:dyDescent="0.25">
      <c r="A59" s="229"/>
      <c r="B59" s="230"/>
      <c r="C59" s="230"/>
      <c r="D59" s="230"/>
      <c r="E59" s="230"/>
      <c r="F59" s="230"/>
      <c r="G59" s="230"/>
      <c r="H59" s="230"/>
      <c r="I59" s="230"/>
      <c r="J59" s="230"/>
      <c r="K59" s="230"/>
      <c r="L59" s="230"/>
      <c r="M59" s="230"/>
      <c r="N59" s="230"/>
      <c r="O59" s="230"/>
      <c r="P59" s="230"/>
      <c r="Q59" s="230"/>
      <c r="R59" s="230"/>
      <c r="S59" s="230"/>
      <c r="T59" s="230"/>
      <c r="U59" s="230"/>
      <c r="V59" s="230"/>
      <c r="W59" s="230"/>
      <c r="X59" s="230"/>
      <c r="Y59" s="230"/>
      <c r="Z59" s="230"/>
      <c r="AA59" s="230"/>
      <c r="AB59" s="230"/>
      <c r="AC59" s="230"/>
      <c r="AD59" s="230"/>
      <c r="AE59" s="230"/>
      <c r="AF59" s="230"/>
      <c r="AG59" s="230"/>
      <c r="AH59" s="230"/>
      <c r="AI59" s="230"/>
      <c r="AJ59" s="230"/>
      <c r="AK59" s="230"/>
      <c r="AL59" s="230"/>
      <c r="AM59" s="230"/>
      <c r="AN59" s="230"/>
      <c r="AO59" s="230"/>
      <c r="AP59" s="230"/>
      <c r="AQ59" s="230"/>
      <c r="AR59" s="230"/>
      <c r="AS59" s="231"/>
    </row>
    <row r="60" spans="1:45" ht="10.5" customHeight="1" x14ac:dyDescent="0.2">
      <c r="AI60" s="110"/>
    </row>
    <row r="61" spans="1:45" ht="10.5" customHeight="1" x14ac:dyDescent="0.2">
      <c r="AI61" s="110"/>
    </row>
    <row r="62" spans="1:45" ht="10.5" customHeight="1" x14ac:dyDescent="0.2">
      <c r="AI62" s="110"/>
    </row>
    <row r="63" spans="1:45" ht="10.5" customHeight="1" x14ac:dyDescent="0.2">
      <c r="AI63" s="110"/>
    </row>
    <row r="64" spans="1:45" ht="10.5" customHeight="1" x14ac:dyDescent="0.2">
      <c r="AI64" s="110"/>
    </row>
    <row r="65" spans="35:35" ht="10.5" customHeight="1" x14ac:dyDescent="0.2">
      <c r="AI65" s="110"/>
    </row>
    <row r="66" spans="35:35" ht="10.5" customHeight="1" x14ac:dyDescent="0.2">
      <c r="AI66" s="110"/>
    </row>
    <row r="67" spans="35:35" ht="10.5" customHeight="1" x14ac:dyDescent="0.2">
      <c r="AI67" s="110"/>
    </row>
    <row r="68" spans="35:35" ht="10.5" customHeight="1" x14ac:dyDescent="0.2">
      <c r="AI68" s="110"/>
    </row>
    <row r="69" spans="35:35" ht="10.5" customHeight="1" x14ac:dyDescent="0.2">
      <c r="AI69" s="110"/>
    </row>
    <row r="70" spans="35:35" ht="10.5" customHeight="1" x14ac:dyDescent="0.2">
      <c r="AI70" s="110"/>
    </row>
    <row r="71" spans="35:35" ht="10.5" customHeight="1" x14ac:dyDescent="0.2">
      <c r="AI71" s="110"/>
    </row>
    <row r="72" spans="35:35" ht="10.5" customHeight="1" x14ac:dyDescent="0.2">
      <c r="AI72" s="110"/>
    </row>
    <row r="73" spans="35:35" ht="10.5" customHeight="1" x14ac:dyDescent="0.2">
      <c r="AI73" s="110"/>
    </row>
    <row r="74" spans="35:35" ht="10.5" customHeight="1" x14ac:dyDescent="0.2">
      <c r="AI74" s="110"/>
    </row>
    <row r="75" spans="35:35" ht="10.5" customHeight="1" x14ac:dyDescent="0.2">
      <c r="AI75" s="110"/>
    </row>
    <row r="76" spans="35:35" ht="10.5" customHeight="1" x14ac:dyDescent="0.2">
      <c r="AI76" s="110"/>
    </row>
    <row r="77" spans="35:35" ht="10.5" customHeight="1" x14ac:dyDescent="0.2">
      <c r="AI77" s="110"/>
    </row>
    <row r="78" spans="35:35" ht="10.5" customHeight="1" x14ac:dyDescent="0.2">
      <c r="AI78" s="110"/>
    </row>
    <row r="79" spans="35:35" ht="10.5" customHeight="1" x14ac:dyDescent="0.2">
      <c r="AI79" s="110"/>
    </row>
    <row r="80" spans="35:35" ht="10.5" customHeight="1" x14ac:dyDescent="0.2">
      <c r="AI80" s="110"/>
    </row>
    <row r="81" spans="35:35" ht="10.5" customHeight="1" x14ac:dyDescent="0.2">
      <c r="AI81" s="110"/>
    </row>
    <row r="82" spans="35:35" ht="10.5" customHeight="1" x14ac:dyDescent="0.2">
      <c r="AI82" s="110"/>
    </row>
    <row r="83" spans="35:35" ht="10.5" customHeight="1" x14ac:dyDescent="0.2">
      <c r="AI83" s="110"/>
    </row>
    <row r="84" spans="35:35" ht="10.5" customHeight="1" x14ac:dyDescent="0.2">
      <c r="AI84" s="110"/>
    </row>
    <row r="85" spans="35:35" ht="10.5" customHeight="1" x14ac:dyDescent="0.2">
      <c r="AI85" s="110"/>
    </row>
    <row r="86" spans="35:35" ht="10.5" customHeight="1" x14ac:dyDescent="0.2">
      <c r="AI86" s="110"/>
    </row>
    <row r="87" spans="35:35" ht="10.5" customHeight="1" x14ac:dyDescent="0.2">
      <c r="AI87" s="110"/>
    </row>
    <row r="88" spans="35:35" ht="10.5" customHeight="1" x14ac:dyDescent="0.2">
      <c r="AI88" s="110"/>
    </row>
    <row r="89" spans="35:35" ht="10.5" customHeight="1" x14ac:dyDescent="0.2">
      <c r="AI89" s="110"/>
    </row>
    <row r="90" spans="35:35" ht="10.5" customHeight="1" x14ac:dyDescent="0.2">
      <c r="AI90" s="110"/>
    </row>
    <row r="91" spans="35:35" ht="10.5" customHeight="1" x14ac:dyDescent="0.2">
      <c r="AI91" s="110"/>
    </row>
    <row r="92" spans="35:35" ht="10.5" customHeight="1" x14ac:dyDescent="0.2">
      <c r="AI92" s="110"/>
    </row>
    <row r="93" spans="35:35" ht="10.5" customHeight="1" x14ac:dyDescent="0.2">
      <c r="AI93" s="110"/>
    </row>
    <row r="94" spans="35:35" ht="10.5" customHeight="1" x14ac:dyDescent="0.2">
      <c r="AI94" s="110"/>
    </row>
    <row r="95" spans="35:35" ht="10.5" customHeight="1" x14ac:dyDescent="0.2">
      <c r="AI95" s="110"/>
    </row>
    <row r="96" spans="35:35" ht="10.5" customHeight="1" x14ac:dyDescent="0.2">
      <c r="AI96" s="110"/>
    </row>
    <row r="97" spans="35:35" ht="10.5" customHeight="1" x14ac:dyDescent="0.2">
      <c r="AI97" s="110"/>
    </row>
    <row r="98" spans="35:35" ht="10.5" customHeight="1" x14ac:dyDescent="0.2">
      <c r="AI98" s="110"/>
    </row>
    <row r="99" spans="35:35" ht="10.5" customHeight="1" x14ac:dyDescent="0.2">
      <c r="AI99" s="110"/>
    </row>
    <row r="100" spans="35:35" ht="10.5" customHeight="1" x14ac:dyDescent="0.2">
      <c r="AI100" s="110"/>
    </row>
    <row r="101" spans="35:35" ht="10.5" customHeight="1" x14ac:dyDescent="0.2">
      <c r="AI101" s="110"/>
    </row>
    <row r="102" spans="35:35" ht="10.5" customHeight="1" x14ac:dyDescent="0.2">
      <c r="AI102" s="110"/>
    </row>
    <row r="103" spans="35:35" ht="10.5" customHeight="1" x14ac:dyDescent="0.2">
      <c r="AI103" s="110"/>
    </row>
    <row r="104" spans="35:35" ht="10.5" customHeight="1" x14ac:dyDescent="0.2">
      <c r="AI104" s="110"/>
    </row>
    <row r="105" spans="35:35" ht="10.5" customHeight="1" x14ac:dyDescent="0.2">
      <c r="AI105" s="110"/>
    </row>
    <row r="106" spans="35:35" ht="10.5" customHeight="1" x14ac:dyDescent="0.2">
      <c r="AI106" s="110"/>
    </row>
    <row r="107" spans="35:35" ht="10.5" customHeight="1" x14ac:dyDescent="0.2">
      <c r="AI107" s="110"/>
    </row>
    <row r="108" spans="35:35" ht="10.5" customHeight="1" x14ac:dyDescent="0.2">
      <c r="AI108" s="110"/>
    </row>
    <row r="109" spans="35:35" ht="10.5" customHeight="1" x14ac:dyDescent="0.2">
      <c r="AI109" s="110"/>
    </row>
    <row r="110" spans="35:35" ht="10.5" customHeight="1" x14ac:dyDescent="0.2">
      <c r="AI110" s="110"/>
    </row>
    <row r="111" spans="35:35" ht="10.5" customHeight="1" x14ac:dyDescent="0.2">
      <c r="AI111" s="110"/>
    </row>
    <row r="112" spans="35:35" ht="10.5" customHeight="1" x14ac:dyDescent="0.2">
      <c r="AI112" s="110"/>
    </row>
    <row r="113" spans="35:35" ht="10.5" customHeight="1" x14ac:dyDescent="0.2">
      <c r="AI113" s="110"/>
    </row>
    <row r="114" spans="35:35" ht="10.5" customHeight="1" x14ac:dyDescent="0.2">
      <c r="AI114" s="110"/>
    </row>
    <row r="115" spans="35:35" ht="10.5" customHeight="1" x14ac:dyDescent="0.2">
      <c r="AI115" s="110"/>
    </row>
    <row r="116" spans="35:35" ht="10.5" customHeight="1" x14ac:dyDescent="0.2">
      <c r="AI116" s="110"/>
    </row>
    <row r="117" spans="35:35" ht="10.5" customHeight="1" x14ac:dyDescent="0.2">
      <c r="AI117" s="110"/>
    </row>
    <row r="118" spans="35:35" ht="10.5" customHeight="1" x14ac:dyDescent="0.2">
      <c r="AI118" s="110"/>
    </row>
    <row r="119" spans="35:35" ht="10.5" customHeight="1" x14ac:dyDescent="0.2">
      <c r="AI119" s="110"/>
    </row>
    <row r="120" spans="35:35" ht="10.5" customHeight="1" x14ac:dyDescent="0.2">
      <c r="AI120" s="110"/>
    </row>
    <row r="121" spans="35:35" ht="10.5" customHeight="1" x14ac:dyDescent="0.2">
      <c r="AI121" s="110"/>
    </row>
    <row r="122" spans="35:35" ht="10.5" customHeight="1" x14ac:dyDescent="0.2">
      <c r="AI122" s="110"/>
    </row>
    <row r="123" spans="35:35" ht="10.5" customHeight="1" x14ac:dyDescent="0.2">
      <c r="AI123" s="110"/>
    </row>
    <row r="124" spans="35:35" ht="10.5" customHeight="1" x14ac:dyDescent="0.2">
      <c r="AI124" s="110"/>
    </row>
    <row r="125" spans="35:35" ht="10.5" customHeight="1" x14ac:dyDescent="0.2">
      <c r="AI125" s="110"/>
    </row>
  </sheetData>
  <sheetProtection sheet="1" objects="1" scenarios="1" formatColumns="0" formatRows="0"/>
  <protectedRanges>
    <protectedRange sqref="F47:J49 F51:J53 F55:J57 R47:V49 R51:V53 R55:V57 AD47:AH49 AD51:AH53 AD55:AH57" name="Range3"/>
    <protectedRange sqref="F37:J39 F41:J43 R37:V39 R41:V43 AD37:AH39 AD41:AH43" name="Range2"/>
    <protectedRange sqref="F8:J13 F15:J17 F19:J21 F23:J25 F27:J29 F31:J33 R8:V13 R15:V17 R19:V21 R23:V25 R27:V29 R31:V33 AD8:AH13 AD15:AH17 AD19:AH21 AD23:AH25 AD27:AH29 AD31:AH33" name="Range1"/>
  </protectedRanges>
  <mergeCells count="277">
    <mergeCell ref="AP2:AS2"/>
    <mergeCell ref="A6:B6"/>
    <mergeCell ref="C6:E6"/>
    <mergeCell ref="A4:B4"/>
    <mergeCell ref="C4:E4"/>
    <mergeCell ref="A5:B5"/>
    <mergeCell ref="C5:E5"/>
    <mergeCell ref="A8:A10"/>
    <mergeCell ref="B8:B10"/>
    <mergeCell ref="C8:C10"/>
    <mergeCell ref="D8:D10"/>
    <mergeCell ref="E8:E10"/>
    <mergeCell ref="F2:Q2"/>
    <mergeCell ref="R2:AC2"/>
    <mergeCell ref="AF8:AF10"/>
    <mergeCell ref="F8:F10"/>
    <mergeCell ref="S8:S10"/>
    <mergeCell ref="G11:G13"/>
    <mergeCell ref="H11:H13"/>
    <mergeCell ref="R11:R13"/>
    <mergeCell ref="S11:S13"/>
    <mergeCell ref="B7:E7"/>
    <mergeCell ref="T8:T10"/>
    <mergeCell ref="AD2:AO2"/>
    <mergeCell ref="AD8:AD10"/>
    <mergeCell ref="AE8:AE10"/>
    <mergeCell ref="AF11:AF13"/>
    <mergeCell ref="T11:T13"/>
    <mergeCell ref="AF15:AF17"/>
    <mergeCell ref="F15:F17"/>
    <mergeCell ref="G15:G17"/>
    <mergeCell ref="H15:H17"/>
    <mergeCell ref="R15:R17"/>
    <mergeCell ref="S15:S17"/>
    <mergeCell ref="B14:E14"/>
    <mergeCell ref="B15:B17"/>
    <mergeCell ref="C15:C17"/>
    <mergeCell ref="D15:D17"/>
    <mergeCell ref="E15:E17"/>
    <mergeCell ref="T15:T17"/>
    <mergeCell ref="H8:H10"/>
    <mergeCell ref="R8:R10"/>
    <mergeCell ref="A27:A29"/>
    <mergeCell ref="B27:B29"/>
    <mergeCell ref="C27:C29"/>
    <mergeCell ref="A23:A25"/>
    <mergeCell ref="B23:B25"/>
    <mergeCell ref="C23:C25"/>
    <mergeCell ref="D23:D25"/>
    <mergeCell ref="G8:G10"/>
    <mergeCell ref="A15:A17"/>
    <mergeCell ref="A11:A13"/>
    <mergeCell ref="B11:B13"/>
    <mergeCell ref="C11:C13"/>
    <mergeCell ref="D11:D13"/>
    <mergeCell ref="E11:E13"/>
    <mergeCell ref="F11:F13"/>
    <mergeCell ref="AF27:AF29"/>
    <mergeCell ref="A19:A21"/>
    <mergeCell ref="B19:B21"/>
    <mergeCell ref="C19:C21"/>
    <mergeCell ref="D19:D21"/>
    <mergeCell ref="E19:E21"/>
    <mergeCell ref="F19:F21"/>
    <mergeCell ref="S23:S25"/>
    <mergeCell ref="T23:T25"/>
    <mergeCell ref="AD23:AD25"/>
    <mergeCell ref="AE23:AE25"/>
    <mergeCell ref="AF23:AF25"/>
    <mergeCell ref="E23:E25"/>
    <mergeCell ref="F23:F25"/>
    <mergeCell ref="G23:G25"/>
    <mergeCell ref="AD19:AD21"/>
    <mergeCell ref="AE19:AE21"/>
    <mergeCell ref="R27:R29"/>
    <mergeCell ref="S27:S29"/>
    <mergeCell ref="T27:T29"/>
    <mergeCell ref="AD27:AD29"/>
    <mergeCell ref="D27:D29"/>
    <mergeCell ref="E27:E29"/>
    <mergeCell ref="A37:A39"/>
    <mergeCell ref="B37:B39"/>
    <mergeCell ref="C37:C39"/>
    <mergeCell ref="S31:S33"/>
    <mergeCell ref="T31:T33"/>
    <mergeCell ref="AD31:AD33"/>
    <mergeCell ref="AE31:AE33"/>
    <mergeCell ref="AF31:AF33"/>
    <mergeCell ref="E31:E33"/>
    <mergeCell ref="F31:F33"/>
    <mergeCell ref="G31:G33"/>
    <mergeCell ref="H31:H33"/>
    <mergeCell ref="R31:R33"/>
    <mergeCell ref="AF37:AF39"/>
    <mergeCell ref="R37:R39"/>
    <mergeCell ref="S37:S39"/>
    <mergeCell ref="T37:T39"/>
    <mergeCell ref="AD37:AD39"/>
    <mergeCell ref="A31:A33"/>
    <mergeCell ref="B31:B33"/>
    <mergeCell ref="C31:C33"/>
    <mergeCell ref="D31:D33"/>
    <mergeCell ref="AE37:AE39"/>
    <mergeCell ref="D37:D39"/>
    <mergeCell ref="F47:F49"/>
    <mergeCell ref="S41:S43"/>
    <mergeCell ref="T41:T43"/>
    <mergeCell ref="AD41:AD43"/>
    <mergeCell ref="AE41:AE43"/>
    <mergeCell ref="AF41:AF43"/>
    <mergeCell ref="AE47:AE49"/>
    <mergeCell ref="J37:J39"/>
    <mergeCell ref="J41:J43"/>
    <mergeCell ref="J47:J49"/>
    <mergeCell ref="V37:V39"/>
    <mergeCell ref="V41:V43"/>
    <mergeCell ref="V47:V49"/>
    <mergeCell ref="F41:F43"/>
    <mergeCell ref="G41:G43"/>
    <mergeCell ref="H41:H43"/>
    <mergeCell ref="R41:R43"/>
    <mergeCell ref="J55:J57"/>
    <mergeCell ref="V55:V57"/>
    <mergeCell ref="S51:S53"/>
    <mergeCell ref="T51:T53"/>
    <mergeCell ref="AD51:AD53"/>
    <mergeCell ref="AE51:AE53"/>
    <mergeCell ref="AF51:AF53"/>
    <mergeCell ref="G51:G53"/>
    <mergeCell ref="H51:H53"/>
    <mergeCell ref="R51:R53"/>
    <mergeCell ref="J51:J53"/>
    <mergeCell ref="V51:V53"/>
    <mergeCell ref="AD11:AD13"/>
    <mergeCell ref="AE11:AE13"/>
    <mergeCell ref="A51:A53"/>
    <mergeCell ref="B51:B53"/>
    <mergeCell ref="A41:A43"/>
    <mergeCell ref="B50:E50"/>
    <mergeCell ref="G47:G49"/>
    <mergeCell ref="H47:H49"/>
    <mergeCell ref="R47:R49"/>
    <mergeCell ref="S47:S49"/>
    <mergeCell ref="T47:T49"/>
    <mergeCell ref="C51:C53"/>
    <mergeCell ref="D51:D53"/>
    <mergeCell ref="AD47:AD49"/>
    <mergeCell ref="E51:E53"/>
    <mergeCell ref="F51:F53"/>
    <mergeCell ref="C41:C43"/>
    <mergeCell ref="D41:D43"/>
    <mergeCell ref="B46:E46"/>
    <mergeCell ref="A47:A49"/>
    <mergeCell ref="B47:B49"/>
    <mergeCell ref="C47:C49"/>
    <mergeCell ref="D47:D49"/>
    <mergeCell ref="E47:E49"/>
    <mergeCell ref="I27:I29"/>
    <mergeCell ref="E41:E43"/>
    <mergeCell ref="F27:F29"/>
    <mergeCell ref="G27:G29"/>
    <mergeCell ref="H27:H29"/>
    <mergeCell ref="AH19:AH21"/>
    <mergeCell ref="AH23:AH25"/>
    <mergeCell ref="AH27:AH29"/>
    <mergeCell ref="AH31:AH33"/>
    <mergeCell ref="B36:E36"/>
    <mergeCell ref="B30:E30"/>
    <mergeCell ref="B26:E26"/>
    <mergeCell ref="AF19:AF21"/>
    <mergeCell ref="AH37:AH39"/>
    <mergeCell ref="AH41:AH43"/>
    <mergeCell ref="I31:I33"/>
    <mergeCell ref="I37:I39"/>
    <mergeCell ref="I41:I43"/>
    <mergeCell ref="E37:E39"/>
    <mergeCell ref="F37:F39"/>
    <mergeCell ref="G37:G39"/>
    <mergeCell ref="H37:H39"/>
    <mergeCell ref="B40:E40"/>
    <mergeCell ref="B41:B43"/>
    <mergeCell ref="R19:R21"/>
    <mergeCell ref="S19:S21"/>
    <mergeCell ref="T19:T21"/>
    <mergeCell ref="B22:E22"/>
    <mergeCell ref="G19:G21"/>
    <mergeCell ref="H19:H21"/>
    <mergeCell ref="H23:H25"/>
    <mergeCell ref="R23:R25"/>
    <mergeCell ref="I15:I17"/>
    <mergeCell ref="I19:I21"/>
    <mergeCell ref="I23:I25"/>
    <mergeCell ref="B18:E18"/>
    <mergeCell ref="A1:AS1"/>
    <mergeCell ref="J8:J10"/>
    <mergeCell ref="J11:J13"/>
    <mergeCell ref="J15:J17"/>
    <mergeCell ref="J19:J21"/>
    <mergeCell ref="J23:J25"/>
    <mergeCell ref="J27:J29"/>
    <mergeCell ref="J31:J33"/>
    <mergeCell ref="V8:V10"/>
    <mergeCell ref="V11:V13"/>
    <mergeCell ref="V15:V17"/>
    <mergeCell ref="V19:V21"/>
    <mergeCell ref="V23:V25"/>
    <mergeCell ref="V27:V29"/>
    <mergeCell ref="V31:V33"/>
    <mergeCell ref="AH8:AH10"/>
    <mergeCell ref="AH11:AH13"/>
    <mergeCell ref="AH15:AH17"/>
    <mergeCell ref="I8:I10"/>
    <mergeCell ref="I11:I13"/>
    <mergeCell ref="AD15:AD17"/>
    <mergeCell ref="AE15:AE17"/>
    <mergeCell ref="AE27:AE29"/>
    <mergeCell ref="U31:U33"/>
    <mergeCell ref="U37:U39"/>
    <mergeCell ref="U41:U43"/>
    <mergeCell ref="U47:U49"/>
    <mergeCell ref="U51:U53"/>
    <mergeCell ref="U55:U57"/>
    <mergeCell ref="AH47:AH49"/>
    <mergeCell ref="AH51:AH53"/>
    <mergeCell ref="AH55:AH57"/>
    <mergeCell ref="AD55:AD57"/>
    <mergeCell ref="AE55:AE57"/>
    <mergeCell ref="AF55:AF57"/>
    <mergeCell ref="AF47:AF49"/>
    <mergeCell ref="K3:K33"/>
    <mergeCell ref="W3:W33"/>
    <mergeCell ref="AI3:AI33"/>
    <mergeCell ref="K36:K43"/>
    <mergeCell ref="W36:W43"/>
    <mergeCell ref="AI36:AI43"/>
    <mergeCell ref="K46:K57"/>
    <mergeCell ref="W46:W57"/>
    <mergeCell ref="AI46:AI57"/>
    <mergeCell ref="AG8:AG10"/>
    <mergeCell ref="AG11:AG13"/>
    <mergeCell ref="AG15:AG17"/>
    <mergeCell ref="AG19:AG21"/>
    <mergeCell ref="AG23:AG25"/>
    <mergeCell ref="AG27:AG29"/>
    <mergeCell ref="AG31:AG33"/>
    <mergeCell ref="AG37:AG39"/>
    <mergeCell ref="AG41:AG43"/>
    <mergeCell ref="U8:U10"/>
    <mergeCell ref="U11:U13"/>
    <mergeCell ref="U15:U17"/>
    <mergeCell ref="U19:U21"/>
    <mergeCell ref="U23:U25"/>
    <mergeCell ref="U27:U29"/>
    <mergeCell ref="A59:AS59"/>
    <mergeCell ref="A58:AS58"/>
    <mergeCell ref="A45:AS45"/>
    <mergeCell ref="A44:AS44"/>
    <mergeCell ref="A35:AS35"/>
    <mergeCell ref="A34:AS34"/>
    <mergeCell ref="AG47:AG49"/>
    <mergeCell ref="AG51:AG53"/>
    <mergeCell ref="AG55:AG57"/>
    <mergeCell ref="I47:I49"/>
    <mergeCell ref="I51:I53"/>
    <mergeCell ref="I55:I57"/>
    <mergeCell ref="B54:E54"/>
    <mergeCell ref="A55:A57"/>
    <mergeCell ref="B55:B57"/>
    <mergeCell ref="C55:C57"/>
    <mergeCell ref="D55:D57"/>
    <mergeCell ref="E55:E57"/>
    <mergeCell ref="F55:F57"/>
    <mergeCell ref="G55:G57"/>
    <mergeCell ref="H55:H57"/>
    <mergeCell ref="R55:R57"/>
    <mergeCell ref="S55:S57"/>
    <mergeCell ref="T55:T57"/>
  </mergeCells>
  <conditionalFormatting sqref="AP8">
    <cfRule type="expression" dxfId="694" priority="1512">
      <formula>SUM($O8:$Q8)&lt;1</formula>
    </cfRule>
    <cfRule type="expression" dxfId="693" priority="1513">
      <formula>SUM($O8:$Q8)&gt;0</formula>
    </cfRule>
  </conditionalFormatting>
  <conditionalFormatting sqref="AQ8">
    <cfRule type="expression" dxfId="692" priority="1514">
      <formula>SUM($O8:$Q8)&gt;0</formula>
    </cfRule>
  </conditionalFormatting>
  <conditionalFormatting sqref="AR8">
    <cfRule type="expression" dxfId="691" priority="1515">
      <formula>SUM($P8:$Q8)&gt;0</formula>
    </cfRule>
  </conditionalFormatting>
  <conditionalFormatting sqref="AS8">
    <cfRule type="expression" dxfId="690" priority="1516">
      <formula>$Q8=1</formula>
    </cfRule>
  </conditionalFormatting>
  <conditionalFormatting sqref="AP9">
    <cfRule type="expression" dxfId="689" priority="1504">
      <formula>SUM($AA9:$AC9)&lt;1</formula>
    </cfRule>
    <cfRule type="expression" dxfId="688" priority="1505">
      <formula>SUM($AA9:$AC9)&gt;0</formula>
    </cfRule>
  </conditionalFormatting>
  <conditionalFormatting sqref="AQ9">
    <cfRule type="expression" dxfId="687" priority="1506">
      <formula>SUM($AA9:$AC9)&gt;0</formula>
    </cfRule>
  </conditionalFormatting>
  <conditionalFormatting sqref="AR9">
    <cfRule type="expression" dxfId="686" priority="1507">
      <formula>SUM($AB9:$AC9)&gt;0</formula>
    </cfRule>
  </conditionalFormatting>
  <conditionalFormatting sqref="AS9">
    <cfRule type="expression" dxfId="685" priority="1508">
      <formula>$AC9=1</formula>
    </cfRule>
  </conditionalFormatting>
  <conditionalFormatting sqref="AP10">
    <cfRule type="expression" dxfId="684" priority="1517">
      <formula>SUM($AM10:$AO10)&lt;1</formula>
    </cfRule>
    <cfRule type="expression" dxfId="683" priority="1518">
      <formula>SUM($AM10:$AO10)&gt;0</formula>
    </cfRule>
  </conditionalFormatting>
  <conditionalFormatting sqref="AQ10">
    <cfRule type="expression" dxfId="682" priority="1519">
      <formula>SUM($AM10:$AO10)&gt;0</formula>
    </cfRule>
  </conditionalFormatting>
  <conditionalFormatting sqref="AR10">
    <cfRule type="expression" dxfId="681" priority="1520">
      <formula>SUM($AN10:$AO10)&gt;0</formula>
    </cfRule>
  </conditionalFormatting>
  <conditionalFormatting sqref="AS10">
    <cfRule type="expression" dxfId="680" priority="1521">
      <formula>$AO10=1</formula>
    </cfRule>
  </conditionalFormatting>
  <conditionalFormatting sqref="AP15">
    <cfRule type="expression" dxfId="679" priority="1497">
      <formula>SUM($O15:$Q15)&lt;1</formula>
    </cfRule>
    <cfRule type="expression" dxfId="678" priority="1498">
      <formula>SUM($O15:$Q15)&gt;0</formula>
    </cfRule>
  </conditionalFormatting>
  <conditionalFormatting sqref="AQ15">
    <cfRule type="expression" dxfId="677" priority="1499">
      <formula>SUM($O15:$Q15)&gt;0</formula>
    </cfRule>
  </conditionalFormatting>
  <conditionalFormatting sqref="AR15">
    <cfRule type="expression" dxfId="676" priority="1500">
      <formula>SUM($P15:$Q15)&gt;0</formula>
    </cfRule>
  </conditionalFormatting>
  <conditionalFormatting sqref="AS15">
    <cfRule type="expression" dxfId="675" priority="1501">
      <formula>$Q15=1</formula>
    </cfRule>
  </conditionalFormatting>
  <conditionalFormatting sqref="AP19">
    <cfRule type="expression" dxfId="674" priority="1492">
      <formula>SUM($O19:$Q19)&lt;1</formula>
    </cfRule>
    <cfRule type="expression" dxfId="673" priority="1493">
      <formula>SUM($O19:$Q19)&gt;0</formula>
    </cfRule>
  </conditionalFormatting>
  <conditionalFormatting sqref="AQ19">
    <cfRule type="expression" dxfId="672" priority="1494">
      <formula>SUM($O19:$Q19)&gt;0</formula>
    </cfRule>
  </conditionalFormatting>
  <conditionalFormatting sqref="AR19">
    <cfRule type="expression" dxfId="671" priority="1495">
      <formula>SUM($P19:$Q19)&gt;0</formula>
    </cfRule>
  </conditionalFormatting>
  <conditionalFormatting sqref="AS19">
    <cfRule type="expression" dxfId="670" priority="1496">
      <formula>$Q19=1</formula>
    </cfRule>
  </conditionalFormatting>
  <conditionalFormatting sqref="AP23">
    <cfRule type="expression" dxfId="669" priority="1487">
      <formula>SUM($O23:$Q23)&lt;1</formula>
    </cfRule>
    <cfRule type="expression" dxfId="668" priority="1488">
      <formula>SUM($O23:$Q23)&gt;0</formula>
    </cfRule>
  </conditionalFormatting>
  <conditionalFormatting sqref="AQ23">
    <cfRule type="expression" dxfId="667" priority="1489">
      <formula>SUM($O23:$Q23)&gt;0</formula>
    </cfRule>
  </conditionalFormatting>
  <conditionalFormatting sqref="AR23">
    <cfRule type="expression" dxfId="666" priority="1490">
      <formula>SUM($P23:$Q23)&gt;0</formula>
    </cfRule>
  </conditionalFormatting>
  <conditionalFormatting sqref="AS23">
    <cfRule type="expression" dxfId="665" priority="1491">
      <formula>$Q23=1</formula>
    </cfRule>
  </conditionalFormatting>
  <conditionalFormatting sqref="AP27">
    <cfRule type="expression" dxfId="664" priority="1482">
      <formula>SUM($O27:$Q27)&lt;1</formula>
    </cfRule>
    <cfRule type="expression" dxfId="663" priority="1483">
      <formula>SUM($O27:$Q27)&gt;0</formula>
    </cfRule>
  </conditionalFormatting>
  <conditionalFormatting sqref="AQ27">
    <cfRule type="expression" dxfId="662" priority="1484">
      <formula>SUM($O27:$Q27)&gt;0</formula>
    </cfRule>
  </conditionalFormatting>
  <conditionalFormatting sqref="AR27">
    <cfRule type="expression" dxfId="661" priority="1485">
      <formula>SUM($P27:$Q27)&gt;0</formula>
    </cfRule>
  </conditionalFormatting>
  <conditionalFormatting sqref="AS27">
    <cfRule type="expression" dxfId="660" priority="1486">
      <formula>$Q27=1</formula>
    </cfRule>
  </conditionalFormatting>
  <conditionalFormatting sqref="AP31">
    <cfRule type="expression" dxfId="659" priority="1477">
      <formula>SUM($O31:$Q31)&lt;1</formula>
    </cfRule>
    <cfRule type="expression" dxfId="658" priority="1478">
      <formula>SUM($O31:$Q31)&gt;0</formula>
    </cfRule>
  </conditionalFormatting>
  <conditionalFormatting sqref="AQ31">
    <cfRule type="expression" dxfId="657" priority="1479">
      <formula>SUM($O31:$Q31)&gt;0</formula>
    </cfRule>
  </conditionalFormatting>
  <conditionalFormatting sqref="AR31">
    <cfRule type="expression" dxfId="656" priority="1480">
      <formula>SUM($P31:$Q31)&gt;0</formula>
    </cfRule>
  </conditionalFormatting>
  <conditionalFormatting sqref="AS31">
    <cfRule type="expression" dxfId="655" priority="1481">
      <formula>$Q31=1</formula>
    </cfRule>
  </conditionalFormatting>
  <conditionalFormatting sqref="AP37">
    <cfRule type="expression" dxfId="654" priority="1467">
      <formula>SUM($O37:$Q37)&lt;1</formula>
    </cfRule>
    <cfRule type="expression" dxfId="653" priority="1468">
      <formula>SUM($O37:$Q37)&gt;0</formula>
    </cfRule>
  </conditionalFormatting>
  <conditionalFormatting sqref="AQ37">
    <cfRule type="expression" dxfId="652" priority="1469">
      <formula>SUM($O37:$Q37)&gt;0</formula>
    </cfRule>
  </conditionalFormatting>
  <conditionalFormatting sqref="AR37">
    <cfRule type="expression" dxfId="651" priority="1470">
      <formula>SUM($P37:$Q37)&gt;0</formula>
    </cfRule>
  </conditionalFormatting>
  <conditionalFormatting sqref="AS37">
    <cfRule type="expression" dxfId="650" priority="1471">
      <formula>$Q37=1</formula>
    </cfRule>
  </conditionalFormatting>
  <conditionalFormatting sqref="AP41">
    <cfRule type="expression" dxfId="649" priority="1462">
      <formula>SUM($O41:$Q41)&lt;1</formula>
    </cfRule>
    <cfRule type="expression" dxfId="648" priority="1463">
      <formula>SUM($O41:$Q41)&gt;0</formula>
    </cfRule>
  </conditionalFormatting>
  <conditionalFormatting sqref="AQ41">
    <cfRule type="expression" dxfId="647" priority="1464">
      <formula>SUM($O41:$Q41)&gt;0</formula>
    </cfRule>
  </conditionalFormatting>
  <conditionalFormatting sqref="AR41">
    <cfRule type="expression" dxfId="646" priority="1465">
      <formula>SUM($P41:$Q41)&gt;0</formula>
    </cfRule>
  </conditionalFormatting>
  <conditionalFormatting sqref="AS41">
    <cfRule type="expression" dxfId="645" priority="1466">
      <formula>$Q41=1</formula>
    </cfRule>
  </conditionalFormatting>
  <conditionalFormatting sqref="AP47">
    <cfRule type="expression" dxfId="644" priority="1457">
      <formula>SUM($O47:$Q47)&lt;1</formula>
    </cfRule>
    <cfRule type="expression" dxfId="643" priority="1458">
      <formula>SUM($O47:$Q47)&gt;0</formula>
    </cfRule>
  </conditionalFormatting>
  <conditionalFormatting sqref="AQ47">
    <cfRule type="expression" dxfId="642" priority="1459">
      <formula>SUM($O47:$Q47)&gt;0</formula>
    </cfRule>
  </conditionalFormatting>
  <conditionalFormatting sqref="AR47">
    <cfRule type="expression" dxfId="641" priority="1460">
      <formula>SUM($P47:$Q47)&gt;0</formula>
    </cfRule>
  </conditionalFormatting>
  <conditionalFormatting sqref="AS47">
    <cfRule type="expression" dxfId="640" priority="1461">
      <formula>$Q47=1</formula>
    </cfRule>
  </conditionalFormatting>
  <conditionalFormatting sqref="AP51">
    <cfRule type="expression" dxfId="639" priority="1452">
      <formula>SUM($O51:$Q51)&lt;1</formula>
    </cfRule>
    <cfRule type="expression" dxfId="638" priority="1453">
      <formula>SUM($O51:$Q51)&gt;0</formula>
    </cfRule>
  </conditionalFormatting>
  <conditionalFormatting sqref="AQ51">
    <cfRule type="expression" dxfId="637" priority="1454">
      <formula>SUM($O51:$Q51)&gt;0</formula>
    </cfRule>
  </conditionalFormatting>
  <conditionalFormatting sqref="AR51">
    <cfRule type="expression" dxfId="636" priority="1455">
      <formula>SUM($P51:$Q51)&gt;0</formula>
    </cfRule>
  </conditionalFormatting>
  <conditionalFormatting sqref="AS51">
    <cfRule type="expression" dxfId="635" priority="1456">
      <formula>$Q51=1</formula>
    </cfRule>
  </conditionalFormatting>
  <conditionalFormatting sqref="AP55">
    <cfRule type="expression" dxfId="634" priority="1447">
      <formula>SUM($O55:$Q55)&lt;1</formula>
    </cfRule>
    <cfRule type="expression" dxfId="633" priority="1448">
      <formula>SUM($O55:$Q55)&gt;0</formula>
    </cfRule>
  </conditionalFormatting>
  <conditionalFormatting sqref="AQ55">
    <cfRule type="expression" dxfId="632" priority="1449">
      <formula>SUM($O55:$Q55)&gt;0</formula>
    </cfRule>
  </conditionalFormatting>
  <conditionalFormatting sqref="AR55">
    <cfRule type="expression" dxfId="631" priority="1450">
      <formula>SUM($P55:$Q55)&gt;0</formula>
    </cfRule>
  </conditionalFormatting>
  <conditionalFormatting sqref="AS55">
    <cfRule type="expression" dxfId="630" priority="1451">
      <formula>$Q55=1</formula>
    </cfRule>
  </conditionalFormatting>
  <conditionalFormatting sqref="AP16">
    <cfRule type="expression" dxfId="629" priority="1442">
      <formula>SUM($AA16:$AC16)&lt;1</formula>
    </cfRule>
    <cfRule type="expression" dxfId="628" priority="1443">
      <formula>SUM($AA16:$AC16)&gt;0</formula>
    </cfRule>
  </conditionalFormatting>
  <conditionalFormatting sqref="AQ16">
    <cfRule type="expression" dxfId="627" priority="1444">
      <formula>SUM($AA16:$AC16)&gt;0</formula>
    </cfRule>
  </conditionalFormatting>
  <conditionalFormatting sqref="AR16">
    <cfRule type="expression" dxfId="626" priority="1445">
      <formula>SUM($AB16:$AC16)&gt;0</formula>
    </cfRule>
  </conditionalFormatting>
  <conditionalFormatting sqref="AS16">
    <cfRule type="expression" dxfId="625" priority="1446">
      <formula>$AC16=1</formula>
    </cfRule>
  </conditionalFormatting>
  <conditionalFormatting sqref="AP20">
    <cfRule type="expression" dxfId="624" priority="1437">
      <formula>SUM($AA20:$AC20)&lt;1</formula>
    </cfRule>
    <cfRule type="expression" dxfId="623" priority="1438">
      <formula>SUM($AA20:$AC20)&gt;0</formula>
    </cfRule>
  </conditionalFormatting>
  <conditionalFormatting sqref="AQ20">
    <cfRule type="expression" dxfId="622" priority="1439">
      <formula>SUM($AA20:$AC20)&gt;0</formula>
    </cfRule>
  </conditionalFormatting>
  <conditionalFormatting sqref="AR20">
    <cfRule type="expression" dxfId="621" priority="1440">
      <formula>SUM($AB20:$AC20)&gt;0</formula>
    </cfRule>
  </conditionalFormatting>
  <conditionalFormatting sqref="AS20">
    <cfRule type="expression" dxfId="620" priority="1441">
      <formula>$AC20=1</formula>
    </cfRule>
  </conditionalFormatting>
  <conditionalFormatting sqref="AP24">
    <cfRule type="expression" dxfId="619" priority="1432">
      <formula>SUM($AA24:$AC24)&lt;1</formula>
    </cfRule>
    <cfRule type="expression" dxfId="618" priority="1433">
      <formula>SUM($AA24:$AC24)&gt;0</formula>
    </cfRule>
  </conditionalFormatting>
  <conditionalFormatting sqref="AQ24">
    <cfRule type="expression" dxfId="617" priority="1434">
      <formula>SUM($AA24:$AC24)&gt;0</formula>
    </cfRule>
  </conditionalFormatting>
  <conditionalFormatting sqref="AR24">
    <cfRule type="expression" dxfId="616" priority="1435">
      <formula>SUM($AB24:$AC24)&gt;0</formula>
    </cfRule>
  </conditionalFormatting>
  <conditionalFormatting sqref="AS24">
    <cfRule type="expression" dxfId="615" priority="1436">
      <formula>$AC24=1</formula>
    </cfRule>
  </conditionalFormatting>
  <conditionalFormatting sqref="AP28">
    <cfRule type="expression" dxfId="614" priority="1427">
      <formula>SUM($AA28:$AC28)&lt;1</formula>
    </cfRule>
    <cfRule type="expression" dxfId="613" priority="1428">
      <formula>SUM($AA28:$AC28)&gt;0</formula>
    </cfRule>
  </conditionalFormatting>
  <conditionalFormatting sqref="AQ28">
    <cfRule type="expression" dxfId="612" priority="1429">
      <formula>SUM($AA28:$AC28)&gt;0</formula>
    </cfRule>
  </conditionalFormatting>
  <conditionalFormatting sqref="AR28">
    <cfRule type="expression" dxfId="611" priority="1430">
      <formula>SUM($AB28:$AC28)&gt;0</formula>
    </cfRule>
  </conditionalFormatting>
  <conditionalFormatting sqref="AS28">
    <cfRule type="expression" dxfId="610" priority="1431">
      <formula>$AC28=1</formula>
    </cfRule>
  </conditionalFormatting>
  <conditionalFormatting sqref="AP32">
    <cfRule type="expression" dxfId="609" priority="1422">
      <formula>SUM($AA32:$AC32)&lt;1</formula>
    </cfRule>
    <cfRule type="expression" dxfId="608" priority="1423">
      <formula>SUM($AA32:$AC32)&gt;0</formula>
    </cfRule>
  </conditionalFormatting>
  <conditionalFormatting sqref="AQ32">
    <cfRule type="expression" dxfId="607" priority="1424">
      <formula>SUM($AA32:$AC32)&gt;0</formula>
    </cfRule>
  </conditionalFormatting>
  <conditionalFormatting sqref="AR32">
    <cfRule type="expression" dxfId="606" priority="1425">
      <formula>SUM($AB32:$AC32)&gt;0</formula>
    </cfRule>
  </conditionalFormatting>
  <conditionalFormatting sqref="AS32">
    <cfRule type="expression" dxfId="605" priority="1426">
      <formula>$AC32=1</formula>
    </cfRule>
  </conditionalFormatting>
  <conditionalFormatting sqref="AP38">
    <cfRule type="expression" dxfId="604" priority="1412">
      <formula>SUM($AA38:$AC38)&lt;1</formula>
    </cfRule>
    <cfRule type="expression" dxfId="603" priority="1413">
      <formula>SUM($AA38:$AC38)&gt;0</formula>
    </cfRule>
  </conditionalFormatting>
  <conditionalFormatting sqref="AQ38">
    <cfRule type="expression" dxfId="602" priority="1414">
      <formula>SUM($AA38:$AC38)&gt;0</formula>
    </cfRule>
  </conditionalFormatting>
  <conditionalFormatting sqref="AR38">
    <cfRule type="expression" dxfId="601" priority="1415">
      <formula>SUM($AB38:$AC38)&gt;0</formula>
    </cfRule>
  </conditionalFormatting>
  <conditionalFormatting sqref="AS38">
    <cfRule type="expression" dxfId="600" priority="1416">
      <formula>$AC38=1</formula>
    </cfRule>
  </conditionalFormatting>
  <conditionalFormatting sqref="AP42">
    <cfRule type="expression" dxfId="599" priority="1407">
      <formula>SUM($AA42:$AC42)&lt;1</formula>
    </cfRule>
    <cfRule type="expression" dxfId="598" priority="1408">
      <formula>SUM($AA42:$AC42)&gt;0</formula>
    </cfRule>
  </conditionalFormatting>
  <conditionalFormatting sqref="AQ42">
    <cfRule type="expression" dxfId="597" priority="1409">
      <formula>SUM($AA42:$AC42)&gt;0</formula>
    </cfRule>
  </conditionalFormatting>
  <conditionalFormatting sqref="AR42">
    <cfRule type="expression" dxfId="596" priority="1410">
      <formula>SUM($AB42:$AC42)&gt;0</formula>
    </cfRule>
  </conditionalFormatting>
  <conditionalFormatting sqref="AS42">
    <cfRule type="expression" dxfId="595" priority="1411">
      <formula>$AC42=1</formula>
    </cfRule>
  </conditionalFormatting>
  <conditionalFormatting sqref="AP48">
    <cfRule type="expression" dxfId="594" priority="1402">
      <formula>SUM($AA48:$AC48)&lt;1</formula>
    </cfRule>
    <cfRule type="expression" dxfId="593" priority="1403">
      <formula>SUM($AA48:$AC48)&gt;0</formula>
    </cfRule>
  </conditionalFormatting>
  <conditionalFormatting sqref="AQ48">
    <cfRule type="expression" dxfId="592" priority="1404">
      <formula>SUM($AA48:$AC48)&gt;0</formula>
    </cfRule>
  </conditionalFormatting>
  <conditionalFormatting sqref="AR48">
    <cfRule type="expression" dxfId="591" priority="1405">
      <formula>SUM($AB48:$AC48)&gt;0</formula>
    </cfRule>
  </conditionalFormatting>
  <conditionalFormatting sqref="AS48">
    <cfRule type="expression" dxfId="590" priority="1406">
      <formula>$AC48=1</formula>
    </cfRule>
  </conditionalFormatting>
  <conditionalFormatting sqref="AP52">
    <cfRule type="expression" dxfId="589" priority="1397">
      <formula>SUM($AA52:$AC52)&lt;1</formula>
    </cfRule>
    <cfRule type="expression" dxfId="588" priority="1398">
      <formula>SUM($AA52:$AC52)&gt;0</formula>
    </cfRule>
  </conditionalFormatting>
  <conditionalFormatting sqref="AQ52">
    <cfRule type="expression" dxfId="587" priority="1399">
      <formula>SUM($AA52:$AC52)&gt;0</formula>
    </cfRule>
  </conditionalFormatting>
  <conditionalFormatting sqref="AR52">
    <cfRule type="expression" dxfId="586" priority="1400">
      <formula>SUM($AB52:$AC52)&gt;0</formula>
    </cfRule>
  </conditionalFormatting>
  <conditionalFormatting sqref="AS52">
    <cfRule type="expression" dxfId="585" priority="1401">
      <formula>$AC52=1</formula>
    </cfRule>
  </conditionalFormatting>
  <conditionalFormatting sqref="AP56">
    <cfRule type="expression" dxfId="584" priority="1392">
      <formula>SUM($AA56:$AC56)&lt;1</formula>
    </cfRule>
    <cfRule type="expression" dxfId="583" priority="1393">
      <formula>SUM($AA56:$AC56)&gt;0</formula>
    </cfRule>
  </conditionalFormatting>
  <conditionalFormatting sqref="AQ56">
    <cfRule type="expression" dxfId="582" priority="1394">
      <formula>SUM($AA56:$AC56)&gt;0</formula>
    </cfRule>
  </conditionalFormatting>
  <conditionalFormatting sqref="AR56">
    <cfRule type="expression" dxfId="581" priority="1395">
      <formula>SUM($AB56:$AC56)&gt;0</formula>
    </cfRule>
  </conditionalFormatting>
  <conditionalFormatting sqref="AS56">
    <cfRule type="expression" dxfId="580" priority="1396">
      <formula>$AC56=1</formula>
    </cfRule>
  </conditionalFormatting>
  <conditionalFormatting sqref="AP17">
    <cfRule type="expression" dxfId="579" priority="1387">
      <formula>SUM($AM17:$AO17)&lt;1</formula>
    </cfRule>
    <cfRule type="expression" dxfId="578" priority="1388">
      <formula>SUM($AM17:$AO17)&gt;0</formula>
    </cfRule>
  </conditionalFormatting>
  <conditionalFormatting sqref="AQ17">
    <cfRule type="expression" dxfId="577" priority="1389">
      <formula>SUM($AM17:$AO17)&gt;0</formula>
    </cfRule>
  </conditionalFormatting>
  <conditionalFormatting sqref="AR17">
    <cfRule type="expression" dxfId="576" priority="1390">
      <formula>SUM($AN17:$AO17)&gt;0</formula>
    </cfRule>
  </conditionalFormatting>
  <conditionalFormatting sqref="AS17">
    <cfRule type="expression" dxfId="575" priority="1391">
      <formula>$AO17=1</formula>
    </cfRule>
  </conditionalFormatting>
  <conditionalFormatting sqref="AP21">
    <cfRule type="expression" dxfId="574" priority="1382">
      <formula>SUM($AM21:$AO21)&lt;1</formula>
    </cfRule>
    <cfRule type="expression" dxfId="573" priority="1383">
      <formula>SUM($AM21:$AO21)&gt;0</formula>
    </cfRule>
  </conditionalFormatting>
  <conditionalFormatting sqref="AQ21">
    <cfRule type="expression" dxfId="572" priority="1384">
      <formula>SUM($AM21:$AO21)&gt;0</formula>
    </cfRule>
  </conditionalFormatting>
  <conditionalFormatting sqref="AR21">
    <cfRule type="expression" dxfId="571" priority="1385">
      <formula>SUM($AN21:$AO21)&gt;0</formula>
    </cfRule>
  </conditionalFormatting>
  <conditionalFormatting sqref="AS21">
    <cfRule type="expression" dxfId="570" priority="1386">
      <formula>$AO21=1</formula>
    </cfRule>
  </conditionalFormatting>
  <conditionalFormatting sqref="AP25">
    <cfRule type="expression" dxfId="569" priority="1377">
      <formula>SUM($AM25:$AO25)&lt;1</formula>
    </cfRule>
    <cfRule type="expression" dxfId="568" priority="1378">
      <formula>SUM($AM25:$AO25)&gt;0</formula>
    </cfRule>
  </conditionalFormatting>
  <conditionalFormatting sqref="AQ25">
    <cfRule type="expression" dxfId="567" priority="1379">
      <formula>SUM($AM25:$AO25)&gt;0</formula>
    </cfRule>
  </conditionalFormatting>
  <conditionalFormatting sqref="AR25">
    <cfRule type="expression" dxfId="566" priority="1380">
      <formula>SUM($AN25:$AO25)&gt;0</formula>
    </cfRule>
  </conditionalFormatting>
  <conditionalFormatting sqref="AS25">
    <cfRule type="expression" dxfId="565" priority="1381">
      <formula>$AO25=1</formula>
    </cfRule>
  </conditionalFormatting>
  <conditionalFormatting sqref="AP29">
    <cfRule type="expression" dxfId="564" priority="1372">
      <formula>SUM($AM29:$AO29)&lt;1</formula>
    </cfRule>
    <cfRule type="expression" dxfId="563" priority="1373">
      <formula>SUM($AM29:$AO29)&gt;0</formula>
    </cfRule>
  </conditionalFormatting>
  <conditionalFormatting sqref="AQ29">
    <cfRule type="expression" dxfId="562" priority="1374">
      <formula>SUM($AM29:$AO29)&gt;0</formula>
    </cfRule>
  </conditionalFormatting>
  <conditionalFormatting sqref="AR29">
    <cfRule type="expression" dxfId="561" priority="1375">
      <formula>SUM($AN29:$AO29)&gt;0</formula>
    </cfRule>
  </conditionalFormatting>
  <conditionalFormatting sqref="AS29">
    <cfRule type="expression" dxfId="560" priority="1376">
      <formula>$AO29=1</formula>
    </cfRule>
  </conditionalFormatting>
  <conditionalFormatting sqref="AP33">
    <cfRule type="expression" dxfId="559" priority="1367">
      <formula>SUM($AM33:$AO33)&lt;1</formula>
    </cfRule>
    <cfRule type="expression" dxfId="558" priority="1368">
      <formula>SUM($AM33:$AO33)&gt;0</formula>
    </cfRule>
  </conditionalFormatting>
  <conditionalFormatting sqref="AQ33">
    <cfRule type="expression" dxfId="557" priority="1369">
      <formula>SUM($AM33:$AO33)&gt;0</formula>
    </cfRule>
  </conditionalFormatting>
  <conditionalFormatting sqref="AR33">
    <cfRule type="expression" dxfId="556" priority="1370">
      <formula>SUM($AN33:$AO33)&gt;0</formula>
    </cfRule>
  </conditionalFormatting>
  <conditionalFormatting sqref="AS33">
    <cfRule type="expression" dxfId="555" priority="1371">
      <formula>$AO33=1</formula>
    </cfRule>
  </conditionalFormatting>
  <conditionalFormatting sqref="AP39">
    <cfRule type="expression" dxfId="554" priority="1357">
      <formula>SUM($AM39:$AO39)&lt;1</formula>
    </cfRule>
    <cfRule type="expression" dxfId="553" priority="1358">
      <formula>SUM($AM39:$AO39)&gt;0</formula>
    </cfRule>
  </conditionalFormatting>
  <conditionalFormatting sqref="AQ39">
    <cfRule type="expression" dxfId="552" priority="1359">
      <formula>SUM($AM39:$AO39)&gt;0</formula>
    </cfRule>
  </conditionalFormatting>
  <conditionalFormatting sqref="AR39">
    <cfRule type="expression" dxfId="551" priority="1360">
      <formula>SUM($AN39:$AO39)&gt;0</formula>
    </cfRule>
  </conditionalFormatting>
  <conditionalFormatting sqref="AS39">
    <cfRule type="expression" dxfId="550" priority="1361">
      <formula>$AO39=1</formula>
    </cfRule>
  </conditionalFormatting>
  <conditionalFormatting sqref="AP43">
    <cfRule type="expression" dxfId="549" priority="1352">
      <formula>SUM($AM43:$AO43)&lt;1</formula>
    </cfRule>
    <cfRule type="expression" dxfId="548" priority="1353">
      <formula>SUM($AM43:$AO43)&gt;0</formula>
    </cfRule>
  </conditionalFormatting>
  <conditionalFormatting sqref="AQ43">
    <cfRule type="expression" dxfId="547" priority="1354">
      <formula>SUM($AM43:$AO43)&gt;0</formula>
    </cfRule>
  </conditionalFormatting>
  <conditionalFormatting sqref="AR43">
    <cfRule type="expression" dxfId="546" priority="1355">
      <formula>SUM($AN43:$AO43)&gt;0</formula>
    </cfRule>
  </conditionalFormatting>
  <conditionalFormatting sqref="AS43">
    <cfRule type="expression" dxfId="545" priority="1356">
      <formula>$AO43=1</formula>
    </cfRule>
  </conditionalFormatting>
  <conditionalFormatting sqref="AP49">
    <cfRule type="expression" dxfId="544" priority="1347">
      <formula>SUM($AM49:$AO49)&lt;1</formula>
    </cfRule>
    <cfRule type="expression" dxfId="543" priority="1348">
      <formula>SUM($AM49:$AO49)&gt;0</formula>
    </cfRule>
  </conditionalFormatting>
  <conditionalFormatting sqref="AQ49">
    <cfRule type="expression" dxfId="542" priority="1349">
      <formula>SUM($AM49:$AO49)&gt;0</formula>
    </cfRule>
  </conditionalFormatting>
  <conditionalFormatting sqref="AR49">
    <cfRule type="expression" dxfId="541" priority="1350">
      <formula>SUM($AN49:$AO49)&gt;0</formula>
    </cfRule>
  </conditionalFormatting>
  <conditionalFormatting sqref="AS49">
    <cfRule type="expression" dxfId="540" priority="1351">
      <formula>$AO49=1</formula>
    </cfRule>
  </conditionalFormatting>
  <conditionalFormatting sqref="AP53">
    <cfRule type="expression" dxfId="539" priority="1342">
      <formula>SUM($AM53:$AO53)&lt;1</formula>
    </cfRule>
    <cfRule type="expression" dxfId="538" priority="1343">
      <formula>SUM($AM53:$AO53)&gt;0</formula>
    </cfRule>
  </conditionalFormatting>
  <conditionalFormatting sqref="AQ53">
    <cfRule type="expression" dxfId="537" priority="1344">
      <formula>SUM($AM53:$AO53)&gt;0</formula>
    </cfRule>
  </conditionalFormatting>
  <conditionalFormatting sqref="AR53">
    <cfRule type="expression" dxfId="536" priority="1345">
      <formula>SUM($AN53:$AO53)&gt;0</formula>
    </cfRule>
  </conditionalFormatting>
  <conditionalFormatting sqref="AS53">
    <cfRule type="expression" dxfId="535" priority="1346">
      <formula>$AO53=1</formula>
    </cfRule>
  </conditionalFormatting>
  <conditionalFormatting sqref="AP57">
    <cfRule type="expression" dxfId="534" priority="1337">
      <formula>SUM($AM57:$AO57)&lt;1</formula>
    </cfRule>
    <cfRule type="expression" dxfId="533" priority="1338">
      <formula>SUM($AM57:$AO57)&gt;0</formula>
    </cfRule>
  </conditionalFormatting>
  <conditionalFormatting sqref="AQ57">
    <cfRule type="expression" dxfId="532" priority="1339">
      <formula>SUM($AM57:$AO57)&gt;0</formula>
    </cfRule>
  </conditionalFormatting>
  <conditionalFormatting sqref="AR57">
    <cfRule type="expression" dxfId="531" priority="1340">
      <formula>SUM($AN57:$AO57)&gt;0</formula>
    </cfRule>
  </conditionalFormatting>
  <conditionalFormatting sqref="AS57">
    <cfRule type="expression" dxfId="530" priority="1341">
      <formula>$AO57=1</formula>
    </cfRule>
  </conditionalFormatting>
  <conditionalFormatting sqref="F14:H33 F7:H10 L7:T10 L14:T33 R4:T6 X14:AF33 X7:AF10 AA4:AF6 X46:AF57 L46:T57 F46:H57 X36:AF43 L36:T43 F36:H43">
    <cfRule type="containsText" dxfId="529" priority="1273" operator="containsText" text="Not assessed">
      <formula>NOT(ISERROR(SEARCH("Not assessed",F4)))</formula>
    </cfRule>
    <cfRule type="containsText" dxfId="528" priority="1274" operator="containsText" text="No visibility">
      <formula>NOT(ISERROR(SEARCH("No visibility",F4)))</formula>
    </cfRule>
    <cfRule type="containsText" dxfId="527" priority="1275" operator="containsText" text="Poor">
      <formula>NOT(ISERROR(SEARCH("Poor",F4)))</formula>
    </cfRule>
    <cfRule type="containsText" dxfId="526" priority="1276" operator="containsText" text="Fail">
      <formula>NOT(ISERROR(SEARCH("Fail",F4)))</formula>
    </cfRule>
    <cfRule type="containsText" dxfId="525" priority="1277" operator="containsText" text="Ineffective">
      <formula>NOT(ISERROR(SEARCH("Ineffective",F4)))</formula>
    </cfRule>
    <cfRule type="containsText" dxfId="524" priority="1278" operator="containsText" text="Not Implemented">
      <formula>NOT(ISERROR(SEARCH("Not Implemented",F4)))</formula>
    </cfRule>
  </conditionalFormatting>
  <conditionalFormatting sqref="AJ14">
    <cfRule type="containsText" dxfId="523" priority="1184" operator="containsText" text="Not assessed">
      <formula>NOT(ISERROR(SEARCH("Not assessed",AJ14)))</formula>
    </cfRule>
    <cfRule type="containsText" dxfId="522" priority="1185" operator="containsText" text="No visibility">
      <formula>NOT(ISERROR(SEARCH("No visibility",AJ14)))</formula>
    </cfRule>
    <cfRule type="containsText" dxfId="521" priority="1186" operator="containsText" text="Poor">
      <formula>NOT(ISERROR(SEARCH("Poor",AJ14)))</formula>
    </cfRule>
    <cfRule type="containsText" dxfId="520" priority="1187" operator="containsText" text="Fail">
      <formula>NOT(ISERROR(SEARCH("Fail",AJ14)))</formula>
    </cfRule>
    <cfRule type="containsText" dxfId="519" priority="1188" operator="containsText" text="Ineffective">
      <formula>NOT(ISERROR(SEARCH("Ineffective",AJ14)))</formula>
    </cfRule>
    <cfRule type="containsText" dxfId="518" priority="1189" operator="containsText" text="Not Implemented">
      <formula>NOT(ISERROR(SEARCH("Not Implemented",AJ14)))</formula>
    </cfRule>
  </conditionalFormatting>
  <conditionalFormatting sqref="AK14">
    <cfRule type="containsText" dxfId="517" priority="1178" operator="containsText" text="Not assessed">
      <formula>NOT(ISERROR(SEARCH("Not assessed",AK14)))</formula>
    </cfRule>
    <cfRule type="containsText" dxfId="516" priority="1179" operator="containsText" text="No visibility">
      <formula>NOT(ISERROR(SEARCH("No visibility",AK14)))</formula>
    </cfRule>
    <cfRule type="containsText" dxfId="515" priority="1180" operator="containsText" text="Poor">
      <formula>NOT(ISERROR(SEARCH("Poor",AK14)))</formula>
    </cfRule>
    <cfRule type="containsText" dxfId="514" priority="1181" operator="containsText" text="Fail">
      <formula>NOT(ISERROR(SEARCH("Fail",AK14)))</formula>
    </cfRule>
    <cfRule type="containsText" dxfId="513" priority="1182" operator="containsText" text="Ineffective">
      <formula>NOT(ISERROR(SEARCH("Ineffective",AK14)))</formula>
    </cfRule>
    <cfRule type="containsText" dxfId="512" priority="1183" operator="containsText" text="Not Implemented">
      <formula>NOT(ISERROR(SEARCH("Not Implemented",AK14)))</formula>
    </cfRule>
  </conditionalFormatting>
  <conditionalFormatting sqref="AL14">
    <cfRule type="containsText" dxfId="511" priority="1172" operator="containsText" text="Not assessed">
      <formula>NOT(ISERROR(SEARCH("Not assessed",AL14)))</formula>
    </cfRule>
    <cfRule type="containsText" dxfId="510" priority="1173" operator="containsText" text="No visibility">
      <formula>NOT(ISERROR(SEARCH("No visibility",AL14)))</formula>
    </cfRule>
    <cfRule type="containsText" dxfId="509" priority="1174" operator="containsText" text="Poor">
      <formula>NOT(ISERROR(SEARCH("Poor",AL14)))</formula>
    </cfRule>
    <cfRule type="containsText" dxfId="508" priority="1175" operator="containsText" text="Fail">
      <formula>NOT(ISERROR(SEARCH("Fail",AL14)))</formula>
    </cfRule>
    <cfRule type="containsText" dxfId="507" priority="1176" operator="containsText" text="Ineffective">
      <formula>NOT(ISERROR(SEARCH("Ineffective",AL14)))</formula>
    </cfRule>
    <cfRule type="containsText" dxfId="506" priority="1177" operator="containsText" text="Not Implemented">
      <formula>NOT(ISERROR(SEARCH("Not Implemented",AL14)))</formula>
    </cfRule>
  </conditionalFormatting>
  <conditionalFormatting sqref="AJ18">
    <cfRule type="containsText" dxfId="505" priority="1166" operator="containsText" text="Not assessed">
      <formula>NOT(ISERROR(SEARCH("Not assessed",AJ18)))</formula>
    </cfRule>
    <cfRule type="containsText" dxfId="504" priority="1167" operator="containsText" text="No visibility">
      <formula>NOT(ISERROR(SEARCH("No visibility",AJ18)))</formula>
    </cfRule>
    <cfRule type="containsText" dxfId="503" priority="1168" operator="containsText" text="Poor">
      <formula>NOT(ISERROR(SEARCH("Poor",AJ18)))</formula>
    </cfRule>
    <cfRule type="containsText" dxfId="502" priority="1169" operator="containsText" text="Fail">
      <formula>NOT(ISERROR(SEARCH("Fail",AJ18)))</formula>
    </cfRule>
    <cfRule type="containsText" dxfId="501" priority="1170" operator="containsText" text="Ineffective">
      <formula>NOT(ISERROR(SEARCH("Ineffective",AJ18)))</formula>
    </cfRule>
    <cfRule type="containsText" dxfId="500" priority="1171" operator="containsText" text="Not Implemented">
      <formula>NOT(ISERROR(SEARCH("Not Implemented",AJ18)))</formula>
    </cfRule>
  </conditionalFormatting>
  <conditionalFormatting sqref="AK18">
    <cfRule type="containsText" dxfId="499" priority="1160" operator="containsText" text="Not assessed">
      <formula>NOT(ISERROR(SEARCH("Not assessed",AK18)))</formula>
    </cfRule>
    <cfRule type="containsText" dxfId="498" priority="1161" operator="containsText" text="No visibility">
      <formula>NOT(ISERROR(SEARCH("No visibility",AK18)))</formula>
    </cfRule>
    <cfRule type="containsText" dxfId="497" priority="1162" operator="containsText" text="Poor">
      <formula>NOT(ISERROR(SEARCH("Poor",AK18)))</formula>
    </cfRule>
    <cfRule type="containsText" dxfId="496" priority="1163" operator="containsText" text="Fail">
      <formula>NOT(ISERROR(SEARCH("Fail",AK18)))</formula>
    </cfRule>
    <cfRule type="containsText" dxfId="495" priority="1164" operator="containsText" text="Ineffective">
      <formula>NOT(ISERROR(SEARCH("Ineffective",AK18)))</formula>
    </cfRule>
    <cfRule type="containsText" dxfId="494" priority="1165" operator="containsText" text="Not Implemented">
      <formula>NOT(ISERROR(SEARCH("Not Implemented",AK18)))</formula>
    </cfRule>
  </conditionalFormatting>
  <conditionalFormatting sqref="AL18">
    <cfRule type="containsText" dxfId="493" priority="1154" operator="containsText" text="Not assessed">
      <formula>NOT(ISERROR(SEARCH("Not assessed",AL18)))</formula>
    </cfRule>
    <cfRule type="containsText" dxfId="492" priority="1155" operator="containsText" text="No visibility">
      <formula>NOT(ISERROR(SEARCH("No visibility",AL18)))</formula>
    </cfRule>
    <cfRule type="containsText" dxfId="491" priority="1156" operator="containsText" text="Poor">
      <formula>NOT(ISERROR(SEARCH("Poor",AL18)))</formula>
    </cfRule>
    <cfRule type="containsText" dxfId="490" priority="1157" operator="containsText" text="Fail">
      <formula>NOT(ISERROR(SEARCH("Fail",AL18)))</formula>
    </cfRule>
    <cfRule type="containsText" dxfId="489" priority="1158" operator="containsText" text="Ineffective">
      <formula>NOT(ISERROR(SEARCH("Ineffective",AL18)))</formula>
    </cfRule>
    <cfRule type="containsText" dxfId="488" priority="1159" operator="containsText" text="Not Implemented">
      <formula>NOT(ISERROR(SEARCH("Not Implemented",AL18)))</formula>
    </cfRule>
  </conditionalFormatting>
  <conditionalFormatting sqref="AJ40">
    <cfRule type="containsText" dxfId="487" priority="1148" operator="containsText" text="Not assessed">
      <formula>NOT(ISERROR(SEARCH("Not assessed",AJ40)))</formula>
    </cfRule>
    <cfRule type="containsText" dxfId="486" priority="1149" operator="containsText" text="No visibility">
      <formula>NOT(ISERROR(SEARCH("No visibility",AJ40)))</formula>
    </cfRule>
    <cfRule type="containsText" dxfId="485" priority="1150" operator="containsText" text="Poor">
      <formula>NOT(ISERROR(SEARCH("Poor",AJ40)))</formula>
    </cfRule>
    <cfRule type="containsText" dxfId="484" priority="1151" operator="containsText" text="Fail">
      <formula>NOT(ISERROR(SEARCH("Fail",AJ40)))</formula>
    </cfRule>
    <cfRule type="containsText" dxfId="483" priority="1152" operator="containsText" text="Ineffective">
      <formula>NOT(ISERROR(SEARCH("Ineffective",AJ40)))</formula>
    </cfRule>
    <cfRule type="containsText" dxfId="482" priority="1153" operator="containsText" text="Not Implemented">
      <formula>NOT(ISERROR(SEARCH("Not Implemented",AJ40)))</formula>
    </cfRule>
  </conditionalFormatting>
  <conditionalFormatting sqref="AK40">
    <cfRule type="containsText" dxfId="481" priority="1142" operator="containsText" text="Not assessed">
      <formula>NOT(ISERROR(SEARCH("Not assessed",AK40)))</formula>
    </cfRule>
    <cfRule type="containsText" dxfId="480" priority="1143" operator="containsText" text="No visibility">
      <formula>NOT(ISERROR(SEARCH("No visibility",AK40)))</formula>
    </cfRule>
    <cfRule type="containsText" dxfId="479" priority="1144" operator="containsText" text="Poor">
      <formula>NOT(ISERROR(SEARCH("Poor",AK40)))</formula>
    </cfRule>
    <cfRule type="containsText" dxfId="478" priority="1145" operator="containsText" text="Fail">
      <formula>NOT(ISERROR(SEARCH("Fail",AK40)))</formula>
    </cfRule>
    <cfRule type="containsText" dxfId="477" priority="1146" operator="containsText" text="Ineffective">
      <formula>NOT(ISERROR(SEARCH("Ineffective",AK40)))</formula>
    </cfRule>
    <cfRule type="containsText" dxfId="476" priority="1147" operator="containsText" text="Not Implemented">
      <formula>NOT(ISERROR(SEARCH("Not Implemented",AK40)))</formula>
    </cfRule>
  </conditionalFormatting>
  <conditionalFormatting sqref="AL40">
    <cfRule type="containsText" dxfId="475" priority="1136" operator="containsText" text="Not assessed">
      <formula>NOT(ISERROR(SEARCH("Not assessed",AL40)))</formula>
    </cfRule>
    <cfRule type="containsText" dxfId="474" priority="1137" operator="containsText" text="No visibility">
      <formula>NOT(ISERROR(SEARCH("No visibility",AL40)))</formula>
    </cfRule>
    <cfRule type="containsText" dxfId="473" priority="1138" operator="containsText" text="Poor">
      <formula>NOT(ISERROR(SEARCH("Poor",AL40)))</formula>
    </cfRule>
    <cfRule type="containsText" dxfId="472" priority="1139" operator="containsText" text="Fail">
      <formula>NOT(ISERROR(SEARCH("Fail",AL40)))</formula>
    </cfRule>
    <cfRule type="containsText" dxfId="471" priority="1140" operator="containsText" text="Ineffective">
      <formula>NOT(ISERROR(SEARCH("Ineffective",AL40)))</formula>
    </cfRule>
    <cfRule type="containsText" dxfId="470" priority="1141" operator="containsText" text="Not Implemented">
      <formula>NOT(ISERROR(SEARCH("Not Implemented",AL40)))</formula>
    </cfRule>
  </conditionalFormatting>
  <conditionalFormatting sqref="AJ22">
    <cfRule type="containsText" dxfId="469" priority="634" operator="containsText" text="Not assessed">
      <formula>NOT(ISERROR(SEARCH("Not assessed",AJ22)))</formula>
    </cfRule>
    <cfRule type="containsText" dxfId="468" priority="635" operator="containsText" text="No visibility">
      <formula>NOT(ISERROR(SEARCH("No visibility",AJ22)))</formula>
    </cfRule>
    <cfRule type="containsText" dxfId="467" priority="636" operator="containsText" text="Poor">
      <formula>NOT(ISERROR(SEARCH("Poor",AJ22)))</formula>
    </cfRule>
    <cfRule type="containsText" dxfId="466" priority="637" operator="containsText" text="Fail">
      <formula>NOT(ISERROR(SEARCH("Fail",AJ22)))</formula>
    </cfRule>
    <cfRule type="containsText" dxfId="465" priority="638" operator="containsText" text="Ineffective">
      <formula>NOT(ISERROR(SEARCH("Ineffective",AJ22)))</formula>
    </cfRule>
    <cfRule type="containsText" dxfId="464" priority="639" operator="containsText" text="Not Implemented">
      <formula>NOT(ISERROR(SEARCH("Not Implemented",AJ22)))</formula>
    </cfRule>
  </conditionalFormatting>
  <conditionalFormatting sqref="AK22">
    <cfRule type="containsText" dxfId="463" priority="628" operator="containsText" text="Not assessed">
      <formula>NOT(ISERROR(SEARCH("Not assessed",AK22)))</formula>
    </cfRule>
    <cfRule type="containsText" dxfId="462" priority="629" operator="containsText" text="No visibility">
      <formula>NOT(ISERROR(SEARCH("No visibility",AK22)))</formula>
    </cfRule>
    <cfRule type="containsText" dxfId="461" priority="630" operator="containsText" text="Poor">
      <formula>NOT(ISERROR(SEARCH("Poor",AK22)))</formula>
    </cfRule>
    <cfRule type="containsText" dxfId="460" priority="631" operator="containsText" text="Fail">
      <formula>NOT(ISERROR(SEARCH("Fail",AK22)))</formula>
    </cfRule>
    <cfRule type="containsText" dxfId="459" priority="632" operator="containsText" text="Ineffective">
      <formula>NOT(ISERROR(SEARCH("Ineffective",AK22)))</formula>
    </cfRule>
    <cfRule type="containsText" dxfId="458" priority="633" operator="containsText" text="Not Implemented">
      <formula>NOT(ISERROR(SEARCH("Not Implemented",AK22)))</formula>
    </cfRule>
  </conditionalFormatting>
  <conditionalFormatting sqref="AL22">
    <cfRule type="containsText" dxfId="457" priority="622" operator="containsText" text="Not assessed">
      <formula>NOT(ISERROR(SEARCH("Not assessed",AL22)))</formula>
    </cfRule>
    <cfRule type="containsText" dxfId="456" priority="623" operator="containsText" text="No visibility">
      <formula>NOT(ISERROR(SEARCH("No visibility",AL22)))</formula>
    </cfRule>
    <cfRule type="containsText" dxfId="455" priority="624" operator="containsText" text="Poor">
      <formula>NOT(ISERROR(SEARCH("Poor",AL22)))</formula>
    </cfRule>
    <cfRule type="containsText" dxfId="454" priority="625" operator="containsText" text="Fail">
      <formula>NOT(ISERROR(SEARCH("Fail",AL22)))</formula>
    </cfRule>
    <cfRule type="containsText" dxfId="453" priority="626" operator="containsText" text="Ineffective">
      <formula>NOT(ISERROR(SEARCH("Ineffective",AL22)))</formula>
    </cfRule>
    <cfRule type="containsText" dxfId="452" priority="627" operator="containsText" text="Not Implemented">
      <formula>NOT(ISERROR(SEARCH("Not Implemented",AL22)))</formula>
    </cfRule>
  </conditionalFormatting>
  <conditionalFormatting sqref="AJ26">
    <cfRule type="containsText" dxfId="451" priority="616" operator="containsText" text="Not assessed">
      <formula>NOT(ISERROR(SEARCH("Not assessed",AJ26)))</formula>
    </cfRule>
    <cfRule type="containsText" dxfId="450" priority="617" operator="containsText" text="No visibility">
      <formula>NOT(ISERROR(SEARCH("No visibility",AJ26)))</formula>
    </cfRule>
    <cfRule type="containsText" dxfId="449" priority="618" operator="containsText" text="Poor">
      <formula>NOT(ISERROR(SEARCH("Poor",AJ26)))</formula>
    </cfRule>
    <cfRule type="containsText" dxfId="448" priority="619" operator="containsText" text="Fail">
      <formula>NOT(ISERROR(SEARCH("Fail",AJ26)))</formula>
    </cfRule>
    <cfRule type="containsText" dxfId="447" priority="620" operator="containsText" text="Ineffective">
      <formula>NOT(ISERROR(SEARCH("Ineffective",AJ26)))</formula>
    </cfRule>
    <cfRule type="containsText" dxfId="446" priority="621" operator="containsText" text="Not Implemented">
      <formula>NOT(ISERROR(SEARCH("Not Implemented",AJ26)))</formula>
    </cfRule>
  </conditionalFormatting>
  <conditionalFormatting sqref="AK26">
    <cfRule type="containsText" dxfId="445" priority="610" operator="containsText" text="Not assessed">
      <formula>NOT(ISERROR(SEARCH("Not assessed",AK26)))</formula>
    </cfRule>
    <cfRule type="containsText" dxfId="444" priority="611" operator="containsText" text="No visibility">
      <formula>NOT(ISERROR(SEARCH("No visibility",AK26)))</formula>
    </cfRule>
    <cfRule type="containsText" dxfId="443" priority="612" operator="containsText" text="Poor">
      <formula>NOT(ISERROR(SEARCH("Poor",AK26)))</formula>
    </cfRule>
    <cfRule type="containsText" dxfId="442" priority="613" operator="containsText" text="Fail">
      <formula>NOT(ISERROR(SEARCH("Fail",AK26)))</formula>
    </cfRule>
    <cfRule type="containsText" dxfId="441" priority="614" operator="containsText" text="Ineffective">
      <formula>NOT(ISERROR(SEARCH("Ineffective",AK26)))</formula>
    </cfRule>
    <cfRule type="containsText" dxfId="440" priority="615" operator="containsText" text="Not Implemented">
      <formula>NOT(ISERROR(SEARCH("Not Implemented",AK26)))</formula>
    </cfRule>
  </conditionalFormatting>
  <conditionalFormatting sqref="AL26">
    <cfRule type="containsText" dxfId="439" priority="604" operator="containsText" text="Not assessed">
      <formula>NOT(ISERROR(SEARCH("Not assessed",AL26)))</formula>
    </cfRule>
    <cfRule type="containsText" dxfId="438" priority="605" operator="containsText" text="No visibility">
      <formula>NOT(ISERROR(SEARCH("No visibility",AL26)))</formula>
    </cfRule>
    <cfRule type="containsText" dxfId="437" priority="606" operator="containsText" text="Poor">
      <formula>NOT(ISERROR(SEARCH("Poor",AL26)))</formula>
    </cfRule>
    <cfRule type="containsText" dxfId="436" priority="607" operator="containsText" text="Fail">
      <formula>NOT(ISERROR(SEARCH("Fail",AL26)))</formula>
    </cfRule>
    <cfRule type="containsText" dxfId="435" priority="608" operator="containsText" text="Ineffective">
      <formula>NOT(ISERROR(SEARCH("Ineffective",AL26)))</formula>
    </cfRule>
    <cfRule type="containsText" dxfId="434" priority="609" operator="containsText" text="Not Implemented">
      <formula>NOT(ISERROR(SEARCH("Not Implemented",AL26)))</formula>
    </cfRule>
  </conditionalFormatting>
  <conditionalFormatting sqref="AJ36">
    <cfRule type="containsText" dxfId="433" priority="598" operator="containsText" text="Not assessed">
      <formula>NOT(ISERROR(SEARCH("Not assessed",AJ36)))</formula>
    </cfRule>
    <cfRule type="containsText" dxfId="432" priority="599" operator="containsText" text="No visibility">
      <formula>NOT(ISERROR(SEARCH("No visibility",AJ36)))</formula>
    </cfRule>
    <cfRule type="containsText" dxfId="431" priority="600" operator="containsText" text="Poor">
      <formula>NOT(ISERROR(SEARCH("Poor",AJ36)))</formula>
    </cfRule>
    <cfRule type="containsText" dxfId="430" priority="601" operator="containsText" text="Fail">
      <formula>NOT(ISERROR(SEARCH("Fail",AJ36)))</formula>
    </cfRule>
    <cfRule type="containsText" dxfId="429" priority="602" operator="containsText" text="Ineffective">
      <formula>NOT(ISERROR(SEARCH("Ineffective",AJ36)))</formula>
    </cfRule>
    <cfRule type="containsText" dxfId="428" priority="603" operator="containsText" text="Not Implemented">
      <formula>NOT(ISERROR(SEARCH("Not Implemented",AJ36)))</formula>
    </cfRule>
  </conditionalFormatting>
  <conditionalFormatting sqref="AK36">
    <cfRule type="containsText" dxfId="427" priority="592" operator="containsText" text="Not assessed">
      <formula>NOT(ISERROR(SEARCH("Not assessed",AK36)))</formula>
    </cfRule>
    <cfRule type="containsText" dxfId="426" priority="593" operator="containsText" text="No visibility">
      <formula>NOT(ISERROR(SEARCH("No visibility",AK36)))</formula>
    </cfRule>
    <cfRule type="containsText" dxfId="425" priority="594" operator="containsText" text="Poor">
      <formula>NOT(ISERROR(SEARCH("Poor",AK36)))</formula>
    </cfRule>
    <cfRule type="containsText" dxfId="424" priority="595" operator="containsText" text="Fail">
      <formula>NOT(ISERROR(SEARCH("Fail",AK36)))</formula>
    </cfRule>
    <cfRule type="containsText" dxfId="423" priority="596" operator="containsText" text="Ineffective">
      <formula>NOT(ISERROR(SEARCH("Ineffective",AK36)))</formula>
    </cfRule>
    <cfRule type="containsText" dxfId="422" priority="597" operator="containsText" text="Not Implemented">
      <formula>NOT(ISERROR(SEARCH("Not Implemented",AK36)))</formula>
    </cfRule>
  </conditionalFormatting>
  <conditionalFormatting sqref="AL36">
    <cfRule type="containsText" dxfId="421" priority="586" operator="containsText" text="Not assessed">
      <formula>NOT(ISERROR(SEARCH("Not assessed",AL36)))</formula>
    </cfRule>
    <cfRule type="containsText" dxfId="420" priority="587" operator="containsText" text="No visibility">
      <formula>NOT(ISERROR(SEARCH("No visibility",AL36)))</formula>
    </cfRule>
    <cfRule type="containsText" dxfId="419" priority="588" operator="containsText" text="Poor">
      <formula>NOT(ISERROR(SEARCH("Poor",AL36)))</formula>
    </cfRule>
    <cfRule type="containsText" dxfId="418" priority="589" operator="containsText" text="Fail">
      <formula>NOT(ISERROR(SEARCH("Fail",AL36)))</formula>
    </cfRule>
    <cfRule type="containsText" dxfId="417" priority="590" operator="containsText" text="Ineffective">
      <formula>NOT(ISERROR(SEARCH("Ineffective",AL36)))</formula>
    </cfRule>
    <cfRule type="containsText" dxfId="416" priority="591" operator="containsText" text="Not Implemented">
      <formula>NOT(ISERROR(SEARCH("Not Implemented",AL36)))</formula>
    </cfRule>
  </conditionalFormatting>
  <conditionalFormatting sqref="AJ50">
    <cfRule type="containsText" dxfId="415" priority="580" operator="containsText" text="Not assessed">
      <formula>NOT(ISERROR(SEARCH("Not assessed",AJ50)))</formula>
    </cfRule>
    <cfRule type="containsText" dxfId="414" priority="581" operator="containsText" text="No visibility">
      <formula>NOT(ISERROR(SEARCH("No visibility",AJ50)))</formula>
    </cfRule>
    <cfRule type="containsText" dxfId="413" priority="582" operator="containsText" text="Poor">
      <formula>NOT(ISERROR(SEARCH("Poor",AJ50)))</formula>
    </cfRule>
    <cfRule type="containsText" dxfId="412" priority="583" operator="containsText" text="Fail">
      <formula>NOT(ISERROR(SEARCH("Fail",AJ50)))</formula>
    </cfRule>
    <cfRule type="containsText" dxfId="411" priority="584" operator="containsText" text="Ineffective">
      <formula>NOT(ISERROR(SEARCH("Ineffective",AJ50)))</formula>
    </cfRule>
    <cfRule type="containsText" dxfId="410" priority="585" operator="containsText" text="Not Implemented">
      <formula>NOT(ISERROR(SEARCH("Not Implemented",AJ50)))</formula>
    </cfRule>
  </conditionalFormatting>
  <conditionalFormatting sqref="AK50">
    <cfRule type="containsText" dxfId="409" priority="574" operator="containsText" text="Not assessed">
      <formula>NOT(ISERROR(SEARCH("Not assessed",AK50)))</formula>
    </cfRule>
    <cfRule type="containsText" dxfId="408" priority="575" operator="containsText" text="No visibility">
      <formula>NOT(ISERROR(SEARCH("No visibility",AK50)))</formula>
    </cfRule>
    <cfRule type="containsText" dxfId="407" priority="576" operator="containsText" text="Poor">
      <formula>NOT(ISERROR(SEARCH("Poor",AK50)))</formula>
    </cfRule>
    <cfRule type="containsText" dxfId="406" priority="577" operator="containsText" text="Fail">
      <formula>NOT(ISERROR(SEARCH("Fail",AK50)))</formula>
    </cfRule>
    <cfRule type="containsText" dxfId="405" priority="578" operator="containsText" text="Ineffective">
      <formula>NOT(ISERROR(SEARCH("Ineffective",AK50)))</formula>
    </cfRule>
    <cfRule type="containsText" dxfId="404" priority="579" operator="containsText" text="Not Implemented">
      <formula>NOT(ISERROR(SEARCH("Not Implemented",AK50)))</formula>
    </cfRule>
  </conditionalFormatting>
  <conditionalFormatting sqref="AL50">
    <cfRule type="containsText" dxfId="403" priority="568" operator="containsText" text="Not assessed">
      <formula>NOT(ISERROR(SEARCH("Not assessed",AL50)))</formula>
    </cfRule>
    <cfRule type="containsText" dxfId="402" priority="569" operator="containsText" text="No visibility">
      <formula>NOT(ISERROR(SEARCH("No visibility",AL50)))</formula>
    </cfRule>
    <cfRule type="containsText" dxfId="401" priority="570" operator="containsText" text="Poor">
      <formula>NOT(ISERROR(SEARCH("Poor",AL50)))</formula>
    </cfRule>
    <cfRule type="containsText" dxfId="400" priority="571" operator="containsText" text="Fail">
      <formula>NOT(ISERROR(SEARCH("Fail",AL50)))</formula>
    </cfRule>
    <cfRule type="containsText" dxfId="399" priority="572" operator="containsText" text="Ineffective">
      <formula>NOT(ISERROR(SEARCH("Ineffective",AL50)))</formula>
    </cfRule>
    <cfRule type="containsText" dxfId="398" priority="573" operator="containsText" text="Not Implemented">
      <formula>NOT(ISERROR(SEARCH("Not Implemented",AL50)))</formula>
    </cfRule>
  </conditionalFormatting>
  <conditionalFormatting sqref="AP11">
    <cfRule type="expression" dxfId="397" priority="468">
      <formula>SUM($O11:$Q11)&lt;1</formula>
    </cfRule>
    <cfRule type="expression" dxfId="396" priority="469">
      <formula>SUM($O11:$Q11)&gt;0</formula>
    </cfRule>
  </conditionalFormatting>
  <conditionalFormatting sqref="AQ11">
    <cfRule type="expression" dxfId="395" priority="470">
      <formula>SUM($O11:$Q11)&gt;0</formula>
    </cfRule>
  </conditionalFormatting>
  <conditionalFormatting sqref="AR11">
    <cfRule type="expression" dxfId="394" priority="471">
      <formula>SUM($P11:$Q11)&gt;0</formula>
    </cfRule>
  </conditionalFormatting>
  <conditionalFormatting sqref="AS11">
    <cfRule type="expression" dxfId="393" priority="472">
      <formula>$Q11=1</formula>
    </cfRule>
  </conditionalFormatting>
  <conditionalFormatting sqref="AP12">
    <cfRule type="expression" dxfId="392" priority="463">
      <formula>SUM($AA12:$AC12)&lt;1</formula>
    </cfRule>
    <cfRule type="expression" dxfId="391" priority="464">
      <formula>SUM($AA12:$AC12)&gt;0</formula>
    </cfRule>
  </conditionalFormatting>
  <conditionalFormatting sqref="AQ12">
    <cfRule type="expression" dxfId="390" priority="465">
      <formula>SUM($AA12:$AC12)&gt;0</formula>
    </cfRule>
  </conditionalFormatting>
  <conditionalFormatting sqref="AR12">
    <cfRule type="expression" dxfId="389" priority="466">
      <formula>SUM($AB12:$AC12)&gt;0</formula>
    </cfRule>
  </conditionalFormatting>
  <conditionalFormatting sqref="AS12">
    <cfRule type="expression" dxfId="388" priority="467">
      <formula>$AC12=1</formula>
    </cfRule>
  </conditionalFormatting>
  <conditionalFormatting sqref="AP13">
    <cfRule type="expression" dxfId="387" priority="473">
      <formula>SUM($AM13:$AO13)&lt;1</formula>
    </cfRule>
    <cfRule type="expression" dxfId="386" priority="474">
      <formula>SUM($AM13:$AO13)&gt;0</formula>
    </cfRule>
  </conditionalFormatting>
  <conditionalFormatting sqref="AQ13">
    <cfRule type="expression" dxfId="385" priority="475">
      <formula>SUM($AM13:$AO13)&gt;0</formula>
    </cfRule>
  </conditionalFormatting>
  <conditionalFormatting sqref="AR13">
    <cfRule type="expression" dxfId="384" priority="476">
      <formula>SUM($AN13:$AO13)&gt;0</formula>
    </cfRule>
  </conditionalFormatting>
  <conditionalFormatting sqref="AS13">
    <cfRule type="expression" dxfId="383" priority="477">
      <formula>$AO13=1</formula>
    </cfRule>
  </conditionalFormatting>
  <conditionalFormatting sqref="L11:Q13 X11:AC13">
    <cfRule type="containsText" dxfId="382" priority="457" operator="containsText" text="Not assessed">
      <formula>NOT(ISERROR(SEARCH("Not assessed",L11)))</formula>
    </cfRule>
    <cfRule type="containsText" dxfId="381" priority="458" operator="containsText" text="No visibility">
      <formula>NOT(ISERROR(SEARCH("No visibility",L11)))</formula>
    </cfRule>
    <cfRule type="containsText" dxfId="380" priority="459" operator="containsText" text="Poor">
      <formula>NOT(ISERROR(SEARCH("Poor",L11)))</formula>
    </cfRule>
    <cfRule type="containsText" dxfId="379" priority="460" operator="containsText" text="Fail">
      <formula>NOT(ISERROR(SEARCH("Fail",L11)))</formula>
    </cfRule>
    <cfRule type="containsText" dxfId="378" priority="461" operator="containsText" text="Ineffective">
      <formula>NOT(ISERROR(SEARCH("Ineffective",L11)))</formula>
    </cfRule>
    <cfRule type="containsText" dxfId="377" priority="462" operator="containsText" text="Not Implemented">
      <formula>NOT(ISERROR(SEARCH("Not Implemented",L11)))</formula>
    </cfRule>
  </conditionalFormatting>
  <conditionalFormatting sqref="AJ7">
    <cfRule type="containsText" dxfId="376" priority="451" operator="containsText" text="Not assessed">
      <formula>NOT(ISERROR(SEARCH("Not assessed",AJ7)))</formula>
    </cfRule>
    <cfRule type="containsText" dxfId="375" priority="452" operator="containsText" text="No visibility">
      <formula>NOT(ISERROR(SEARCH("No visibility",AJ7)))</formula>
    </cfRule>
    <cfRule type="containsText" dxfId="374" priority="453" operator="containsText" text="Poor">
      <formula>NOT(ISERROR(SEARCH("Poor",AJ7)))</formula>
    </cfRule>
    <cfRule type="containsText" dxfId="373" priority="454" operator="containsText" text="Fail">
      <formula>NOT(ISERROR(SEARCH("Fail",AJ7)))</formula>
    </cfRule>
    <cfRule type="containsText" dxfId="372" priority="455" operator="containsText" text="Ineffective">
      <formula>NOT(ISERROR(SEARCH("Ineffective",AJ7)))</formula>
    </cfRule>
    <cfRule type="containsText" dxfId="371" priority="456" operator="containsText" text="Not Implemented">
      <formula>NOT(ISERROR(SEARCH("Not Implemented",AJ7)))</formula>
    </cfRule>
  </conditionalFormatting>
  <conditionalFormatting sqref="AK7">
    <cfRule type="containsText" dxfId="370" priority="445" operator="containsText" text="Not assessed">
      <formula>NOT(ISERROR(SEARCH("Not assessed",AK7)))</formula>
    </cfRule>
    <cfRule type="containsText" dxfId="369" priority="446" operator="containsText" text="No visibility">
      <formula>NOT(ISERROR(SEARCH("No visibility",AK7)))</formula>
    </cfRule>
    <cfRule type="containsText" dxfId="368" priority="447" operator="containsText" text="Poor">
      <formula>NOT(ISERROR(SEARCH("Poor",AK7)))</formula>
    </cfRule>
    <cfRule type="containsText" dxfId="367" priority="448" operator="containsText" text="Fail">
      <formula>NOT(ISERROR(SEARCH("Fail",AK7)))</formula>
    </cfRule>
    <cfRule type="containsText" dxfId="366" priority="449" operator="containsText" text="Ineffective">
      <formula>NOT(ISERROR(SEARCH("Ineffective",AK7)))</formula>
    </cfRule>
    <cfRule type="containsText" dxfId="365" priority="450" operator="containsText" text="Not Implemented">
      <formula>NOT(ISERROR(SEARCH("Not Implemented",AK7)))</formula>
    </cfRule>
  </conditionalFormatting>
  <conditionalFormatting sqref="AL7">
    <cfRule type="containsText" dxfId="364" priority="439" operator="containsText" text="Not assessed">
      <formula>NOT(ISERROR(SEARCH("Not assessed",AL7)))</formula>
    </cfRule>
    <cfRule type="containsText" dxfId="363" priority="440" operator="containsText" text="No visibility">
      <formula>NOT(ISERROR(SEARCH("No visibility",AL7)))</formula>
    </cfRule>
    <cfRule type="containsText" dxfId="362" priority="441" operator="containsText" text="Poor">
      <formula>NOT(ISERROR(SEARCH("Poor",AL7)))</formula>
    </cfRule>
    <cfRule type="containsText" dxfId="361" priority="442" operator="containsText" text="Fail">
      <formula>NOT(ISERROR(SEARCH("Fail",AL7)))</formula>
    </cfRule>
    <cfRule type="containsText" dxfId="360" priority="443" operator="containsText" text="Ineffective">
      <formula>NOT(ISERROR(SEARCH("Ineffective",AL7)))</formula>
    </cfRule>
    <cfRule type="containsText" dxfId="359" priority="444" operator="containsText" text="Not Implemented">
      <formula>NOT(ISERROR(SEARCH("Not Implemented",AL7)))</formula>
    </cfRule>
  </conditionalFormatting>
  <conditionalFormatting sqref="F5:H5">
    <cfRule type="containsText" dxfId="358" priority="425" operator="containsText" text="Not assessed">
      <formula>NOT(ISERROR(SEARCH("Not assessed",F5)))</formula>
    </cfRule>
    <cfRule type="containsText" dxfId="357" priority="426" operator="containsText" text="No visibility">
      <formula>NOT(ISERROR(SEARCH("No visibility",F5)))</formula>
    </cfRule>
    <cfRule type="containsText" dxfId="356" priority="427" operator="containsText" text="Poor">
      <formula>NOT(ISERROR(SEARCH("Poor",F5)))</formula>
    </cfRule>
    <cfRule type="containsText" dxfId="355" priority="428" operator="containsText" text="Fail">
      <formula>NOT(ISERROR(SEARCH("Fail",F5)))</formula>
    </cfRule>
    <cfRule type="containsText" dxfId="354" priority="429" operator="containsText" text="Ineffective">
      <formula>NOT(ISERROR(SEARCH("Ineffective",F5)))</formula>
    </cfRule>
    <cfRule type="containsText" dxfId="353" priority="430" operator="containsText" text="Not Implemented">
      <formula>NOT(ISERROR(SEARCH("Not Implemented",F5)))</formula>
    </cfRule>
  </conditionalFormatting>
  <conditionalFormatting sqref="F4:H4 L4:N4">
    <cfRule type="containsText" dxfId="352" priority="411" operator="containsText" text="Not assessed">
      <formula>NOT(ISERROR(SEARCH("Not assessed",F4)))</formula>
    </cfRule>
    <cfRule type="containsText" dxfId="351" priority="412" operator="containsText" text="No visibility">
      <formula>NOT(ISERROR(SEARCH("No visibility",F4)))</formula>
    </cfRule>
    <cfRule type="containsText" dxfId="350" priority="413" operator="containsText" text="Poor">
      <formula>NOT(ISERROR(SEARCH("Poor",F4)))</formula>
    </cfRule>
    <cfRule type="containsText" dxfId="349" priority="414" operator="containsText" text="Fail">
      <formula>NOT(ISERROR(SEARCH("Fail",F4)))</formula>
    </cfRule>
    <cfRule type="containsText" dxfId="348" priority="415" operator="containsText" text="Ineffective">
      <formula>NOT(ISERROR(SEARCH("Ineffective",F4)))</formula>
    </cfRule>
    <cfRule type="containsText" dxfId="347" priority="416" operator="containsText" text="Not Implemented">
      <formula>NOT(ISERROR(SEARCH("Not Implemented",F4)))</formula>
    </cfRule>
  </conditionalFormatting>
  <conditionalFormatting sqref="F6:H6">
    <cfRule type="containsText" dxfId="346" priority="397" operator="containsText" text="Not assessed">
      <formula>NOT(ISERROR(SEARCH("Not assessed",F6)))</formula>
    </cfRule>
    <cfRule type="containsText" dxfId="345" priority="398" operator="containsText" text="No visibility">
      <formula>NOT(ISERROR(SEARCH("No visibility",F6)))</formula>
    </cfRule>
    <cfRule type="containsText" dxfId="344" priority="399" operator="containsText" text="Poor">
      <formula>NOT(ISERROR(SEARCH("Poor",F6)))</formula>
    </cfRule>
    <cfRule type="containsText" dxfId="343" priority="400" operator="containsText" text="Fail">
      <formula>NOT(ISERROR(SEARCH("Fail",F6)))</formula>
    </cfRule>
    <cfRule type="containsText" dxfId="342" priority="401" operator="containsText" text="Ineffective">
      <formula>NOT(ISERROR(SEARCH("Ineffective",F6)))</formula>
    </cfRule>
    <cfRule type="containsText" dxfId="341" priority="402" operator="containsText" text="Not Implemented">
      <formula>NOT(ISERROR(SEARCH("Not Implemented",F6)))</formula>
    </cfRule>
  </conditionalFormatting>
  <conditionalFormatting sqref="X4:Z4">
    <cfRule type="containsText" dxfId="340" priority="391" operator="containsText" text="Not assessed">
      <formula>NOT(ISERROR(SEARCH("Not assessed",X4)))</formula>
    </cfRule>
    <cfRule type="containsText" dxfId="339" priority="392" operator="containsText" text="No visibility">
      <formula>NOT(ISERROR(SEARCH("No visibility",X4)))</formula>
    </cfRule>
    <cfRule type="containsText" dxfId="338" priority="393" operator="containsText" text="Poor">
      <formula>NOT(ISERROR(SEARCH("Poor",X4)))</formula>
    </cfRule>
    <cfRule type="containsText" dxfId="337" priority="394" operator="containsText" text="Fail">
      <formula>NOT(ISERROR(SEARCH("Fail",X4)))</formula>
    </cfRule>
    <cfRule type="containsText" dxfId="336" priority="395" operator="containsText" text="Ineffective">
      <formula>NOT(ISERROR(SEARCH("Ineffective",X4)))</formula>
    </cfRule>
    <cfRule type="containsText" dxfId="335" priority="396" operator="containsText" text="Not Implemented">
      <formula>NOT(ISERROR(SEARCH("Not Implemented",X4)))</formula>
    </cfRule>
  </conditionalFormatting>
  <conditionalFormatting sqref="X5">
    <cfRule type="containsText" dxfId="334" priority="385" operator="containsText" text="Not assessed">
      <formula>NOT(ISERROR(SEARCH("Not assessed",X5)))</formula>
    </cfRule>
    <cfRule type="containsText" dxfId="333" priority="386" operator="containsText" text="No visibility">
      <formula>NOT(ISERROR(SEARCH("No visibility",X5)))</formula>
    </cfRule>
    <cfRule type="containsText" dxfId="332" priority="387" operator="containsText" text="Poor">
      <formula>NOT(ISERROR(SEARCH("Poor",X5)))</formula>
    </cfRule>
    <cfRule type="containsText" dxfId="331" priority="388" operator="containsText" text="Fail">
      <formula>NOT(ISERROR(SEARCH("Fail",X5)))</formula>
    </cfRule>
    <cfRule type="containsText" dxfId="330" priority="389" operator="containsText" text="Ineffective">
      <formula>NOT(ISERROR(SEARCH("Ineffective",X5)))</formula>
    </cfRule>
    <cfRule type="containsText" dxfId="329" priority="390" operator="containsText" text="Not Implemented">
      <formula>NOT(ISERROR(SEARCH("Not Implemented",X5)))</formula>
    </cfRule>
  </conditionalFormatting>
  <conditionalFormatting sqref="X6">
    <cfRule type="containsText" dxfId="328" priority="379" operator="containsText" text="Not assessed">
      <formula>NOT(ISERROR(SEARCH("Not assessed",X6)))</formula>
    </cfRule>
    <cfRule type="containsText" dxfId="327" priority="380" operator="containsText" text="No visibility">
      <formula>NOT(ISERROR(SEARCH("No visibility",X6)))</formula>
    </cfRule>
    <cfRule type="containsText" dxfId="326" priority="381" operator="containsText" text="Poor">
      <formula>NOT(ISERROR(SEARCH("Poor",X6)))</formula>
    </cfRule>
    <cfRule type="containsText" dxfId="325" priority="382" operator="containsText" text="Fail">
      <formula>NOT(ISERROR(SEARCH("Fail",X6)))</formula>
    </cfRule>
    <cfRule type="containsText" dxfId="324" priority="383" operator="containsText" text="Ineffective">
      <formula>NOT(ISERROR(SEARCH("Ineffective",X6)))</formula>
    </cfRule>
    <cfRule type="containsText" dxfId="323" priority="384" operator="containsText" text="Not Implemented">
      <formula>NOT(ISERROR(SEARCH("Not Implemented",X6)))</formula>
    </cfRule>
  </conditionalFormatting>
  <conditionalFormatting sqref="AJ4:AL4">
    <cfRule type="containsText" dxfId="322" priority="373" operator="containsText" text="Not assessed">
      <formula>NOT(ISERROR(SEARCH("Not assessed",AJ4)))</formula>
    </cfRule>
    <cfRule type="containsText" dxfId="321" priority="374" operator="containsText" text="No visibility">
      <formula>NOT(ISERROR(SEARCH("No visibility",AJ4)))</formula>
    </cfRule>
    <cfRule type="containsText" dxfId="320" priority="375" operator="containsText" text="Poor">
      <formula>NOT(ISERROR(SEARCH("Poor",AJ4)))</formula>
    </cfRule>
    <cfRule type="containsText" dxfId="319" priority="376" operator="containsText" text="Fail">
      <formula>NOT(ISERROR(SEARCH("Fail",AJ4)))</formula>
    </cfRule>
    <cfRule type="containsText" dxfId="318" priority="377" operator="containsText" text="Ineffective">
      <formula>NOT(ISERROR(SEARCH("Ineffective",AJ4)))</formula>
    </cfRule>
    <cfRule type="containsText" dxfId="317" priority="378" operator="containsText" text="Not Implemented">
      <formula>NOT(ISERROR(SEARCH("Not Implemented",AJ4)))</formula>
    </cfRule>
  </conditionalFormatting>
  <conditionalFormatting sqref="AJ5">
    <cfRule type="containsText" dxfId="316" priority="367" operator="containsText" text="Not assessed">
      <formula>NOT(ISERROR(SEARCH("Not assessed",AJ5)))</formula>
    </cfRule>
    <cfRule type="containsText" dxfId="315" priority="368" operator="containsText" text="No visibility">
      <formula>NOT(ISERROR(SEARCH("No visibility",AJ5)))</formula>
    </cfRule>
    <cfRule type="containsText" dxfId="314" priority="369" operator="containsText" text="Poor">
      <formula>NOT(ISERROR(SEARCH("Poor",AJ5)))</formula>
    </cfRule>
    <cfRule type="containsText" dxfId="313" priority="370" operator="containsText" text="Fail">
      <formula>NOT(ISERROR(SEARCH("Fail",AJ5)))</formula>
    </cfRule>
    <cfRule type="containsText" dxfId="312" priority="371" operator="containsText" text="Ineffective">
      <formula>NOT(ISERROR(SEARCH("Ineffective",AJ5)))</formula>
    </cfRule>
    <cfRule type="containsText" dxfId="311" priority="372" operator="containsText" text="Not Implemented">
      <formula>NOT(ISERROR(SEARCH("Not Implemented",AJ5)))</formula>
    </cfRule>
  </conditionalFormatting>
  <conditionalFormatting sqref="AJ6">
    <cfRule type="containsText" dxfId="310" priority="361" operator="containsText" text="Not assessed">
      <formula>NOT(ISERROR(SEARCH("Not assessed",AJ6)))</formula>
    </cfRule>
    <cfRule type="containsText" dxfId="309" priority="362" operator="containsText" text="No visibility">
      <formula>NOT(ISERROR(SEARCH("No visibility",AJ6)))</formula>
    </cfRule>
    <cfRule type="containsText" dxfId="308" priority="363" operator="containsText" text="Poor">
      <formula>NOT(ISERROR(SEARCH("Poor",AJ6)))</formula>
    </cfRule>
    <cfRule type="containsText" dxfId="307" priority="364" operator="containsText" text="Fail">
      <formula>NOT(ISERROR(SEARCH("Fail",AJ6)))</formula>
    </cfRule>
    <cfRule type="containsText" dxfId="306" priority="365" operator="containsText" text="Ineffective">
      <formula>NOT(ISERROR(SEARCH("Ineffective",AJ6)))</formula>
    </cfRule>
    <cfRule type="containsText" dxfId="305" priority="366" operator="containsText" text="Not Implemented">
      <formula>NOT(ISERROR(SEARCH("Not Implemented",AJ6)))</formula>
    </cfRule>
  </conditionalFormatting>
  <conditionalFormatting sqref="O5:Q5">
    <cfRule type="containsText" dxfId="304" priority="355" operator="containsText" text="Not assessed">
      <formula>NOT(ISERROR(SEARCH("Not assessed",O5)))</formula>
    </cfRule>
    <cfRule type="containsText" dxfId="303" priority="356" operator="containsText" text="No visibility">
      <formula>NOT(ISERROR(SEARCH("No visibility",O5)))</formula>
    </cfRule>
    <cfRule type="containsText" dxfId="302" priority="357" operator="containsText" text="Poor">
      <formula>NOT(ISERROR(SEARCH("Poor",O5)))</formula>
    </cfRule>
    <cfRule type="containsText" dxfId="301" priority="358" operator="containsText" text="Fail">
      <formula>NOT(ISERROR(SEARCH("Fail",O5)))</formula>
    </cfRule>
    <cfRule type="containsText" dxfId="300" priority="359" operator="containsText" text="Ineffective">
      <formula>NOT(ISERROR(SEARCH("Ineffective",O5)))</formula>
    </cfRule>
    <cfRule type="containsText" dxfId="299" priority="360" operator="containsText" text="Not Implemented">
      <formula>NOT(ISERROR(SEARCH("Not Implemented",O5)))</formula>
    </cfRule>
  </conditionalFormatting>
  <conditionalFormatting sqref="O4:Q4">
    <cfRule type="containsText" dxfId="298" priority="349" operator="containsText" text="Not assessed">
      <formula>NOT(ISERROR(SEARCH("Not assessed",O4)))</formula>
    </cfRule>
    <cfRule type="containsText" dxfId="297" priority="350" operator="containsText" text="No visibility">
      <formula>NOT(ISERROR(SEARCH("No visibility",O4)))</formula>
    </cfRule>
    <cfRule type="containsText" dxfId="296" priority="351" operator="containsText" text="Poor">
      <formula>NOT(ISERROR(SEARCH("Poor",O4)))</formula>
    </cfRule>
    <cfRule type="containsText" dxfId="295" priority="352" operator="containsText" text="Fail">
      <formula>NOT(ISERROR(SEARCH("Fail",O4)))</formula>
    </cfRule>
    <cfRule type="containsText" dxfId="294" priority="353" operator="containsText" text="Ineffective">
      <formula>NOT(ISERROR(SEARCH("Ineffective",O4)))</formula>
    </cfRule>
    <cfRule type="containsText" dxfId="293" priority="354" operator="containsText" text="Not Implemented">
      <formula>NOT(ISERROR(SEARCH("Not Implemented",O4)))</formula>
    </cfRule>
  </conditionalFormatting>
  <conditionalFormatting sqref="O6:Q6">
    <cfRule type="containsText" dxfId="292" priority="343" operator="containsText" text="Not assessed">
      <formula>NOT(ISERROR(SEARCH("Not assessed",O6)))</formula>
    </cfRule>
    <cfRule type="containsText" dxfId="291" priority="344" operator="containsText" text="No visibility">
      <formula>NOT(ISERROR(SEARCH("No visibility",O6)))</formula>
    </cfRule>
    <cfRule type="containsText" dxfId="290" priority="345" operator="containsText" text="Poor">
      <formula>NOT(ISERROR(SEARCH("Poor",O6)))</formula>
    </cfRule>
    <cfRule type="containsText" dxfId="289" priority="346" operator="containsText" text="Fail">
      <formula>NOT(ISERROR(SEARCH("Fail",O6)))</formula>
    </cfRule>
    <cfRule type="containsText" dxfId="288" priority="347" operator="containsText" text="Ineffective">
      <formula>NOT(ISERROR(SEARCH("Ineffective",O6)))</formula>
    </cfRule>
    <cfRule type="containsText" dxfId="287" priority="348" operator="containsText" text="Not Implemented">
      <formula>NOT(ISERROR(SEARCH("Not Implemented",O6)))</formula>
    </cfRule>
  </conditionalFormatting>
  <conditionalFormatting sqref="AM5:AO5">
    <cfRule type="containsText" dxfId="286" priority="337" operator="containsText" text="Not assessed">
      <formula>NOT(ISERROR(SEARCH("Not assessed",AM5)))</formula>
    </cfRule>
    <cfRule type="containsText" dxfId="285" priority="338" operator="containsText" text="No visibility">
      <formula>NOT(ISERROR(SEARCH("No visibility",AM5)))</formula>
    </cfRule>
    <cfRule type="containsText" dxfId="284" priority="339" operator="containsText" text="Poor">
      <formula>NOT(ISERROR(SEARCH("Poor",AM5)))</formula>
    </cfRule>
    <cfRule type="containsText" dxfId="283" priority="340" operator="containsText" text="Fail">
      <formula>NOT(ISERROR(SEARCH("Fail",AM5)))</formula>
    </cfRule>
    <cfRule type="containsText" dxfId="282" priority="341" operator="containsText" text="Ineffective">
      <formula>NOT(ISERROR(SEARCH("Ineffective",AM5)))</formula>
    </cfRule>
    <cfRule type="containsText" dxfId="281" priority="342" operator="containsText" text="Not Implemented">
      <formula>NOT(ISERROR(SEARCH("Not Implemented",AM5)))</formula>
    </cfRule>
  </conditionalFormatting>
  <conditionalFormatting sqref="AM4:AO4">
    <cfRule type="containsText" dxfId="280" priority="331" operator="containsText" text="Not assessed">
      <formula>NOT(ISERROR(SEARCH("Not assessed",AM4)))</formula>
    </cfRule>
    <cfRule type="containsText" dxfId="279" priority="332" operator="containsText" text="No visibility">
      <formula>NOT(ISERROR(SEARCH("No visibility",AM4)))</formula>
    </cfRule>
    <cfRule type="containsText" dxfId="278" priority="333" operator="containsText" text="Poor">
      <formula>NOT(ISERROR(SEARCH("Poor",AM4)))</formula>
    </cfRule>
    <cfRule type="containsText" dxfId="277" priority="334" operator="containsText" text="Fail">
      <formula>NOT(ISERROR(SEARCH("Fail",AM4)))</formula>
    </cfRule>
    <cfRule type="containsText" dxfId="276" priority="335" operator="containsText" text="Ineffective">
      <formula>NOT(ISERROR(SEARCH("Ineffective",AM4)))</formula>
    </cfRule>
    <cfRule type="containsText" dxfId="275" priority="336" operator="containsText" text="Not Implemented">
      <formula>NOT(ISERROR(SEARCH("Not Implemented",AM4)))</formula>
    </cfRule>
  </conditionalFormatting>
  <conditionalFormatting sqref="AM6:AO6">
    <cfRule type="containsText" dxfId="274" priority="325" operator="containsText" text="Not assessed">
      <formula>NOT(ISERROR(SEARCH("Not assessed",AM6)))</formula>
    </cfRule>
    <cfRule type="containsText" dxfId="273" priority="326" operator="containsText" text="No visibility">
      <formula>NOT(ISERROR(SEARCH("No visibility",AM6)))</formula>
    </cfRule>
    <cfRule type="containsText" dxfId="272" priority="327" operator="containsText" text="Poor">
      <formula>NOT(ISERROR(SEARCH("Poor",AM6)))</formula>
    </cfRule>
    <cfRule type="containsText" dxfId="271" priority="328" operator="containsText" text="Fail">
      <formula>NOT(ISERROR(SEARCH("Fail",AM6)))</formula>
    </cfRule>
    <cfRule type="containsText" dxfId="270" priority="329" operator="containsText" text="Ineffective">
      <formula>NOT(ISERROR(SEARCH("Ineffective",AM6)))</formula>
    </cfRule>
    <cfRule type="containsText" dxfId="269" priority="330" operator="containsText" text="Not Implemented">
      <formula>NOT(ISERROR(SEARCH("Not Implemented",AM6)))</formula>
    </cfRule>
  </conditionalFormatting>
  <conditionalFormatting sqref="L5">
    <cfRule type="containsText" dxfId="268" priority="319" operator="containsText" text="Not assessed">
      <formula>NOT(ISERROR(SEARCH("Not assessed",L5)))</formula>
    </cfRule>
    <cfRule type="containsText" dxfId="267" priority="320" operator="containsText" text="No visibility">
      <formula>NOT(ISERROR(SEARCH("No visibility",L5)))</formula>
    </cfRule>
    <cfRule type="containsText" dxfId="266" priority="321" operator="containsText" text="Poor">
      <formula>NOT(ISERROR(SEARCH("Poor",L5)))</formula>
    </cfRule>
    <cfRule type="containsText" dxfId="265" priority="322" operator="containsText" text="Fail">
      <formula>NOT(ISERROR(SEARCH("Fail",L5)))</formula>
    </cfRule>
    <cfRule type="containsText" dxfId="264" priority="323" operator="containsText" text="Ineffective">
      <formula>NOT(ISERROR(SEARCH("Ineffective",L5)))</formula>
    </cfRule>
    <cfRule type="containsText" dxfId="263" priority="324" operator="containsText" text="Not Implemented">
      <formula>NOT(ISERROR(SEARCH("Not Implemented",L5)))</formula>
    </cfRule>
  </conditionalFormatting>
  <conditionalFormatting sqref="L6">
    <cfRule type="containsText" dxfId="262" priority="313" operator="containsText" text="Not assessed">
      <formula>NOT(ISERROR(SEARCH("Not assessed",L6)))</formula>
    </cfRule>
    <cfRule type="containsText" dxfId="261" priority="314" operator="containsText" text="No visibility">
      <formula>NOT(ISERROR(SEARCH("No visibility",L6)))</formula>
    </cfRule>
    <cfRule type="containsText" dxfId="260" priority="315" operator="containsText" text="Poor">
      <formula>NOT(ISERROR(SEARCH("Poor",L6)))</formula>
    </cfRule>
    <cfRule type="containsText" dxfId="259" priority="316" operator="containsText" text="Fail">
      <formula>NOT(ISERROR(SEARCH("Fail",L6)))</formula>
    </cfRule>
    <cfRule type="containsText" dxfId="258" priority="317" operator="containsText" text="Ineffective">
      <formula>NOT(ISERROR(SEARCH("Ineffective",L6)))</formula>
    </cfRule>
    <cfRule type="containsText" dxfId="257" priority="318" operator="containsText" text="Not Implemented">
      <formula>NOT(ISERROR(SEARCH("Not Implemented",L6)))</formula>
    </cfRule>
  </conditionalFormatting>
  <conditionalFormatting sqref="M5">
    <cfRule type="containsText" dxfId="256" priority="235" operator="containsText" text="Not assessed">
      <formula>NOT(ISERROR(SEARCH("Not assessed",M5)))</formula>
    </cfRule>
    <cfRule type="containsText" dxfId="255" priority="236" operator="containsText" text="No visibility">
      <formula>NOT(ISERROR(SEARCH("No visibility",M5)))</formula>
    </cfRule>
    <cfRule type="containsText" dxfId="254" priority="237" operator="containsText" text="Poor">
      <formula>NOT(ISERROR(SEARCH("Poor",M5)))</formula>
    </cfRule>
    <cfRule type="containsText" dxfId="253" priority="238" operator="containsText" text="Fail">
      <formula>NOT(ISERROR(SEARCH("Fail",M5)))</formula>
    </cfRule>
    <cfRule type="containsText" dxfId="252" priority="239" operator="containsText" text="Ineffective">
      <formula>NOT(ISERROR(SEARCH("Ineffective",M5)))</formula>
    </cfRule>
    <cfRule type="containsText" dxfId="251" priority="240" operator="containsText" text="Not Implemented">
      <formula>NOT(ISERROR(SEARCH("Not Implemented",M5)))</formula>
    </cfRule>
  </conditionalFormatting>
  <conditionalFormatting sqref="N5">
    <cfRule type="containsText" dxfId="250" priority="229" operator="containsText" text="Not assessed">
      <formula>NOT(ISERROR(SEARCH("Not assessed",N5)))</formula>
    </cfRule>
    <cfRule type="containsText" dxfId="249" priority="230" operator="containsText" text="No visibility">
      <formula>NOT(ISERROR(SEARCH("No visibility",N5)))</formula>
    </cfRule>
    <cfRule type="containsText" dxfId="248" priority="231" operator="containsText" text="Poor">
      <formula>NOT(ISERROR(SEARCH("Poor",N5)))</formula>
    </cfRule>
    <cfRule type="containsText" dxfId="247" priority="232" operator="containsText" text="Fail">
      <formula>NOT(ISERROR(SEARCH("Fail",N5)))</formula>
    </cfRule>
    <cfRule type="containsText" dxfId="246" priority="233" operator="containsText" text="Ineffective">
      <formula>NOT(ISERROR(SEARCH("Ineffective",N5)))</formula>
    </cfRule>
    <cfRule type="containsText" dxfId="245" priority="234" operator="containsText" text="Not Implemented">
      <formula>NOT(ISERROR(SEARCH("Not Implemented",N5)))</formula>
    </cfRule>
  </conditionalFormatting>
  <conditionalFormatting sqref="M6">
    <cfRule type="containsText" dxfId="244" priority="223" operator="containsText" text="Not assessed">
      <formula>NOT(ISERROR(SEARCH("Not assessed",M6)))</formula>
    </cfRule>
    <cfRule type="containsText" dxfId="243" priority="224" operator="containsText" text="No visibility">
      <formula>NOT(ISERROR(SEARCH("No visibility",M6)))</formula>
    </cfRule>
    <cfRule type="containsText" dxfId="242" priority="225" operator="containsText" text="Poor">
      <formula>NOT(ISERROR(SEARCH("Poor",M6)))</formula>
    </cfRule>
    <cfRule type="containsText" dxfId="241" priority="226" operator="containsText" text="Fail">
      <formula>NOT(ISERROR(SEARCH("Fail",M6)))</formula>
    </cfRule>
    <cfRule type="containsText" dxfId="240" priority="227" operator="containsText" text="Ineffective">
      <formula>NOT(ISERROR(SEARCH("Ineffective",M6)))</formula>
    </cfRule>
    <cfRule type="containsText" dxfId="239" priority="228" operator="containsText" text="Not Implemented">
      <formula>NOT(ISERROR(SEARCH("Not Implemented",M6)))</formula>
    </cfRule>
  </conditionalFormatting>
  <conditionalFormatting sqref="N6">
    <cfRule type="containsText" dxfId="238" priority="217" operator="containsText" text="Not assessed">
      <formula>NOT(ISERROR(SEARCH("Not assessed",N6)))</formula>
    </cfRule>
    <cfRule type="containsText" dxfId="237" priority="218" operator="containsText" text="No visibility">
      <formula>NOT(ISERROR(SEARCH("No visibility",N6)))</formula>
    </cfRule>
    <cfRule type="containsText" dxfId="236" priority="219" operator="containsText" text="Poor">
      <formula>NOT(ISERROR(SEARCH("Poor",N6)))</formula>
    </cfRule>
    <cfRule type="containsText" dxfId="235" priority="220" operator="containsText" text="Fail">
      <formula>NOT(ISERROR(SEARCH("Fail",N6)))</formula>
    </cfRule>
    <cfRule type="containsText" dxfId="234" priority="221" operator="containsText" text="Ineffective">
      <formula>NOT(ISERROR(SEARCH("Ineffective",N6)))</formula>
    </cfRule>
    <cfRule type="containsText" dxfId="233" priority="222" operator="containsText" text="Not Implemented">
      <formula>NOT(ISERROR(SEARCH("Not Implemented",N6)))</formula>
    </cfRule>
  </conditionalFormatting>
  <conditionalFormatting sqref="Y5">
    <cfRule type="containsText" dxfId="232" priority="211" operator="containsText" text="Not assessed">
      <formula>NOT(ISERROR(SEARCH("Not assessed",Y5)))</formula>
    </cfRule>
    <cfRule type="containsText" dxfId="231" priority="212" operator="containsText" text="No visibility">
      <formula>NOT(ISERROR(SEARCH("No visibility",Y5)))</formula>
    </cfRule>
    <cfRule type="containsText" dxfId="230" priority="213" operator="containsText" text="Poor">
      <formula>NOT(ISERROR(SEARCH("Poor",Y5)))</formula>
    </cfRule>
    <cfRule type="containsText" dxfId="229" priority="214" operator="containsText" text="Fail">
      <formula>NOT(ISERROR(SEARCH("Fail",Y5)))</formula>
    </cfRule>
    <cfRule type="containsText" dxfId="228" priority="215" operator="containsText" text="Ineffective">
      <formula>NOT(ISERROR(SEARCH("Ineffective",Y5)))</formula>
    </cfRule>
    <cfRule type="containsText" dxfId="227" priority="216" operator="containsText" text="Not Implemented">
      <formula>NOT(ISERROR(SEARCH("Not Implemented",Y5)))</formula>
    </cfRule>
  </conditionalFormatting>
  <conditionalFormatting sqref="Z5">
    <cfRule type="containsText" dxfId="226" priority="205" operator="containsText" text="Not assessed">
      <formula>NOT(ISERROR(SEARCH("Not assessed",Z5)))</formula>
    </cfRule>
    <cfRule type="containsText" dxfId="225" priority="206" operator="containsText" text="No visibility">
      <formula>NOT(ISERROR(SEARCH("No visibility",Z5)))</formula>
    </cfRule>
    <cfRule type="containsText" dxfId="224" priority="207" operator="containsText" text="Poor">
      <formula>NOT(ISERROR(SEARCH("Poor",Z5)))</formula>
    </cfRule>
    <cfRule type="containsText" dxfId="223" priority="208" operator="containsText" text="Fail">
      <formula>NOT(ISERROR(SEARCH("Fail",Z5)))</formula>
    </cfRule>
    <cfRule type="containsText" dxfId="222" priority="209" operator="containsText" text="Ineffective">
      <formula>NOT(ISERROR(SEARCH("Ineffective",Z5)))</formula>
    </cfRule>
    <cfRule type="containsText" dxfId="221" priority="210" operator="containsText" text="Not Implemented">
      <formula>NOT(ISERROR(SEARCH("Not Implemented",Z5)))</formula>
    </cfRule>
  </conditionalFormatting>
  <conditionalFormatting sqref="Y6">
    <cfRule type="containsText" dxfId="220" priority="199" operator="containsText" text="Not assessed">
      <formula>NOT(ISERROR(SEARCH("Not assessed",Y6)))</formula>
    </cfRule>
    <cfRule type="containsText" dxfId="219" priority="200" operator="containsText" text="No visibility">
      <formula>NOT(ISERROR(SEARCH("No visibility",Y6)))</formula>
    </cfRule>
    <cfRule type="containsText" dxfId="218" priority="201" operator="containsText" text="Poor">
      <formula>NOT(ISERROR(SEARCH("Poor",Y6)))</formula>
    </cfRule>
    <cfRule type="containsText" dxfId="217" priority="202" operator="containsText" text="Fail">
      <formula>NOT(ISERROR(SEARCH("Fail",Y6)))</formula>
    </cfRule>
    <cfRule type="containsText" dxfId="216" priority="203" operator="containsText" text="Ineffective">
      <formula>NOT(ISERROR(SEARCH("Ineffective",Y6)))</formula>
    </cfRule>
    <cfRule type="containsText" dxfId="215" priority="204" operator="containsText" text="Not Implemented">
      <formula>NOT(ISERROR(SEARCH("Not Implemented",Y6)))</formula>
    </cfRule>
  </conditionalFormatting>
  <conditionalFormatting sqref="Z6">
    <cfRule type="containsText" dxfId="214" priority="193" operator="containsText" text="Not assessed">
      <formula>NOT(ISERROR(SEARCH("Not assessed",Z6)))</formula>
    </cfRule>
    <cfRule type="containsText" dxfId="213" priority="194" operator="containsText" text="No visibility">
      <formula>NOT(ISERROR(SEARCH("No visibility",Z6)))</formula>
    </cfRule>
    <cfRule type="containsText" dxfId="212" priority="195" operator="containsText" text="Poor">
      <formula>NOT(ISERROR(SEARCH("Poor",Z6)))</formula>
    </cfRule>
    <cfRule type="containsText" dxfId="211" priority="196" operator="containsText" text="Fail">
      <formula>NOT(ISERROR(SEARCH("Fail",Z6)))</formula>
    </cfRule>
    <cfRule type="containsText" dxfId="210" priority="197" operator="containsText" text="Ineffective">
      <formula>NOT(ISERROR(SEARCH("Ineffective",Z6)))</formula>
    </cfRule>
    <cfRule type="containsText" dxfId="209" priority="198" operator="containsText" text="Not Implemented">
      <formula>NOT(ISERROR(SEARCH("Not Implemented",Z6)))</formula>
    </cfRule>
  </conditionalFormatting>
  <conditionalFormatting sqref="AK5">
    <cfRule type="containsText" dxfId="208" priority="187" operator="containsText" text="Not assessed">
      <formula>NOT(ISERROR(SEARCH("Not assessed",AK5)))</formula>
    </cfRule>
    <cfRule type="containsText" dxfId="207" priority="188" operator="containsText" text="No visibility">
      <formula>NOT(ISERROR(SEARCH("No visibility",AK5)))</formula>
    </cfRule>
    <cfRule type="containsText" dxfId="206" priority="189" operator="containsText" text="Poor">
      <formula>NOT(ISERROR(SEARCH("Poor",AK5)))</formula>
    </cfRule>
    <cfRule type="containsText" dxfId="205" priority="190" operator="containsText" text="Fail">
      <formula>NOT(ISERROR(SEARCH("Fail",AK5)))</formula>
    </cfRule>
    <cfRule type="containsText" dxfId="204" priority="191" operator="containsText" text="Ineffective">
      <formula>NOT(ISERROR(SEARCH("Ineffective",AK5)))</formula>
    </cfRule>
    <cfRule type="containsText" dxfId="203" priority="192" operator="containsText" text="Not Implemented">
      <formula>NOT(ISERROR(SEARCH("Not Implemented",AK5)))</formula>
    </cfRule>
  </conditionalFormatting>
  <conditionalFormatting sqref="AL5">
    <cfRule type="containsText" dxfId="202" priority="181" operator="containsText" text="Not assessed">
      <formula>NOT(ISERROR(SEARCH("Not assessed",AL5)))</formula>
    </cfRule>
    <cfRule type="containsText" dxfId="201" priority="182" operator="containsText" text="No visibility">
      <formula>NOT(ISERROR(SEARCH("No visibility",AL5)))</formula>
    </cfRule>
    <cfRule type="containsText" dxfId="200" priority="183" operator="containsText" text="Poor">
      <formula>NOT(ISERROR(SEARCH("Poor",AL5)))</formula>
    </cfRule>
    <cfRule type="containsText" dxfId="199" priority="184" operator="containsText" text="Fail">
      <formula>NOT(ISERROR(SEARCH("Fail",AL5)))</formula>
    </cfRule>
    <cfRule type="containsText" dxfId="198" priority="185" operator="containsText" text="Ineffective">
      <formula>NOT(ISERROR(SEARCH("Ineffective",AL5)))</formula>
    </cfRule>
    <cfRule type="containsText" dxfId="197" priority="186" operator="containsText" text="Not Implemented">
      <formula>NOT(ISERROR(SEARCH("Not Implemented",AL5)))</formula>
    </cfRule>
  </conditionalFormatting>
  <conditionalFormatting sqref="AK6">
    <cfRule type="containsText" dxfId="196" priority="175" operator="containsText" text="Not assessed">
      <formula>NOT(ISERROR(SEARCH("Not assessed",AK6)))</formula>
    </cfRule>
    <cfRule type="containsText" dxfId="195" priority="176" operator="containsText" text="No visibility">
      <formula>NOT(ISERROR(SEARCH("No visibility",AK6)))</formula>
    </cfRule>
    <cfRule type="containsText" dxfId="194" priority="177" operator="containsText" text="Poor">
      <formula>NOT(ISERROR(SEARCH("Poor",AK6)))</formula>
    </cfRule>
    <cfRule type="containsText" dxfId="193" priority="178" operator="containsText" text="Fail">
      <formula>NOT(ISERROR(SEARCH("Fail",AK6)))</formula>
    </cfRule>
    <cfRule type="containsText" dxfId="192" priority="179" operator="containsText" text="Ineffective">
      <formula>NOT(ISERROR(SEARCH("Ineffective",AK6)))</formula>
    </cfRule>
    <cfRule type="containsText" dxfId="191" priority="180" operator="containsText" text="Not Implemented">
      <formula>NOT(ISERROR(SEARCH("Not Implemented",AK6)))</formula>
    </cfRule>
  </conditionalFormatting>
  <conditionalFormatting sqref="AL6">
    <cfRule type="containsText" dxfId="190" priority="169" operator="containsText" text="Not assessed">
      <formula>NOT(ISERROR(SEARCH("Not assessed",AL6)))</formula>
    </cfRule>
    <cfRule type="containsText" dxfId="189" priority="170" operator="containsText" text="No visibility">
      <formula>NOT(ISERROR(SEARCH("No visibility",AL6)))</formula>
    </cfRule>
    <cfRule type="containsText" dxfId="188" priority="171" operator="containsText" text="Poor">
      <formula>NOT(ISERROR(SEARCH("Poor",AL6)))</formula>
    </cfRule>
    <cfRule type="containsText" dxfId="187" priority="172" operator="containsText" text="Fail">
      <formula>NOT(ISERROR(SEARCH("Fail",AL6)))</formula>
    </cfRule>
    <cfRule type="containsText" dxfId="186" priority="173" operator="containsText" text="Ineffective">
      <formula>NOT(ISERROR(SEARCH("Ineffective",AL6)))</formula>
    </cfRule>
    <cfRule type="containsText" dxfId="185" priority="174" operator="containsText" text="Not Implemented">
      <formula>NOT(ISERROR(SEARCH("Not Implemented",AL6)))</formula>
    </cfRule>
  </conditionalFormatting>
  <conditionalFormatting sqref="F11:H13">
    <cfRule type="containsText" dxfId="184" priority="163" operator="containsText" text="Not assessed">
      <formula>NOT(ISERROR(SEARCH("Not assessed",F11)))</formula>
    </cfRule>
    <cfRule type="containsText" dxfId="183" priority="164" operator="containsText" text="No visibility">
      <formula>NOT(ISERROR(SEARCH("No visibility",F11)))</formula>
    </cfRule>
    <cfRule type="containsText" dxfId="182" priority="165" operator="containsText" text="Poor">
      <formula>NOT(ISERROR(SEARCH("Poor",F11)))</formula>
    </cfRule>
    <cfRule type="containsText" dxfId="181" priority="166" operator="containsText" text="Fail">
      <formula>NOT(ISERROR(SEARCH("Fail",F11)))</formula>
    </cfRule>
    <cfRule type="containsText" dxfId="180" priority="167" operator="containsText" text="Ineffective">
      <formula>NOT(ISERROR(SEARCH("Ineffective",F11)))</formula>
    </cfRule>
    <cfRule type="containsText" dxfId="179" priority="168" operator="containsText" text="Not Implemented">
      <formula>NOT(ISERROR(SEARCH("Not Implemented",F11)))</formula>
    </cfRule>
  </conditionalFormatting>
  <conditionalFormatting sqref="R11:T13">
    <cfRule type="containsText" dxfId="178" priority="157" operator="containsText" text="Not assessed">
      <formula>NOT(ISERROR(SEARCH("Not assessed",R11)))</formula>
    </cfRule>
    <cfRule type="containsText" dxfId="177" priority="158" operator="containsText" text="No visibility">
      <formula>NOT(ISERROR(SEARCH("No visibility",R11)))</formula>
    </cfRule>
    <cfRule type="containsText" dxfId="176" priority="159" operator="containsText" text="Poor">
      <formula>NOT(ISERROR(SEARCH("Poor",R11)))</formula>
    </cfRule>
    <cfRule type="containsText" dxfId="175" priority="160" operator="containsText" text="Fail">
      <formula>NOT(ISERROR(SEARCH("Fail",R11)))</formula>
    </cfRule>
    <cfRule type="containsText" dxfId="174" priority="161" operator="containsText" text="Ineffective">
      <formula>NOT(ISERROR(SEARCH("Ineffective",R11)))</formula>
    </cfRule>
    <cfRule type="containsText" dxfId="173" priority="162" operator="containsText" text="Not Implemented">
      <formula>NOT(ISERROR(SEARCH("Not Implemented",R11)))</formula>
    </cfRule>
  </conditionalFormatting>
  <conditionalFormatting sqref="AD11:AF13">
    <cfRule type="containsText" dxfId="172" priority="151" operator="containsText" text="Not assessed">
      <formula>NOT(ISERROR(SEARCH("Not assessed",AD11)))</formula>
    </cfRule>
    <cfRule type="containsText" dxfId="171" priority="152" operator="containsText" text="No visibility">
      <formula>NOT(ISERROR(SEARCH("No visibility",AD11)))</formula>
    </cfRule>
    <cfRule type="containsText" dxfId="170" priority="153" operator="containsText" text="Poor">
      <formula>NOT(ISERROR(SEARCH("Poor",AD11)))</formula>
    </cfRule>
    <cfRule type="containsText" dxfId="169" priority="154" operator="containsText" text="Fail">
      <formula>NOT(ISERROR(SEARCH("Fail",AD11)))</formula>
    </cfRule>
    <cfRule type="containsText" dxfId="168" priority="155" operator="containsText" text="Ineffective">
      <formula>NOT(ISERROR(SEARCH("Ineffective",AD11)))</formula>
    </cfRule>
    <cfRule type="containsText" dxfId="167" priority="156" operator="containsText" text="Not Implemented">
      <formula>NOT(ISERROR(SEARCH("Not Implemented",AD11)))</formula>
    </cfRule>
  </conditionalFormatting>
  <conditionalFormatting sqref="J14:J33 J7:J10 J46:J57 J36:J43">
    <cfRule type="containsText" dxfId="166" priority="145" operator="containsText" text="Not assessed">
      <formula>NOT(ISERROR(SEARCH("Not assessed",J7)))</formula>
    </cfRule>
    <cfRule type="containsText" dxfId="165" priority="146" operator="containsText" text="No visibility">
      <formula>NOT(ISERROR(SEARCH("No visibility",J7)))</formula>
    </cfRule>
    <cfRule type="containsText" dxfId="164" priority="147" operator="containsText" text="Poor">
      <formula>NOT(ISERROR(SEARCH("Poor",J7)))</formula>
    </cfRule>
    <cfRule type="containsText" dxfId="163" priority="148" operator="containsText" text="Fail">
      <formula>NOT(ISERROR(SEARCH("Fail",J7)))</formula>
    </cfRule>
    <cfRule type="containsText" dxfId="162" priority="149" operator="containsText" text="Ineffective">
      <formula>NOT(ISERROR(SEARCH("Ineffective",J7)))</formula>
    </cfRule>
    <cfRule type="containsText" dxfId="161" priority="150" operator="containsText" text="Not Implemented">
      <formula>NOT(ISERROR(SEARCH("Not Implemented",J7)))</formula>
    </cfRule>
  </conditionalFormatting>
  <conditionalFormatting sqref="J11:J13">
    <cfRule type="containsText" dxfId="160" priority="139" operator="containsText" text="Not assessed">
      <formula>NOT(ISERROR(SEARCH("Not assessed",J11)))</formula>
    </cfRule>
    <cfRule type="containsText" dxfId="159" priority="140" operator="containsText" text="No visibility">
      <formula>NOT(ISERROR(SEARCH("No visibility",J11)))</formula>
    </cfRule>
    <cfRule type="containsText" dxfId="158" priority="141" operator="containsText" text="Poor">
      <formula>NOT(ISERROR(SEARCH("Poor",J11)))</formula>
    </cfRule>
    <cfRule type="containsText" dxfId="157" priority="142" operator="containsText" text="Fail">
      <formula>NOT(ISERROR(SEARCH("Fail",J11)))</formula>
    </cfRule>
    <cfRule type="containsText" dxfId="156" priority="143" operator="containsText" text="Ineffective">
      <formula>NOT(ISERROR(SEARCH("Ineffective",J11)))</formula>
    </cfRule>
    <cfRule type="containsText" dxfId="155" priority="144" operator="containsText" text="Not Implemented">
      <formula>NOT(ISERROR(SEARCH("Not Implemented",J11)))</formula>
    </cfRule>
  </conditionalFormatting>
  <conditionalFormatting sqref="J5">
    <cfRule type="containsText" dxfId="154" priority="133" operator="containsText" text="Not assessed">
      <formula>NOT(ISERROR(SEARCH("Not assessed",J5)))</formula>
    </cfRule>
    <cfRule type="containsText" dxfId="153" priority="134" operator="containsText" text="No visibility">
      <formula>NOT(ISERROR(SEARCH("No visibility",J5)))</formula>
    </cfRule>
    <cfRule type="containsText" dxfId="152" priority="135" operator="containsText" text="Poor">
      <formula>NOT(ISERROR(SEARCH("Poor",J5)))</formula>
    </cfRule>
    <cfRule type="containsText" dxfId="151" priority="136" operator="containsText" text="Fail">
      <formula>NOT(ISERROR(SEARCH("Fail",J5)))</formula>
    </cfRule>
    <cfRule type="containsText" dxfId="150" priority="137" operator="containsText" text="Ineffective">
      <formula>NOT(ISERROR(SEARCH("Ineffective",J5)))</formula>
    </cfRule>
    <cfRule type="containsText" dxfId="149" priority="138" operator="containsText" text="Not Implemented">
      <formula>NOT(ISERROR(SEARCH("Not Implemented",J5)))</formula>
    </cfRule>
  </conditionalFormatting>
  <conditionalFormatting sqref="J4">
    <cfRule type="containsText" dxfId="148" priority="127" operator="containsText" text="Not assessed">
      <formula>NOT(ISERROR(SEARCH("Not assessed",J4)))</formula>
    </cfRule>
    <cfRule type="containsText" dxfId="147" priority="128" operator="containsText" text="No visibility">
      <formula>NOT(ISERROR(SEARCH("No visibility",J4)))</formula>
    </cfRule>
    <cfRule type="containsText" dxfId="146" priority="129" operator="containsText" text="Poor">
      <formula>NOT(ISERROR(SEARCH("Poor",J4)))</formula>
    </cfRule>
    <cfRule type="containsText" dxfId="145" priority="130" operator="containsText" text="Fail">
      <formula>NOT(ISERROR(SEARCH("Fail",J4)))</formula>
    </cfRule>
    <cfRule type="containsText" dxfId="144" priority="131" operator="containsText" text="Ineffective">
      <formula>NOT(ISERROR(SEARCH("Ineffective",J4)))</formula>
    </cfRule>
    <cfRule type="containsText" dxfId="143" priority="132" operator="containsText" text="Not Implemented">
      <formula>NOT(ISERROR(SEARCH("Not Implemented",J4)))</formula>
    </cfRule>
  </conditionalFormatting>
  <conditionalFormatting sqref="J6">
    <cfRule type="containsText" dxfId="142" priority="121" operator="containsText" text="Not assessed">
      <formula>NOT(ISERROR(SEARCH("Not assessed",J6)))</formula>
    </cfRule>
    <cfRule type="containsText" dxfId="141" priority="122" operator="containsText" text="No visibility">
      <formula>NOT(ISERROR(SEARCH("No visibility",J6)))</formula>
    </cfRule>
    <cfRule type="containsText" dxfId="140" priority="123" operator="containsText" text="Poor">
      <formula>NOT(ISERROR(SEARCH("Poor",J6)))</formula>
    </cfRule>
    <cfRule type="containsText" dxfId="139" priority="124" operator="containsText" text="Fail">
      <formula>NOT(ISERROR(SEARCH("Fail",J6)))</formula>
    </cfRule>
    <cfRule type="containsText" dxfId="138" priority="125" operator="containsText" text="Ineffective">
      <formula>NOT(ISERROR(SEARCH("Ineffective",J6)))</formula>
    </cfRule>
    <cfRule type="containsText" dxfId="137" priority="126" operator="containsText" text="Not Implemented">
      <formula>NOT(ISERROR(SEARCH("Not Implemented",J6)))</formula>
    </cfRule>
  </conditionalFormatting>
  <conditionalFormatting sqref="V7:V10 V14:V33 V46:V57 V36:V43">
    <cfRule type="containsText" dxfId="136" priority="115" operator="containsText" text="Not assessed">
      <formula>NOT(ISERROR(SEARCH("Not assessed",V7)))</formula>
    </cfRule>
    <cfRule type="containsText" dxfId="135" priority="116" operator="containsText" text="No visibility">
      <formula>NOT(ISERROR(SEARCH("No visibility",V7)))</formula>
    </cfRule>
    <cfRule type="containsText" dxfId="134" priority="117" operator="containsText" text="Poor">
      <formula>NOT(ISERROR(SEARCH("Poor",V7)))</formula>
    </cfRule>
    <cfRule type="containsText" dxfId="133" priority="118" operator="containsText" text="Fail">
      <formula>NOT(ISERROR(SEARCH("Fail",V7)))</formula>
    </cfRule>
    <cfRule type="containsText" dxfId="132" priority="119" operator="containsText" text="Ineffective">
      <formula>NOT(ISERROR(SEARCH("Ineffective",V7)))</formula>
    </cfRule>
    <cfRule type="containsText" dxfId="131" priority="120" operator="containsText" text="Not Implemented">
      <formula>NOT(ISERROR(SEARCH("Not Implemented",V7)))</formula>
    </cfRule>
  </conditionalFormatting>
  <conditionalFormatting sqref="V11:V13">
    <cfRule type="containsText" dxfId="130" priority="109" operator="containsText" text="Not assessed">
      <formula>NOT(ISERROR(SEARCH("Not assessed",V11)))</formula>
    </cfRule>
    <cfRule type="containsText" dxfId="129" priority="110" operator="containsText" text="No visibility">
      <formula>NOT(ISERROR(SEARCH("No visibility",V11)))</formula>
    </cfRule>
    <cfRule type="containsText" dxfId="128" priority="111" operator="containsText" text="Poor">
      <formula>NOT(ISERROR(SEARCH("Poor",V11)))</formula>
    </cfRule>
    <cfRule type="containsText" dxfId="127" priority="112" operator="containsText" text="Fail">
      <formula>NOT(ISERROR(SEARCH("Fail",V11)))</formula>
    </cfRule>
    <cfRule type="containsText" dxfId="126" priority="113" operator="containsText" text="Ineffective">
      <formula>NOT(ISERROR(SEARCH("Ineffective",V11)))</formula>
    </cfRule>
    <cfRule type="containsText" dxfId="125" priority="114" operator="containsText" text="Not Implemented">
      <formula>NOT(ISERROR(SEARCH("Not Implemented",V11)))</formula>
    </cfRule>
  </conditionalFormatting>
  <conditionalFormatting sqref="V5">
    <cfRule type="containsText" dxfId="124" priority="103" operator="containsText" text="Not assessed">
      <formula>NOT(ISERROR(SEARCH("Not assessed",V5)))</formula>
    </cfRule>
    <cfRule type="containsText" dxfId="123" priority="104" operator="containsText" text="No visibility">
      <formula>NOT(ISERROR(SEARCH("No visibility",V5)))</formula>
    </cfRule>
    <cfRule type="containsText" dxfId="122" priority="105" operator="containsText" text="Poor">
      <formula>NOT(ISERROR(SEARCH("Poor",V5)))</formula>
    </cfRule>
    <cfRule type="containsText" dxfId="121" priority="106" operator="containsText" text="Fail">
      <formula>NOT(ISERROR(SEARCH("Fail",V5)))</formula>
    </cfRule>
    <cfRule type="containsText" dxfId="120" priority="107" operator="containsText" text="Ineffective">
      <formula>NOT(ISERROR(SEARCH("Ineffective",V5)))</formula>
    </cfRule>
    <cfRule type="containsText" dxfId="119" priority="108" operator="containsText" text="Not Implemented">
      <formula>NOT(ISERROR(SEARCH("Not Implemented",V5)))</formula>
    </cfRule>
  </conditionalFormatting>
  <conditionalFormatting sqref="V4">
    <cfRule type="containsText" dxfId="118" priority="97" operator="containsText" text="Not assessed">
      <formula>NOT(ISERROR(SEARCH("Not assessed",V4)))</formula>
    </cfRule>
    <cfRule type="containsText" dxfId="117" priority="98" operator="containsText" text="No visibility">
      <formula>NOT(ISERROR(SEARCH("No visibility",V4)))</formula>
    </cfRule>
    <cfRule type="containsText" dxfId="116" priority="99" operator="containsText" text="Poor">
      <formula>NOT(ISERROR(SEARCH("Poor",V4)))</formula>
    </cfRule>
    <cfRule type="containsText" dxfId="115" priority="100" operator="containsText" text="Fail">
      <formula>NOT(ISERROR(SEARCH("Fail",V4)))</formula>
    </cfRule>
    <cfRule type="containsText" dxfId="114" priority="101" operator="containsText" text="Ineffective">
      <formula>NOT(ISERROR(SEARCH("Ineffective",V4)))</formula>
    </cfRule>
    <cfRule type="containsText" dxfId="113" priority="102" operator="containsText" text="Not Implemented">
      <formula>NOT(ISERROR(SEARCH("Not Implemented",V4)))</formula>
    </cfRule>
  </conditionalFormatting>
  <conditionalFormatting sqref="V6">
    <cfRule type="containsText" dxfId="112" priority="91" operator="containsText" text="Not assessed">
      <formula>NOT(ISERROR(SEARCH("Not assessed",V6)))</formula>
    </cfRule>
    <cfRule type="containsText" dxfId="111" priority="92" operator="containsText" text="No visibility">
      <formula>NOT(ISERROR(SEARCH("No visibility",V6)))</formula>
    </cfRule>
    <cfRule type="containsText" dxfId="110" priority="93" operator="containsText" text="Poor">
      <formula>NOT(ISERROR(SEARCH("Poor",V6)))</formula>
    </cfRule>
    <cfRule type="containsText" dxfId="109" priority="94" operator="containsText" text="Fail">
      <formula>NOT(ISERROR(SEARCH("Fail",V6)))</formula>
    </cfRule>
    <cfRule type="containsText" dxfId="108" priority="95" operator="containsText" text="Ineffective">
      <formula>NOT(ISERROR(SEARCH("Ineffective",V6)))</formula>
    </cfRule>
    <cfRule type="containsText" dxfId="107" priority="96" operator="containsText" text="Not Implemented">
      <formula>NOT(ISERROR(SEARCH("Not Implemented",V6)))</formula>
    </cfRule>
  </conditionalFormatting>
  <conditionalFormatting sqref="AQ7">
    <cfRule type="expression" dxfId="106" priority="5450">
      <formula>(SUM($O7:$Q7)+SUM($AA7:$AC7)+SUM($AM7:$AO7))=3</formula>
    </cfRule>
  </conditionalFormatting>
  <conditionalFormatting sqref="AR7">
    <cfRule type="expression" dxfId="105" priority="5451">
      <formula>(SUM($P7:$Q7)+SUM($AB7:$AC7)+SUM($AN7:$AO7))=3</formula>
    </cfRule>
  </conditionalFormatting>
  <conditionalFormatting sqref="AS7 AS14 AS18 AS22 AS26 AS30 AS36 AS40 AS46 AS50 AS54">
    <cfRule type="expression" dxfId="104" priority="5452">
      <formula>($Q7+$AC7+$AO7)=3</formula>
    </cfRule>
  </conditionalFormatting>
  <conditionalFormatting sqref="AP7 AP14">
    <cfRule type="expression" dxfId="103" priority="5463">
      <formula>(SUM($O7:$Q7)+SUM($AA7:$AC7)+SUM($AM7:$AO7))&lt;3</formula>
    </cfRule>
    <cfRule type="expression" dxfId="102" priority="5464">
      <formula>(SUM($O7:$Q7)+SUM($AA7:$AC7)+SUM($AM7:$AO7))=3</formula>
    </cfRule>
  </conditionalFormatting>
  <conditionalFormatting sqref="AQ14 AQ18 AQ22 AQ26 AQ30 AQ36 AQ40 AQ46 AQ50 AQ54">
    <cfRule type="expression" dxfId="101" priority="5467">
      <formula>(SUM($O14:$Q14)+SUM($AA14:$AC14)+SUM($AM14:$AO14))=3</formula>
    </cfRule>
  </conditionalFormatting>
  <conditionalFormatting sqref="AR14 AR18 AR22 AR26 AR30 AR36 AR40 AR46 AR50 AR54">
    <cfRule type="expression" dxfId="100" priority="5477">
      <formula>(SUM($P14:$Q14)+SUM($AB14:$AC14)+SUM($AN14:$AO14))=3</formula>
    </cfRule>
  </conditionalFormatting>
  <conditionalFormatting sqref="AP18 AP22 AP26 AP30 AP36 AP40 AP46 AP50 AP54">
    <cfRule type="expression" dxfId="99" priority="5487">
      <formula>(SUM($O18:$Q18)+SUM($AA18:$AC18)+SUM($AM18:$AO18))&lt;3</formula>
    </cfRule>
    <cfRule type="expression" dxfId="98" priority="5488">
      <formula>(SUM($O18:$Q18)+SUM($AA18:$AC18)+SUM($AM18:$AO18))=3</formula>
    </cfRule>
  </conditionalFormatting>
  <conditionalFormatting sqref="AQ4:AQ6">
    <cfRule type="expression" dxfId="97" priority="5505">
      <formula>($O4+$AA4+$AM4)=3</formula>
    </cfRule>
    <cfRule type="expression" dxfId="96" priority="5506">
      <formula>($O4+$AA4+$AM4)/3&gt;0.8</formula>
    </cfRule>
  </conditionalFormatting>
  <conditionalFormatting sqref="AR4:AR6">
    <cfRule type="expression" dxfId="95" priority="5507">
      <formula>(SUM($O4:$P4)+SUM($AA4:$AB4)+SUM($AM4:$AN4))=6</formula>
    </cfRule>
    <cfRule type="expression" dxfId="94" priority="5508">
      <formula>($P4+$AB4+$AN4)=3</formula>
    </cfRule>
    <cfRule type="expression" dxfId="93" priority="5509">
      <formula>($P4+$AB4+$AN4)/3&gt;0.8</formula>
    </cfRule>
  </conditionalFormatting>
  <conditionalFormatting sqref="AS4:AS6">
    <cfRule type="expression" dxfId="92" priority="5510">
      <formula>(SUM($O4:$Q4)+SUM($AA4:$AC4)+SUM($AM4:$AO4))=9</formula>
    </cfRule>
  </conditionalFormatting>
  <conditionalFormatting sqref="AP4:AP6">
    <cfRule type="expression" dxfId="91" priority="5511">
      <formula>(SUM($O4:$Q4)+SUM($AA4:$AC4)+SUM($AM4:$AO4))=0</formula>
    </cfRule>
    <cfRule type="expression" dxfId="90" priority="5512">
      <formula>(SUM($O4:$Q4)+SUM($AA4:$AC4)+SUM($AM4:$AO4))&gt;0</formula>
    </cfRule>
  </conditionalFormatting>
  <conditionalFormatting sqref="I14:I33 I7:I10 I46:I57 I36:I43">
    <cfRule type="containsText" dxfId="89" priority="85" operator="containsText" text="Not assessed">
      <formula>NOT(ISERROR(SEARCH("Not assessed",I7)))</formula>
    </cfRule>
    <cfRule type="containsText" dxfId="88" priority="86" operator="containsText" text="No visibility">
      <formula>NOT(ISERROR(SEARCH("No visibility",I7)))</formula>
    </cfRule>
    <cfRule type="containsText" dxfId="87" priority="87" operator="containsText" text="Poor">
      <formula>NOT(ISERROR(SEARCH("Poor",I7)))</formula>
    </cfRule>
    <cfRule type="containsText" dxfId="86" priority="88" operator="containsText" text="Fail">
      <formula>NOT(ISERROR(SEARCH("Fail",I7)))</formula>
    </cfRule>
    <cfRule type="containsText" dxfId="85" priority="89" operator="containsText" text="Ineffective">
      <formula>NOT(ISERROR(SEARCH("Ineffective",I7)))</formula>
    </cfRule>
    <cfRule type="containsText" dxfId="84" priority="90" operator="containsText" text="Not Implemented">
      <formula>NOT(ISERROR(SEARCH("Not Implemented",I7)))</formula>
    </cfRule>
  </conditionalFormatting>
  <conditionalFormatting sqref="I11:I13">
    <cfRule type="containsText" dxfId="83" priority="79" operator="containsText" text="Not assessed">
      <formula>NOT(ISERROR(SEARCH("Not assessed",I11)))</formula>
    </cfRule>
    <cfRule type="containsText" dxfId="82" priority="80" operator="containsText" text="No visibility">
      <formula>NOT(ISERROR(SEARCH("No visibility",I11)))</formula>
    </cfRule>
    <cfRule type="containsText" dxfId="81" priority="81" operator="containsText" text="Poor">
      <formula>NOT(ISERROR(SEARCH("Poor",I11)))</formula>
    </cfRule>
    <cfRule type="containsText" dxfId="80" priority="82" operator="containsText" text="Fail">
      <formula>NOT(ISERROR(SEARCH("Fail",I11)))</formula>
    </cfRule>
    <cfRule type="containsText" dxfId="79" priority="83" operator="containsText" text="Ineffective">
      <formula>NOT(ISERROR(SEARCH("Ineffective",I11)))</formula>
    </cfRule>
    <cfRule type="containsText" dxfId="78" priority="84" operator="containsText" text="Not Implemented">
      <formula>NOT(ISERROR(SEARCH("Not Implemented",I11)))</formula>
    </cfRule>
  </conditionalFormatting>
  <conditionalFormatting sqref="I5">
    <cfRule type="containsText" dxfId="77" priority="73" operator="containsText" text="Not assessed">
      <formula>NOT(ISERROR(SEARCH("Not assessed",I5)))</formula>
    </cfRule>
    <cfRule type="containsText" dxfId="76" priority="74" operator="containsText" text="No visibility">
      <formula>NOT(ISERROR(SEARCH("No visibility",I5)))</formula>
    </cfRule>
    <cfRule type="containsText" dxfId="75" priority="75" operator="containsText" text="Poor">
      <formula>NOT(ISERROR(SEARCH("Poor",I5)))</formula>
    </cfRule>
    <cfRule type="containsText" dxfId="74" priority="76" operator="containsText" text="Fail">
      <formula>NOT(ISERROR(SEARCH("Fail",I5)))</formula>
    </cfRule>
    <cfRule type="containsText" dxfId="73" priority="77" operator="containsText" text="Ineffective">
      <formula>NOT(ISERROR(SEARCH("Ineffective",I5)))</formula>
    </cfRule>
    <cfRule type="containsText" dxfId="72" priority="78" operator="containsText" text="Not Implemented">
      <formula>NOT(ISERROR(SEARCH("Not Implemented",I5)))</formula>
    </cfRule>
  </conditionalFormatting>
  <conditionalFormatting sqref="I4">
    <cfRule type="containsText" dxfId="71" priority="67" operator="containsText" text="Not assessed">
      <formula>NOT(ISERROR(SEARCH("Not assessed",I4)))</formula>
    </cfRule>
    <cfRule type="containsText" dxfId="70" priority="68" operator="containsText" text="No visibility">
      <formula>NOT(ISERROR(SEARCH("No visibility",I4)))</formula>
    </cfRule>
    <cfRule type="containsText" dxfId="69" priority="69" operator="containsText" text="Poor">
      <formula>NOT(ISERROR(SEARCH("Poor",I4)))</formula>
    </cfRule>
    <cfRule type="containsText" dxfId="68" priority="70" operator="containsText" text="Fail">
      <formula>NOT(ISERROR(SEARCH("Fail",I4)))</formula>
    </cfRule>
    <cfRule type="containsText" dxfId="67" priority="71" operator="containsText" text="Ineffective">
      <formula>NOT(ISERROR(SEARCH("Ineffective",I4)))</formula>
    </cfRule>
    <cfRule type="containsText" dxfId="66" priority="72" operator="containsText" text="Not Implemented">
      <formula>NOT(ISERROR(SEARCH("Not Implemented",I4)))</formula>
    </cfRule>
  </conditionalFormatting>
  <conditionalFormatting sqref="I6">
    <cfRule type="containsText" dxfId="65" priority="61" operator="containsText" text="Not assessed">
      <formula>NOT(ISERROR(SEARCH("Not assessed",I6)))</formula>
    </cfRule>
    <cfRule type="containsText" dxfId="64" priority="62" operator="containsText" text="No visibility">
      <formula>NOT(ISERROR(SEARCH("No visibility",I6)))</formula>
    </cfRule>
    <cfRule type="containsText" dxfId="63" priority="63" operator="containsText" text="Poor">
      <formula>NOT(ISERROR(SEARCH("Poor",I6)))</formula>
    </cfRule>
    <cfRule type="containsText" dxfId="62" priority="64" operator="containsText" text="Fail">
      <formula>NOT(ISERROR(SEARCH("Fail",I6)))</formula>
    </cfRule>
    <cfRule type="containsText" dxfId="61" priority="65" operator="containsText" text="Ineffective">
      <formula>NOT(ISERROR(SEARCH("Ineffective",I6)))</formula>
    </cfRule>
    <cfRule type="containsText" dxfId="60" priority="66" operator="containsText" text="Not Implemented">
      <formula>NOT(ISERROR(SEARCH("Not Implemented",I6)))</formula>
    </cfRule>
  </conditionalFormatting>
  <conditionalFormatting sqref="U14:U33 U7:U10 U46:U57 U36:U43">
    <cfRule type="containsText" dxfId="59" priority="55" operator="containsText" text="Not assessed">
      <formula>NOT(ISERROR(SEARCH("Not assessed",U7)))</formula>
    </cfRule>
    <cfRule type="containsText" dxfId="58" priority="56" operator="containsText" text="No visibility">
      <formula>NOT(ISERROR(SEARCH("No visibility",U7)))</formula>
    </cfRule>
    <cfRule type="containsText" dxfId="57" priority="57" operator="containsText" text="Poor">
      <formula>NOT(ISERROR(SEARCH("Poor",U7)))</formula>
    </cfRule>
    <cfRule type="containsText" dxfId="56" priority="58" operator="containsText" text="Fail">
      <formula>NOT(ISERROR(SEARCH("Fail",U7)))</formula>
    </cfRule>
    <cfRule type="containsText" dxfId="55" priority="59" operator="containsText" text="Ineffective">
      <formula>NOT(ISERROR(SEARCH("Ineffective",U7)))</formula>
    </cfRule>
    <cfRule type="containsText" dxfId="54" priority="60" operator="containsText" text="Not Implemented">
      <formula>NOT(ISERROR(SEARCH("Not Implemented",U7)))</formula>
    </cfRule>
  </conditionalFormatting>
  <conditionalFormatting sqref="U11:U13">
    <cfRule type="containsText" dxfId="53" priority="49" operator="containsText" text="Not assessed">
      <formula>NOT(ISERROR(SEARCH("Not assessed",U11)))</formula>
    </cfRule>
    <cfRule type="containsText" dxfId="52" priority="50" operator="containsText" text="No visibility">
      <formula>NOT(ISERROR(SEARCH("No visibility",U11)))</formula>
    </cfRule>
    <cfRule type="containsText" dxfId="51" priority="51" operator="containsText" text="Poor">
      <formula>NOT(ISERROR(SEARCH("Poor",U11)))</formula>
    </cfRule>
    <cfRule type="containsText" dxfId="50" priority="52" operator="containsText" text="Fail">
      <formula>NOT(ISERROR(SEARCH("Fail",U11)))</formula>
    </cfRule>
    <cfRule type="containsText" dxfId="49" priority="53" operator="containsText" text="Ineffective">
      <formula>NOT(ISERROR(SEARCH("Ineffective",U11)))</formula>
    </cfRule>
    <cfRule type="containsText" dxfId="48" priority="54" operator="containsText" text="Not Implemented">
      <formula>NOT(ISERROR(SEARCH("Not Implemented",U11)))</formula>
    </cfRule>
  </conditionalFormatting>
  <conditionalFormatting sqref="U5">
    <cfRule type="containsText" dxfId="47" priority="43" operator="containsText" text="Not assessed">
      <formula>NOT(ISERROR(SEARCH("Not assessed",U5)))</formula>
    </cfRule>
    <cfRule type="containsText" dxfId="46" priority="44" operator="containsText" text="No visibility">
      <formula>NOT(ISERROR(SEARCH("No visibility",U5)))</formula>
    </cfRule>
    <cfRule type="containsText" dxfId="45" priority="45" operator="containsText" text="Poor">
      <formula>NOT(ISERROR(SEARCH("Poor",U5)))</formula>
    </cfRule>
    <cfRule type="containsText" dxfId="44" priority="46" operator="containsText" text="Fail">
      <formula>NOT(ISERROR(SEARCH("Fail",U5)))</formula>
    </cfRule>
    <cfRule type="containsText" dxfId="43" priority="47" operator="containsText" text="Ineffective">
      <formula>NOT(ISERROR(SEARCH("Ineffective",U5)))</formula>
    </cfRule>
    <cfRule type="containsText" dxfId="42" priority="48" operator="containsText" text="Not Implemented">
      <formula>NOT(ISERROR(SEARCH("Not Implemented",U5)))</formula>
    </cfRule>
  </conditionalFormatting>
  <conditionalFormatting sqref="U4">
    <cfRule type="containsText" dxfId="41" priority="37" operator="containsText" text="Not assessed">
      <formula>NOT(ISERROR(SEARCH("Not assessed",U4)))</formula>
    </cfRule>
    <cfRule type="containsText" dxfId="40" priority="38" operator="containsText" text="No visibility">
      <formula>NOT(ISERROR(SEARCH("No visibility",U4)))</formula>
    </cfRule>
    <cfRule type="containsText" dxfId="39" priority="39" operator="containsText" text="Poor">
      <formula>NOT(ISERROR(SEARCH("Poor",U4)))</formula>
    </cfRule>
    <cfRule type="containsText" dxfId="38" priority="40" operator="containsText" text="Fail">
      <formula>NOT(ISERROR(SEARCH("Fail",U4)))</formula>
    </cfRule>
    <cfRule type="containsText" dxfId="37" priority="41" operator="containsText" text="Ineffective">
      <formula>NOT(ISERROR(SEARCH("Ineffective",U4)))</formula>
    </cfRule>
    <cfRule type="containsText" dxfId="36" priority="42" operator="containsText" text="Not Implemented">
      <formula>NOT(ISERROR(SEARCH("Not Implemented",U4)))</formula>
    </cfRule>
  </conditionalFormatting>
  <conditionalFormatting sqref="U6">
    <cfRule type="containsText" dxfId="35" priority="31" operator="containsText" text="Not assessed">
      <formula>NOT(ISERROR(SEARCH("Not assessed",U6)))</formula>
    </cfRule>
    <cfRule type="containsText" dxfId="34" priority="32" operator="containsText" text="No visibility">
      <formula>NOT(ISERROR(SEARCH("No visibility",U6)))</formula>
    </cfRule>
    <cfRule type="containsText" dxfId="33" priority="33" operator="containsText" text="Poor">
      <formula>NOT(ISERROR(SEARCH("Poor",U6)))</formula>
    </cfRule>
    <cfRule type="containsText" dxfId="32" priority="34" operator="containsText" text="Fail">
      <formula>NOT(ISERROR(SEARCH("Fail",U6)))</formula>
    </cfRule>
    <cfRule type="containsText" dxfId="31" priority="35" operator="containsText" text="Ineffective">
      <formula>NOT(ISERROR(SEARCH("Ineffective",U6)))</formula>
    </cfRule>
    <cfRule type="containsText" dxfId="30" priority="36" operator="containsText" text="Not Implemented">
      <formula>NOT(ISERROR(SEARCH("Not Implemented",U6)))</formula>
    </cfRule>
  </conditionalFormatting>
  <conditionalFormatting sqref="AG14:AG33 AG7:AG10 AG46:AG57 AG36:AG43">
    <cfRule type="containsText" dxfId="29" priority="25" operator="containsText" text="Not assessed">
      <formula>NOT(ISERROR(SEARCH("Not assessed",AG7)))</formula>
    </cfRule>
    <cfRule type="containsText" dxfId="28" priority="26" operator="containsText" text="No visibility">
      <formula>NOT(ISERROR(SEARCH("No visibility",AG7)))</formula>
    </cfRule>
    <cfRule type="containsText" dxfId="27" priority="27" operator="containsText" text="Poor">
      <formula>NOT(ISERROR(SEARCH("Poor",AG7)))</formula>
    </cfRule>
    <cfRule type="containsText" dxfId="26" priority="28" operator="containsText" text="Fail">
      <formula>NOT(ISERROR(SEARCH("Fail",AG7)))</formula>
    </cfRule>
    <cfRule type="containsText" dxfId="25" priority="29" operator="containsText" text="Ineffective">
      <formula>NOT(ISERROR(SEARCH("Ineffective",AG7)))</formula>
    </cfRule>
    <cfRule type="containsText" dxfId="24" priority="30" operator="containsText" text="Not Implemented">
      <formula>NOT(ISERROR(SEARCH("Not Implemented",AG7)))</formula>
    </cfRule>
  </conditionalFormatting>
  <conditionalFormatting sqref="AG11:AG13">
    <cfRule type="containsText" dxfId="23" priority="19" operator="containsText" text="Not assessed">
      <formula>NOT(ISERROR(SEARCH("Not assessed",AG11)))</formula>
    </cfRule>
    <cfRule type="containsText" dxfId="22" priority="20" operator="containsText" text="No visibility">
      <formula>NOT(ISERROR(SEARCH("No visibility",AG11)))</formula>
    </cfRule>
    <cfRule type="containsText" dxfId="21" priority="21" operator="containsText" text="Poor">
      <formula>NOT(ISERROR(SEARCH("Poor",AG11)))</formula>
    </cfRule>
    <cfRule type="containsText" dxfId="20" priority="22" operator="containsText" text="Fail">
      <formula>NOT(ISERROR(SEARCH("Fail",AG11)))</formula>
    </cfRule>
    <cfRule type="containsText" dxfId="19" priority="23" operator="containsText" text="Ineffective">
      <formula>NOT(ISERROR(SEARCH("Ineffective",AG11)))</formula>
    </cfRule>
    <cfRule type="containsText" dxfId="18" priority="24" operator="containsText" text="Not Implemented">
      <formula>NOT(ISERROR(SEARCH("Not Implemented",AG11)))</formula>
    </cfRule>
  </conditionalFormatting>
  <conditionalFormatting sqref="AG5">
    <cfRule type="containsText" dxfId="17" priority="13" operator="containsText" text="Not assessed">
      <formula>NOT(ISERROR(SEARCH("Not assessed",AG5)))</formula>
    </cfRule>
    <cfRule type="containsText" dxfId="16" priority="14" operator="containsText" text="No visibility">
      <formula>NOT(ISERROR(SEARCH("No visibility",AG5)))</formula>
    </cfRule>
    <cfRule type="containsText" dxfId="15" priority="15" operator="containsText" text="Poor">
      <formula>NOT(ISERROR(SEARCH("Poor",AG5)))</formula>
    </cfRule>
    <cfRule type="containsText" dxfId="14" priority="16" operator="containsText" text="Fail">
      <formula>NOT(ISERROR(SEARCH("Fail",AG5)))</formula>
    </cfRule>
    <cfRule type="containsText" dxfId="13" priority="17" operator="containsText" text="Ineffective">
      <formula>NOT(ISERROR(SEARCH("Ineffective",AG5)))</formula>
    </cfRule>
    <cfRule type="containsText" dxfId="12" priority="18" operator="containsText" text="Not Implemented">
      <formula>NOT(ISERROR(SEARCH("Not Implemented",AG5)))</formula>
    </cfRule>
  </conditionalFormatting>
  <conditionalFormatting sqref="AG4">
    <cfRule type="containsText" dxfId="11" priority="7" operator="containsText" text="Not assessed">
      <formula>NOT(ISERROR(SEARCH("Not assessed",AG4)))</formula>
    </cfRule>
    <cfRule type="containsText" dxfId="10" priority="8" operator="containsText" text="No visibility">
      <formula>NOT(ISERROR(SEARCH("No visibility",AG4)))</formula>
    </cfRule>
    <cfRule type="containsText" dxfId="9" priority="9" operator="containsText" text="Poor">
      <formula>NOT(ISERROR(SEARCH("Poor",AG4)))</formula>
    </cfRule>
    <cfRule type="containsText" dxfId="8" priority="10" operator="containsText" text="Fail">
      <formula>NOT(ISERROR(SEARCH("Fail",AG4)))</formula>
    </cfRule>
    <cfRule type="containsText" dxfId="7" priority="11" operator="containsText" text="Ineffective">
      <formula>NOT(ISERROR(SEARCH("Ineffective",AG4)))</formula>
    </cfRule>
    <cfRule type="containsText" dxfId="6" priority="12" operator="containsText" text="Not Implemented">
      <formula>NOT(ISERROR(SEARCH("Not Implemented",AG4)))</formula>
    </cfRule>
  </conditionalFormatting>
  <conditionalFormatting sqref="AG6">
    <cfRule type="containsText" dxfId="5" priority="1" operator="containsText" text="Not assessed">
      <formula>NOT(ISERROR(SEARCH("Not assessed",AG6)))</formula>
    </cfRule>
    <cfRule type="containsText" dxfId="4" priority="2" operator="containsText" text="No visibility">
      <formula>NOT(ISERROR(SEARCH("No visibility",AG6)))</formula>
    </cfRule>
    <cfRule type="containsText" dxfId="3" priority="3" operator="containsText" text="Poor">
      <formula>NOT(ISERROR(SEARCH("Poor",AG6)))</formula>
    </cfRule>
    <cfRule type="containsText" dxfId="2" priority="4" operator="containsText" text="Fail">
      <formula>NOT(ISERROR(SEARCH("Fail",AG6)))</formula>
    </cfRule>
    <cfRule type="containsText" dxfId="1" priority="5" operator="containsText" text="Ineffective">
      <formula>NOT(ISERROR(SEARCH("Ineffective",AG6)))</formula>
    </cfRule>
    <cfRule type="containsText" dxfId="0" priority="6" operator="containsText" text="Not Implemented">
      <formula>NOT(ISERROR(SEARCH("Not Implemented",AG6)))</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3D4144C-40A3-4903-BA74-FD9D50789FBB}">
          <x14:formula1>
            <xm:f>Data!$F$4:$F$9</xm:f>
          </x14:formula1>
          <xm:sqref>AE23 G23 S27 G51 S15 G19 G15 G11 S19 S31 G55 S11 G8 S23 AE19 AE55 AE11 G27 G31 G37 G41 G47 S37 S41 S47 S51 S55 AE27 AE31 AE37 AE41 AE47 AE51 AE15 S8 AE8</xm:sqref>
        </x14:dataValidation>
        <x14:dataValidation type="list" allowBlank="1" showInputMessage="1" showErrorMessage="1" xr:uid="{4958DC1A-50E4-471F-B954-F10A2A04878C}">
          <x14:formula1>
            <xm:f>Data!$J$4:$J$8</xm:f>
          </x14:formula1>
          <xm:sqref>T51 H37 AF47 H31 AF41 H27 H8 H55 AF37 AF31 H11 AF27 H15 AF8 T47 T41 T37 H19 H51 H23 H47 T23 AF11 AF55 AF19 AF23 AF15 T11 T31 T19 T15 T27 T8 T55 H41 AF51</xm:sqref>
        </x14:dataValidation>
        <x14:dataValidation type="list" allowBlank="1" showInputMessage="1" showErrorMessage="1" promptTitle="Control Status" xr:uid="{F858BAEF-A905-4FFC-AEAC-B0CA2D75AAFF}">
          <x14:formula1>
            <xm:f>Data!$B$4:$B$6</xm:f>
          </x14:formula1>
          <xm:sqref>AD23 F23 R27 F51 R15 F19 F15 F11 R19 R31 F55 R11 F8 AD55 R23 AD19 AD11 F27 F31 F37 F41 F47 R37 R41 R47 R51 R55 AD27 AD31 AD37 AD41 AD47 AD51 AD15 R8 AD8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1. Application Control</vt:lpstr>
      <vt:lpstr>2. Patch Applications</vt:lpstr>
      <vt:lpstr>3. Macro Settings</vt:lpstr>
      <vt:lpstr>4. User App Hardening</vt:lpstr>
      <vt:lpstr>5. Restrict Admin Priv</vt:lpstr>
      <vt:lpstr>6. Patch OS</vt:lpstr>
      <vt:lpstr>7. MFA</vt:lpstr>
      <vt:lpstr>8. Backups</vt:lpstr>
      <vt:lpstr>Data</vt:lpstr>
      <vt:lpstr>E8 Export</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ACSC E8 Maturity Assessment 2023</dc:title>
  <dc:creator/>
  <cp:keywords>ACSC Essential Eight</cp:keywords>
  <cp:lastModifiedBy/>
  <dcterms:created xsi:type="dcterms:W3CDTF">2023-03-28T04:56:28Z</dcterms:created>
  <dcterms:modified xsi:type="dcterms:W3CDTF">2023-04-14T02:16:10Z</dcterms:modified>
</cp:coreProperties>
</file>