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defaultThemeVersion="124226"/>
  <xr:revisionPtr revIDLastSave="1" documentId="8_{098443E3-0025-4C40-93F8-4B73316F1DDF}" xr6:coauthVersionLast="47" xr6:coauthVersionMax="47" xr10:uidLastSave="{08C1E59D-6188-46D2-A96D-33E5070482D8}"/>
  <bookViews>
    <workbookView xWindow="-28920" yWindow="60" windowWidth="29040" windowHeight="15840" xr2:uid="{00000000-000D-0000-FFFF-FFFF00000000}"/>
  </bookViews>
  <sheets>
    <sheet name="Dashboard" sheetId="28" r:id="rId1"/>
    <sheet name="1. Application Control" sheetId="4" r:id="rId2"/>
    <sheet name="2. Patch Applications" sheetId="15" r:id="rId3"/>
    <sheet name="3. Macro Settings" sheetId="16" r:id="rId4"/>
    <sheet name="4. User App Hardening" sheetId="21" r:id="rId5"/>
    <sheet name="5. Restrict Admin Priv" sheetId="17" r:id="rId6"/>
    <sheet name="6. Patch OS" sheetId="18" r:id="rId7"/>
    <sheet name="7. MFA" sheetId="19" r:id="rId8"/>
    <sheet name="8. Backups" sheetId="20" r:id="rId9"/>
    <sheet name="Data" sheetId="13" r:id="rId10"/>
    <sheet name="E8 Export" sheetId="1" r:id="rId11"/>
    <sheet name="Source" sheetId="26"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28" l="1"/>
  <c r="N6" i="28"/>
  <c r="M6" i="28"/>
  <c r="AI120" i="21"/>
  <c r="AH120" i="21"/>
  <c r="AG120" i="21"/>
  <c r="AG117" i="21" s="1"/>
  <c r="AD117" i="21" s="1"/>
  <c r="AF120" i="21"/>
  <c r="AF117" i="21" s="1"/>
  <c r="AC117" i="21" s="1"/>
  <c r="AE120" i="21"/>
  <c r="Y119" i="21"/>
  <c r="X119" i="21"/>
  <c r="W119" i="21"/>
  <c r="W117" i="21" s="1"/>
  <c r="T117" i="21" s="1"/>
  <c r="V119" i="21"/>
  <c r="V117" i="21" s="1"/>
  <c r="U119" i="21"/>
  <c r="O118" i="21"/>
  <c r="N118" i="21"/>
  <c r="M118" i="21"/>
  <c r="M117" i="21" s="1"/>
  <c r="J117" i="21" s="1"/>
  <c r="L118" i="21"/>
  <c r="L117" i="21" s="1"/>
  <c r="I117" i="21" s="1"/>
  <c r="K118" i="21"/>
  <c r="K117" i="21" s="1"/>
  <c r="AI117" i="21"/>
  <c r="AH117" i="21"/>
  <c r="Y117" i="21"/>
  <c r="X117" i="21"/>
  <c r="O117" i="21"/>
  <c r="N117" i="21"/>
  <c r="AI116" i="21"/>
  <c r="AH116" i="21"/>
  <c r="AG116" i="21"/>
  <c r="AG113" i="21" s="1"/>
  <c r="AF116" i="21"/>
  <c r="AF113" i="21" s="1"/>
  <c r="AE116" i="21"/>
  <c r="AE113" i="21" s="1"/>
  <c r="Y115" i="21"/>
  <c r="X115" i="21"/>
  <c r="W115" i="21"/>
  <c r="W113" i="21" s="1"/>
  <c r="V115" i="21"/>
  <c r="V113" i="21" s="1"/>
  <c r="U115" i="21"/>
  <c r="U113" i="21" s="1"/>
  <c r="O114" i="21"/>
  <c r="N114" i="21"/>
  <c r="M114" i="21"/>
  <c r="M113" i="21" s="1"/>
  <c r="L114" i="21"/>
  <c r="L113" i="21" s="1"/>
  <c r="K114" i="21"/>
  <c r="K113" i="21" s="1"/>
  <c r="AI113" i="21"/>
  <c r="AH113" i="21"/>
  <c r="Y113" i="21"/>
  <c r="X113" i="21"/>
  <c r="O113" i="21"/>
  <c r="N113" i="21"/>
  <c r="AI112" i="21"/>
  <c r="AH112" i="21"/>
  <c r="AG112" i="21"/>
  <c r="AF112" i="21"/>
  <c r="AE112" i="21"/>
  <c r="Y111" i="21"/>
  <c r="X111" i="21"/>
  <c r="W111" i="21"/>
  <c r="V111" i="21"/>
  <c r="U111" i="21"/>
  <c r="O110" i="21"/>
  <c r="N110" i="21"/>
  <c r="M110" i="21"/>
  <c r="L110" i="21"/>
  <c r="K110" i="21"/>
  <c r="AI109" i="21"/>
  <c r="AH109" i="21"/>
  <c r="AG109" i="21"/>
  <c r="AF109" i="21"/>
  <c r="AE109" i="21"/>
  <c r="Y108" i="21"/>
  <c r="X108" i="21"/>
  <c r="W108" i="21"/>
  <c r="V108" i="21"/>
  <c r="U108" i="21"/>
  <c r="O107" i="21"/>
  <c r="N107" i="21"/>
  <c r="M107" i="21"/>
  <c r="L107" i="21"/>
  <c r="K107" i="21"/>
  <c r="AI106" i="21"/>
  <c r="AH106" i="21"/>
  <c r="Y106" i="21"/>
  <c r="X106" i="21"/>
  <c r="O106" i="21"/>
  <c r="N106" i="21"/>
  <c r="AI105" i="21"/>
  <c r="AH105" i="21"/>
  <c r="AG105" i="21"/>
  <c r="AF105" i="21"/>
  <c r="AE105" i="21"/>
  <c r="Y104" i="21"/>
  <c r="X104" i="21"/>
  <c r="W104" i="21"/>
  <c r="V104" i="21"/>
  <c r="U104" i="21"/>
  <c r="O103" i="21"/>
  <c r="N103" i="21"/>
  <c r="M103" i="21"/>
  <c r="L103" i="21"/>
  <c r="K103" i="21"/>
  <c r="AI102" i="21"/>
  <c r="AH102" i="21"/>
  <c r="AG102" i="21"/>
  <c r="AF102" i="21"/>
  <c r="AE102" i="21"/>
  <c r="Y101" i="21"/>
  <c r="X101" i="21"/>
  <c r="W101" i="21"/>
  <c r="V101" i="21"/>
  <c r="U101" i="21"/>
  <c r="O100" i="21"/>
  <c r="N100" i="21"/>
  <c r="M100" i="21"/>
  <c r="L100" i="21"/>
  <c r="K100" i="21"/>
  <c r="AI99" i="21"/>
  <c r="AH99" i="21"/>
  <c r="Y99" i="21"/>
  <c r="X99" i="21"/>
  <c r="O99" i="21"/>
  <c r="N99" i="21"/>
  <c r="AI98" i="21"/>
  <c r="AH98" i="21"/>
  <c r="AG98" i="21"/>
  <c r="AF98" i="21"/>
  <c r="AE98" i="21"/>
  <c r="Y97" i="21"/>
  <c r="X97" i="21"/>
  <c r="W97" i="21"/>
  <c r="V97" i="21"/>
  <c r="U97" i="21"/>
  <c r="O96" i="21"/>
  <c r="N96" i="21"/>
  <c r="M96" i="21"/>
  <c r="L96" i="21"/>
  <c r="K96" i="21"/>
  <c r="AI95" i="21"/>
  <c r="AH95" i="21"/>
  <c r="AG95" i="21"/>
  <c r="AF95" i="21"/>
  <c r="AE95" i="21"/>
  <c r="Y94" i="21"/>
  <c r="X94" i="21"/>
  <c r="W94" i="21"/>
  <c r="V94" i="21"/>
  <c r="U94" i="21"/>
  <c r="O93" i="21"/>
  <c r="N93" i="21"/>
  <c r="M93" i="21"/>
  <c r="L93" i="21"/>
  <c r="K93" i="21"/>
  <c r="AI92" i="21"/>
  <c r="AH92" i="21"/>
  <c r="Y92" i="21"/>
  <c r="X92" i="21"/>
  <c r="O92" i="21"/>
  <c r="N92" i="21"/>
  <c r="AI91" i="21"/>
  <c r="AH91" i="21"/>
  <c r="AG91" i="21"/>
  <c r="AG88" i="21" s="1"/>
  <c r="AF91" i="21"/>
  <c r="AF88" i="21" s="1"/>
  <c r="AE91" i="21"/>
  <c r="AE88" i="21" s="1"/>
  <c r="Y90" i="21"/>
  <c r="X90" i="21"/>
  <c r="W90" i="21"/>
  <c r="W88" i="21" s="1"/>
  <c r="V90" i="21"/>
  <c r="V88" i="21" s="1"/>
  <c r="U90" i="21"/>
  <c r="U88" i="21" s="1"/>
  <c r="O89" i="21"/>
  <c r="N89" i="21"/>
  <c r="M89" i="21"/>
  <c r="M88" i="21" s="1"/>
  <c r="L89" i="21"/>
  <c r="L88" i="21" s="1"/>
  <c r="K89" i="21"/>
  <c r="K88" i="21" s="1"/>
  <c r="AI88" i="21"/>
  <c r="AH88" i="21"/>
  <c r="Y88" i="21"/>
  <c r="X88" i="21"/>
  <c r="O88" i="21"/>
  <c r="N88" i="21"/>
  <c r="AH87" i="21"/>
  <c r="AG87" i="21"/>
  <c r="AG84" i="21" s="1"/>
  <c r="AF87" i="21"/>
  <c r="AJ87" i="21" s="1"/>
  <c r="AE87" i="21"/>
  <c r="AE84" i="21" s="1"/>
  <c r="X86" i="21"/>
  <c r="W86" i="21"/>
  <c r="W84" i="21" s="1"/>
  <c r="V86" i="21"/>
  <c r="V84" i="21" s="1"/>
  <c r="U86" i="21"/>
  <c r="Z86" i="21" s="1"/>
  <c r="N85" i="21"/>
  <c r="M85" i="21"/>
  <c r="M84" i="21" s="1"/>
  <c r="L85" i="21"/>
  <c r="P85" i="21" s="1"/>
  <c r="K85" i="21"/>
  <c r="K84" i="21" s="1"/>
  <c r="AH84" i="21"/>
  <c r="X84" i="21"/>
  <c r="N84" i="21"/>
  <c r="AH83" i="21"/>
  <c r="AG83" i="21"/>
  <c r="AF83" i="21"/>
  <c r="AE83" i="21"/>
  <c r="X82" i="21"/>
  <c r="W82" i="21"/>
  <c r="V82" i="21"/>
  <c r="U82" i="21"/>
  <c r="N81" i="21"/>
  <c r="M81" i="21"/>
  <c r="L81" i="21"/>
  <c r="K81" i="21"/>
  <c r="AH80" i="21"/>
  <c r="AG80" i="21"/>
  <c r="AF80" i="21"/>
  <c r="AE80" i="21"/>
  <c r="X79" i="21"/>
  <c r="W79" i="21"/>
  <c r="V79" i="21"/>
  <c r="U79" i="21"/>
  <c r="N78" i="21"/>
  <c r="M78" i="21"/>
  <c r="L78" i="21"/>
  <c r="K78" i="21"/>
  <c r="AH77" i="21"/>
  <c r="AG77" i="21"/>
  <c r="AF77" i="21"/>
  <c r="AF74" i="21" s="1"/>
  <c r="AE77" i="21"/>
  <c r="AE74" i="21" s="1"/>
  <c r="X76" i="21"/>
  <c r="W76" i="21"/>
  <c r="V76" i="21"/>
  <c r="V74" i="21" s="1"/>
  <c r="U76" i="21"/>
  <c r="U74" i="21" s="1"/>
  <c r="N75" i="21"/>
  <c r="M75" i="21"/>
  <c r="L75" i="21"/>
  <c r="K75" i="21"/>
  <c r="K74" i="21" s="1"/>
  <c r="AH73" i="21"/>
  <c r="AG73" i="21"/>
  <c r="AF73" i="21"/>
  <c r="AJ73" i="21" s="1"/>
  <c r="AE73" i="21"/>
  <c r="X72" i="21"/>
  <c r="W72" i="21"/>
  <c r="V72" i="21"/>
  <c r="U72" i="21"/>
  <c r="Z72" i="21" s="1"/>
  <c r="N71" i="21"/>
  <c r="M71" i="21"/>
  <c r="L71" i="21"/>
  <c r="P71" i="21" s="1"/>
  <c r="K71" i="21"/>
  <c r="AJ42" i="21"/>
  <c r="AI42" i="21"/>
  <c r="AG42" i="21"/>
  <c r="AF42" i="21"/>
  <c r="AE42" i="21"/>
  <c r="Z41" i="21"/>
  <c r="Y41" i="21"/>
  <c r="W41" i="21"/>
  <c r="V41" i="21"/>
  <c r="U41" i="21"/>
  <c r="P40" i="21"/>
  <c r="O40" i="21"/>
  <c r="M40" i="21"/>
  <c r="L40" i="21"/>
  <c r="K40" i="21"/>
  <c r="AJ39" i="21"/>
  <c r="AI39" i="21"/>
  <c r="AG39" i="21"/>
  <c r="AF39" i="21"/>
  <c r="AE39" i="21"/>
  <c r="Z38" i="21"/>
  <c r="Y38" i="21"/>
  <c r="W38" i="21"/>
  <c r="V38" i="21"/>
  <c r="U38" i="21"/>
  <c r="P37" i="21"/>
  <c r="O37" i="21"/>
  <c r="M37" i="21"/>
  <c r="L37" i="21"/>
  <c r="K37" i="21"/>
  <c r="AJ36" i="21"/>
  <c r="AI36" i="21"/>
  <c r="AG36" i="21"/>
  <c r="AF36" i="21"/>
  <c r="AE36" i="21"/>
  <c r="Z35" i="21"/>
  <c r="Y35" i="21"/>
  <c r="W35" i="21"/>
  <c r="V35" i="21"/>
  <c r="U35" i="21"/>
  <c r="P34" i="21"/>
  <c r="O34" i="21"/>
  <c r="M34" i="21"/>
  <c r="L34" i="21"/>
  <c r="K34" i="21"/>
  <c r="AJ25" i="21"/>
  <c r="AI25" i="21"/>
  <c r="AG25" i="21"/>
  <c r="AF25" i="21"/>
  <c r="AE25" i="21"/>
  <c r="Z24" i="21"/>
  <c r="Y24" i="21"/>
  <c r="W24" i="21"/>
  <c r="V24" i="21"/>
  <c r="U24" i="21"/>
  <c r="P23" i="21"/>
  <c r="O23" i="21"/>
  <c r="M23" i="21"/>
  <c r="L23" i="21"/>
  <c r="K23" i="21"/>
  <c r="AJ15" i="21"/>
  <c r="AI15" i="21"/>
  <c r="AG15" i="21"/>
  <c r="AF15" i="21"/>
  <c r="AE15" i="21"/>
  <c r="Z14" i="21"/>
  <c r="Y14" i="21"/>
  <c r="W14" i="21"/>
  <c r="V14" i="21"/>
  <c r="U14" i="21"/>
  <c r="P13" i="21"/>
  <c r="O13" i="21"/>
  <c r="M13" i="21"/>
  <c r="L13" i="21"/>
  <c r="K13" i="21"/>
  <c r="AI127" i="21"/>
  <c r="AH127" i="21"/>
  <c r="AG127" i="21"/>
  <c r="AF127" i="21"/>
  <c r="AE127" i="21"/>
  <c r="Y126" i="21"/>
  <c r="X126" i="21"/>
  <c r="W126" i="21"/>
  <c r="V126" i="21"/>
  <c r="U126" i="21"/>
  <c r="O125" i="21"/>
  <c r="N125" i="21"/>
  <c r="M125" i="21"/>
  <c r="L125" i="21"/>
  <c r="K125" i="21"/>
  <c r="AI124" i="21"/>
  <c r="AH124" i="21"/>
  <c r="AG124" i="21"/>
  <c r="AF124" i="21"/>
  <c r="AE124" i="21"/>
  <c r="Y123" i="21"/>
  <c r="X123" i="21"/>
  <c r="W123" i="21"/>
  <c r="V123" i="21"/>
  <c r="U123" i="21"/>
  <c r="O122" i="21"/>
  <c r="N122" i="21"/>
  <c r="M122" i="21"/>
  <c r="L122" i="21"/>
  <c r="K122" i="21"/>
  <c r="AI121" i="21"/>
  <c r="AH121" i="21"/>
  <c r="Y121" i="21"/>
  <c r="X121" i="21"/>
  <c r="O121" i="21"/>
  <c r="N121" i="21"/>
  <c r="AH74" i="21"/>
  <c r="X74" i="21"/>
  <c r="N74" i="21"/>
  <c r="AH70" i="21"/>
  <c r="AG70" i="21"/>
  <c r="AF70" i="21"/>
  <c r="AE70" i="21"/>
  <c r="X69" i="21"/>
  <c r="W69" i="21"/>
  <c r="V69" i="21"/>
  <c r="U69" i="21"/>
  <c r="N68" i="21"/>
  <c r="M68" i="21"/>
  <c r="L68" i="21"/>
  <c r="K68" i="21"/>
  <c r="AH67" i="21"/>
  <c r="X67" i="21"/>
  <c r="N67" i="21"/>
  <c r="AH66" i="21"/>
  <c r="AG66" i="21"/>
  <c r="AG63" i="21" s="1"/>
  <c r="AD63" i="21" s="1"/>
  <c r="AF66" i="21"/>
  <c r="AF63" i="21" s="1"/>
  <c r="AE66" i="21"/>
  <c r="AE63" i="21" s="1"/>
  <c r="AB63" i="21" s="1"/>
  <c r="X65" i="21"/>
  <c r="W65" i="21"/>
  <c r="W63" i="21" s="1"/>
  <c r="T63" i="21" s="1"/>
  <c r="V65" i="21"/>
  <c r="V63" i="21" s="1"/>
  <c r="S63" i="21" s="1"/>
  <c r="U65" i="21"/>
  <c r="U63" i="21" s="1"/>
  <c r="N64" i="21"/>
  <c r="M64" i="21"/>
  <c r="M63" i="21" s="1"/>
  <c r="J63" i="21" s="1"/>
  <c r="L64" i="21"/>
  <c r="K64" i="21"/>
  <c r="K63" i="21" s="1"/>
  <c r="H63" i="21" s="1"/>
  <c r="AH63" i="21"/>
  <c r="X63" i="21"/>
  <c r="N63" i="21"/>
  <c r="AH62" i="21"/>
  <c r="AG62" i="21"/>
  <c r="AG59" i="21" s="1"/>
  <c r="AD59" i="21" s="1"/>
  <c r="AF62" i="21"/>
  <c r="AF59" i="21" s="1"/>
  <c r="AC59" i="21" s="1"/>
  <c r="AE62" i="21"/>
  <c r="AE59" i="21" s="1"/>
  <c r="X61" i="21"/>
  <c r="W61" i="21"/>
  <c r="W59" i="21" s="1"/>
  <c r="T59" i="21" s="1"/>
  <c r="V61" i="21"/>
  <c r="V59" i="21" s="1"/>
  <c r="S59" i="21" s="1"/>
  <c r="U61" i="21"/>
  <c r="N60" i="21"/>
  <c r="M60" i="21"/>
  <c r="M59" i="21" s="1"/>
  <c r="J59" i="21" s="1"/>
  <c r="L60" i="21"/>
  <c r="L59" i="21" s="1"/>
  <c r="I59" i="21" s="1"/>
  <c r="K60" i="21"/>
  <c r="K59" i="21" s="1"/>
  <c r="H59" i="21" s="1"/>
  <c r="AH59" i="21"/>
  <c r="X59" i="21"/>
  <c r="N59" i="21"/>
  <c r="AH58" i="21"/>
  <c r="AG58" i="21"/>
  <c r="AF58" i="21"/>
  <c r="AE58" i="21"/>
  <c r="X57" i="21"/>
  <c r="W57" i="21"/>
  <c r="V57" i="21"/>
  <c r="U57" i="21"/>
  <c r="N56" i="21"/>
  <c r="M56" i="21"/>
  <c r="L56" i="21"/>
  <c r="K56" i="21"/>
  <c r="AH55" i="21"/>
  <c r="X55" i="21"/>
  <c r="N55" i="21"/>
  <c r="AH54" i="21"/>
  <c r="AG54" i="21"/>
  <c r="AG51" i="21" s="1"/>
  <c r="AD51" i="21" s="1"/>
  <c r="AF54" i="21"/>
  <c r="AF51" i="21" s="1"/>
  <c r="AC51" i="21" s="1"/>
  <c r="AE54" i="21"/>
  <c r="AE51" i="21" s="1"/>
  <c r="X53" i="21"/>
  <c r="W53" i="21"/>
  <c r="W51" i="21" s="1"/>
  <c r="T51" i="21" s="1"/>
  <c r="V53" i="21"/>
  <c r="V51" i="21" s="1"/>
  <c r="S51" i="21" s="1"/>
  <c r="U53" i="21"/>
  <c r="N52" i="21"/>
  <c r="M52" i="21"/>
  <c r="M51" i="21" s="1"/>
  <c r="J51" i="21" s="1"/>
  <c r="L52" i="21"/>
  <c r="L51" i="21" s="1"/>
  <c r="I51" i="21" s="1"/>
  <c r="K52" i="21"/>
  <c r="K51" i="21" s="1"/>
  <c r="H51" i="21" s="1"/>
  <c r="AH51" i="21"/>
  <c r="X51" i="21"/>
  <c r="N51" i="21"/>
  <c r="AJ50" i="21"/>
  <c r="AH50" i="21"/>
  <c r="AG50" i="21"/>
  <c r="AF50" i="21"/>
  <c r="AE50" i="21"/>
  <c r="Z49" i="21"/>
  <c r="X49" i="21"/>
  <c r="W49" i="21"/>
  <c r="V49" i="21"/>
  <c r="U49" i="21"/>
  <c r="P48" i="21"/>
  <c r="N48" i="21"/>
  <c r="M48" i="21"/>
  <c r="L48" i="21"/>
  <c r="K48" i="21"/>
  <c r="AJ47" i="21"/>
  <c r="AH47" i="21"/>
  <c r="Z47" i="21"/>
  <c r="X47" i="21"/>
  <c r="P47" i="21"/>
  <c r="N47" i="21"/>
  <c r="AJ46" i="21"/>
  <c r="AH46" i="21"/>
  <c r="AG46" i="21"/>
  <c r="AG43" i="21" s="1"/>
  <c r="AD43" i="21" s="1"/>
  <c r="AF46" i="21"/>
  <c r="AF43" i="21" s="1"/>
  <c r="AC43" i="21" s="1"/>
  <c r="AE46" i="21"/>
  <c r="AE43" i="21" s="1"/>
  <c r="Z45" i="21"/>
  <c r="X45" i="21"/>
  <c r="W45" i="21"/>
  <c r="W43" i="21" s="1"/>
  <c r="T43" i="21" s="1"/>
  <c r="V45" i="21"/>
  <c r="V43" i="21" s="1"/>
  <c r="S43" i="21" s="1"/>
  <c r="U45" i="21"/>
  <c r="U43" i="21" s="1"/>
  <c r="P44" i="21"/>
  <c r="N44" i="21"/>
  <c r="M44" i="21"/>
  <c r="M43" i="21" s="1"/>
  <c r="J43" i="21" s="1"/>
  <c r="L44" i="21"/>
  <c r="L43" i="21" s="1"/>
  <c r="I43" i="21" s="1"/>
  <c r="K44" i="21"/>
  <c r="K43" i="21" s="1"/>
  <c r="H43" i="21" s="1"/>
  <c r="AJ43" i="21"/>
  <c r="AH43" i="21"/>
  <c r="Z43" i="21"/>
  <c r="X43" i="21"/>
  <c r="P43" i="21"/>
  <c r="N43" i="21"/>
  <c r="AJ33" i="21"/>
  <c r="AI33" i="21"/>
  <c r="AG33" i="21"/>
  <c r="AF33" i="21"/>
  <c r="AE33" i="21"/>
  <c r="Z32" i="21"/>
  <c r="Y32" i="21"/>
  <c r="W32" i="21"/>
  <c r="V32" i="21"/>
  <c r="U32" i="21"/>
  <c r="P31" i="21"/>
  <c r="O31" i="21"/>
  <c r="M31" i="21"/>
  <c r="L31" i="21"/>
  <c r="K31" i="21"/>
  <c r="AJ30" i="21"/>
  <c r="AI30" i="21"/>
  <c r="Z30" i="21"/>
  <c r="Y30" i="21"/>
  <c r="P30" i="21"/>
  <c r="O30" i="21"/>
  <c r="AJ29" i="21"/>
  <c r="AI29" i="21"/>
  <c r="AG29" i="21"/>
  <c r="AF29" i="21"/>
  <c r="AE29" i="21"/>
  <c r="Z28" i="21"/>
  <c r="Y28" i="21"/>
  <c r="W28" i="21"/>
  <c r="V28" i="21"/>
  <c r="U28" i="21"/>
  <c r="P27" i="21"/>
  <c r="O27" i="21"/>
  <c r="M27" i="21"/>
  <c r="L27" i="21"/>
  <c r="K27" i="21"/>
  <c r="AJ26" i="21"/>
  <c r="AI26" i="21"/>
  <c r="Z26" i="21"/>
  <c r="Y26" i="21"/>
  <c r="P26" i="21"/>
  <c r="O26" i="21"/>
  <c r="AJ22" i="21"/>
  <c r="AI22" i="21"/>
  <c r="AG22" i="21"/>
  <c r="AF22" i="21"/>
  <c r="AE22" i="21"/>
  <c r="Z21" i="21"/>
  <c r="Y21" i="21"/>
  <c r="W21" i="21"/>
  <c r="V21" i="21"/>
  <c r="U21" i="21"/>
  <c r="P20" i="21"/>
  <c r="O20" i="21"/>
  <c r="M20" i="21"/>
  <c r="L20" i="21"/>
  <c r="K20" i="21"/>
  <c r="AJ19" i="21"/>
  <c r="AI19" i="21"/>
  <c r="AG19" i="21"/>
  <c r="AF19" i="21"/>
  <c r="AE19" i="21"/>
  <c r="Z18" i="21"/>
  <c r="Y18" i="21"/>
  <c r="W18" i="21"/>
  <c r="V18" i="21"/>
  <c r="U18" i="21"/>
  <c r="U16" i="21" s="1"/>
  <c r="P17" i="21"/>
  <c r="O17" i="21"/>
  <c r="M17" i="21"/>
  <c r="L17" i="21"/>
  <c r="K17" i="21"/>
  <c r="AJ16" i="21"/>
  <c r="AI16" i="21"/>
  <c r="Z16" i="21"/>
  <c r="Y16" i="21"/>
  <c r="P16" i="21"/>
  <c r="O16" i="21"/>
  <c r="AJ12" i="21"/>
  <c r="AI12" i="21"/>
  <c r="AG12" i="21"/>
  <c r="AF12" i="21"/>
  <c r="AE12" i="21"/>
  <c r="Z11" i="21"/>
  <c r="Y11" i="21"/>
  <c r="W11" i="21"/>
  <c r="V11" i="21"/>
  <c r="U11" i="21"/>
  <c r="P10" i="21"/>
  <c r="O10" i="21"/>
  <c r="M10" i="21"/>
  <c r="L10" i="21"/>
  <c r="K10" i="21"/>
  <c r="AJ9" i="21"/>
  <c r="AI9" i="21"/>
  <c r="AG9" i="21"/>
  <c r="AF9" i="21"/>
  <c r="AE9" i="21"/>
  <c r="Z8" i="21"/>
  <c r="Y8" i="21"/>
  <c r="W8" i="21"/>
  <c r="V8" i="21"/>
  <c r="U8" i="21"/>
  <c r="P7" i="21"/>
  <c r="O7" i="21"/>
  <c r="M7" i="21"/>
  <c r="L7" i="21"/>
  <c r="K7" i="21"/>
  <c r="AJ6" i="21"/>
  <c r="AI6" i="21"/>
  <c r="Z6" i="21"/>
  <c r="Y6" i="21"/>
  <c r="P6" i="21"/>
  <c r="O6" i="21"/>
  <c r="AJ12" i="20"/>
  <c r="AI12" i="20"/>
  <c r="AG12" i="20"/>
  <c r="AF12" i="20"/>
  <c r="AE12" i="20"/>
  <c r="Z11" i="20"/>
  <c r="Y11" i="20"/>
  <c r="W11" i="20"/>
  <c r="V11" i="20"/>
  <c r="U11" i="20"/>
  <c r="P10" i="20"/>
  <c r="O10" i="20"/>
  <c r="M10" i="20"/>
  <c r="L10" i="20"/>
  <c r="K10" i="20"/>
  <c r="AI77" i="19"/>
  <c r="AH77" i="19"/>
  <c r="AG77" i="19"/>
  <c r="AF77" i="19"/>
  <c r="AE77" i="19"/>
  <c r="Y76" i="19"/>
  <c r="X76" i="19"/>
  <c r="W76" i="19"/>
  <c r="V76" i="19"/>
  <c r="U76" i="19"/>
  <c r="O75" i="19"/>
  <c r="N75" i="19"/>
  <c r="M75" i="19"/>
  <c r="L75" i="19"/>
  <c r="K75" i="19"/>
  <c r="AI58" i="19"/>
  <c r="AH58" i="19"/>
  <c r="AG58" i="19"/>
  <c r="AF58" i="19"/>
  <c r="AE58" i="19"/>
  <c r="Y57" i="19"/>
  <c r="X57" i="19"/>
  <c r="W57" i="19"/>
  <c r="V57" i="19"/>
  <c r="U57" i="19"/>
  <c r="O56" i="19"/>
  <c r="N56" i="19"/>
  <c r="M56" i="19"/>
  <c r="L56" i="19"/>
  <c r="K56" i="19"/>
  <c r="AJ51" i="19"/>
  <c r="AH51" i="19"/>
  <c r="AG51" i="19"/>
  <c r="AF51" i="19"/>
  <c r="AE51" i="19"/>
  <c r="Z50" i="19"/>
  <c r="X50" i="19"/>
  <c r="W50" i="19"/>
  <c r="V50" i="19"/>
  <c r="U50" i="19"/>
  <c r="P49" i="19"/>
  <c r="N49" i="19"/>
  <c r="M49" i="19"/>
  <c r="L49" i="19"/>
  <c r="K49" i="19"/>
  <c r="AJ48" i="19"/>
  <c r="AH48" i="19"/>
  <c r="AG48" i="19"/>
  <c r="AF48" i="19"/>
  <c r="AE48" i="19"/>
  <c r="Z47" i="19"/>
  <c r="X47" i="19"/>
  <c r="W47" i="19"/>
  <c r="V47" i="19"/>
  <c r="U47" i="19"/>
  <c r="P46" i="19"/>
  <c r="N46" i="19"/>
  <c r="M46" i="19"/>
  <c r="L46" i="19"/>
  <c r="K46" i="19"/>
  <c r="AJ15" i="19"/>
  <c r="AI15" i="19"/>
  <c r="AG15" i="19"/>
  <c r="AF15" i="19"/>
  <c r="AE15" i="19"/>
  <c r="Z14" i="19"/>
  <c r="Y14" i="19"/>
  <c r="W14" i="19"/>
  <c r="V14" i="19"/>
  <c r="U14" i="19"/>
  <c r="P13" i="19"/>
  <c r="O13" i="19"/>
  <c r="M13" i="19"/>
  <c r="L13" i="19"/>
  <c r="K13" i="19"/>
  <c r="AJ12" i="19"/>
  <c r="AI12" i="19"/>
  <c r="AG12" i="19"/>
  <c r="AF12" i="19"/>
  <c r="AE12" i="19"/>
  <c r="Z11" i="19"/>
  <c r="Y11" i="19"/>
  <c r="W11" i="19"/>
  <c r="V11" i="19"/>
  <c r="U11" i="19"/>
  <c r="P10" i="19"/>
  <c r="O10" i="19"/>
  <c r="M10" i="19"/>
  <c r="L10" i="19"/>
  <c r="K10" i="19"/>
  <c r="AJ53" i="18"/>
  <c r="AH53" i="18"/>
  <c r="AG53" i="18"/>
  <c r="AF53" i="18"/>
  <c r="AE53" i="18"/>
  <c r="Z52" i="18"/>
  <c r="X52" i="18"/>
  <c r="W52" i="18"/>
  <c r="V52" i="18"/>
  <c r="U52" i="18"/>
  <c r="P51" i="18"/>
  <c r="N51" i="18"/>
  <c r="M51" i="18"/>
  <c r="L51" i="18"/>
  <c r="K51" i="18"/>
  <c r="AJ28" i="18"/>
  <c r="AI28" i="18"/>
  <c r="AG28" i="18"/>
  <c r="AF28" i="18"/>
  <c r="AE28" i="18"/>
  <c r="Z27" i="18"/>
  <c r="Y27" i="18"/>
  <c r="W27" i="18"/>
  <c r="V27" i="18"/>
  <c r="U27" i="18"/>
  <c r="P26" i="18"/>
  <c r="O26" i="18"/>
  <c r="M26" i="18"/>
  <c r="L26" i="18"/>
  <c r="K26" i="18"/>
  <c r="AI52" i="20"/>
  <c r="AH52" i="20"/>
  <c r="AG52" i="20"/>
  <c r="AG49" i="20" s="1"/>
  <c r="AD49" i="20" s="1"/>
  <c r="AF52" i="20"/>
  <c r="AF49" i="20" s="1"/>
  <c r="AC49" i="20" s="1"/>
  <c r="AE52" i="20"/>
  <c r="AE49" i="20" s="1"/>
  <c r="AB49" i="20" s="1"/>
  <c r="X51" i="20"/>
  <c r="W51" i="20"/>
  <c r="W49" i="20" s="1"/>
  <c r="T49" i="20" s="1"/>
  <c r="V51" i="20"/>
  <c r="U51" i="20"/>
  <c r="U49" i="20" s="1"/>
  <c r="R49" i="20" s="1"/>
  <c r="N50" i="20"/>
  <c r="M50" i="20"/>
  <c r="M49" i="20" s="1"/>
  <c r="J49" i="20" s="1"/>
  <c r="L50" i="20"/>
  <c r="L49" i="20" s="1"/>
  <c r="I49" i="20" s="1"/>
  <c r="K50" i="20"/>
  <c r="K49" i="20" s="1"/>
  <c r="AH49" i="20"/>
  <c r="X49" i="20"/>
  <c r="N49" i="20"/>
  <c r="AH48" i="20"/>
  <c r="AG48" i="20"/>
  <c r="AG45" i="20" s="1"/>
  <c r="AD45" i="20" s="1"/>
  <c r="AF48" i="20"/>
  <c r="AE48" i="20"/>
  <c r="X47" i="20"/>
  <c r="W47" i="20"/>
  <c r="V47" i="20"/>
  <c r="U47" i="20"/>
  <c r="N46" i="20"/>
  <c r="M46" i="20"/>
  <c r="L46" i="20"/>
  <c r="K46" i="20"/>
  <c r="AH45" i="20"/>
  <c r="X45" i="20"/>
  <c r="N45" i="20"/>
  <c r="AH44" i="20"/>
  <c r="AG44" i="20"/>
  <c r="AG41" i="20" s="1"/>
  <c r="AD41" i="20" s="1"/>
  <c r="AF44" i="20"/>
  <c r="AF41" i="20" s="1"/>
  <c r="AC41" i="20" s="1"/>
  <c r="AE44" i="20"/>
  <c r="AE41" i="20" s="1"/>
  <c r="X43" i="20"/>
  <c r="W43" i="20"/>
  <c r="W41" i="20" s="1"/>
  <c r="T41" i="20" s="1"/>
  <c r="V43" i="20"/>
  <c r="U43" i="20"/>
  <c r="U41" i="20" s="1"/>
  <c r="N42" i="20"/>
  <c r="M42" i="20"/>
  <c r="M41" i="20" s="1"/>
  <c r="J41" i="20" s="1"/>
  <c r="L42" i="20"/>
  <c r="K42" i="20"/>
  <c r="K41" i="20" s="1"/>
  <c r="H41" i="20" s="1"/>
  <c r="AH41" i="20"/>
  <c r="X41" i="20"/>
  <c r="N41" i="20"/>
  <c r="AJ40" i="20"/>
  <c r="AH40" i="20"/>
  <c r="AG40" i="20"/>
  <c r="AG37" i="20" s="1"/>
  <c r="AD37" i="20" s="1"/>
  <c r="AF40" i="20"/>
  <c r="AF37" i="20" s="1"/>
  <c r="AC37" i="20" s="1"/>
  <c r="AE40" i="20"/>
  <c r="AE37" i="20" s="1"/>
  <c r="Z39" i="20"/>
  <c r="X39" i="20"/>
  <c r="W39" i="20"/>
  <c r="W37" i="20" s="1"/>
  <c r="T37" i="20" s="1"/>
  <c r="V39" i="20"/>
  <c r="V37" i="20" s="1"/>
  <c r="S37" i="20" s="1"/>
  <c r="U39" i="20"/>
  <c r="U37" i="20" s="1"/>
  <c r="P38" i="20"/>
  <c r="N38" i="20"/>
  <c r="M38" i="20"/>
  <c r="M37" i="20" s="1"/>
  <c r="J37" i="20" s="1"/>
  <c r="L38" i="20"/>
  <c r="L37" i="20" s="1"/>
  <c r="I37" i="20" s="1"/>
  <c r="K38" i="20"/>
  <c r="AJ37" i="20"/>
  <c r="AH37" i="20"/>
  <c r="Z37" i="20"/>
  <c r="X37" i="20"/>
  <c r="P37" i="20"/>
  <c r="N37" i="20"/>
  <c r="AJ36" i="20"/>
  <c r="AH36" i="20"/>
  <c r="AG36" i="20"/>
  <c r="AF36" i="20"/>
  <c r="AE36" i="20"/>
  <c r="Z35" i="20"/>
  <c r="X35" i="20"/>
  <c r="W35" i="20"/>
  <c r="W33" i="20" s="1"/>
  <c r="T33" i="20" s="1"/>
  <c r="V35" i="20"/>
  <c r="U35" i="20"/>
  <c r="P34" i="20"/>
  <c r="N34" i="20"/>
  <c r="M34" i="20"/>
  <c r="M33" i="20" s="1"/>
  <c r="J33" i="20" s="1"/>
  <c r="L34" i="20"/>
  <c r="K34" i="20"/>
  <c r="AJ33" i="20"/>
  <c r="AH33" i="20"/>
  <c r="Z33" i="20"/>
  <c r="X33" i="20"/>
  <c r="P33" i="20"/>
  <c r="N33" i="20"/>
  <c r="AJ32" i="20"/>
  <c r="AG32" i="20"/>
  <c r="AF32" i="20"/>
  <c r="AE32" i="20"/>
  <c r="AE29" i="20" s="1"/>
  <c r="Z31" i="20"/>
  <c r="W31" i="20"/>
  <c r="V31" i="20"/>
  <c r="U31" i="20"/>
  <c r="P30" i="20"/>
  <c r="M30" i="20"/>
  <c r="L30" i="20"/>
  <c r="K30" i="20"/>
  <c r="AJ29" i="20"/>
  <c r="Z29" i="20"/>
  <c r="P29" i="20"/>
  <c r="AJ28" i="20"/>
  <c r="AI28" i="20"/>
  <c r="AG28" i="20"/>
  <c r="AF28" i="20"/>
  <c r="AE28" i="20"/>
  <c r="Z27" i="20"/>
  <c r="Y27" i="20"/>
  <c r="W27" i="20"/>
  <c r="V27" i="20"/>
  <c r="U27" i="20"/>
  <c r="P26" i="20"/>
  <c r="O26" i="20"/>
  <c r="M26" i="20"/>
  <c r="L26" i="20"/>
  <c r="K26" i="20"/>
  <c r="AJ25" i="20"/>
  <c r="AI25" i="20"/>
  <c r="Z25" i="20"/>
  <c r="Y25" i="20"/>
  <c r="P25" i="20"/>
  <c r="O25" i="20"/>
  <c r="AJ24" i="20"/>
  <c r="AI24" i="20"/>
  <c r="AG24" i="20"/>
  <c r="AF24" i="20"/>
  <c r="AE24" i="20"/>
  <c r="Z23" i="20"/>
  <c r="Y23" i="20"/>
  <c r="W23" i="20"/>
  <c r="V23" i="20"/>
  <c r="U23" i="20"/>
  <c r="P22" i="20"/>
  <c r="O22" i="20"/>
  <c r="M22" i="20"/>
  <c r="L22" i="20"/>
  <c r="K22" i="20"/>
  <c r="AJ21" i="20"/>
  <c r="AI21" i="20"/>
  <c r="Z21" i="20"/>
  <c r="Y21" i="20"/>
  <c r="P21" i="20"/>
  <c r="O21" i="20"/>
  <c r="AJ20" i="20"/>
  <c r="AI20" i="20"/>
  <c r="AG20" i="20"/>
  <c r="AG17" i="20" s="1"/>
  <c r="AD17" i="20" s="1"/>
  <c r="AF20" i="20"/>
  <c r="AF17" i="20" s="1"/>
  <c r="AC17" i="20" s="1"/>
  <c r="AE20" i="20"/>
  <c r="Z19" i="20"/>
  <c r="Y19" i="20"/>
  <c r="W19" i="20"/>
  <c r="W17" i="20" s="1"/>
  <c r="T17" i="20" s="1"/>
  <c r="V19" i="20"/>
  <c r="V17" i="20" s="1"/>
  <c r="S17" i="20" s="1"/>
  <c r="U19" i="20"/>
  <c r="P18" i="20"/>
  <c r="O18" i="20"/>
  <c r="M18" i="20"/>
  <c r="M17" i="20" s="1"/>
  <c r="L18" i="20"/>
  <c r="L17" i="20" s="1"/>
  <c r="I17" i="20" s="1"/>
  <c r="K18" i="20"/>
  <c r="AJ17" i="20"/>
  <c r="AI17" i="20"/>
  <c r="Z17" i="20"/>
  <c r="Y17" i="20"/>
  <c r="P17" i="20"/>
  <c r="O17" i="20"/>
  <c r="AJ16" i="20"/>
  <c r="AI16" i="20"/>
  <c r="AG16" i="20"/>
  <c r="AF16" i="20"/>
  <c r="AE16" i="20"/>
  <c r="Z15" i="20"/>
  <c r="Y15" i="20"/>
  <c r="W15" i="20"/>
  <c r="V15" i="20"/>
  <c r="U15" i="20"/>
  <c r="P14" i="20"/>
  <c r="O14" i="20"/>
  <c r="M14" i="20"/>
  <c r="L14" i="20"/>
  <c r="K14" i="20"/>
  <c r="AJ13" i="20"/>
  <c r="AI13" i="20"/>
  <c r="Z13" i="20"/>
  <c r="Y13" i="20"/>
  <c r="P13" i="20"/>
  <c r="O13" i="20"/>
  <c r="AJ9" i="20"/>
  <c r="AI9" i="20"/>
  <c r="AG9" i="20"/>
  <c r="AF9" i="20"/>
  <c r="AE9" i="20"/>
  <c r="Z8" i="20"/>
  <c r="Y8" i="20"/>
  <c r="W8" i="20"/>
  <c r="V8" i="20"/>
  <c r="U8" i="20"/>
  <c r="P7" i="20"/>
  <c r="O7" i="20"/>
  <c r="M7" i="20"/>
  <c r="L7" i="20"/>
  <c r="K7" i="20"/>
  <c r="AJ6" i="20"/>
  <c r="AI6" i="20"/>
  <c r="Z6" i="20"/>
  <c r="Y6" i="20"/>
  <c r="P6" i="20"/>
  <c r="O6" i="20"/>
  <c r="AI74" i="19"/>
  <c r="AH74" i="19"/>
  <c r="AG74" i="19"/>
  <c r="AF74" i="19"/>
  <c r="AE74" i="19"/>
  <c r="Y73" i="19"/>
  <c r="X73" i="19"/>
  <c r="W73" i="19"/>
  <c r="V73" i="19"/>
  <c r="U73" i="19"/>
  <c r="O72" i="19"/>
  <c r="N72" i="19"/>
  <c r="M72" i="19"/>
  <c r="L72" i="19"/>
  <c r="L71" i="19" s="1"/>
  <c r="K72" i="19"/>
  <c r="AI71" i="19"/>
  <c r="AH71" i="19"/>
  <c r="Y71" i="19"/>
  <c r="X71" i="19"/>
  <c r="O71" i="19"/>
  <c r="N71" i="19"/>
  <c r="AH70" i="19"/>
  <c r="AG70" i="19"/>
  <c r="AG67" i="19" s="1"/>
  <c r="AD67" i="19" s="1"/>
  <c r="AF70" i="19"/>
  <c r="AF67" i="19" s="1"/>
  <c r="AC67" i="19" s="1"/>
  <c r="AE70" i="19"/>
  <c r="AE67" i="19" s="1"/>
  <c r="AB67" i="19" s="1"/>
  <c r="X69" i="19"/>
  <c r="W69" i="19"/>
  <c r="W67" i="19" s="1"/>
  <c r="T67" i="19" s="1"/>
  <c r="V69" i="19"/>
  <c r="V67" i="19" s="1"/>
  <c r="S67" i="19" s="1"/>
  <c r="U69" i="19"/>
  <c r="N68" i="19"/>
  <c r="M68" i="19"/>
  <c r="M67" i="19" s="1"/>
  <c r="J67" i="19" s="1"/>
  <c r="L68" i="19"/>
  <c r="L67" i="19" s="1"/>
  <c r="I67" i="19" s="1"/>
  <c r="K68" i="19"/>
  <c r="K67" i="19" s="1"/>
  <c r="AH67" i="19"/>
  <c r="X67" i="19"/>
  <c r="N67" i="19"/>
  <c r="AH66" i="19"/>
  <c r="AG66" i="19"/>
  <c r="AF66" i="19"/>
  <c r="AE66" i="19"/>
  <c r="X65" i="19"/>
  <c r="W65" i="19"/>
  <c r="V65" i="19"/>
  <c r="U65" i="19"/>
  <c r="N64" i="19"/>
  <c r="M64" i="19"/>
  <c r="L64" i="19"/>
  <c r="K64" i="19"/>
  <c r="AH63" i="19"/>
  <c r="X63" i="19"/>
  <c r="N63" i="19"/>
  <c r="AH62" i="19"/>
  <c r="AG62" i="19"/>
  <c r="AG59" i="19" s="1"/>
  <c r="AD59" i="19" s="1"/>
  <c r="AF62" i="19"/>
  <c r="AF59" i="19" s="1"/>
  <c r="AC59" i="19" s="1"/>
  <c r="AE62" i="19"/>
  <c r="AE59" i="19" s="1"/>
  <c r="X61" i="19"/>
  <c r="W61" i="19"/>
  <c r="W59" i="19" s="1"/>
  <c r="T59" i="19" s="1"/>
  <c r="V61" i="19"/>
  <c r="V59" i="19" s="1"/>
  <c r="S59" i="19" s="1"/>
  <c r="U61" i="19"/>
  <c r="U59" i="19" s="1"/>
  <c r="N60" i="19"/>
  <c r="M60" i="19"/>
  <c r="M59" i="19" s="1"/>
  <c r="J59" i="19" s="1"/>
  <c r="L60" i="19"/>
  <c r="L59" i="19" s="1"/>
  <c r="I59" i="19" s="1"/>
  <c r="K60" i="19"/>
  <c r="K59" i="19" s="1"/>
  <c r="AH59" i="19"/>
  <c r="X59" i="19"/>
  <c r="N59" i="19"/>
  <c r="AH55" i="19"/>
  <c r="AG55" i="19"/>
  <c r="AF55" i="19"/>
  <c r="AE55" i="19"/>
  <c r="X54" i="19"/>
  <c r="W54" i="19"/>
  <c r="V54" i="19"/>
  <c r="U54" i="19"/>
  <c r="U52" i="19" s="1"/>
  <c r="N53" i="19"/>
  <c r="M53" i="19"/>
  <c r="L53" i="19"/>
  <c r="K53" i="19"/>
  <c r="AH52" i="19"/>
  <c r="X52" i="19"/>
  <c r="N52" i="19"/>
  <c r="AJ45" i="19"/>
  <c r="AH45" i="19"/>
  <c r="AG45" i="19"/>
  <c r="AF45" i="19"/>
  <c r="AE45" i="19"/>
  <c r="Z44" i="19"/>
  <c r="X44" i="19"/>
  <c r="W44" i="19"/>
  <c r="V44" i="19"/>
  <c r="U44" i="19"/>
  <c r="P43" i="19"/>
  <c r="N43" i="19"/>
  <c r="M43" i="19"/>
  <c r="L43" i="19"/>
  <c r="K43" i="19"/>
  <c r="AJ42" i="19"/>
  <c r="AH42" i="19"/>
  <c r="AG42" i="19"/>
  <c r="AF42" i="19"/>
  <c r="AE42" i="19"/>
  <c r="Z41" i="19"/>
  <c r="X41" i="19"/>
  <c r="W41" i="19"/>
  <c r="V41" i="19"/>
  <c r="U41" i="19"/>
  <c r="P40" i="19"/>
  <c r="N40" i="19"/>
  <c r="M40" i="19"/>
  <c r="L40" i="19"/>
  <c r="K40" i="19"/>
  <c r="AJ39" i="19"/>
  <c r="AH39" i="19"/>
  <c r="Z39" i="19"/>
  <c r="X39" i="19"/>
  <c r="P39" i="19"/>
  <c r="N39" i="19"/>
  <c r="AJ38" i="19"/>
  <c r="AH38" i="19"/>
  <c r="AG38" i="19"/>
  <c r="AF38" i="19"/>
  <c r="AE38" i="19"/>
  <c r="Z37" i="19"/>
  <c r="X37" i="19"/>
  <c r="W37" i="19"/>
  <c r="V37" i="19"/>
  <c r="U37" i="19"/>
  <c r="P36" i="19"/>
  <c r="N36" i="19"/>
  <c r="M36" i="19"/>
  <c r="L36" i="19"/>
  <c r="K36" i="19"/>
  <c r="AJ35" i="19"/>
  <c r="AH35" i="19"/>
  <c r="AG35" i="19"/>
  <c r="AF35" i="19"/>
  <c r="AE35" i="19"/>
  <c r="Z34" i="19"/>
  <c r="X34" i="19"/>
  <c r="W34" i="19"/>
  <c r="V34" i="19"/>
  <c r="U34" i="19"/>
  <c r="P33" i="19"/>
  <c r="N33" i="19"/>
  <c r="M33" i="19"/>
  <c r="L33" i="19"/>
  <c r="K33" i="19"/>
  <c r="AJ32" i="19"/>
  <c r="AH32" i="19"/>
  <c r="Z32" i="19"/>
  <c r="X32" i="19"/>
  <c r="P32" i="19"/>
  <c r="N32" i="19"/>
  <c r="AJ31" i="19"/>
  <c r="AG31" i="19"/>
  <c r="AF31" i="19"/>
  <c r="AE31" i="19"/>
  <c r="Z30" i="19"/>
  <c r="W30" i="19"/>
  <c r="V30" i="19"/>
  <c r="U30" i="19"/>
  <c r="P29" i="19"/>
  <c r="M29" i="19"/>
  <c r="L29" i="19"/>
  <c r="K29" i="19"/>
  <c r="N29" i="19" s="1"/>
  <c r="AJ28" i="19"/>
  <c r="Z28" i="19"/>
  <c r="P28" i="19"/>
  <c r="AJ27" i="19"/>
  <c r="AI27" i="19"/>
  <c r="AG27" i="19"/>
  <c r="AF27" i="19"/>
  <c r="AE27" i="19"/>
  <c r="Z26" i="19"/>
  <c r="Y26" i="19"/>
  <c r="W26" i="19"/>
  <c r="V26" i="19"/>
  <c r="U26" i="19"/>
  <c r="P25" i="19"/>
  <c r="O25" i="19"/>
  <c r="M25" i="19"/>
  <c r="L25" i="19"/>
  <c r="K25" i="19"/>
  <c r="AJ24" i="19"/>
  <c r="AI24" i="19"/>
  <c r="Z24" i="19"/>
  <c r="Y24" i="19"/>
  <c r="P24" i="19"/>
  <c r="O24" i="19"/>
  <c r="AJ23" i="19"/>
  <c r="AI23" i="19"/>
  <c r="AG23" i="19"/>
  <c r="AG20" i="19" s="1"/>
  <c r="AD20" i="19" s="1"/>
  <c r="AF23" i="19"/>
  <c r="AF20" i="19" s="1"/>
  <c r="AC20" i="19" s="1"/>
  <c r="AE23" i="19"/>
  <c r="AE20" i="19" s="1"/>
  <c r="AB20" i="19" s="1"/>
  <c r="Z22" i="19"/>
  <c r="Y22" i="19"/>
  <c r="W22" i="19"/>
  <c r="W20" i="19" s="1"/>
  <c r="T20" i="19" s="1"/>
  <c r="V22" i="19"/>
  <c r="V20" i="19" s="1"/>
  <c r="S20" i="19" s="1"/>
  <c r="U22" i="19"/>
  <c r="P21" i="19"/>
  <c r="O21" i="19"/>
  <c r="M21" i="19"/>
  <c r="M20" i="19" s="1"/>
  <c r="J20" i="19" s="1"/>
  <c r="L21" i="19"/>
  <c r="L20" i="19" s="1"/>
  <c r="I20" i="19" s="1"/>
  <c r="K21" i="19"/>
  <c r="K20" i="19" s="1"/>
  <c r="AJ20" i="19"/>
  <c r="AI20" i="19"/>
  <c r="Z20" i="19"/>
  <c r="Y20" i="19"/>
  <c r="P20" i="19"/>
  <c r="O20" i="19"/>
  <c r="AJ19" i="19"/>
  <c r="AI19" i="19"/>
  <c r="AG19" i="19"/>
  <c r="AF19" i="19"/>
  <c r="AE19" i="19"/>
  <c r="Z18" i="19"/>
  <c r="Y18" i="19"/>
  <c r="W18" i="19"/>
  <c r="V18" i="19"/>
  <c r="U18" i="19"/>
  <c r="P17" i="19"/>
  <c r="O17" i="19"/>
  <c r="M17" i="19"/>
  <c r="L17" i="19"/>
  <c r="K17" i="19"/>
  <c r="AJ16" i="19"/>
  <c r="AI16" i="19"/>
  <c r="Z16" i="19"/>
  <c r="Y16" i="19"/>
  <c r="P16" i="19"/>
  <c r="O16" i="19"/>
  <c r="AJ9" i="19"/>
  <c r="AI9" i="19"/>
  <c r="AG9" i="19"/>
  <c r="AF9" i="19"/>
  <c r="AE9" i="19"/>
  <c r="Z8" i="19"/>
  <c r="Y8" i="19"/>
  <c r="W8" i="19"/>
  <c r="W6" i="19" s="1"/>
  <c r="V8" i="19"/>
  <c r="U8" i="19"/>
  <c r="P7" i="19"/>
  <c r="O7" i="19"/>
  <c r="M7" i="19"/>
  <c r="L7" i="19"/>
  <c r="K7" i="19"/>
  <c r="AJ6" i="19"/>
  <c r="AI6" i="19"/>
  <c r="Z6" i="19"/>
  <c r="Y6" i="19"/>
  <c r="P6" i="19"/>
  <c r="O6" i="19"/>
  <c r="AH61" i="18"/>
  <c r="AG61" i="18"/>
  <c r="AG58" i="18" s="1"/>
  <c r="AD58" i="18" s="1"/>
  <c r="AF61" i="18"/>
  <c r="AF58" i="18" s="1"/>
  <c r="AC58" i="18" s="1"/>
  <c r="AE61" i="18"/>
  <c r="AE58" i="18" s="1"/>
  <c r="AB58" i="18" s="1"/>
  <c r="X60" i="18"/>
  <c r="W60" i="18"/>
  <c r="W58" i="18" s="1"/>
  <c r="T58" i="18" s="1"/>
  <c r="V60" i="18"/>
  <c r="U60" i="18"/>
  <c r="U58" i="18" s="1"/>
  <c r="R58" i="18" s="1"/>
  <c r="N59" i="18"/>
  <c r="M59" i="18"/>
  <c r="M58" i="18" s="1"/>
  <c r="J58" i="18" s="1"/>
  <c r="L59" i="18"/>
  <c r="L58" i="18" s="1"/>
  <c r="I58" i="18" s="1"/>
  <c r="K59" i="18"/>
  <c r="AH58" i="18"/>
  <c r="X58" i="18"/>
  <c r="N58" i="18"/>
  <c r="AH57" i="18"/>
  <c r="AG57" i="18"/>
  <c r="AF57" i="18"/>
  <c r="AE57" i="18"/>
  <c r="X56" i="18"/>
  <c r="W56" i="18"/>
  <c r="V56" i="18"/>
  <c r="U56" i="18"/>
  <c r="N55" i="18"/>
  <c r="M55" i="18"/>
  <c r="L55" i="18"/>
  <c r="K55" i="18"/>
  <c r="AH54" i="18"/>
  <c r="X54" i="18"/>
  <c r="N54" i="18"/>
  <c r="AJ50" i="18"/>
  <c r="AH50" i="18"/>
  <c r="AG50" i="18"/>
  <c r="AF50" i="18"/>
  <c r="AE50" i="18"/>
  <c r="Z49" i="18"/>
  <c r="X49" i="18"/>
  <c r="W49" i="18"/>
  <c r="V49" i="18"/>
  <c r="V47" i="18" s="1"/>
  <c r="U49" i="18"/>
  <c r="U47" i="18" s="1"/>
  <c r="P48" i="18"/>
  <c r="N48" i="18"/>
  <c r="M48" i="18"/>
  <c r="L48" i="18"/>
  <c r="K48" i="18"/>
  <c r="AJ47" i="18"/>
  <c r="AH47" i="18"/>
  <c r="Z47" i="18"/>
  <c r="X47" i="18"/>
  <c r="P47" i="18"/>
  <c r="N47" i="18"/>
  <c r="AJ46" i="18"/>
  <c r="AH46" i="18"/>
  <c r="AG46" i="18"/>
  <c r="AG43" i="18" s="1"/>
  <c r="AD43" i="18" s="1"/>
  <c r="AF46" i="18"/>
  <c r="AF43" i="18" s="1"/>
  <c r="AC43" i="18" s="1"/>
  <c r="AE46" i="18"/>
  <c r="AE43" i="18" s="1"/>
  <c r="Z45" i="18"/>
  <c r="X45" i="18"/>
  <c r="W45" i="18"/>
  <c r="W43" i="18" s="1"/>
  <c r="T43" i="18" s="1"/>
  <c r="V45" i="18"/>
  <c r="V43" i="18" s="1"/>
  <c r="S43" i="18" s="1"/>
  <c r="U45" i="18"/>
  <c r="P44" i="18"/>
  <c r="N44" i="18"/>
  <c r="M44" i="18"/>
  <c r="M43" i="18" s="1"/>
  <c r="J43" i="18" s="1"/>
  <c r="L44" i="18"/>
  <c r="L43" i="18" s="1"/>
  <c r="I43" i="18" s="1"/>
  <c r="K44" i="18"/>
  <c r="AJ43" i="18"/>
  <c r="AH43" i="18"/>
  <c r="Z43" i="18"/>
  <c r="X43" i="18"/>
  <c r="P43" i="18"/>
  <c r="N43" i="18"/>
  <c r="AJ42" i="18"/>
  <c r="AG42" i="18"/>
  <c r="AF42" i="18"/>
  <c r="AE42" i="18"/>
  <c r="Z41" i="18"/>
  <c r="W41" i="18"/>
  <c r="V41" i="18"/>
  <c r="U41" i="18"/>
  <c r="P40" i="18"/>
  <c r="M40" i="18"/>
  <c r="L40" i="18"/>
  <c r="K40" i="18"/>
  <c r="AJ39" i="18"/>
  <c r="Z39" i="18"/>
  <c r="P39" i="18"/>
  <c r="AJ38" i="18"/>
  <c r="AG38" i="18"/>
  <c r="AF38" i="18"/>
  <c r="AE38" i="18"/>
  <c r="Z37" i="18"/>
  <c r="W37" i="18"/>
  <c r="V37" i="18"/>
  <c r="U37" i="18"/>
  <c r="P36" i="18"/>
  <c r="M36" i="18"/>
  <c r="L36" i="18"/>
  <c r="K36" i="18"/>
  <c r="AJ35" i="18"/>
  <c r="AG35" i="18"/>
  <c r="AF35" i="18"/>
  <c r="AE35" i="18"/>
  <c r="Z34" i="18"/>
  <c r="W34" i="18"/>
  <c r="V34" i="18"/>
  <c r="U34" i="18"/>
  <c r="P33" i="18"/>
  <c r="M33" i="18"/>
  <c r="L33" i="18"/>
  <c r="K33" i="18"/>
  <c r="AJ32" i="18"/>
  <c r="Z32" i="18"/>
  <c r="P32" i="18"/>
  <c r="AJ31" i="18"/>
  <c r="AI31" i="18"/>
  <c r="AG31" i="18"/>
  <c r="AF31" i="18"/>
  <c r="AE31" i="18"/>
  <c r="Z30" i="18"/>
  <c r="Y30" i="18"/>
  <c r="W30" i="18"/>
  <c r="V30" i="18"/>
  <c r="U30" i="18"/>
  <c r="P29" i="18"/>
  <c r="O29" i="18"/>
  <c r="M29" i="18"/>
  <c r="L29" i="18"/>
  <c r="K29" i="18"/>
  <c r="AJ25" i="18"/>
  <c r="AI25" i="18"/>
  <c r="AG25" i="18"/>
  <c r="AF25" i="18"/>
  <c r="AE25" i="18"/>
  <c r="Z24" i="18"/>
  <c r="Y24" i="18"/>
  <c r="W24" i="18"/>
  <c r="V24" i="18"/>
  <c r="U24" i="18"/>
  <c r="P23" i="18"/>
  <c r="O23" i="18"/>
  <c r="M23" i="18"/>
  <c r="L23" i="18"/>
  <c r="K23" i="18"/>
  <c r="AJ22" i="18"/>
  <c r="AI22" i="18"/>
  <c r="Z22" i="18"/>
  <c r="Y22" i="18"/>
  <c r="P22" i="18"/>
  <c r="O22" i="18"/>
  <c r="AJ21" i="18"/>
  <c r="AI21" i="18"/>
  <c r="AG21" i="18"/>
  <c r="AF21" i="18"/>
  <c r="AE21" i="18"/>
  <c r="Z20" i="18"/>
  <c r="Y20" i="18"/>
  <c r="W20" i="18"/>
  <c r="V20" i="18"/>
  <c r="U20" i="18"/>
  <c r="P19" i="18"/>
  <c r="O19" i="18"/>
  <c r="M19" i="18"/>
  <c r="L19" i="18"/>
  <c r="K19" i="18"/>
  <c r="AJ18" i="18"/>
  <c r="AI18" i="18"/>
  <c r="Z18" i="18"/>
  <c r="Y18" i="18"/>
  <c r="P18" i="18"/>
  <c r="O18" i="18"/>
  <c r="AJ17" i="18"/>
  <c r="AI17" i="18"/>
  <c r="AG17" i="18"/>
  <c r="AG14" i="18" s="1"/>
  <c r="AD14" i="18" s="1"/>
  <c r="AF17" i="18"/>
  <c r="AF14" i="18" s="1"/>
  <c r="AC14" i="18" s="1"/>
  <c r="AE17" i="18"/>
  <c r="Z16" i="18"/>
  <c r="Y16" i="18"/>
  <c r="W16" i="18"/>
  <c r="W14" i="18" s="1"/>
  <c r="T14" i="18" s="1"/>
  <c r="V16" i="18"/>
  <c r="V14" i="18" s="1"/>
  <c r="S14" i="18" s="1"/>
  <c r="U16" i="18"/>
  <c r="U14" i="18" s="1"/>
  <c r="R14" i="18" s="1"/>
  <c r="P15" i="18"/>
  <c r="O15" i="18"/>
  <c r="M15" i="18"/>
  <c r="M14" i="18" s="1"/>
  <c r="J14" i="18" s="1"/>
  <c r="L15" i="18"/>
  <c r="L14" i="18" s="1"/>
  <c r="I14" i="18" s="1"/>
  <c r="K15" i="18"/>
  <c r="K14" i="18" s="1"/>
  <c r="AJ14" i="18"/>
  <c r="AI14" i="18"/>
  <c r="Z14" i="18"/>
  <c r="Y14" i="18"/>
  <c r="P14" i="18"/>
  <c r="O14" i="18"/>
  <c r="AJ13" i="18"/>
  <c r="AI13" i="18"/>
  <c r="AG13" i="18"/>
  <c r="AF13" i="18"/>
  <c r="AE13" i="18"/>
  <c r="Z12" i="18"/>
  <c r="Y12" i="18"/>
  <c r="W12" i="18"/>
  <c r="V12" i="18"/>
  <c r="U12" i="18"/>
  <c r="P11" i="18"/>
  <c r="O11" i="18"/>
  <c r="M11" i="18"/>
  <c r="L11" i="18"/>
  <c r="K11" i="18"/>
  <c r="AJ10" i="18"/>
  <c r="AI10" i="18"/>
  <c r="Z10" i="18"/>
  <c r="Y10" i="18"/>
  <c r="P10" i="18"/>
  <c r="O10" i="18"/>
  <c r="AJ9" i="18"/>
  <c r="AI9" i="18"/>
  <c r="AG9" i="18"/>
  <c r="AG6" i="18" s="1"/>
  <c r="AF9" i="18"/>
  <c r="AF6" i="18" s="1"/>
  <c r="AE9" i="18"/>
  <c r="Z8" i="18"/>
  <c r="Y8" i="18"/>
  <c r="W8" i="18"/>
  <c r="W6" i="18" s="1"/>
  <c r="T6" i="18" s="1"/>
  <c r="V8" i="18"/>
  <c r="V6" i="18" s="1"/>
  <c r="U8" i="18"/>
  <c r="P7" i="18"/>
  <c r="O7" i="18"/>
  <c r="M7" i="18"/>
  <c r="M6" i="18" s="1"/>
  <c r="L7" i="18"/>
  <c r="L6" i="18" s="1"/>
  <c r="K7" i="18"/>
  <c r="K6" i="18" s="1"/>
  <c r="AJ6" i="18"/>
  <c r="AI6" i="18"/>
  <c r="Z6" i="18"/>
  <c r="Y6" i="18"/>
  <c r="P6" i="18"/>
  <c r="O6" i="18"/>
  <c r="AI127" i="17"/>
  <c r="AH127" i="17"/>
  <c r="AG127" i="17"/>
  <c r="AF127" i="17"/>
  <c r="AE127" i="17"/>
  <c r="Y126" i="17"/>
  <c r="X126" i="17"/>
  <c r="W126" i="17"/>
  <c r="V126" i="17"/>
  <c r="U126" i="17"/>
  <c r="O125" i="17"/>
  <c r="N125" i="17"/>
  <c r="M125" i="17"/>
  <c r="L125" i="17"/>
  <c r="K125" i="17"/>
  <c r="AI124" i="17"/>
  <c r="AH124" i="17"/>
  <c r="AG124" i="17"/>
  <c r="AF124" i="17"/>
  <c r="AE124" i="17"/>
  <c r="Y123" i="17"/>
  <c r="X123" i="17"/>
  <c r="W123" i="17"/>
  <c r="V123" i="17"/>
  <c r="U123" i="17"/>
  <c r="O122" i="17"/>
  <c r="N122" i="17"/>
  <c r="M122" i="17"/>
  <c r="L122" i="17"/>
  <c r="K122" i="17"/>
  <c r="AI121" i="17"/>
  <c r="AH121" i="17"/>
  <c r="AG121" i="17"/>
  <c r="AF121" i="17"/>
  <c r="AE121" i="17"/>
  <c r="Y120" i="17"/>
  <c r="X120" i="17"/>
  <c r="W120" i="17"/>
  <c r="V120" i="17"/>
  <c r="U120" i="17"/>
  <c r="O119" i="17"/>
  <c r="N119" i="17"/>
  <c r="M119" i="17"/>
  <c r="L119" i="17"/>
  <c r="K119" i="17"/>
  <c r="AI118" i="17"/>
  <c r="AH118" i="17"/>
  <c r="AG118" i="17"/>
  <c r="AF118" i="17"/>
  <c r="AE118" i="17"/>
  <c r="Y117" i="17"/>
  <c r="X117" i="17"/>
  <c r="W117" i="17"/>
  <c r="V117" i="17"/>
  <c r="U117" i="17"/>
  <c r="O116" i="17"/>
  <c r="N116" i="17"/>
  <c r="M116" i="17"/>
  <c r="L116" i="17"/>
  <c r="K116" i="17"/>
  <c r="AI115" i="17"/>
  <c r="AH115" i="17"/>
  <c r="Y115" i="17"/>
  <c r="X115" i="17"/>
  <c r="O115" i="17"/>
  <c r="N115" i="17"/>
  <c r="AI114" i="17"/>
  <c r="AH114" i="17"/>
  <c r="AG114" i="17"/>
  <c r="AF114" i="17"/>
  <c r="AE114" i="17"/>
  <c r="Y113" i="17"/>
  <c r="X113" i="17"/>
  <c r="W113" i="17"/>
  <c r="V113" i="17"/>
  <c r="U113" i="17"/>
  <c r="O112" i="17"/>
  <c r="N112" i="17"/>
  <c r="M112" i="17"/>
  <c r="L112" i="17"/>
  <c r="K112" i="17"/>
  <c r="AI111" i="17"/>
  <c r="AH111" i="17"/>
  <c r="AG111" i="17"/>
  <c r="AG108" i="17" s="1"/>
  <c r="AD108" i="17" s="1"/>
  <c r="AF111" i="17"/>
  <c r="AE111" i="17"/>
  <c r="Y110" i="17"/>
  <c r="X110" i="17"/>
  <c r="W110" i="17"/>
  <c r="V110" i="17"/>
  <c r="U110" i="17"/>
  <c r="O109" i="17"/>
  <c r="N109" i="17"/>
  <c r="M109" i="17"/>
  <c r="L109" i="17"/>
  <c r="K109" i="17"/>
  <c r="K108" i="17" s="1"/>
  <c r="H108" i="17" s="1"/>
  <c r="AI108" i="17"/>
  <c r="AH108" i="17"/>
  <c r="Y108" i="17"/>
  <c r="X108" i="17"/>
  <c r="O108" i="17"/>
  <c r="N108" i="17"/>
  <c r="AI107" i="17"/>
  <c r="AH107" i="17"/>
  <c r="AG107" i="17"/>
  <c r="AG104" i="17" s="1"/>
  <c r="AD104" i="17" s="1"/>
  <c r="AF107" i="17"/>
  <c r="AF104" i="17" s="1"/>
  <c r="AC104" i="17" s="1"/>
  <c r="AE107" i="17"/>
  <c r="Y106" i="17"/>
  <c r="X106" i="17"/>
  <c r="W106" i="17"/>
  <c r="W104" i="17" s="1"/>
  <c r="T104" i="17" s="1"/>
  <c r="V106" i="17"/>
  <c r="V104" i="17" s="1"/>
  <c r="S104" i="17" s="1"/>
  <c r="U106" i="17"/>
  <c r="O105" i="17"/>
  <c r="N105" i="17"/>
  <c r="M105" i="17"/>
  <c r="M104" i="17" s="1"/>
  <c r="J104" i="17" s="1"/>
  <c r="L105" i="17"/>
  <c r="L104" i="17" s="1"/>
  <c r="I104" i="17" s="1"/>
  <c r="K105" i="17"/>
  <c r="AI104" i="17"/>
  <c r="AH104" i="17"/>
  <c r="Y104" i="17"/>
  <c r="X104" i="17"/>
  <c r="O104" i="17"/>
  <c r="N104" i="17"/>
  <c r="AH103" i="17"/>
  <c r="AG103" i="17"/>
  <c r="AG100" i="17" s="1"/>
  <c r="AD100" i="17" s="1"/>
  <c r="AF103" i="17"/>
  <c r="AF100" i="17" s="1"/>
  <c r="AC100" i="17" s="1"/>
  <c r="AE103" i="17"/>
  <c r="AI103" i="17" s="1"/>
  <c r="X102" i="17"/>
  <c r="W102" i="17"/>
  <c r="W100" i="17" s="1"/>
  <c r="T100" i="17" s="1"/>
  <c r="V102" i="17"/>
  <c r="Y102" i="17" s="1"/>
  <c r="U102" i="17"/>
  <c r="U100" i="17" s="1"/>
  <c r="N101" i="17"/>
  <c r="M101" i="17"/>
  <c r="M100" i="17" s="1"/>
  <c r="L101" i="17"/>
  <c r="L100" i="17" s="1"/>
  <c r="I100" i="17" s="1"/>
  <c r="K101" i="17"/>
  <c r="K100" i="17" s="1"/>
  <c r="AH100" i="17"/>
  <c r="X100" i="17"/>
  <c r="N100" i="17"/>
  <c r="AH99" i="17"/>
  <c r="AG99" i="17"/>
  <c r="AF99" i="17"/>
  <c r="AE99" i="17"/>
  <c r="X98" i="17"/>
  <c r="W98" i="17"/>
  <c r="V98" i="17"/>
  <c r="U98" i="17"/>
  <c r="N97" i="17"/>
  <c r="M97" i="17"/>
  <c r="L97" i="17"/>
  <c r="K97" i="17"/>
  <c r="AH96" i="17"/>
  <c r="AG96" i="17"/>
  <c r="AF96" i="17"/>
  <c r="AE96" i="17"/>
  <c r="AE93" i="17" s="1"/>
  <c r="X95" i="17"/>
  <c r="W95" i="17"/>
  <c r="V95" i="17"/>
  <c r="V93" i="17" s="1"/>
  <c r="U95" i="17"/>
  <c r="N94" i="17"/>
  <c r="M94" i="17"/>
  <c r="L94" i="17"/>
  <c r="L93" i="17" s="1"/>
  <c r="K94" i="17"/>
  <c r="AH93" i="17"/>
  <c r="X93" i="17"/>
  <c r="N93" i="17"/>
  <c r="AH92" i="17"/>
  <c r="AG92" i="17"/>
  <c r="AF92" i="17"/>
  <c r="AE92" i="17"/>
  <c r="X91" i="17"/>
  <c r="W91" i="17"/>
  <c r="V91" i="17"/>
  <c r="U91" i="17"/>
  <c r="N90" i="17"/>
  <c r="M90" i="17"/>
  <c r="L90" i="17"/>
  <c r="K90" i="17"/>
  <c r="AH89" i="17"/>
  <c r="AG89" i="17"/>
  <c r="AF89" i="17"/>
  <c r="AF86" i="17" s="1"/>
  <c r="AE89" i="17"/>
  <c r="AE86" i="17" s="1"/>
  <c r="X88" i="17"/>
  <c r="W88" i="17"/>
  <c r="W86" i="17" s="1"/>
  <c r="V88" i="17"/>
  <c r="V86" i="17" s="1"/>
  <c r="U88" i="17"/>
  <c r="U86" i="17" s="1"/>
  <c r="N87" i="17"/>
  <c r="M87" i="17"/>
  <c r="M86" i="17" s="1"/>
  <c r="L87" i="17"/>
  <c r="K87" i="17"/>
  <c r="AH86" i="17"/>
  <c r="X86" i="17"/>
  <c r="N86" i="17"/>
  <c r="AH85" i="17"/>
  <c r="AG85" i="17"/>
  <c r="AF85" i="17"/>
  <c r="AE85" i="17"/>
  <c r="X84" i="17"/>
  <c r="W84" i="17"/>
  <c r="V84" i="17"/>
  <c r="U84" i="17"/>
  <c r="N83" i="17"/>
  <c r="M83" i="17"/>
  <c r="L83" i="17"/>
  <c r="K83" i="17"/>
  <c r="AH82" i="17"/>
  <c r="AG82" i="17"/>
  <c r="AF82" i="17"/>
  <c r="AE82" i="17"/>
  <c r="AE79" i="17" s="1"/>
  <c r="X81" i="17"/>
  <c r="W81" i="17"/>
  <c r="W79" i="17" s="1"/>
  <c r="V81" i="17"/>
  <c r="U81" i="17"/>
  <c r="U79" i="17" s="1"/>
  <c r="N80" i="17"/>
  <c r="M80" i="17"/>
  <c r="L80" i="17"/>
  <c r="L79" i="17" s="1"/>
  <c r="K80" i="17"/>
  <c r="AH79" i="17"/>
  <c r="X79" i="17"/>
  <c r="N79" i="17"/>
  <c r="AH78" i="17"/>
  <c r="AG78" i="17"/>
  <c r="AG75" i="17" s="1"/>
  <c r="AD75" i="17" s="1"/>
  <c r="AF78" i="17"/>
  <c r="AF75" i="17" s="1"/>
  <c r="AC75" i="17" s="1"/>
  <c r="AE78" i="17"/>
  <c r="AE75" i="17" s="1"/>
  <c r="X77" i="17"/>
  <c r="W77" i="17"/>
  <c r="W75" i="17" s="1"/>
  <c r="T75" i="17" s="1"/>
  <c r="V77" i="17"/>
  <c r="V75" i="17" s="1"/>
  <c r="S75" i="17" s="1"/>
  <c r="U77" i="17"/>
  <c r="Y77" i="17" s="1"/>
  <c r="N76" i="17"/>
  <c r="M76" i="17"/>
  <c r="M75" i="17" s="1"/>
  <c r="J75" i="17" s="1"/>
  <c r="L76" i="17"/>
  <c r="L75" i="17" s="1"/>
  <c r="I75" i="17" s="1"/>
  <c r="K76" i="17"/>
  <c r="O76" i="17" s="1"/>
  <c r="AH75" i="17"/>
  <c r="X75" i="17"/>
  <c r="N75" i="17"/>
  <c r="AH66" i="17"/>
  <c r="AG66" i="17"/>
  <c r="AJ66" i="17" s="1"/>
  <c r="AF66" i="17"/>
  <c r="AE66" i="17"/>
  <c r="X65" i="17"/>
  <c r="W65" i="17"/>
  <c r="V65" i="17"/>
  <c r="U65" i="17"/>
  <c r="Z65" i="17" s="1"/>
  <c r="N64" i="17"/>
  <c r="M64" i="17"/>
  <c r="P64" i="17" s="1"/>
  <c r="L64" i="17"/>
  <c r="K64" i="17"/>
  <c r="AH63" i="17"/>
  <c r="AG63" i="17"/>
  <c r="AF63" i="17"/>
  <c r="AE63" i="17"/>
  <c r="AJ63" i="17" s="1"/>
  <c r="X62" i="17"/>
  <c r="W62" i="17"/>
  <c r="V62" i="17"/>
  <c r="U62" i="17"/>
  <c r="Z62" i="17" s="1"/>
  <c r="N61" i="17"/>
  <c r="M61" i="17"/>
  <c r="L61" i="17"/>
  <c r="K61" i="17"/>
  <c r="P61" i="17" s="1"/>
  <c r="AH48" i="17"/>
  <c r="AG48" i="17"/>
  <c r="AF48" i="17"/>
  <c r="AE48" i="17"/>
  <c r="AJ48" i="17" s="1"/>
  <c r="X47" i="17"/>
  <c r="W47" i="17"/>
  <c r="V47" i="17"/>
  <c r="U47" i="17"/>
  <c r="Z47" i="17" s="1"/>
  <c r="N46" i="17"/>
  <c r="M46" i="17"/>
  <c r="L46" i="17"/>
  <c r="K46" i="17"/>
  <c r="P46" i="17" s="1"/>
  <c r="AJ34" i="17"/>
  <c r="AG34" i="17"/>
  <c r="AF34" i="17"/>
  <c r="AE34" i="17"/>
  <c r="AI34" i="17" s="1"/>
  <c r="Z33" i="17"/>
  <c r="W33" i="17"/>
  <c r="V33" i="17"/>
  <c r="U33" i="17"/>
  <c r="Y33" i="17" s="1"/>
  <c r="P32" i="17"/>
  <c r="M32" i="17"/>
  <c r="L32" i="17"/>
  <c r="K32" i="17"/>
  <c r="O32" i="17" s="1"/>
  <c r="AJ27" i="17"/>
  <c r="AI27" i="17"/>
  <c r="AG27" i="17"/>
  <c r="AF27" i="17"/>
  <c r="AE27" i="17"/>
  <c r="Z26" i="17"/>
  <c r="Y26" i="17"/>
  <c r="W26" i="17"/>
  <c r="V26" i="17"/>
  <c r="U26" i="17"/>
  <c r="P25" i="17"/>
  <c r="O25" i="17"/>
  <c r="M25" i="17"/>
  <c r="L25" i="17"/>
  <c r="K25" i="17"/>
  <c r="AH74" i="17"/>
  <c r="AG74" i="17"/>
  <c r="AG71" i="17" s="1"/>
  <c r="AD71" i="17" s="1"/>
  <c r="AF74" i="17"/>
  <c r="AF71" i="17" s="1"/>
  <c r="AC71" i="17" s="1"/>
  <c r="AE74" i="17"/>
  <c r="X73" i="17"/>
  <c r="W73" i="17"/>
  <c r="W71" i="17" s="1"/>
  <c r="T71" i="17" s="1"/>
  <c r="V73" i="17"/>
  <c r="V71" i="17" s="1"/>
  <c r="S71" i="17" s="1"/>
  <c r="U73" i="17"/>
  <c r="N72" i="17"/>
  <c r="M72" i="17"/>
  <c r="M71" i="17" s="1"/>
  <c r="J71" i="17" s="1"/>
  <c r="L72" i="17"/>
  <c r="L71" i="17" s="1"/>
  <c r="I71" i="17" s="1"/>
  <c r="K72" i="17"/>
  <c r="K71" i="17" s="1"/>
  <c r="AH71" i="17"/>
  <c r="X71" i="17"/>
  <c r="N71" i="17"/>
  <c r="AH70" i="17"/>
  <c r="AG70" i="17"/>
  <c r="AG67" i="17" s="1"/>
  <c r="AD67" i="17" s="1"/>
  <c r="AF70" i="17"/>
  <c r="AF67" i="17" s="1"/>
  <c r="AC67" i="17" s="1"/>
  <c r="AE70" i="17"/>
  <c r="X69" i="17"/>
  <c r="W69" i="17"/>
  <c r="W67" i="17" s="1"/>
  <c r="T67" i="17" s="1"/>
  <c r="V69" i="17"/>
  <c r="V67" i="17" s="1"/>
  <c r="S67" i="17" s="1"/>
  <c r="U69" i="17"/>
  <c r="N68" i="17"/>
  <c r="M68" i="17"/>
  <c r="M67" i="17" s="1"/>
  <c r="J67" i="17" s="1"/>
  <c r="L68" i="17"/>
  <c r="L67" i="17" s="1"/>
  <c r="I67" i="17" s="1"/>
  <c r="K68" i="17"/>
  <c r="AH67" i="17"/>
  <c r="X67" i="17"/>
  <c r="N67" i="17"/>
  <c r="AH60" i="17"/>
  <c r="AG60" i="17"/>
  <c r="AF60" i="17"/>
  <c r="AE60" i="17"/>
  <c r="X59" i="17"/>
  <c r="W59" i="17"/>
  <c r="V59" i="17"/>
  <c r="U59" i="17"/>
  <c r="N58" i="17"/>
  <c r="M58" i="17"/>
  <c r="L58" i="17"/>
  <c r="K58" i="17"/>
  <c r="AH57" i="17"/>
  <c r="X57" i="17"/>
  <c r="N57" i="17"/>
  <c r="AH56" i="17"/>
  <c r="AG56" i="17"/>
  <c r="AG53" i="17" s="1"/>
  <c r="AD53" i="17" s="1"/>
  <c r="AF56" i="17"/>
  <c r="AF53" i="17" s="1"/>
  <c r="AC53" i="17" s="1"/>
  <c r="AE56" i="17"/>
  <c r="X55" i="17"/>
  <c r="W55" i="17"/>
  <c r="W53" i="17" s="1"/>
  <c r="T53" i="17" s="1"/>
  <c r="V55" i="17"/>
  <c r="V53" i="17" s="1"/>
  <c r="S53" i="17" s="1"/>
  <c r="U55" i="17"/>
  <c r="N54" i="17"/>
  <c r="M54" i="17"/>
  <c r="M53" i="17" s="1"/>
  <c r="J53" i="17" s="1"/>
  <c r="L54" i="17"/>
  <c r="L53" i="17" s="1"/>
  <c r="I53" i="17" s="1"/>
  <c r="K54" i="17"/>
  <c r="K53" i="17" s="1"/>
  <c r="AH53" i="17"/>
  <c r="X53" i="17"/>
  <c r="N53" i="17"/>
  <c r="AH52" i="17"/>
  <c r="AG52" i="17"/>
  <c r="AF52" i="17"/>
  <c r="AE52" i="17"/>
  <c r="X51" i="17"/>
  <c r="W51" i="17"/>
  <c r="V51" i="17"/>
  <c r="U51" i="17"/>
  <c r="N50" i="17"/>
  <c r="M50" i="17"/>
  <c r="L50" i="17"/>
  <c r="K50" i="17"/>
  <c r="AH49" i="17"/>
  <c r="X49" i="17"/>
  <c r="N49" i="17"/>
  <c r="AH45" i="17"/>
  <c r="AG45" i="17"/>
  <c r="AF45" i="17"/>
  <c r="AE45" i="17"/>
  <c r="X44" i="17"/>
  <c r="W44" i="17"/>
  <c r="V44" i="17"/>
  <c r="U44" i="17"/>
  <c r="N43" i="17"/>
  <c r="M43" i="17"/>
  <c r="L43" i="17"/>
  <c r="K43" i="17"/>
  <c r="AH42" i="17"/>
  <c r="X42" i="17"/>
  <c r="N42" i="17"/>
  <c r="AJ41" i="17"/>
  <c r="AH41" i="17"/>
  <c r="AG41" i="17"/>
  <c r="AF41" i="17"/>
  <c r="AE41" i="17"/>
  <c r="Z40" i="17"/>
  <c r="X40" i="17"/>
  <c r="W40" i="17"/>
  <c r="V40" i="17"/>
  <c r="U40" i="17"/>
  <c r="P39" i="17"/>
  <c r="N39" i="17"/>
  <c r="M39" i="17"/>
  <c r="L39" i="17"/>
  <c r="K39" i="17"/>
  <c r="AJ38" i="17"/>
  <c r="AH38" i="17"/>
  <c r="AG38" i="17"/>
  <c r="AF38" i="17"/>
  <c r="AE38" i="17"/>
  <c r="Z37" i="17"/>
  <c r="X37" i="17"/>
  <c r="W37" i="17"/>
  <c r="V37" i="17"/>
  <c r="U37" i="17"/>
  <c r="P36" i="17"/>
  <c r="N36" i="17"/>
  <c r="M36" i="17"/>
  <c r="L36" i="17"/>
  <c r="K36" i="17"/>
  <c r="AJ35" i="17"/>
  <c r="AH35" i="17"/>
  <c r="Z35" i="17"/>
  <c r="X35" i="17"/>
  <c r="P35" i="17"/>
  <c r="N35" i="17"/>
  <c r="AJ31" i="17"/>
  <c r="AG31" i="17"/>
  <c r="AF31" i="17"/>
  <c r="AE31" i="17"/>
  <c r="Z30" i="17"/>
  <c r="W30" i="17"/>
  <c r="V30" i="17"/>
  <c r="U30" i="17"/>
  <c r="P29" i="17"/>
  <c r="M29" i="17"/>
  <c r="L29" i="17"/>
  <c r="K29" i="17"/>
  <c r="AJ28" i="17"/>
  <c r="Z28" i="17"/>
  <c r="P28" i="17"/>
  <c r="AJ24" i="17"/>
  <c r="AI24" i="17"/>
  <c r="AG24" i="17"/>
  <c r="AG21" i="17" s="1"/>
  <c r="AF24" i="17"/>
  <c r="AF21" i="17" s="1"/>
  <c r="AE24" i="17"/>
  <c r="AE21" i="17" s="1"/>
  <c r="Z23" i="17"/>
  <c r="Y23" i="17"/>
  <c r="W23" i="17"/>
  <c r="V23" i="17"/>
  <c r="V21" i="17" s="1"/>
  <c r="U23" i="17"/>
  <c r="P22" i="17"/>
  <c r="O22" i="17"/>
  <c r="M22" i="17"/>
  <c r="M21" i="17" s="1"/>
  <c r="L22" i="17"/>
  <c r="L21" i="17" s="1"/>
  <c r="K22" i="17"/>
  <c r="K21" i="17" s="1"/>
  <c r="AJ21" i="17"/>
  <c r="AI21" i="17"/>
  <c r="Z21" i="17"/>
  <c r="Y21" i="17"/>
  <c r="P21" i="17"/>
  <c r="O21" i="17"/>
  <c r="AJ20" i="17"/>
  <c r="AI20" i="17"/>
  <c r="AG20" i="17"/>
  <c r="AF20" i="17"/>
  <c r="AE20" i="17"/>
  <c r="Z19" i="17"/>
  <c r="Y19" i="17"/>
  <c r="W19" i="17"/>
  <c r="V19" i="17"/>
  <c r="U19" i="17"/>
  <c r="P18" i="17"/>
  <c r="O18" i="17"/>
  <c r="M18" i="17"/>
  <c r="L18" i="17"/>
  <c r="K18" i="17"/>
  <c r="AJ17" i="17"/>
  <c r="AI17" i="17"/>
  <c r="Z17" i="17"/>
  <c r="Y17" i="17"/>
  <c r="P17" i="17"/>
  <c r="O17" i="17"/>
  <c r="AJ16" i="17"/>
  <c r="AI16" i="17"/>
  <c r="AG16" i="17"/>
  <c r="AF16" i="17"/>
  <c r="AE16" i="17"/>
  <c r="Z15" i="17"/>
  <c r="Y15" i="17"/>
  <c r="W15" i="17"/>
  <c r="V15" i="17"/>
  <c r="U15" i="17"/>
  <c r="P14" i="17"/>
  <c r="O14" i="17"/>
  <c r="M14" i="17"/>
  <c r="L14" i="17"/>
  <c r="K14" i="17"/>
  <c r="AJ13" i="17"/>
  <c r="AI13" i="17"/>
  <c r="AG13" i="17"/>
  <c r="AF13" i="17"/>
  <c r="AE13" i="17"/>
  <c r="Z12" i="17"/>
  <c r="Y12" i="17"/>
  <c r="W12" i="17"/>
  <c r="V12" i="17"/>
  <c r="U12" i="17"/>
  <c r="P11" i="17"/>
  <c r="O11" i="17"/>
  <c r="M11" i="17"/>
  <c r="L11" i="17"/>
  <c r="K11" i="17"/>
  <c r="AJ10" i="17"/>
  <c r="AI10" i="17"/>
  <c r="Z10" i="17"/>
  <c r="Y10" i="17"/>
  <c r="P10" i="17"/>
  <c r="O10" i="17"/>
  <c r="AJ9" i="17"/>
  <c r="AI9" i="17"/>
  <c r="AG9" i="17"/>
  <c r="AF9" i="17"/>
  <c r="AE9" i="17"/>
  <c r="Z8" i="17"/>
  <c r="Y8" i="17"/>
  <c r="W8" i="17"/>
  <c r="V8" i="17"/>
  <c r="U8" i="17"/>
  <c r="P7" i="17"/>
  <c r="O7" i="17"/>
  <c r="M7" i="17"/>
  <c r="L7" i="17"/>
  <c r="K7" i="17"/>
  <c r="AJ6" i="17"/>
  <c r="AI6" i="17"/>
  <c r="Z6" i="17"/>
  <c r="Y6" i="17"/>
  <c r="P6" i="17"/>
  <c r="O6" i="17"/>
  <c r="AI72" i="16"/>
  <c r="AH72" i="16"/>
  <c r="AG72" i="16"/>
  <c r="AF72" i="16"/>
  <c r="AE72" i="16"/>
  <c r="Y71" i="16"/>
  <c r="X71" i="16"/>
  <c r="W71" i="16"/>
  <c r="V71" i="16"/>
  <c r="U71" i="16"/>
  <c r="O70" i="16"/>
  <c r="N70" i="16"/>
  <c r="M70" i="16"/>
  <c r="L70" i="16"/>
  <c r="K70" i="16"/>
  <c r="AI52" i="16"/>
  <c r="AH52" i="16"/>
  <c r="AG52" i="16"/>
  <c r="AF52" i="16"/>
  <c r="AE52" i="16"/>
  <c r="Y51" i="16"/>
  <c r="X51" i="16"/>
  <c r="W51" i="16"/>
  <c r="V51" i="16"/>
  <c r="U51" i="16"/>
  <c r="O50" i="16"/>
  <c r="N50" i="16"/>
  <c r="M50" i="16"/>
  <c r="L50" i="16"/>
  <c r="K50" i="16"/>
  <c r="AJ26" i="16"/>
  <c r="AI26" i="16"/>
  <c r="AG26" i="16"/>
  <c r="AF26" i="16"/>
  <c r="AE26" i="16"/>
  <c r="Z25" i="16"/>
  <c r="Y25" i="16"/>
  <c r="W25" i="16"/>
  <c r="V25" i="16"/>
  <c r="U25" i="16"/>
  <c r="P24" i="16"/>
  <c r="O24" i="16"/>
  <c r="M24" i="16"/>
  <c r="L24" i="16"/>
  <c r="K24" i="16"/>
  <c r="AJ19" i="16"/>
  <c r="AI19" i="16"/>
  <c r="AG19" i="16"/>
  <c r="AF19" i="16"/>
  <c r="AE19" i="16"/>
  <c r="Z18" i="16"/>
  <c r="Y18" i="16"/>
  <c r="W18" i="16"/>
  <c r="V18" i="16"/>
  <c r="U18" i="16"/>
  <c r="P17" i="16"/>
  <c r="O17" i="16"/>
  <c r="M17" i="16"/>
  <c r="L17" i="16"/>
  <c r="K17" i="16"/>
  <c r="AJ12" i="16"/>
  <c r="AI12" i="16"/>
  <c r="AG12" i="16"/>
  <c r="AF12" i="16"/>
  <c r="AE12" i="16"/>
  <c r="Z11" i="16"/>
  <c r="Y11" i="16"/>
  <c r="W11" i="16"/>
  <c r="V11" i="16"/>
  <c r="U11" i="16"/>
  <c r="P10" i="16"/>
  <c r="O10" i="16"/>
  <c r="M10" i="16"/>
  <c r="L10" i="16"/>
  <c r="K10" i="16"/>
  <c r="AI75" i="16"/>
  <c r="AH75" i="16"/>
  <c r="AG75" i="16"/>
  <c r="AF75" i="16"/>
  <c r="AE75" i="16"/>
  <c r="Y74" i="16"/>
  <c r="X74" i="16"/>
  <c r="W74" i="16"/>
  <c r="V74" i="16"/>
  <c r="U74" i="16"/>
  <c r="O73" i="16"/>
  <c r="N73" i="16"/>
  <c r="M73" i="16"/>
  <c r="L73" i="16"/>
  <c r="K73" i="16"/>
  <c r="AI69" i="16"/>
  <c r="AH69" i="16"/>
  <c r="Y69" i="16"/>
  <c r="X69" i="16"/>
  <c r="O69" i="16"/>
  <c r="N69" i="16"/>
  <c r="AI68" i="16"/>
  <c r="AH68" i="16"/>
  <c r="AG68" i="16"/>
  <c r="AF68" i="16"/>
  <c r="AE68" i="16"/>
  <c r="Y67" i="16"/>
  <c r="X67" i="16"/>
  <c r="W67" i="16"/>
  <c r="V67" i="16"/>
  <c r="U67" i="16"/>
  <c r="O66" i="16"/>
  <c r="N66" i="16"/>
  <c r="M66" i="16"/>
  <c r="L66" i="16"/>
  <c r="K66" i="16"/>
  <c r="AI65" i="16"/>
  <c r="AH65" i="16"/>
  <c r="Y65" i="16"/>
  <c r="X65" i="16"/>
  <c r="O65" i="16"/>
  <c r="N65" i="16"/>
  <c r="AH64" i="16"/>
  <c r="AG64" i="16"/>
  <c r="AG61" i="16" s="1"/>
  <c r="AD61" i="16" s="1"/>
  <c r="AF64" i="16"/>
  <c r="AF61" i="16" s="1"/>
  <c r="AC61" i="16" s="1"/>
  <c r="AE64" i="16"/>
  <c r="AE61" i="16" s="1"/>
  <c r="X63" i="16"/>
  <c r="W63" i="16"/>
  <c r="W61" i="16" s="1"/>
  <c r="T61" i="16" s="1"/>
  <c r="V63" i="16"/>
  <c r="V61" i="16" s="1"/>
  <c r="S61" i="16" s="1"/>
  <c r="U63" i="16"/>
  <c r="N62" i="16"/>
  <c r="M62" i="16"/>
  <c r="M61" i="16" s="1"/>
  <c r="J61" i="16" s="1"/>
  <c r="L62" i="16"/>
  <c r="L61" i="16" s="1"/>
  <c r="I61" i="16" s="1"/>
  <c r="K62" i="16"/>
  <c r="K61" i="16" s="1"/>
  <c r="H61" i="16" s="1"/>
  <c r="AH61" i="16"/>
  <c r="X61" i="16"/>
  <c r="N61" i="16"/>
  <c r="AH60" i="16"/>
  <c r="AG60" i="16"/>
  <c r="AF60" i="16"/>
  <c r="AE60" i="16"/>
  <c r="X59" i="16"/>
  <c r="W59" i="16"/>
  <c r="V59" i="16"/>
  <c r="U59" i="16"/>
  <c r="N58" i="16"/>
  <c r="M58" i="16"/>
  <c r="L58" i="16"/>
  <c r="K58" i="16"/>
  <c r="AH57" i="16"/>
  <c r="X57" i="16"/>
  <c r="N57" i="16"/>
  <c r="AH56" i="16"/>
  <c r="AG56" i="16"/>
  <c r="AG53" i="16" s="1"/>
  <c r="AD53" i="16" s="1"/>
  <c r="AF56" i="16"/>
  <c r="AF53" i="16" s="1"/>
  <c r="AC53" i="16" s="1"/>
  <c r="AE56" i="16"/>
  <c r="AE53" i="16" s="1"/>
  <c r="AB53" i="16" s="1"/>
  <c r="X55" i="16"/>
  <c r="W55" i="16"/>
  <c r="W53" i="16" s="1"/>
  <c r="T53" i="16" s="1"/>
  <c r="V55" i="16"/>
  <c r="V53" i="16" s="1"/>
  <c r="S53" i="16" s="1"/>
  <c r="U55" i="16"/>
  <c r="N54" i="16"/>
  <c r="M54" i="16"/>
  <c r="M53" i="16" s="1"/>
  <c r="J53" i="16" s="1"/>
  <c r="L54" i="16"/>
  <c r="L53" i="16" s="1"/>
  <c r="I53" i="16" s="1"/>
  <c r="K54" i="16"/>
  <c r="K53" i="16" s="1"/>
  <c r="H53" i="16" s="1"/>
  <c r="AH53" i="16"/>
  <c r="X53" i="16"/>
  <c r="N53" i="16"/>
  <c r="AH49" i="16"/>
  <c r="AG49" i="16"/>
  <c r="AF49" i="16"/>
  <c r="AF46" i="16" s="1"/>
  <c r="AE49" i="16"/>
  <c r="X48" i="16"/>
  <c r="W48" i="16"/>
  <c r="V48" i="16"/>
  <c r="U48" i="16"/>
  <c r="U46" i="16" s="1"/>
  <c r="N47" i="16"/>
  <c r="M47" i="16"/>
  <c r="M46" i="16" s="1"/>
  <c r="L47" i="16"/>
  <c r="K47" i="16"/>
  <c r="AH46" i="16"/>
  <c r="X46" i="16"/>
  <c r="N46" i="16"/>
  <c r="AI45" i="16"/>
  <c r="AG45" i="16"/>
  <c r="AF45" i="16"/>
  <c r="AE45" i="16"/>
  <c r="Y44" i="16"/>
  <c r="W44" i="16"/>
  <c r="V44" i="16"/>
  <c r="U44" i="16"/>
  <c r="O43" i="16"/>
  <c r="M43" i="16"/>
  <c r="L43" i="16"/>
  <c r="K43" i="16"/>
  <c r="AI42" i="16"/>
  <c r="Y42" i="16"/>
  <c r="O42" i="16"/>
  <c r="AJ41" i="16"/>
  <c r="AG41" i="16"/>
  <c r="AF41" i="16"/>
  <c r="AE41" i="16"/>
  <c r="Z40" i="16"/>
  <c r="W40" i="16"/>
  <c r="V40" i="16"/>
  <c r="U40" i="16"/>
  <c r="P39" i="16"/>
  <c r="M39" i="16"/>
  <c r="L39" i="16"/>
  <c r="K39" i="16"/>
  <c r="AJ38" i="16"/>
  <c r="AG38" i="16"/>
  <c r="AF38" i="16"/>
  <c r="AE38" i="16"/>
  <c r="Z37" i="16"/>
  <c r="W37" i="16"/>
  <c r="V37" i="16"/>
  <c r="U37" i="16"/>
  <c r="P36" i="16"/>
  <c r="M36" i="16"/>
  <c r="L36" i="16"/>
  <c r="K36" i="16"/>
  <c r="AJ35" i="16"/>
  <c r="Z35" i="16"/>
  <c r="P35" i="16"/>
  <c r="AJ34" i="16"/>
  <c r="AG34" i="16"/>
  <c r="AF34" i="16"/>
  <c r="AE34" i="16"/>
  <c r="Z33" i="16"/>
  <c r="W33" i="16"/>
  <c r="V33" i="16"/>
  <c r="U33" i="16"/>
  <c r="P32" i="16"/>
  <c r="M32" i="16"/>
  <c r="L32" i="16"/>
  <c r="K32" i="16"/>
  <c r="AJ31" i="16"/>
  <c r="Z31" i="16"/>
  <c r="P31" i="16"/>
  <c r="AJ30" i="16"/>
  <c r="AI30" i="16"/>
  <c r="AG30" i="16"/>
  <c r="AG27" i="16" s="1"/>
  <c r="AD27" i="16" s="1"/>
  <c r="AF30" i="16"/>
  <c r="AF27" i="16" s="1"/>
  <c r="AC27" i="16" s="1"/>
  <c r="AE30" i="16"/>
  <c r="Z29" i="16"/>
  <c r="Y29" i="16"/>
  <c r="W29" i="16"/>
  <c r="W27" i="16" s="1"/>
  <c r="T27" i="16" s="1"/>
  <c r="V29" i="16"/>
  <c r="V27" i="16" s="1"/>
  <c r="S27" i="16" s="1"/>
  <c r="U29" i="16"/>
  <c r="P28" i="16"/>
  <c r="O28" i="16"/>
  <c r="M28" i="16"/>
  <c r="M27" i="16" s="1"/>
  <c r="J27" i="16" s="1"/>
  <c r="L28" i="16"/>
  <c r="L27" i="16" s="1"/>
  <c r="I27" i="16" s="1"/>
  <c r="K28" i="16"/>
  <c r="AJ27" i="16"/>
  <c r="AI27" i="16"/>
  <c r="Z27" i="16"/>
  <c r="Y27" i="16"/>
  <c r="P27" i="16"/>
  <c r="O27" i="16"/>
  <c r="AJ23" i="16"/>
  <c r="AI23" i="16"/>
  <c r="AG23" i="16"/>
  <c r="AF23" i="16"/>
  <c r="AE23" i="16"/>
  <c r="Z22" i="16"/>
  <c r="Y22" i="16"/>
  <c r="W22" i="16"/>
  <c r="V22" i="16"/>
  <c r="U22" i="16"/>
  <c r="P21" i="16"/>
  <c r="O21" i="16"/>
  <c r="M21" i="16"/>
  <c r="L21" i="16"/>
  <c r="K21" i="16"/>
  <c r="AJ20" i="16"/>
  <c r="AI20" i="16"/>
  <c r="Z20" i="16"/>
  <c r="Y20" i="16"/>
  <c r="P20" i="16"/>
  <c r="O20" i="16"/>
  <c r="AJ16" i="16"/>
  <c r="AI16" i="16"/>
  <c r="AG16" i="16"/>
  <c r="AF16" i="16"/>
  <c r="AE16" i="16"/>
  <c r="Z15" i="16"/>
  <c r="Y15" i="16"/>
  <c r="W15" i="16"/>
  <c r="V15" i="16"/>
  <c r="U15" i="16"/>
  <c r="P14" i="16"/>
  <c r="O14" i="16"/>
  <c r="M14" i="16"/>
  <c r="L14" i="16"/>
  <c r="K14" i="16"/>
  <c r="AJ13" i="16"/>
  <c r="AI13" i="16"/>
  <c r="Z13" i="16"/>
  <c r="Y13" i="16"/>
  <c r="P13" i="16"/>
  <c r="O13" i="16"/>
  <c r="AJ9" i="16"/>
  <c r="AI9" i="16"/>
  <c r="AG9" i="16"/>
  <c r="AF9" i="16"/>
  <c r="AE9" i="16"/>
  <c r="Z8" i="16"/>
  <c r="Y8" i="16"/>
  <c r="W8" i="16"/>
  <c r="V8" i="16"/>
  <c r="U8" i="16"/>
  <c r="P7" i="16"/>
  <c r="O7" i="16"/>
  <c r="M7" i="16"/>
  <c r="L7" i="16"/>
  <c r="K7" i="16"/>
  <c r="AJ6" i="16"/>
  <c r="AI6" i="16"/>
  <c r="Z6" i="16"/>
  <c r="Y6" i="16"/>
  <c r="P6" i="16"/>
  <c r="O6" i="16"/>
  <c r="AI71" i="15"/>
  <c r="AH71" i="15"/>
  <c r="AG71" i="15"/>
  <c r="AF71" i="15"/>
  <c r="AE71" i="15"/>
  <c r="Y70" i="15"/>
  <c r="X70" i="15"/>
  <c r="W70" i="15"/>
  <c r="V70" i="15"/>
  <c r="U70" i="15"/>
  <c r="O69" i="15"/>
  <c r="N69" i="15"/>
  <c r="M69" i="15"/>
  <c r="L69" i="15"/>
  <c r="K69" i="15"/>
  <c r="AI68" i="15"/>
  <c r="AH68" i="15"/>
  <c r="AG68" i="15"/>
  <c r="AF68" i="15"/>
  <c r="AE68" i="15"/>
  <c r="Y67" i="15"/>
  <c r="X67" i="15"/>
  <c r="W67" i="15"/>
  <c r="V67" i="15"/>
  <c r="U67" i="15"/>
  <c r="O66" i="15"/>
  <c r="N66" i="15"/>
  <c r="M66" i="15"/>
  <c r="L66" i="15"/>
  <c r="L65" i="15" s="1"/>
  <c r="K66" i="15"/>
  <c r="AI65" i="15"/>
  <c r="AH65" i="15"/>
  <c r="Y65" i="15"/>
  <c r="X65" i="15"/>
  <c r="O65" i="15"/>
  <c r="N65" i="15"/>
  <c r="AJ60" i="15"/>
  <c r="AH60" i="15"/>
  <c r="AG60" i="15"/>
  <c r="AF60" i="15"/>
  <c r="AE60" i="15"/>
  <c r="Z59" i="15"/>
  <c r="X59" i="15"/>
  <c r="W59" i="15"/>
  <c r="V59" i="15"/>
  <c r="U59" i="15"/>
  <c r="P58" i="15"/>
  <c r="N58" i="15"/>
  <c r="M58" i="15"/>
  <c r="L58" i="15"/>
  <c r="K58" i="15"/>
  <c r="AI45" i="15"/>
  <c r="AG45" i="15"/>
  <c r="AF45" i="15"/>
  <c r="AE45" i="15"/>
  <c r="AJ45" i="15" s="1"/>
  <c r="Y44" i="15"/>
  <c r="W44" i="15"/>
  <c r="V44" i="15"/>
  <c r="U44" i="15"/>
  <c r="Z44" i="15" s="1"/>
  <c r="O43" i="15"/>
  <c r="M43" i="15"/>
  <c r="L43" i="15"/>
  <c r="K43" i="15"/>
  <c r="P43" i="15" s="1"/>
  <c r="AI31" i="15"/>
  <c r="AG31" i="15"/>
  <c r="AF31" i="15"/>
  <c r="AE31" i="15"/>
  <c r="Y30" i="15"/>
  <c r="W30" i="15"/>
  <c r="V30" i="15"/>
  <c r="U30" i="15"/>
  <c r="Z30" i="15" s="1"/>
  <c r="O29" i="15"/>
  <c r="M29" i="15"/>
  <c r="L29" i="15"/>
  <c r="K29" i="15"/>
  <c r="AI28" i="15"/>
  <c r="AG28" i="15"/>
  <c r="AF28" i="15"/>
  <c r="AE28" i="15"/>
  <c r="Y27" i="15"/>
  <c r="W27" i="15"/>
  <c r="V27" i="15"/>
  <c r="U27" i="15"/>
  <c r="O26" i="15"/>
  <c r="M26" i="15"/>
  <c r="L26" i="15"/>
  <c r="K26" i="15"/>
  <c r="O32" i="15"/>
  <c r="Y32" i="15"/>
  <c r="AI32" i="15"/>
  <c r="K33" i="15"/>
  <c r="P33" i="15" s="1"/>
  <c r="L33" i="15"/>
  <c r="M33" i="15"/>
  <c r="O33" i="15"/>
  <c r="AH75" i="15"/>
  <c r="AG75" i="15"/>
  <c r="AF75" i="15"/>
  <c r="AE75" i="15"/>
  <c r="X74" i="15"/>
  <c r="W74" i="15"/>
  <c r="V74" i="15"/>
  <c r="U74" i="15"/>
  <c r="N73" i="15"/>
  <c r="M73" i="15"/>
  <c r="L73" i="15"/>
  <c r="K73" i="15"/>
  <c r="AH72" i="15"/>
  <c r="X72" i="15"/>
  <c r="N72" i="15"/>
  <c r="AH64" i="15"/>
  <c r="AG64" i="15"/>
  <c r="AG61" i="15" s="1"/>
  <c r="AD61" i="15" s="1"/>
  <c r="AF64" i="15"/>
  <c r="AF61" i="15" s="1"/>
  <c r="AC61" i="15" s="1"/>
  <c r="AE64" i="15"/>
  <c r="AE61" i="15" s="1"/>
  <c r="AB61" i="15" s="1"/>
  <c r="X63" i="15"/>
  <c r="W63" i="15"/>
  <c r="W61" i="15" s="1"/>
  <c r="T61" i="15" s="1"/>
  <c r="V63" i="15"/>
  <c r="V61" i="15" s="1"/>
  <c r="U63" i="15"/>
  <c r="U61" i="15" s="1"/>
  <c r="R61" i="15" s="1"/>
  <c r="N62" i="15"/>
  <c r="M62" i="15"/>
  <c r="M61" i="15" s="1"/>
  <c r="L62" i="15"/>
  <c r="L61" i="15" s="1"/>
  <c r="I61" i="15" s="1"/>
  <c r="K62" i="15"/>
  <c r="K61" i="15" s="1"/>
  <c r="H61" i="15" s="1"/>
  <c r="AH61" i="15"/>
  <c r="X61" i="15"/>
  <c r="N61" i="15"/>
  <c r="AH57" i="15"/>
  <c r="AG57" i="15"/>
  <c r="AF57" i="15"/>
  <c r="AE57" i="15"/>
  <c r="X56" i="15"/>
  <c r="W56" i="15"/>
  <c r="V56" i="15"/>
  <c r="U56" i="15"/>
  <c r="N55" i="15"/>
  <c r="M55" i="15"/>
  <c r="L55" i="15"/>
  <c r="L54" i="15" s="1"/>
  <c r="K55" i="15"/>
  <c r="AH54" i="15"/>
  <c r="X54" i="15"/>
  <c r="N54" i="15"/>
  <c r="AH53" i="15"/>
  <c r="AG53" i="15"/>
  <c r="AG50" i="15" s="1"/>
  <c r="AD50" i="15" s="1"/>
  <c r="AF53" i="15"/>
  <c r="AF50" i="15" s="1"/>
  <c r="AC50" i="15" s="1"/>
  <c r="AE53" i="15"/>
  <c r="AE50" i="15" s="1"/>
  <c r="X52" i="15"/>
  <c r="W52" i="15"/>
  <c r="W50" i="15" s="1"/>
  <c r="T50" i="15" s="1"/>
  <c r="V52" i="15"/>
  <c r="U52" i="15"/>
  <c r="U50" i="15" s="1"/>
  <c r="R50" i="15" s="1"/>
  <c r="N51" i="15"/>
  <c r="M51" i="15"/>
  <c r="M50" i="15" s="1"/>
  <c r="J50" i="15" s="1"/>
  <c r="L51" i="15"/>
  <c r="L50" i="15" s="1"/>
  <c r="I50" i="15" s="1"/>
  <c r="K51" i="15"/>
  <c r="K50" i="15" s="1"/>
  <c r="H50" i="15" s="1"/>
  <c r="AH50" i="15"/>
  <c r="X50" i="15"/>
  <c r="N50" i="15"/>
  <c r="AH49" i="15"/>
  <c r="AG49" i="15"/>
  <c r="AG46" i="15" s="1"/>
  <c r="AD46" i="15" s="1"/>
  <c r="AF49" i="15"/>
  <c r="AF46" i="15" s="1"/>
  <c r="AC46" i="15" s="1"/>
  <c r="AE49" i="15"/>
  <c r="AE46" i="15" s="1"/>
  <c r="AB46" i="15" s="1"/>
  <c r="X48" i="15"/>
  <c r="W48" i="15"/>
  <c r="W46" i="15" s="1"/>
  <c r="T46" i="15" s="1"/>
  <c r="V48" i="15"/>
  <c r="V46" i="15" s="1"/>
  <c r="S46" i="15" s="1"/>
  <c r="U48" i="15"/>
  <c r="U46" i="15" s="1"/>
  <c r="N47" i="15"/>
  <c r="M47" i="15"/>
  <c r="M46" i="15" s="1"/>
  <c r="J46" i="15" s="1"/>
  <c r="L47" i="15"/>
  <c r="L46" i="15" s="1"/>
  <c r="I46" i="15" s="1"/>
  <c r="K47" i="15"/>
  <c r="K46" i="15" s="1"/>
  <c r="H46" i="15" s="1"/>
  <c r="AH46" i="15"/>
  <c r="X46" i="15"/>
  <c r="N46" i="15"/>
  <c r="AI42" i="15"/>
  <c r="AG42" i="15"/>
  <c r="AF42" i="15"/>
  <c r="AE42" i="15"/>
  <c r="Y41" i="15"/>
  <c r="W41" i="15"/>
  <c r="V41" i="15"/>
  <c r="U41" i="15"/>
  <c r="O40" i="15"/>
  <c r="M40" i="15"/>
  <c r="M39" i="15" s="1"/>
  <c r="L40" i="15"/>
  <c r="L39" i="15" s="1"/>
  <c r="K40" i="15"/>
  <c r="AI39" i="15"/>
  <c r="Y39" i="15"/>
  <c r="O39" i="15"/>
  <c r="AI38" i="15"/>
  <c r="AG38" i="15"/>
  <c r="AF38" i="15"/>
  <c r="AE38" i="15"/>
  <c r="Y37" i="15"/>
  <c r="W37" i="15"/>
  <c r="V37" i="15"/>
  <c r="U37" i="15"/>
  <c r="O36" i="15"/>
  <c r="M36" i="15"/>
  <c r="L36" i="15"/>
  <c r="K36" i="15"/>
  <c r="AI35" i="15"/>
  <c r="AG35" i="15"/>
  <c r="AF35" i="15"/>
  <c r="AE35" i="15"/>
  <c r="Y34" i="15"/>
  <c r="W34" i="15"/>
  <c r="V34" i="15"/>
  <c r="U34" i="15"/>
  <c r="AI25" i="15"/>
  <c r="AG25" i="15"/>
  <c r="AF25" i="15"/>
  <c r="AE25" i="15"/>
  <c r="Y24" i="15"/>
  <c r="W24" i="15"/>
  <c r="V24" i="15"/>
  <c r="U24" i="15"/>
  <c r="O23" i="15"/>
  <c r="M23" i="15"/>
  <c r="L23" i="15"/>
  <c r="K23" i="15"/>
  <c r="AI22" i="15"/>
  <c r="Y22" i="15"/>
  <c r="O22" i="15"/>
  <c r="AJ21" i="15"/>
  <c r="AG21" i="15"/>
  <c r="AF21" i="15"/>
  <c r="AF18" i="15" s="1"/>
  <c r="AC18" i="15" s="1"/>
  <c r="AE21" i="15"/>
  <c r="AE18" i="15" s="1"/>
  <c r="AB18" i="15" s="1"/>
  <c r="Z20" i="15"/>
  <c r="W20" i="15"/>
  <c r="W18" i="15" s="1"/>
  <c r="T18" i="15" s="1"/>
  <c r="V20" i="15"/>
  <c r="V18" i="15" s="1"/>
  <c r="S18" i="15" s="1"/>
  <c r="U20" i="15"/>
  <c r="U18" i="15" s="1"/>
  <c r="P19" i="15"/>
  <c r="M19" i="15"/>
  <c r="M18" i="15" s="1"/>
  <c r="J18" i="15" s="1"/>
  <c r="L19" i="15"/>
  <c r="L18" i="15" s="1"/>
  <c r="I18" i="15" s="1"/>
  <c r="K19" i="15"/>
  <c r="K18" i="15" s="1"/>
  <c r="AJ18" i="15"/>
  <c r="Z18" i="15"/>
  <c r="P18" i="15"/>
  <c r="AJ17" i="15"/>
  <c r="AG17" i="15"/>
  <c r="AF17" i="15"/>
  <c r="AE17" i="15"/>
  <c r="Z16" i="15"/>
  <c r="W16" i="15"/>
  <c r="V16" i="15"/>
  <c r="U16" i="15"/>
  <c r="P15" i="15"/>
  <c r="M15" i="15"/>
  <c r="L15" i="15"/>
  <c r="K15" i="15"/>
  <c r="AJ14" i="15"/>
  <c r="Z14" i="15"/>
  <c r="P14" i="15"/>
  <c r="AJ13" i="15"/>
  <c r="AG13" i="15"/>
  <c r="AG10" i="15" s="1"/>
  <c r="AD10" i="15" s="1"/>
  <c r="AF13" i="15"/>
  <c r="AF10" i="15" s="1"/>
  <c r="AC10" i="15" s="1"/>
  <c r="AE13" i="15"/>
  <c r="Z12" i="15"/>
  <c r="W12" i="15"/>
  <c r="W10" i="15" s="1"/>
  <c r="V12" i="15"/>
  <c r="V10" i="15" s="1"/>
  <c r="S10" i="15" s="1"/>
  <c r="U12" i="15"/>
  <c r="P11" i="15"/>
  <c r="M11" i="15"/>
  <c r="M10" i="15" s="1"/>
  <c r="J10" i="15" s="1"/>
  <c r="L11" i="15"/>
  <c r="L10" i="15" s="1"/>
  <c r="I10" i="15" s="1"/>
  <c r="K11" i="15"/>
  <c r="AJ10" i="15"/>
  <c r="Z10" i="15"/>
  <c r="P10" i="15"/>
  <c r="AJ9" i="15"/>
  <c r="AI9" i="15"/>
  <c r="AG9" i="15"/>
  <c r="AF9" i="15"/>
  <c r="AE9" i="15"/>
  <c r="Z8" i="15"/>
  <c r="Y8" i="15"/>
  <c r="W8" i="15"/>
  <c r="V8" i="15"/>
  <c r="U8" i="15"/>
  <c r="P7" i="15"/>
  <c r="O7" i="15"/>
  <c r="M7" i="15"/>
  <c r="L7" i="15"/>
  <c r="K7" i="15"/>
  <c r="AJ6" i="15"/>
  <c r="AI6" i="15"/>
  <c r="Z6" i="15"/>
  <c r="Y6" i="15"/>
  <c r="P6" i="15"/>
  <c r="O6" i="15"/>
  <c r="M6" i="20" l="1"/>
  <c r="J6" i="20" s="1"/>
  <c r="W52" i="19"/>
  <c r="Z65" i="19"/>
  <c r="U71" i="19"/>
  <c r="M71" i="19"/>
  <c r="J71" i="19" s="1"/>
  <c r="L39" i="19"/>
  <c r="I39" i="19" s="1"/>
  <c r="U6" i="19"/>
  <c r="AE47" i="18"/>
  <c r="AC6" i="18"/>
  <c r="AD6" i="18"/>
  <c r="J6" i="18"/>
  <c r="I6" i="18"/>
  <c r="AG93" i="17"/>
  <c r="AD93" i="17" s="1"/>
  <c r="U93" i="17"/>
  <c r="L86" i="17"/>
  <c r="I86" i="17" s="1"/>
  <c r="AF57" i="17"/>
  <c r="AF28" i="17"/>
  <c r="W42" i="17"/>
  <c r="W74" i="21"/>
  <c r="U6" i="21"/>
  <c r="AG69" i="16"/>
  <c r="K69" i="16"/>
  <c r="H69" i="16" s="1"/>
  <c r="AF54" i="15"/>
  <c r="V6" i="20"/>
  <c r="S6" i="20" s="1"/>
  <c r="AF6" i="20"/>
  <c r="AC6" i="20" s="1"/>
  <c r="W6" i="20"/>
  <c r="AG6" i="20"/>
  <c r="AE52" i="19"/>
  <c r="K6" i="19"/>
  <c r="K71" i="19"/>
  <c r="P71" i="19" s="1"/>
  <c r="AG71" i="19"/>
  <c r="AD71" i="19" s="1"/>
  <c r="K52" i="19"/>
  <c r="U39" i="19"/>
  <c r="L6" i="19"/>
  <c r="AE71" i="19"/>
  <c r="AB71" i="19" s="1"/>
  <c r="AJ66" i="19"/>
  <c r="AF71" i="19"/>
  <c r="AC71" i="19" s="1"/>
  <c r="L47" i="18"/>
  <c r="I47" i="18" s="1"/>
  <c r="M47" i="18"/>
  <c r="J47" i="18" s="1"/>
  <c r="AF32" i="18"/>
  <c r="AC32" i="18" s="1"/>
  <c r="P55" i="18"/>
  <c r="AG47" i="18"/>
  <c r="AD47" i="18" s="1"/>
  <c r="W108" i="17"/>
  <c r="T108" i="17" s="1"/>
  <c r="V79" i="17"/>
  <c r="Z79" i="17" s="1"/>
  <c r="U28" i="17"/>
  <c r="U57" i="17"/>
  <c r="R57" i="17" s="1"/>
  <c r="W57" i="17"/>
  <c r="AG57" i="17"/>
  <c r="M93" i="17"/>
  <c r="L42" i="17"/>
  <c r="I42" i="17" s="1"/>
  <c r="U21" i="17"/>
  <c r="R21" i="17" s="1"/>
  <c r="M74" i="21"/>
  <c r="J74" i="21" s="1"/>
  <c r="V67" i="21"/>
  <c r="S67" i="21" s="1"/>
  <c r="L74" i="21"/>
  <c r="I74" i="21" s="1"/>
  <c r="AE67" i="21"/>
  <c r="M67" i="21"/>
  <c r="J67" i="21" s="1"/>
  <c r="AG74" i="21"/>
  <c r="AD74" i="21" s="1"/>
  <c r="W16" i="21"/>
  <c r="T16" i="21" s="1"/>
  <c r="AG67" i="21"/>
  <c r="AD67" i="21" s="1"/>
  <c r="M6" i="21"/>
  <c r="J6" i="21" s="1"/>
  <c r="W6" i="21"/>
  <c r="AE6" i="21"/>
  <c r="L30" i="21"/>
  <c r="I30" i="21" s="1"/>
  <c r="AF6" i="21"/>
  <c r="AC6" i="21" s="1"/>
  <c r="U67" i="21"/>
  <c r="K6" i="21"/>
  <c r="AG6" i="21"/>
  <c r="AG16" i="21"/>
  <c r="AD16" i="21" s="1"/>
  <c r="W67" i="21"/>
  <c r="T67" i="21" s="1"/>
  <c r="L6" i="21"/>
  <c r="AE30" i="21"/>
  <c r="AB30" i="21" s="1"/>
  <c r="AF30" i="21"/>
  <c r="V16" i="21"/>
  <c r="S16" i="21" s="1"/>
  <c r="AF67" i="21"/>
  <c r="AC67" i="21" s="1"/>
  <c r="K46" i="16"/>
  <c r="M6" i="16"/>
  <c r="V13" i="16"/>
  <c r="S13" i="16" s="1"/>
  <c r="AF65" i="15"/>
  <c r="W22" i="15"/>
  <c r="AG54" i="15"/>
  <c r="AD54" i="15" s="1"/>
  <c r="K65" i="15"/>
  <c r="AG65" i="15"/>
  <c r="W39" i="15"/>
  <c r="T39" i="15" s="1"/>
  <c r="K39" i="15"/>
  <c r="K22" i="15"/>
  <c r="V54" i="15"/>
  <c r="W65" i="15"/>
  <c r="AF22" i="15"/>
  <c r="AC22" i="15" s="1"/>
  <c r="AG39" i="15"/>
  <c r="AD39" i="15" s="1"/>
  <c r="AG22" i="15"/>
  <c r="AD22" i="15" s="1"/>
  <c r="U65" i="15"/>
  <c r="U54" i="15"/>
  <c r="R54" i="15" s="1"/>
  <c r="K6" i="20"/>
  <c r="L6" i="20"/>
  <c r="V39" i="19"/>
  <c r="S39" i="19" s="1"/>
  <c r="AF52" i="19"/>
  <c r="AC52" i="19" s="1"/>
  <c r="AJ70" i="19"/>
  <c r="AE39" i="19"/>
  <c r="AB39" i="19" s="1"/>
  <c r="AE6" i="19"/>
  <c r="W39" i="19"/>
  <c r="T39" i="19" s="1"/>
  <c r="AG52" i="19"/>
  <c r="AD52" i="19" s="1"/>
  <c r="AF6" i="19"/>
  <c r="AC6" i="19" s="1"/>
  <c r="L52" i="19"/>
  <c r="I52" i="19" s="1"/>
  <c r="M6" i="19"/>
  <c r="K39" i="19"/>
  <c r="H39" i="19" s="1"/>
  <c r="AG39" i="19"/>
  <c r="AD39" i="19" s="1"/>
  <c r="M39" i="19"/>
  <c r="J39" i="19" s="1"/>
  <c r="AF39" i="19"/>
  <c r="AC39" i="19" s="1"/>
  <c r="P64" i="19"/>
  <c r="Y52" i="18"/>
  <c r="M28" i="17"/>
  <c r="J28" i="17" s="1"/>
  <c r="M57" i="17"/>
  <c r="AF108" i="17"/>
  <c r="AC108" i="17" s="1"/>
  <c r="K42" i="17"/>
  <c r="M42" i="17"/>
  <c r="M16" i="21"/>
  <c r="J16" i="21" s="1"/>
  <c r="V6" i="21"/>
  <c r="K30" i="21"/>
  <c r="AG30" i="21"/>
  <c r="AD30" i="21" s="1"/>
  <c r="K67" i="21"/>
  <c r="H67" i="21" s="1"/>
  <c r="AE16" i="21"/>
  <c r="L67" i="21"/>
  <c r="I67" i="21" s="1"/>
  <c r="AF16" i="21"/>
  <c r="AC16" i="21" s="1"/>
  <c r="M106" i="21"/>
  <c r="J106" i="21" s="1"/>
  <c r="K16" i="21"/>
  <c r="H16" i="21" s="1"/>
  <c r="L16" i="21"/>
  <c r="I16" i="21" s="1"/>
  <c r="V30" i="21"/>
  <c r="AE6" i="16"/>
  <c r="AE46" i="16"/>
  <c r="U69" i="16"/>
  <c r="AE22" i="15"/>
  <c r="V65" i="15"/>
  <c r="U39" i="15"/>
  <c r="M22" i="15"/>
  <c r="J22" i="15" s="1"/>
  <c r="V22" i="15"/>
  <c r="U22" i="15"/>
  <c r="V39" i="15"/>
  <c r="S39" i="15" s="1"/>
  <c r="AE54" i="15"/>
  <c r="AB54" i="15" s="1"/>
  <c r="AE65" i="15"/>
  <c r="K54" i="15"/>
  <c r="H54" i="15" s="1"/>
  <c r="M54" i="15"/>
  <c r="J54" i="15" s="1"/>
  <c r="M65" i="15"/>
  <c r="U6" i="20"/>
  <c r="AE6" i="20"/>
  <c r="V52" i="19"/>
  <c r="P68" i="19"/>
  <c r="V6" i="19"/>
  <c r="S6" i="19" s="1"/>
  <c r="Z69" i="19"/>
  <c r="H71" i="19"/>
  <c r="P67" i="19"/>
  <c r="AJ67" i="19"/>
  <c r="V71" i="19"/>
  <c r="S71" i="19" s="1"/>
  <c r="AG6" i="19"/>
  <c r="M52" i="19"/>
  <c r="W71" i="19"/>
  <c r="T71" i="19" s="1"/>
  <c r="K47" i="18"/>
  <c r="H47" i="18" s="1"/>
  <c r="W47" i="18"/>
  <c r="T47" i="18" s="1"/>
  <c r="AF47" i="18"/>
  <c r="AC47" i="18" s="1"/>
  <c r="K28" i="17"/>
  <c r="AF42" i="17"/>
  <c r="AC42" i="17" s="1"/>
  <c r="L28" i="17"/>
  <c r="I28" i="17" s="1"/>
  <c r="L57" i="17"/>
  <c r="W28" i="17"/>
  <c r="K86" i="17"/>
  <c r="H86" i="17" s="1"/>
  <c r="L108" i="17"/>
  <c r="I108" i="17" s="1"/>
  <c r="AE28" i="17"/>
  <c r="AE57" i="17"/>
  <c r="U108" i="17"/>
  <c r="R108" i="17" s="1"/>
  <c r="AC74" i="21"/>
  <c r="U84" i="21"/>
  <c r="AF84" i="21"/>
  <c r="M30" i="21"/>
  <c r="J30" i="21" s="1"/>
  <c r="R74" i="21"/>
  <c r="Z111" i="21"/>
  <c r="U30" i="21"/>
  <c r="AC30" i="21"/>
  <c r="L84" i="21"/>
  <c r="W30" i="21"/>
  <c r="V46" i="16"/>
  <c r="S46" i="16" s="1"/>
  <c r="L6" i="16"/>
  <c r="W20" i="16"/>
  <c r="T20" i="16" s="1"/>
  <c r="W6" i="16"/>
  <c r="L20" i="16"/>
  <c r="I20" i="16" s="1"/>
  <c r="AE39" i="15"/>
  <c r="AB39" i="15" s="1"/>
  <c r="AF39" i="15"/>
  <c r="AC39" i="15" s="1"/>
  <c r="W54" i="15"/>
  <c r="T54" i="15" s="1"/>
  <c r="I39" i="15"/>
  <c r="J39" i="15"/>
  <c r="L22" i="15"/>
  <c r="I22" i="15" s="1"/>
  <c r="T74" i="21"/>
  <c r="U106" i="21"/>
  <c r="R106" i="21" s="1"/>
  <c r="V92" i="21"/>
  <c r="S92" i="21" s="1"/>
  <c r="Z119" i="21"/>
  <c r="AE106" i="21"/>
  <c r="AB106" i="21" s="1"/>
  <c r="V106" i="21"/>
  <c r="S106" i="21" s="1"/>
  <c r="AF106" i="21"/>
  <c r="AC106" i="21" s="1"/>
  <c r="P114" i="21"/>
  <c r="I113" i="21"/>
  <c r="AJ120" i="21"/>
  <c r="P110" i="21"/>
  <c r="AJ109" i="21"/>
  <c r="P107" i="21"/>
  <c r="AJ112" i="21"/>
  <c r="AJ116" i="21"/>
  <c r="Z104" i="21"/>
  <c r="AE117" i="21"/>
  <c r="AB117" i="21" s="1"/>
  <c r="L106" i="21"/>
  <c r="I106" i="21" s="1"/>
  <c r="W106" i="21"/>
  <c r="T106" i="21" s="1"/>
  <c r="H113" i="21"/>
  <c r="P117" i="21"/>
  <c r="P118" i="21"/>
  <c r="Z115" i="21"/>
  <c r="Z108" i="21"/>
  <c r="J113" i="21"/>
  <c r="S113" i="21"/>
  <c r="S117" i="21"/>
  <c r="H117" i="21"/>
  <c r="U117" i="21"/>
  <c r="T113" i="21"/>
  <c r="AD113" i="21"/>
  <c r="AC113" i="21"/>
  <c r="K106" i="21"/>
  <c r="AG106" i="21"/>
  <c r="AD106" i="21" s="1"/>
  <c r="AI77" i="21"/>
  <c r="Z90" i="21"/>
  <c r="Z97" i="21"/>
  <c r="O81" i="21"/>
  <c r="Y79" i="21"/>
  <c r="Y82" i="21"/>
  <c r="Y76" i="21"/>
  <c r="AJ105" i="21"/>
  <c r="Y86" i="21"/>
  <c r="M99" i="21"/>
  <c r="J99" i="21" s="1"/>
  <c r="W92" i="21"/>
  <c r="T92" i="21" s="1"/>
  <c r="V99" i="21"/>
  <c r="S99" i="21" s="1"/>
  <c r="O85" i="21"/>
  <c r="AI80" i="21"/>
  <c r="K92" i="21"/>
  <c r="H92" i="21" s="1"/>
  <c r="AF99" i="21"/>
  <c r="AC99" i="21" s="1"/>
  <c r="AI83" i="21"/>
  <c r="L92" i="21"/>
  <c r="I92" i="21" s="1"/>
  <c r="AG99" i="21"/>
  <c r="AD99" i="21" s="1"/>
  <c r="M92" i="21"/>
  <c r="J92" i="21" s="1"/>
  <c r="AJ98" i="21"/>
  <c r="L99" i="21"/>
  <c r="I99" i="21" s="1"/>
  <c r="P89" i="21"/>
  <c r="O78" i="21"/>
  <c r="AI87" i="21"/>
  <c r="Z94" i="21"/>
  <c r="P96" i="21"/>
  <c r="AE99" i="21"/>
  <c r="AB99" i="21" s="1"/>
  <c r="P100" i="21"/>
  <c r="Z101" i="21"/>
  <c r="O75" i="21"/>
  <c r="K99" i="21"/>
  <c r="P93" i="21"/>
  <c r="AJ91" i="21"/>
  <c r="U99" i="21"/>
  <c r="R99" i="21" s="1"/>
  <c r="W99" i="21"/>
  <c r="T99" i="21" s="1"/>
  <c r="P103" i="21"/>
  <c r="AJ102" i="21"/>
  <c r="AE92" i="21"/>
  <c r="AF92" i="21"/>
  <c r="AC88" i="21" s="1"/>
  <c r="AG92" i="21"/>
  <c r="AD92" i="21" s="1"/>
  <c r="AJ95" i="21"/>
  <c r="U92" i="21"/>
  <c r="Z82" i="21"/>
  <c r="AJ77" i="21"/>
  <c r="P78" i="21"/>
  <c r="AJ83" i="21"/>
  <c r="Z79" i="21"/>
  <c r="P75" i="21"/>
  <c r="AI59" i="21"/>
  <c r="AJ80" i="21"/>
  <c r="P81" i="21"/>
  <c r="Z76" i="21"/>
  <c r="Y63" i="21"/>
  <c r="Y53" i="21"/>
  <c r="Y57" i="21"/>
  <c r="O71" i="21"/>
  <c r="Y65" i="21"/>
  <c r="Y69" i="21"/>
  <c r="Y72" i="21"/>
  <c r="Y61" i="21"/>
  <c r="AI73" i="21"/>
  <c r="AI58" i="21"/>
  <c r="O68" i="21"/>
  <c r="O52" i="21"/>
  <c r="O56" i="21"/>
  <c r="O64" i="21"/>
  <c r="O51" i="21"/>
  <c r="AI51" i="21"/>
  <c r="AI62" i="21"/>
  <c r="O60" i="21"/>
  <c r="AH42" i="21"/>
  <c r="AI54" i="21"/>
  <c r="O59" i="21"/>
  <c r="AI63" i="21"/>
  <c r="AI70" i="21"/>
  <c r="AI66" i="21"/>
  <c r="AH36" i="21"/>
  <c r="AH39" i="21"/>
  <c r="N37" i="21"/>
  <c r="X38" i="21"/>
  <c r="X41" i="21"/>
  <c r="N34" i="21"/>
  <c r="X35" i="21"/>
  <c r="N40" i="21"/>
  <c r="X24" i="21"/>
  <c r="N23" i="21"/>
  <c r="AH15" i="21"/>
  <c r="AH25" i="21"/>
  <c r="X14" i="21"/>
  <c r="AH12" i="21"/>
  <c r="W55" i="21"/>
  <c r="T55" i="21" s="1"/>
  <c r="AE47" i="21"/>
  <c r="AB47" i="21" s="1"/>
  <c r="L55" i="21"/>
  <c r="I55" i="21" s="1"/>
  <c r="P122" i="21"/>
  <c r="AG121" i="21"/>
  <c r="AD121" i="21" s="1"/>
  <c r="AG47" i="21"/>
  <c r="AD47" i="21" s="1"/>
  <c r="L121" i="21"/>
  <c r="I121" i="21" s="1"/>
  <c r="N13" i="21"/>
  <c r="N17" i="21"/>
  <c r="AG26" i="21"/>
  <c r="AD26" i="21" s="1"/>
  <c r="K55" i="21"/>
  <c r="AG55" i="21"/>
  <c r="AD55" i="21" s="1"/>
  <c r="AJ127" i="21"/>
  <c r="K47" i="21"/>
  <c r="H47" i="21" s="1"/>
  <c r="V121" i="21"/>
  <c r="S121" i="21" s="1"/>
  <c r="AE26" i="21"/>
  <c r="AF26" i="21"/>
  <c r="AC26" i="21" s="1"/>
  <c r="M47" i="21"/>
  <c r="J47" i="21" s="1"/>
  <c r="Z57" i="21"/>
  <c r="X28" i="21"/>
  <c r="M26" i="21"/>
  <c r="J26" i="21" s="1"/>
  <c r="W47" i="21"/>
  <c r="T47" i="21" s="1"/>
  <c r="V26" i="21"/>
  <c r="S26" i="21" s="1"/>
  <c r="V47" i="21"/>
  <c r="S47" i="21" s="1"/>
  <c r="AE55" i="21"/>
  <c r="W121" i="21"/>
  <c r="T121" i="21" s="1"/>
  <c r="Y49" i="21"/>
  <c r="AH9" i="21"/>
  <c r="M55" i="21"/>
  <c r="J55" i="21" s="1"/>
  <c r="AJ70" i="21"/>
  <c r="AH19" i="21"/>
  <c r="X8" i="21"/>
  <c r="N31" i="21"/>
  <c r="L47" i="21"/>
  <c r="I47" i="21" s="1"/>
  <c r="X18" i="21"/>
  <c r="N27" i="21"/>
  <c r="Y45" i="21"/>
  <c r="P64" i="21"/>
  <c r="N7" i="21"/>
  <c r="L26" i="21"/>
  <c r="I26" i="21" s="1"/>
  <c r="U55" i="21"/>
  <c r="Z126" i="21"/>
  <c r="K26" i="21"/>
  <c r="H26" i="21" s="1"/>
  <c r="O44" i="21"/>
  <c r="P52" i="21"/>
  <c r="P60" i="21"/>
  <c r="AE121" i="21"/>
  <c r="AB121" i="21" s="1"/>
  <c r="P67" i="21"/>
  <c r="P68" i="21"/>
  <c r="AF121" i="21"/>
  <c r="AC121" i="21" s="1"/>
  <c r="X21" i="21"/>
  <c r="W26" i="21"/>
  <c r="T26" i="21" s="1"/>
  <c r="X32" i="21"/>
  <c r="V55" i="21"/>
  <c r="S55" i="21" s="1"/>
  <c r="K121" i="21"/>
  <c r="H121" i="21" s="1"/>
  <c r="AF47" i="21"/>
  <c r="AC47" i="21" s="1"/>
  <c r="Z53" i="21"/>
  <c r="AF55" i="21"/>
  <c r="Z61" i="21"/>
  <c r="P125" i="21"/>
  <c r="X11" i="21"/>
  <c r="P56" i="21"/>
  <c r="L63" i="21"/>
  <c r="I63" i="21" s="1"/>
  <c r="Z65" i="21"/>
  <c r="Z69" i="21"/>
  <c r="AH22" i="21"/>
  <c r="O48" i="21"/>
  <c r="Z123" i="21"/>
  <c r="M121" i="21"/>
  <c r="J121" i="21" s="1"/>
  <c r="AJ63" i="21"/>
  <c r="AC63" i="21"/>
  <c r="AJ51" i="21"/>
  <c r="AB51" i="21"/>
  <c r="AJ59" i="21"/>
  <c r="AB59" i="21"/>
  <c r="AI43" i="21"/>
  <c r="AB43" i="21"/>
  <c r="Z63" i="21"/>
  <c r="R63" i="21"/>
  <c r="R43" i="21"/>
  <c r="Y43" i="21"/>
  <c r="AJ58" i="21"/>
  <c r="AJ66" i="21"/>
  <c r="N10" i="21"/>
  <c r="AH29" i="21"/>
  <c r="AI50" i="21"/>
  <c r="O43" i="21"/>
  <c r="AI46" i="21"/>
  <c r="P51" i="21"/>
  <c r="AJ54" i="21"/>
  <c r="P59" i="21"/>
  <c r="AJ62" i="21"/>
  <c r="AJ124" i="21"/>
  <c r="N20" i="21"/>
  <c r="AH33" i="21"/>
  <c r="U47" i="21"/>
  <c r="U26" i="21"/>
  <c r="U51" i="21"/>
  <c r="Y51" i="21" s="1"/>
  <c r="U59" i="21"/>
  <c r="Y59" i="21" s="1"/>
  <c r="U121" i="21"/>
  <c r="P46" i="20"/>
  <c r="N10" i="20"/>
  <c r="X31" i="20"/>
  <c r="N30" i="20"/>
  <c r="AE25" i="20"/>
  <c r="AB25" i="20" s="1"/>
  <c r="AJ48" i="20"/>
  <c r="AG25" i="20"/>
  <c r="AD25" i="20" s="1"/>
  <c r="P49" i="20"/>
  <c r="AJ44" i="20"/>
  <c r="X11" i="20"/>
  <c r="V25" i="20"/>
  <c r="S25" i="20" s="1"/>
  <c r="AH32" i="20"/>
  <c r="Z47" i="20"/>
  <c r="AB29" i="20"/>
  <c r="P50" i="20"/>
  <c r="X19" i="20"/>
  <c r="W25" i="20"/>
  <c r="T25" i="20" s="1"/>
  <c r="W21" i="20"/>
  <c r="T21" i="20" s="1"/>
  <c r="Z43" i="20"/>
  <c r="K21" i="20"/>
  <c r="H21" i="20" s="1"/>
  <c r="AF25" i="20"/>
  <c r="AC25" i="20" s="1"/>
  <c r="V33" i="20"/>
  <c r="S33" i="20" s="1"/>
  <c r="Z51" i="20"/>
  <c r="AJ41" i="20"/>
  <c r="N26" i="20"/>
  <c r="AJ49" i="20"/>
  <c r="AH12" i="20"/>
  <c r="X27" i="20"/>
  <c r="P42" i="20"/>
  <c r="AJ52" i="20"/>
  <c r="N7" i="20"/>
  <c r="N18" i="20"/>
  <c r="AI32" i="20"/>
  <c r="Y51" i="20"/>
  <c r="X15" i="20"/>
  <c r="M13" i="20"/>
  <c r="J13" i="20" s="1"/>
  <c r="K17" i="20"/>
  <c r="H17" i="20" s="1"/>
  <c r="X23" i="20"/>
  <c r="Y35" i="20"/>
  <c r="AF13" i="20"/>
  <c r="AC13" i="20" s="1"/>
  <c r="AE21" i="20"/>
  <c r="AB21" i="20" s="1"/>
  <c r="N14" i="20"/>
  <c r="AH20" i="20"/>
  <c r="AG21" i="20"/>
  <c r="AD21" i="20" s="1"/>
  <c r="AG13" i="20"/>
  <c r="AD13" i="20" s="1"/>
  <c r="AF29" i="20"/>
  <c r="AC29" i="20" s="1"/>
  <c r="AE45" i="20"/>
  <c r="AH9" i="20"/>
  <c r="L13" i="20"/>
  <c r="I13" i="20" s="1"/>
  <c r="O30" i="20"/>
  <c r="AG29" i="20"/>
  <c r="AD29" i="20" s="1"/>
  <c r="AF45" i="20"/>
  <c r="AC45" i="20" s="1"/>
  <c r="O50" i="20"/>
  <c r="AH28" i="20"/>
  <c r="Y43" i="20"/>
  <c r="V21" i="20"/>
  <c r="S21" i="20" s="1"/>
  <c r="AE33" i="20"/>
  <c r="AB33" i="20" s="1"/>
  <c r="AE17" i="20"/>
  <c r="AH17" i="20" s="1"/>
  <c r="K25" i="20"/>
  <c r="H25" i="20" s="1"/>
  <c r="K33" i="20"/>
  <c r="H33" i="20" s="1"/>
  <c r="O46" i="20"/>
  <c r="L25" i="20"/>
  <c r="M29" i="20"/>
  <c r="J29" i="20" s="1"/>
  <c r="O38" i="20"/>
  <c r="O42" i="20"/>
  <c r="L45" i="20"/>
  <c r="I45" i="20" s="1"/>
  <c r="V29" i="20"/>
  <c r="S29" i="20" s="1"/>
  <c r="M21" i="20"/>
  <c r="J21" i="20" s="1"/>
  <c r="L21" i="20"/>
  <c r="I21" i="20" s="1"/>
  <c r="V13" i="20"/>
  <c r="S13" i="20" s="1"/>
  <c r="O49" i="20"/>
  <c r="R41" i="20"/>
  <c r="J17" i="20"/>
  <c r="K13" i="20"/>
  <c r="H13" i="20" s="1"/>
  <c r="Y39" i="20"/>
  <c r="U17" i="20"/>
  <c r="R17" i="20" s="1"/>
  <c r="U25" i="20"/>
  <c r="R25" i="20" s="1"/>
  <c r="U33" i="20"/>
  <c r="R33" i="20" s="1"/>
  <c r="H49" i="20"/>
  <c r="X8" i="20"/>
  <c r="V41" i="20"/>
  <c r="S41" i="20" s="1"/>
  <c r="AI48" i="20"/>
  <c r="AF21" i="20"/>
  <c r="AC21" i="20" s="1"/>
  <c r="Y31" i="20"/>
  <c r="L29" i="20"/>
  <c r="I29" i="20" s="1"/>
  <c r="K37" i="20"/>
  <c r="H37" i="20" s="1"/>
  <c r="K45" i="20"/>
  <c r="K29" i="20"/>
  <c r="N22" i="20"/>
  <c r="Y47" i="20"/>
  <c r="W29" i="20"/>
  <c r="T29" i="20" s="1"/>
  <c r="AF33" i="20"/>
  <c r="AC33" i="20" s="1"/>
  <c r="V45" i="20"/>
  <c r="S45" i="20" s="1"/>
  <c r="M45" i="20"/>
  <c r="J45" i="20" s="1"/>
  <c r="O34" i="20"/>
  <c r="AG33" i="20"/>
  <c r="AD33" i="20" s="1"/>
  <c r="W45" i="20"/>
  <c r="T45" i="20" s="1"/>
  <c r="AE13" i="20"/>
  <c r="AB13" i="20" s="1"/>
  <c r="W13" i="20"/>
  <c r="T13" i="20" s="1"/>
  <c r="M25" i="20"/>
  <c r="J25" i="20" s="1"/>
  <c r="L33" i="20"/>
  <c r="I33" i="20" s="1"/>
  <c r="L41" i="20"/>
  <c r="I41" i="20" s="1"/>
  <c r="I71" i="19"/>
  <c r="T52" i="19"/>
  <c r="T6" i="19"/>
  <c r="AJ59" i="19"/>
  <c r="Z76" i="19"/>
  <c r="AJ77" i="19"/>
  <c r="Z57" i="19"/>
  <c r="P75" i="19"/>
  <c r="P59" i="19"/>
  <c r="AJ62" i="19"/>
  <c r="AJ58" i="19"/>
  <c r="P56" i="19"/>
  <c r="Y50" i="19"/>
  <c r="AJ55" i="19"/>
  <c r="Z59" i="19"/>
  <c r="AI51" i="19"/>
  <c r="V28" i="19"/>
  <c r="O49" i="19"/>
  <c r="Z61" i="19"/>
  <c r="AI48" i="19"/>
  <c r="O46" i="19"/>
  <c r="Z54" i="19"/>
  <c r="P53" i="19"/>
  <c r="P60" i="19"/>
  <c r="Y47" i="19"/>
  <c r="X14" i="19"/>
  <c r="O33" i="19"/>
  <c r="AI31" i="19"/>
  <c r="N13" i="19"/>
  <c r="AH15" i="19"/>
  <c r="AE16" i="19"/>
  <c r="AB16" i="19" s="1"/>
  <c r="Y30" i="19"/>
  <c r="O29" i="19"/>
  <c r="AH12" i="19"/>
  <c r="N10" i="19"/>
  <c r="U16" i="19"/>
  <c r="R16" i="19" s="1"/>
  <c r="X11" i="19"/>
  <c r="AI35" i="19"/>
  <c r="AF28" i="19"/>
  <c r="AC28" i="19" s="1"/>
  <c r="AF32" i="19"/>
  <c r="AC32" i="19" s="1"/>
  <c r="X30" i="19"/>
  <c r="Y34" i="19"/>
  <c r="AG28" i="19"/>
  <c r="AD28" i="19" s="1"/>
  <c r="L32" i="19"/>
  <c r="I32" i="19" s="1"/>
  <c r="Z73" i="19"/>
  <c r="W28" i="19"/>
  <c r="AF63" i="19"/>
  <c r="AC63" i="19" s="1"/>
  <c r="AG24" i="19"/>
  <c r="AD24" i="19" s="1"/>
  <c r="AH9" i="19"/>
  <c r="AI45" i="19"/>
  <c r="M24" i="19"/>
  <c r="J24" i="19" s="1"/>
  <c r="L16" i="19"/>
  <c r="I16" i="19" s="1"/>
  <c r="Y54" i="19"/>
  <c r="Y44" i="19"/>
  <c r="Y61" i="19"/>
  <c r="K63" i="19"/>
  <c r="AF16" i="19"/>
  <c r="AC16" i="19" s="1"/>
  <c r="AG16" i="19"/>
  <c r="AD16" i="19" s="1"/>
  <c r="AF24" i="19"/>
  <c r="AC24" i="19" s="1"/>
  <c r="O43" i="19"/>
  <c r="O53" i="19"/>
  <c r="AE24" i="19"/>
  <c r="AB24" i="19" s="1"/>
  <c r="L63" i="19"/>
  <c r="I63" i="19" s="1"/>
  <c r="AH23" i="19"/>
  <c r="Y41" i="19"/>
  <c r="Y69" i="19"/>
  <c r="N7" i="19"/>
  <c r="AH31" i="19"/>
  <c r="R71" i="19"/>
  <c r="V16" i="19"/>
  <c r="S16" i="19" s="1"/>
  <c r="U24" i="19"/>
  <c r="R24" i="19" s="1"/>
  <c r="AG32" i="19"/>
  <c r="AD32" i="19" s="1"/>
  <c r="V24" i="19"/>
  <c r="S24" i="19" s="1"/>
  <c r="AI38" i="19"/>
  <c r="AI70" i="19"/>
  <c r="X8" i="19"/>
  <c r="K28" i="19"/>
  <c r="N20" i="19"/>
  <c r="H20" i="19"/>
  <c r="H67" i="19"/>
  <c r="O67" i="19"/>
  <c r="M16" i="19"/>
  <c r="N25" i="19"/>
  <c r="M63" i="19"/>
  <c r="J63" i="19" s="1"/>
  <c r="AI67" i="19"/>
  <c r="N21" i="19"/>
  <c r="AI52" i="19"/>
  <c r="W16" i="19"/>
  <c r="T16" i="19" s="1"/>
  <c r="L28" i="19"/>
  <c r="I28" i="19" s="1"/>
  <c r="AE28" i="19"/>
  <c r="M28" i="19"/>
  <c r="J28" i="19" s="1"/>
  <c r="M32" i="19"/>
  <c r="J32" i="19" s="1"/>
  <c r="Y59" i="19"/>
  <c r="Y65" i="19"/>
  <c r="X22" i="19"/>
  <c r="L24" i="19"/>
  <c r="I24" i="19" s="1"/>
  <c r="O36" i="19"/>
  <c r="AI55" i="19"/>
  <c r="V63" i="19"/>
  <c r="S63" i="19" s="1"/>
  <c r="AH19" i="19"/>
  <c r="AH20" i="19"/>
  <c r="K32" i="19"/>
  <c r="H32" i="19" s="1"/>
  <c r="W63" i="19"/>
  <c r="T63" i="19" s="1"/>
  <c r="P72" i="19"/>
  <c r="N17" i="19"/>
  <c r="W24" i="19"/>
  <c r="T24" i="19" s="1"/>
  <c r="V32" i="19"/>
  <c r="S32" i="19" s="1"/>
  <c r="W32" i="19"/>
  <c r="T32" i="19" s="1"/>
  <c r="AI66" i="19"/>
  <c r="Y37" i="19"/>
  <c r="O68" i="19"/>
  <c r="AH27" i="19"/>
  <c r="O64" i="19"/>
  <c r="AG63" i="19"/>
  <c r="AD63" i="19" s="1"/>
  <c r="S47" i="18"/>
  <c r="AJ57" i="18"/>
  <c r="Z60" i="18"/>
  <c r="P59" i="18"/>
  <c r="Z56" i="18"/>
  <c r="AH38" i="18"/>
  <c r="AJ58" i="18"/>
  <c r="AJ61" i="18"/>
  <c r="AI53" i="18"/>
  <c r="O51" i="18"/>
  <c r="N40" i="18"/>
  <c r="AH35" i="18"/>
  <c r="V10" i="18"/>
  <c r="S10" i="18" s="1"/>
  <c r="AF22" i="18"/>
  <c r="AC22" i="18" s="1"/>
  <c r="N36" i="18"/>
  <c r="U22" i="18"/>
  <c r="X41" i="18"/>
  <c r="AE39" i="18"/>
  <c r="AB39" i="18" s="1"/>
  <c r="K18" i="18"/>
  <c r="H18" i="18" s="1"/>
  <c r="AH17" i="18"/>
  <c r="N33" i="18"/>
  <c r="K39" i="18"/>
  <c r="H39" i="18" s="1"/>
  <c r="X34" i="18"/>
  <c r="X37" i="18"/>
  <c r="M10" i="18"/>
  <c r="J10" i="18" s="1"/>
  <c r="AH42" i="18"/>
  <c r="AH28" i="18"/>
  <c r="X24" i="18"/>
  <c r="X12" i="18"/>
  <c r="N26" i="18"/>
  <c r="U10" i="18"/>
  <c r="R10" i="18" s="1"/>
  <c r="AE22" i="18"/>
  <c r="AB22" i="18" s="1"/>
  <c r="Y45" i="18"/>
  <c r="X27" i="18"/>
  <c r="W22" i="18"/>
  <c r="K22" i="18"/>
  <c r="H22" i="18" s="1"/>
  <c r="AG22" i="18"/>
  <c r="AD22" i="18" s="1"/>
  <c r="AI35" i="18"/>
  <c r="L18" i="18"/>
  <c r="I18" i="18" s="1"/>
  <c r="O33" i="18"/>
  <c r="X20" i="18"/>
  <c r="N29" i="18"/>
  <c r="AE32" i="18"/>
  <c r="AF39" i="18"/>
  <c r="AC39" i="18" s="1"/>
  <c r="AG54" i="18"/>
  <c r="AD54" i="18" s="1"/>
  <c r="V18" i="18"/>
  <c r="S18" i="18" s="1"/>
  <c r="O40" i="18"/>
  <c r="AF54" i="18"/>
  <c r="AC54" i="18" s="1"/>
  <c r="AF10" i="18"/>
  <c r="AC10" i="18" s="1"/>
  <c r="AG10" i="18"/>
  <c r="AD10" i="18" s="1"/>
  <c r="O44" i="18"/>
  <c r="W32" i="18"/>
  <c r="T32" i="18" s="1"/>
  <c r="V54" i="18"/>
  <c r="S54" i="18" s="1"/>
  <c r="AE18" i="18"/>
  <c r="AB18" i="18" s="1"/>
  <c r="U43" i="18"/>
  <c r="R43" i="18" s="1"/>
  <c r="O59" i="18"/>
  <c r="M54" i="18"/>
  <c r="J54" i="18" s="1"/>
  <c r="W54" i="18"/>
  <c r="T54" i="18" s="1"/>
  <c r="X8" i="18"/>
  <c r="K32" i="18"/>
  <c r="H32" i="18" s="1"/>
  <c r="AG32" i="18"/>
  <c r="AD32" i="18" s="1"/>
  <c r="N14" i="18"/>
  <c r="M18" i="18"/>
  <c r="J18" i="18" s="1"/>
  <c r="Y34" i="18"/>
  <c r="L32" i="18"/>
  <c r="I32" i="18" s="1"/>
  <c r="M39" i="18"/>
  <c r="J39" i="18" s="1"/>
  <c r="O55" i="18"/>
  <c r="Y60" i="18"/>
  <c r="AI57" i="18"/>
  <c r="AH9" i="18"/>
  <c r="N11" i="18"/>
  <c r="Y37" i="18"/>
  <c r="L10" i="18"/>
  <c r="I10" i="18" s="1"/>
  <c r="AH31" i="18"/>
  <c r="N6" i="18"/>
  <c r="H6" i="18"/>
  <c r="AB47" i="18"/>
  <c r="X16" i="18"/>
  <c r="U6" i="18"/>
  <c r="R6" i="18" s="1"/>
  <c r="AE10" i="18"/>
  <c r="AB10" i="18" s="1"/>
  <c r="N23" i="18"/>
  <c r="V32" i="18"/>
  <c r="S32" i="18" s="1"/>
  <c r="M32" i="18"/>
  <c r="J32" i="18" s="1"/>
  <c r="AG39" i="18"/>
  <c r="AD39" i="18" s="1"/>
  <c r="W10" i="18"/>
  <c r="T10" i="18" s="1"/>
  <c r="U18" i="18"/>
  <c r="R18" i="18" s="1"/>
  <c r="L39" i="18"/>
  <c r="O48" i="18"/>
  <c r="K10" i="18"/>
  <c r="H10" i="18" s="1"/>
  <c r="N15" i="18"/>
  <c r="AE6" i="18"/>
  <c r="W18" i="18"/>
  <c r="T18" i="18" s="1"/>
  <c r="AF18" i="18"/>
  <c r="AC18" i="18" s="1"/>
  <c r="L22" i="18"/>
  <c r="I22" i="18" s="1"/>
  <c r="Y41" i="18"/>
  <c r="AE54" i="18"/>
  <c r="N19" i="18"/>
  <c r="AG18" i="18"/>
  <c r="AD18" i="18" s="1"/>
  <c r="V22" i="18"/>
  <c r="M22" i="18"/>
  <c r="J22" i="18" s="1"/>
  <c r="V39" i="18"/>
  <c r="S39" i="18" s="1"/>
  <c r="Y49" i="18"/>
  <c r="K54" i="18"/>
  <c r="K58" i="18"/>
  <c r="P58" i="18" s="1"/>
  <c r="AI61" i="18"/>
  <c r="W39" i="18"/>
  <c r="T39" i="18" s="1"/>
  <c r="K43" i="18"/>
  <c r="H43" i="18" s="1"/>
  <c r="Y56" i="18"/>
  <c r="L54" i="18"/>
  <c r="I54" i="18" s="1"/>
  <c r="N7" i="18"/>
  <c r="H14" i="18"/>
  <c r="AE14" i="18"/>
  <c r="AB14" i="18" s="1"/>
  <c r="X30" i="18"/>
  <c r="AI37" i="20"/>
  <c r="AB37" i="20"/>
  <c r="O45" i="20"/>
  <c r="R37" i="20"/>
  <c r="Y37" i="20"/>
  <c r="AI41" i="20"/>
  <c r="AB41" i="20"/>
  <c r="AI36" i="20"/>
  <c r="AI44" i="20"/>
  <c r="V49" i="20"/>
  <c r="S49" i="20" s="1"/>
  <c r="AI49" i="20"/>
  <c r="AH16" i="20"/>
  <c r="AH24" i="20"/>
  <c r="U29" i="20"/>
  <c r="U45" i="20"/>
  <c r="AI40" i="20"/>
  <c r="U13" i="20"/>
  <c r="U21" i="20"/>
  <c r="AI59" i="19"/>
  <c r="AB59" i="19"/>
  <c r="H59" i="19"/>
  <c r="O59" i="19"/>
  <c r="K16" i="19"/>
  <c r="U20" i="19"/>
  <c r="K24" i="19"/>
  <c r="U28" i="19"/>
  <c r="AE32" i="19"/>
  <c r="AE63" i="19"/>
  <c r="U67" i="19"/>
  <c r="Z67" i="19" s="1"/>
  <c r="X18" i="19"/>
  <c r="O40" i="19"/>
  <c r="AI42" i="19"/>
  <c r="O60" i="19"/>
  <c r="AI62" i="19"/>
  <c r="AJ74" i="19"/>
  <c r="U32" i="19"/>
  <c r="AB52" i="19"/>
  <c r="R59" i="19"/>
  <c r="U63" i="19"/>
  <c r="X26" i="19"/>
  <c r="AI32" i="18"/>
  <c r="S6" i="18"/>
  <c r="AI43" i="18"/>
  <c r="AB43" i="18"/>
  <c r="AI42" i="18"/>
  <c r="AI50" i="18"/>
  <c r="V58" i="18"/>
  <c r="AI58" i="18"/>
  <c r="AH13" i="18"/>
  <c r="X14" i="18"/>
  <c r="AH21" i="18"/>
  <c r="U32" i="18"/>
  <c r="U54" i="18"/>
  <c r="O36" i="18"/>
  <c r="AI38" i="18"/>
  <c r="AI46" i="18"/>
  <c r="AH25" i="18"/>
  <c r="U39" i="18"/>
  <c r="W115" i="17"/>
  <c r="T115" i="17" s="1"/>
  <c r="U115" i="17"/>
  <c r="AF115" i="17"/>
  <c r="AC115" i="17" s="1"/>
  <c r="K57" i="17"/>
  <c r="AF79" i="17"/>
  <c r="AC79" i="17" s="1"/>
  <c r="V108" i="17"/>
  <c r="S108" i="17" s="1"/>
  <c r="V115" i="17"/>
  <c r="S115" i="17" s="1"/>
  <c r="AG115" i="17"/>
  <c r="AD115" i="17" s="1"/>
  <c r="AG42" i="17"/>
  <c r="AD42" i="17" s="1"/>
  <c r="AE108" i="17"/>
  <c r="AE115" i="17"/>
  <c r="AB115" i="17" s="1"/>
  <c r="V42" i="17"/>
  <c r="S42" i="17" s="1"/>
  <c r="K115" i="17"/>
  <c r="H115" i="17" s="1"/>
  <c r="V28" i="17"/>
  <c r="K79" i="17"/>
  <c r="H79" i="17" s="1"/>
  <c r="AD21" i="17"/>
  <c r="U42" i="17"/>
  <c r="I79" i="17"/>
  <c r="AE42" i="17"/>
  <c r="AB42" i="17" s="1"/>
  <c r="W93" i="17"/>
  <c r="T93" i="17" s="1"/>
  <c r="Z126" i="17"/>
  <c r="M79" i="17"/>
  <c r="AF93" i="17"/>
  <c r="AC93" i="17" s="1"/>
  <c r="L115" i="17"/>
  <c r="J86" i="17"/>
  <c r="M115" i="17"/>
  <c r="J115" i="17" s="1"/>
  <c r="AC57" i="17"/>
  <c r="I93" i="17"/>
  <c r="W21" i="17"/>
  <c r="T21" i="17" s="1"/>
  <c r="AG86" i="17"/>
  <c r="AJ86" i="17" s="1"/>
  <c r="M108" i="17"/>
  <c r="AG79" i="17"/>
  <c r="AD79" i="17" s="1"/>
  <c r="AG28" i="17"/>
  <c r="AD28" i="17" s="1"/>
  <c r="V57" i="17"/>
  <c r="K93" i="17"/>
  <c r="H93" i="17" s="1"/>
  <c r="J93" i="17"/>
  <c r="AC86" i="17"/>
  <c r="T86" i="17"/>
  <c r="R86" i="17"/>
  <c r="T79" i="17"/>
  <c r="T42" i="17"/>
  <c r="AC28" i="17"/>
  <c r="AC21" i="17"/>
  <c r="S21" i="17"/>
  <c r="J21" i="17"/>
  <c r="I21" i="17"/>
  <c r="Z120" i="17"/>
  <c r="Z106" i="17"/>
  <c r="Z110" i="17"/>
  <c r="Z113" i="17"/>
  <c r="AJ114" i="17"/>
  <c r="AJ107" i="17"/>
  <c r="AJ121" i="17"/>
  <c r="AJ111" i="17"/>
  <c r="AJ124" i="17"/>
  <c r="P112" i="17"/>
  <c r="AJ118" i="17"/>
  <c r="P125" i="17"/>
  <c r="P122" i="17"/>
  <c r="AJ127" i="17"/>
  <c r="P105" i="17"/>
  <c r="Z123" i="17"/>
  <c r="P116" i="17"/>
  <c r="P119" i="17"/>
  <c r="P109" i="17"/>
  <c r="Z117" i="17"/>
  <c r="AE104" i="17"/>
  <c r="U104" i="17"/>
  <c r="K104" i="17"/>
  <c r="AJ92" i="17"/>
  <c r="P83" i="17"/>
  <c r="AJ99" i="17"/>
  <c r="V100" i="17"/>
  <c r="S100" i="17" s="1"/>
  <c r="AJ85" i="17"/>
  <c r="P90" i="17"/>
  <c r="P97" i="17"/>
  <c r="P87" i="17"/>
  <c r="Z91" i="17"/>
  <c r="P80" i="17"/>
  <c r="Z84" i="17"/>
  <c r="P94" i="17"/>
  <c r="Z98" i="17"/>
  <c r="AJ103" i="17"/>
  <c r="J100" i="17"/>
  <c r="P100" i="17"/>
  <c r="Z102" i="17"/>
  <c r="Z81" i="17"/>
  <c r="Z88" i="17"/>
  <c r="Z95" i="17"/>
  <c r="AJ82" i="17"/>
  <c r="AJ89" i="17"/>
  <c r="AJ96" i="17"/>
  <c r="P101" i="17"/>
  <c r="O100" i="17"/>
  <c r="H100" i="17"/>
  <c r="R100" i="17"/>
  <c r="Y100" i="17"/>
  <c r="O101" i="17"/>
  <c r="AE100" i="17"/>
  <c r="AJ100" i="17" s="1"/>
  <c r="Y98" i="17"/>
  <c r="Y95" i="17"/>
  <c r="O94" i="17"/>
  <c r="AI99" i="17"/>
  <c r="O97" i="17"/>
  <c r="AI93" i="17"/>
  <c r="AB93" i="17"/>
  <c r="R93" i="17"/>
  <c r="O93" i="17"/>
  <c r="AI96" i="17"/>
  <c r="Y91" i="17"/>
  <c r="Y88" i="17"/>
  <c r="AI85" i="17"/>
  <c r="O83" i="17"/>
  <c r="Y81" i="17"/>
  <c r="O87" i="17"/>
  <c r="Y84" i="17"/>
  <c r="AI92" i="17"/>
  <c r="O90" i="17"/>
  <c r="O80" i="17"/>
  <c r="AI86" i="17"/>
  <c r="AB86" i="17"/>
  <c r="O86" i="17"/>
  <c r="AI89" i="17"/>
  <c r="AI79" i="17"/>
  <c r="AB79" i="17"/>
  <c r="O79" i="17"/>
  <c r="AI82" i="17"/>
  <c r="AJ75" i="17"/>
  <c r="Z77" i="17"/>
  <c r="O64" i="17"/>
  <c r="AJ78" i="17"/>
  <c r="P76" i="17"/>
  <c r="K75" i="17"/>
  <c r="H75" i="17" s="1"/>
  <c r="AB75" i="17"/>
  <c r="AI75" i="17"/>
  <c r="AI78" i="17"/>
  <c r="U75" i="17"/>
  <c r="Z75" i="17" s="1"/>
  <c r="AI66" i="17"/>
  <c r="AI70" i="17"/>
  <c r="Y69" i="17"/>
  <c r="O68" i="17"/>
  <c r="O71" i="17"/>
  <c r="AI63" i="17"/>
  <c r="Y59" i="17"/>
  <c r="Y62" i="17"/>
  <c r="AI74" i="17"/>
  <c r="O72" i="17"/>
  <c r="Y65" i="17"/>
  <c r="AI60" i="17"/>
  <c r="Y73" i="17"/>
  <c r="O58" i="17"/>
  <c r="O61" i="17"/>
  <c r="O50" i="17"/>
  <c r="O53" i="17"/>
  <c r="X26" i="17"/>
  <c r="Y44" i="17"/>
  <c r="Y47" i="17"/>
  <c r="Y51" i="17"/>
  <c r="AI48" i="17"/>
  <c r="O43" i="17"/>
  <c r="AI45" i="17"/>
  <c r="Y55" i="17"/>
  <c r="AI52" i="17"/>
  <c r="O46" i="17"/>
  <c r="AI56" i="17"/>
  <c r="O54" i="17"/>
  <c r="N29" i="17"/>
  <c r="X33" i="17"/>
  <c r="N32" i="17"/>
  <c r="X30" i="17"/>
  <c r="AH27" i="17"/>
  <c r="AH31" i="17"/>
  <c r="AH34" i="17"/>
  <c r="N25" i="17"/>
  <c r="V49" i="17"/>
  <c r="S49" i="17" s="1"/>
  <c r="AJ74" i="17"/>
  <c r="P43" i="17"/>
  <c r="V35" i="17"/>
  <c r="S35" i="17" s="1"/>
  <c r="W35" i="17"/>
  <c r="T35" i="17" s="1"/>
  <c r="U49" i="17"/>
  <c r="AE17" i="17"/>
  <c r="AB17" i="17" s="1"/>
  <c r="Y40" i="17"/>
  <c r="L6" i="17"/>
  <c r="L10" i="17"/>
  <c r="I10" i="17" s="1"/>
  <c r="AH16" i="17"/>
  <c r="AJ52" i="17"/>
  <c r="W49" i="17"/>
  <c r="T49" i="17" s="1"/>
  <c r="AF6" i="17"/>
  <c r="AF10" i="17"/>
  <c r="AC10" i="17" s="1"/>
  <c r="AE35" i="17"/>
  <c r="AB35" i="17" s="1"/>
  <c r="N11" i="17"/>
  <c r="AG10" i="17"/>
  <c r="AD10" i="17" s="1"/>
  <c r="AH20" i="17"/>
  <c r="K49" i="17"/>
  <c r="P53" i="17"/>
  <c r="AF17" i="17"/>
  <c r="AC17" i="17" s="1"/>
  <c r="O39" i="17"/>
  <c r="AG35" i="17"/>
  <c r="AD35" i="17" s="1"/>
  <c r="X12" i="17"/>
  <c r="L35" i="17"/>
  <c r="I35" i="17" s="1"/>
  <c r="Z51" i="17"/>
  <c r="V10" i="17"/>
  <c r="S10" i="17" s="1"/>
  <c r="L17" i="17"/>
  <c r="I17" i="17" s="1"/>
  <c r="U35" i="17"/>
  <c r="R35" i="17" s="1"/>
  <c r="AH24" i="17"/>
  <c r="M10" i="17"/>
  <c r="J10" i="17" s="1"/>
  <c r="M49" i="17"/>
  <c r="J49" i="17" s="1"/>
  <c r="Y30" i="17"/>
  <c r="M35" i="17"/>
  <c r="J35" i="17" s="1"/>
  <c r="Z55" i="17"/>
  <c r="AI41" i="17"/>
  <c r="N14" i="17"/>
  <c r="AH9" i="17"/>
  <c r="N22" i="17"/>
  <c r="AI31" i="17"/>
  <c r="Z59" i="17"/>
  <c r="AJ70" i="17"/>
  <c r="N21" i="17"/>
  <c r="Y37" i="17"/>
  <c r="AG49" i="17"/>
  <c r="AD49" i="17" s="1"/>
  <c r="P54" i="17"/>
  <c r="P68" i="17"/>
  <c r="W10" i="17"/>
  <c r="T10" i="17" s="1"/>
  <c r="L49" i="17"/>
  <c r="I49" i="17" s="1"/>
  <c r="Z57" i="17"/>
  <c r="AH21" i="17"/>
  <c r="AB21" i="17"/>
  <c r="H71" i="17"/>
  <c r="P71" i="17"/>
  <c r="Z44" i="17"/>
  <c r="H53" i="17"/>
  <c r="AJ56" i="17"/>
  <c r="P72" i="17"/>
  <c r="M6" i="17"/>
  <c r="AG17" i="17"/>
  <c r="AD17" i="17" s="1"/>
  <c r="Z69" i="17"/>
  <c r="Z73" i="17"/>
  <c r="AJ42" i="17"/>
  <c r="AE71" i="17"/>
  <c r="AI71" i="17" s="1"/>
  <c r="U17" i="17"/>
  <c r="R17" i="17" s="1"/>
  <c r="M17" i="17"/>
  <c r="J17" i="17" s="1"/>
  <c r="P50" i="17"/>
  <c r="AF49" i="17"/>
  <c r="AC49" i="17" s="1"/>
  <c r="X8" i="17"/>
  <c r="X15" i="17"/>
  <c r="V17" i="17"/>
  <c r="S17" i="17" s="1"/>
  <c r="H21" i="17"/>
  <c r="O29" i="17"/>
  <c r="V6" i="17"/>
  <c r="AH13" i="17"/>
  <c r="W17" i="17"/>
  <c r="T17" i="17" s="1"/>
  <c r="AJ45" i="17"/>
  <c r="W6" i="17"/>
  <c r="N18" i="17"/>
  <c r="O36" i="17"/>
  <c r="AF35" i="17"/>
  <c r="AC35" i="17" s="1"/>
  <c r="AE53" i="17"/>
  <c r="K6" i="17"/>
  <c r="AG6" i="17"/>
  <c r="U10" i="17"/>
  <c r="AJ57" i="17"/>
  <c r="P57" i="17"/>
  <c r="K10" i="17"/>
  <c r="K35" i="17"/>
  <c r="X23" i="17"/>
  <c r="AE67" i="17"/>
  <c r="AI67" i="17" s="1"/>
  <c r="U71" i="17"/>
  <c r="Y71" i="17" s="1"/>
  <c r="AI38" i="17"/>
  <c r="N7" i="17"/>
  <c r="X19" i="17"/>
  <c r="K17" i="17"/>
  <c r="AJ60" i="17"/>
  <c r="U6" i="17"/>
  <c r="AE10" i="17"/>
  <c r="AE49" i="17"/>
  <c r="U67" i="17"/>
  <c r="Y67" i="17" s="1"/>
  <c r="K67" i="17"/>
  <c r="O67" i="17" s="1"/>
  <c r="U53" i="17"/>
  <c r="Y53" i="17" s="1"/>
  <c r="AE6" i="17"/>
  <c r="P58" i="17"/>
  <c r="AF6" i="16"/>
  <c r="W13" i="16"/>
  <c r="T13" i="16" s="1"/>
  <c r="AE69" i="16"/>
  <c r="AB69" i="16" s="1"/>
  <c r="W69" i="16"/>
  <c r="V69" i="16"/>
  <c r="V6" i="16"/>
  <c r="K20" i="16"/>
  <c r="AG20" i="16"/>
  <c r="AD20" i="16" s="1"/>
  <c r="AG46" i="16"/>
  <c r="M20" i="16"/>
  <c r="J20" i="16" s="1"/>
  <c r="K13" i="16"/>
  <c r="AG13" i="16"/>
  <c r="AD13" i="16" s="1"/>
  <c r="AG6" i="16"/>
  <c r="L69" i="16"/>
  <c r="I69" i="16" s="1"/>
  <c r="AE20" i="16"/>
  <c r="AB20" i="16" s="1"/>
  <c r="W46" i="16"/>
  <c r="U6" i="16"/>
  <c r="AF20" i="16"/>
  <c r="AC20" i="16" s="1"/>
  <c r="U13" i="16"/>
  <c r="R13" i="16" s="1"/>
  <c r="AE13" i="16"/>
  <c r="AB13" i="16" s="1"/>
  <c r="M13" i="16"/>
  <c r="J13" i="16" s="1"/>
  <c r="U20" i="16"/>
  <c r="R20" i="16" s="1"/>
  <c r="M69" i="16"/>
  <c r="L13" i="16"/>
  <c r="I13" i="16" s="1"/>
  <c r="K6" i="16"/>
  <c r="V20" i="16"/>
  <c r="S20" i="16" s="1"/>
  <c r="AC46" i="16"/>
  <c r="AF69" i="16"/>
  <c r="AC69" i="16" s="1"/>
  <c r="AF13" i="16"/>
  <c r="AC13" i="16" s="1"/>
  <c r="L46" i="16"/>
  <c r="I46" i="16" s="1"/>
  <c r="AD69" i="16"/>
  <c r="R46" i="16"/>
  <c r="J46" i="16"/>
  <c r="AJ49" i="16"/>
  <c r="Z71" i="16"/>
  <c r="Z55" i="16"/>
  <c r="Z59" i="16"/>
  <c r="AJ72" i="16"/>
  <c r="P70" i="16"/>
  <c r="Z63" i="16"/>
  <c r="X25" i="16"/>
  <c r="P43" i="16"/>
  <c r="Y40" i="16"/>
  <c r="AJ64" i="16"/>
  <c r="Z51" i="16"/>
  <c r="O32" i="16"/>
  <c r="AJ60" i="16"/>
  <c r="AJ52" i="16"/>
  <c r="AJ61" i="16"/>
  <c r="P50" i="16"/>
  <c r="Z44" i="16"/>
  <c r="O36" i="16"/>
  <c r="O39" i="16"/>
  <c r="AJ45" i="16"/>
  <c r="Y33" i="16"/>
  <c r="AI34" i="16"/>
  <c r="Y37" i="16"/>
  <c r="Z48" i="16"/>
  <c r="P58" i="16"/>
  <c r="P47" i="16"/>
  <c r="P53" i="16"/>
  <c r="N17" i="16"/>
  <c r="AJ53" i="16"/>
  <c r="P62" i="16"/>
  <c r="AH26" i="16"/>
  <c r="AI41" i="16"/>
  <c r="N24" i="16"/>
  <c r="AJ56" i="16"/>
  <c r="AI38" i="16"/>
  <c r="P54" i="16"/>
  <c r="P61" i="16"/>
  <c r="X18" i="16"/>
  <c r="AH12" i="16"/>
  <c r="AH19" i="16"/>
  <c r="W65" i="16"/>
  <c r="T65" i="16" s="1"/>
  <c r="X11" i="16"/>
  <c r="M42" i="16"/>
  <c r="J42" i="16" s="1"/>
  <c r="X29" i="16"/>
  <c r="X44" i="16"/>
  <c r="N10" i="16"/>
  <c r="AE65" i="16"/>
  <c r="AB65" i="16" s="1"/>
  <c r="AF65" i="16"/>
  <c r="AC65" i="16" s="1"/>
  <c r="AE35" i="16"/>
  <c r="W35" i="16"/>
  <c r="T35" i="16" s="1"/>
  <c r="W42" i="16"/>
  <c r="T42" i="16" s="1"/>
  <c r="AH30" i="16"/>
  <c r="AI49" i="16"/>
  <c r="AG35" i="16"/>
  <c r="AD35" i="16" s="1"/>
  <c r="V65" i="16"/>
  <c r="S65" i="16" s="1"/>
  <c r="Z74" i="16"/>
  <c r="X40" i="16"/>
  <c r="Y55" i="16"/>
  <c r="K31" i="16"/>
  <c r="AE57" i="16"/>
  <c r="AF35" i="16"/>
  <c r="AC35" i="16" s="1"/>
  <c r="N21" i="16"/>
  <c r="X33" i="16"/>
  <c r="AF42" i="16"/>
  <c r="AH16" i="16"/>
  <c r="N36" i="16"/>
  <c r="AH41" i="16"/>
  <c r="P66" i="16"/>
  <c r="L57" i="16"/>
  <c r="I57" i="16" s="1"/>
  <c r="L65" i="16"/>
  <c r="I65" i="16" s="1"/>
  <c r="M35" i="16"/>
  <c r="J35" i="16" s="1"/>
  <c r="AF57" i="16"/>
  <c r="AC57" i="16" s="1"/>
  <c r="AI61" i="16"/>
  <c r="V35" i="16"/>
  <c r="S35" i="16" s="1"/>
  <c r="AG57" i="16"/>
  <c r="AD57" i="16" s="1"/>
  <c r="AJ68" i="16"/>
  <c r="N32" i="16"/>
  <c r="AF31" i="16"/>
  <c r="V42" i="16"/>
  <c r="S42" i="16" s="1"/>
  <c r="Y59" i="16"/>
  <c r="N28" i="16"/>
  <c r="L31" i="16"/>
  <c r="AG65" i="16"/>
  <c r="AD65" i="16" s="1"/>
  <c r="N14" i="16"/>
  <c r="AH38" i="16"/>
  <c r="Z67" i="16"/>
  <c r="M65" i="16"/>
  <c r="J65" i="16" s="1"/>
  <c r="P73" i="16"/>
  <c r="AH45" i="16"/>
  <c r="X22" i="16"/>
  <c r="U27" i="16"/>
  <c r="R27" i="16" s="1"/>
  <c r="N7" i="16"/>
  <c r="AE42" i="16"/>
  <c r="X8" i="16"/>
  <c r="K27" i="16"/>
  <c r="H27" i="16" s="1"/>
  <c r="AH34" i="16"/>
  <c r="N39" i="16"/>
  <c r="Y48" i="16"/>
  <c r="O58" i="16"/>
  <c r="AI60" i="16"/>
  <c r="Y63" i="16"/>
  <c r="M31" i="16"/>
  <c r="O62" i="16"/>
  <c r="AE31" i="16"/>
  <c r="U35" i="16"/>
  <c r="L35" i="16"/>
  <c r="I35" i="16" s="1"/>
  <c r="O54" i="16"/>
  <c r="AB61" i="16"/>
  <c r="N43" i="16"/>
  <c r="M57" i="16"/>
  <c r="J57" i="16" s="1"/>
  <c r="V31" i="16"/>
  <c r="K42" i="16"/>
  <c r="V57" i="16"/>
  <c r="S57" i="16" s="1"/>
  <c r="W31" i="16"/>
  <c r="L42" i="16"/>
  <c r="I42" i="16" s="1"/>
  <c r="O47" i="16"/>
  <c r="W57" i="16"/>
  <c r="T57" i="16" s="1"/>
  <c r="AI53" i="16"/>
  <c r="AH9" i="16"/>
  <c r="Y46" i="16"/>
  <c r="O53" i="16"/>
  <c r="AI56" i="16"/>
  <c r="AI64" i="16"/>
  <c r="AJ75" i="16"/>
  <c r="X15" i="16"/>
  <c r="X37" i="16"/>
  <c r="U57" i="16"/>
  <c r="U65" i="16"/>
  <c r="AH23" i="16"/>
  <c r="AE27" i="16"/>
  <c r="U31" i="16"/>
  <c r="K35" i="16"/>
  <c r="U42" i="16"/>
  <c r="U53" i="16"/>
  <c r="Z53" i="16" s="1"/>
  <c r="K57" i="16"/>
  <c r="U61" i="16"/>
  <c r="Z61" i="16" s="1"/>
  <c r="K65" i="16"/>
  <c r="O61" i="16"/>
  <c r="AG31" i="16"/>
  <c r="AG42" i="16"/>
  <c r="S54" i="15"/>
  <c r="P69" i="15"/>
  <c r="Z70" i="15"/>
  <c r="AJ71" i="15"/>
  <c r="P66" i="15"/>
  <c r="Z67" i="15"/>
  <c r="AJ68" i="15"/>
  <c r="Y59" i="15"/>
  <c r="AI60" i="15"/>
  <c r="AH31" i="15"/>
  <c r="O58" i="15"/>
  <c r="Y61" i="15"/>
  <c r="Y74" i="15"/>
  <c r="AI75" i="15"/>
  <c r="O73" i="15"/>
  <c r="Y48" i="15"/>
  <c r="Y63" i="15"/>
  <c r="Y46" i="15"/>
  <c r="O55" i="15"/>
  <c r="O51" i="15"/>
  <c r="AI49" i="15"/>
  <c r="Y56" i="15"/>
  <c r="O47" i="15"/>
  <c r="O50" i="15"/>
  <c r="Y52" i="15"/>
  <c r="AI64" i="15"/>
  <c r="O46" i="15"/>
  <c r="O62" i="15"/>
  <c r="AI61" i="15"/>
  <c r="AI50" i="15"/>
  <c r="AI57" i="15"/>
  <c r="O61" i="15"/>
  <c r="AI46" i="15"/>
  <c r="AI53" i="15"/>
  <c r="N29" i="15"/>
  <c r="X34" i="15"/>
  <c r="X37" i="15"/>
  <c r="X27" i="15"/>
  <c r="AH38" i="15"/>
  <c r="AH17" i="15"/>
  <c r="N43" i="15"/>
  <c r="N11" i="15"/>
  <c r="N40" i="15"/>
  <c r="AH35" i="15"/>
  <c r="AH28" i="15"/>
  <c r="N15" i="15"/>
  <c r="N18" i="15"/>
  <c r="N36" i="15"/>
  <c r="X16" i="15"/>
  <c r="N26" i="15"/>
  <c r="X12" i="15"/>
  <c r="AH21" i="15"/>
  <c r="AH42" i="15"/>
  <c r="N19" i="15"/>
  <c r="X18" i="15"/>
  <c r="AH13" i="15"/>
  <c r="X20" i="15"/>
  <c r="N23" i="15"/>
  <c r="X30" i="15"/>
  <c r="X24" i="15"/>
  <c r="N33" i="15"/>
  <c r="X44" i="15"/>
  <c r="X41" i="15"/>
  <c r="AH25" i="15"/>
  <c r="AH45" i="15"/>
  <c r="P29" i="15"/>
  <c r="AJ28" i="15"/>
  <c r="P26" i="15"/>
  <c r="AJ31" i="15"/>
  <c r="W72" i="15"/>
  <c r="O11" i="15"/>
  <c r="Z27" i="15"/>
  <c r="AJ49" i="15"/>
  <c r="M14" i="15"/>
  <c r="J14" i="15" s="1"/>
  <c r="Z37" i="15"/>
  <c r="K10" i="15"/>
  <c r="W14" i="15"/>
  <c r="T14" i="15" s="1"/>
  <c r="L6" i="15"/>
  <c r="K72" i="15"/>
  <c r="AI13" i="15"/>
  <c r="O15" i="15"/>
  <c r="P55" i="15"/>
  <c r="AE10" i="15"/>
  <c r="Y18" i="15"/>
  <c r="X8" i="15"/>
  <c r="AF32" i="15"/>
  <c r="AC32" i="15" s="1"/>
  <c r="P22" i="15"/>
  <c r="M72" i="15"/>
  <c r="J72" i="15" s="1"/>
  <c r="AG14" i="15"/>
  <c r="AD14" i="15" s="1"/>
  <c r="U32" i="15"/>
  <c r="V32" i="15"/>
  <c r="S32" i="15" s="1"/>
  <c r="M6" i="15"/>
  <c r="W32" i="15"/>
  <c r="T32" i="15" s="1"/>
  <c r="M32" i="15"/>
  <c r="J32" i="15" s="1"/>
  <c r="P47" i="15"/>
  <c r="L32" i="15"/>
  <c r="I32" i="15" s="1"/>
  <c r="AG32" i="15"/>
  <c r="AD32" i="15" s="1"/>
  <c r="AI21" i="15"/>
  <c r="U14" i="15"/>
  <c r="W6" i="15"/>
  <c r="K6" i="15"/>
  <c r="K14" i="15"/>
  <c r="AE32" i="15"/>
  <c r="Z41" i="15"/>
  <c r="AF72" i="15"/>
  <c r="AC72" i="15" s="1"/>
  <c r="K32" i="15"/>
  <c r="P73" i="15"/>
  <c r="Z74" i="15"/>
  <c r="Z34" i="15"/>
  <c r="Z22" i="15"/>
  <c r="P61" i="15"/>
  <c r="U6" i="15"/>
  <c r="AF14" i="15"/>
  <c r="AC14" i="15" s="1"/>
  <c r="AG18" i="15"/>
  <c r="P23" i="15"/>
  <c r="AJ35" i="15"/>
  <c r="AJ38" i="15"/>
  <c r="P40" i="15"/>
  <c r="Z52" i="15"/>
  <c r="Z56" i="15"/>
  <c r="P62" i="15"/>
  <c r="Y20" i="15"/>
  <c r="P36" i="15"/>
  <c r="AE72" i="15"/>
  <c r="U72" i="15"/>
  <c r="AE6" i="15"/>
  <c r="N7" i="15"/>
  <c r="AF6" i="15"/>
  <c r="Y16" i="15"/>
  <c r="Z63" i="15"/>
  <c r="AG72" i="15"/>
  <c r="AD72" i="15" s="1"/>
  <c r="V6" i="15"/>
  <c r="L14" i="15"/>
  <c r="I14" i="15" s="1"/>
  <c r="AG6" i="15"/>
  <c r="V14" i="15"/>
  <c r="S14" i="15" s="1"/>
  <c r="O19" i="15"/>
  <c r="L72" i="15"/>
  <c r="AE14" i="15"/>
  <c r="Z24" i="15"/>
  <c r="P50" i="15"/>
  <c r="P51" i="15"/>
  <c r="AJ57" i="15"/>
  <c r="AJ75" i="15"/>
  <c r="Y12" i="15"/>
  <c r="AI17" i="15"/>
  <c r="V72" i="15"/>
  <c r="O18" i="15"/>
  <c r="AJ42" i="15"/>
  <c r="P46" i="15"/>
  <c r="AJ46" i="15"/>
  <c r="Z48" i="15"/>
  <c r="AJ64" i="15"/>
  <c r="T10" i="15"/>
  <c r="AC54" i="15"/>
  <c r="AJ54" i="15"/>
  <c r="AB22" i="15"/>
  <c r="AJ22" i="15"/>
  <c r="AJ50" i="15"/>
  <c r="AB50" i="15"/>
  <c r="S61" i="15"/>
  <c r="Z61" i="15"/>
  <c r="R46" i="15"/>
  <c r="Z46" i="15"/>
  <c r="Z54" i="15"/>
  <c r="AJ39" i="15"/>
  <c r="R18" i="15"/>
  <c r="H22" i="15"/>
  <c r="AJ53" i="15"/>
  <c r="J61" i="15"/>
  <c r="AJ61" i="15"/>
  <c r="H18" i="15"/>
  <c r="AH9" i="15"/>
  <c r="V50" i="15"/>
  <c r="Y50" i="15" s="1"/>
  <c r="AJ25" i="15"/>
  <c r="U10" i="15"/>
  <c r="X10" i="15" s="1"/>
  <c r="AJ71" i="19" l="1"/>
  <c r="Z52" i="19"/>
  <c r="AB6" i="19"/>
  <c r="AE4" i="19"/>
  <c r="AE5" i="19"/>
  <c r="AE3" i="19"/>
  <c r="AD6" i="19"/>
  <c r="AG5" i="19"/>
  <c r="AG4" i="19"/>
  <c r="AG3" i="19"/>
  <c r="AF3" i="19"/>
  <c r="AF4" i="19"/>
  <c r="AF5" i="19"/>
  <c r="T28" i="19"/>
  <c r="W3" i="19"/>
  <c r="W5" i="19"/>
  <c r="W4" i="19"/>
  <c r="U5" i="19"/>
  <c r="U4" i="19"/>
  <c r="U3" i="19"/>
  <c r="S28" i="19"/>
  <c r="V3" i="19"/>
  <c r="V4" i="19"/>
  <c r="V5" i="19"/>
  <c r="M4" i="19"/>
  <c r="M3" i="19"/>
  <c r="M5" i="19"/>
  <c r="I6" i="19"/>
  <c r="L4" i="19"/>
  <c r="L5" i="19"/>
  <c r="L3" i="19"/>
  <c r="H6" i="19"/>
  <c r="K5" i="19"/>
  <c r="K3" i="19"/>
  <c r="K4" i="19"/>
  <c r="O47" i="18"/>
  <c r="AG3" i="18"/>
  <c r="AD3" i="18" s="1"/>
  <c r="AF3" i="18"/>
  <c r="AC3" i="18" s="1"/>
  <c r="AG4" i="18"/>
  <c r="AD4" i="18" s="1"/>
  <c r="AG5" i="18"/>
  <c r="L82" i="28" s="1"/>
  <c r="I82" i="28" s="1"/>
  <c r="AF4" i="18"/>
  <c r="AC4" i="18" s="1"/>
  <c r="AF5" i="18"/>
  <c r="AC5" i="18" s="1"/>
  <c r="AE4" i="18"/>
  <c r="AE5" i="18"/>
  <c r="AE3" i="18"/>
  <c r="S22" i="18"/>
  <c r="V5" i="18"/>
  <c r="V4" i="18"/>
  <c r="V3" i="18"/>
  <c r="T22" i="18"/>
  <c r="W4" i="18"/>
  <c r="W5" i="18"/>
  <c r="W3" i="18"/>
  <c r="R22" i="18"/>
  <c r="U5" i="18"/>
  <c r="U4" i="18"/>
  <c r="U3" i="18"/>
  <c r="M3" i="18"/>
  <c r="J3" i="18" s="1"/>
  <c r="M5" i="18"/>
  <c r="J5" i="18" s="1"/>
  <c r="K3" i="18"/>
  <c r="H3" i="18" s="1"/>
  <c r="K4" i="18"/>
  <c r="J73" i="28" s="1"/>
  <c r="G73" i="28" s="1"/>
  <c r="K5" i="18"/>
  <c r="H5" i="18" s="1"/>
  <c r="L5" i="18"/>
  <c r="I5" i="18" s="1"/>
  <c r="L3" i="18"/>
  <c r="I3" i="18" s="1"/>
  <c r="L4" i="18"/>
  <c r="I4" i="18" s="1"/>
  <c r="M4" i="18"/>
  <c r="L73" i="28" s="1"/>
  <c r="I73" i="28" s="1"/>
  <c r="S79" i="17"/>
  <c r="AF5" i="17"/>
  <c r="K69" i="28" s="1"/>
  <c r="H69" i="28" s="1"/>
  <c r="AF4" i="17"/>
  <c r="K68" i="28" s="1"/>
  <c r="H68" i="28" s="1"/>
  <c r="AF3" i="17"/>
  <c r="K67" i="28" s="1"/>
  <c r="H67" i="28" s="1"/>
  <c r="AG5" i="17"/>
  <c r="L69" i="28" s="1"/>
  <c r="I69" i="28" s="1"/>
  <c r="AG3" i="17"/>
  <c r="L67" i="28" s="1"/>
  <c r="I67" i="28" s="1"/>
  <c r="AG4" i="17"/>
  <c r="L68" i="28" s="1"/>
  <c r="I68" i="28" s="1"/>
  <c r="AE4" i="17"/>
  <c r="J68" i="28" s="1"/>
  <c r="G68" i="28" s="1"/>
  <c r="AE3" i="17"/>
  <c r="J67" i="28" s="1"/>
  <c r="G67" i="28" s="1"/>
  <c r="AE5" i="17"/>
  <c r="J69" i="28" s="1"/>
  <c r="G69" i="28" s="1"/>
  <c r="S28" i="17"/>
  <c r="V4" i="17"/>
  <c r="K64" i="28" s="1"/>
  <c r="H64" i="28" s="1"/>
  <c r="V5" i="17"/>
  <c r="K65" i="28" s="1"/>
  <c r="H65" i="28" s="1"/>
  <c r="V3" i="17"/>
  <c r="K63" i="28" s="1"/>
  <c r="H63" i="28" s="1"/>
  <c r="T28" i="17"/>
  <c r="W5" i="17"/>
  <c r="L65" i="28" s="1"/>
  <c r="I65" i="28" s="1"/>
  <c r="W4" i="17"/>
  <c r="L64" i="28" s="1"/>
  <c r="I64" i="28" s="1"/>
  <c r="W3" i="17"/>
  <c r="L63" i="28" s="1"/>
  <c r="I63" i="28" s="1"/>
  <c r="U3" i="17"/>
  <c r="J63" i="28" s="1"/>
  <c r="G63" i="28" s="1"/>
  <c r="U5" i="17"/>
  <c r="J65" i="28" s="1"/>
  <c r="G65" i="28" s="1"/>
  <c r="U4" i="17"/>
  <c r="J64" i="28" s="1"/>
  <c r="G64" i="28" s="1"/>
  <c r="M4" i="17"/>
  <c r="L60" i="28" s="1"/>
  <c r="I60" i="28" s="1"/>
  <c r="M5" i="17"/>
  <c r="L61" i="28" s="1"/>
  <c r="I61" i="28" s="1"/>
  <c r="M3" i="17"/>
  <c r="L59" i="28" s="1"/>
  <c r="I59" i="28" s="1"/>
  <c r="L5" i="17"/>
  <c r="K61" i="28" s="1"/>
  <c r="H61" i="28" s="1"/>
  <c r="L3" i="17"/>
  <c r="K59" i="28" s="1"/>
  <c r="H59" i="28" s="1"/>
  <c r="L4" i="17"/>
  <c r="K60" i="28" s="1"/>
  <c r="H60" i="28" s="1"/>
  <c r="K3" i="17"/>
  <c r="J59" i="28" s="1"/>
  <c r="G59" i="28" s="1"/>
  <c r="K4" i="17"/>
  <c r="J60" i="28" s="1"/>
  <c r="G60" i="28" s="1"/>
  <c r="K5" i="17"/>
  <c r="J61" i="28" s="1"/>
  <c r="G61" i="28" s="1"/>
  <c r="AE3" i="21"/>
  <c r="J54" i="28" s="1"/>
  <c r="G54" i="28" s="1"/>
  <c r="AE4" i="21"/>
  <c r="J55" i="28" s="1"/>
  <c r="G55" i="28" s="1"/>
  <c r="AE5" i="21"/>
  <c r="J56" i="28" s="1"/>
  <c r="G56" i="28" s="1"/>
  <c r="AG3" i="21"/>
  <c r="L54" i="28" s="1"/>
  <c r="I54" i="28" s="1"/>
  <c r="AG5" i="21"/>
  <c r="L56" i="28" s="1"/>
  <c r="I56" i="28" s="1"/>
  <c r="AG4" i="21"/>
  <c r="L55" i="28" s="1"/>
  <c r="I55" i="28" s="1"/>
  <c r="AF3" i="21"/>
  <c r="K54" i="28" s="1"/>
  <c r="H54" i="28" s="1"/>
  <c r="AF5" i="21"/>
  <c r="K56" i="28" s="1"/>
  <c r="H56" i="28" s="1"/>
  <c r="AF4" i="21"/>
  <c r="K55" i="28" s="1"/>
  <c r="H55" i="28" s="1"/>
  <c r="R30" i="21"/>
  <c r="U3" i="21"/>
  <c r="J50" i="28" s="1"/>
  <c r="G50" i="28" s="1"/>
  <c r="U5" i="21"/>
  <c r="J52" i="28" s="1"/>
  <c r="G52" i="28" s="1"/>
  <c r="U4" i="21"/>
  <c r="J51" i="28" s="1"/>
  <c r="G51" i="28" s="1"/>
  <c r="S30" i="21"/>
  <c r="V5" i="21"/>
  <c r="K52" i="28" s="1"/>
  <c r="H52" i="28" s="1"/>
  <c r="V4" i="21"/>
  <c r="K51" i="28" s="1"/>
  <c r="H51" i="28" s="1"/>
  <c r="V3" i="21"/>
  <c r="K50" i="28" s="1"/>
  <c r="H50" i="28" s="1"/>
  <c r="T30" i="21"/>
  <c r="W5" i="21"/>
  <c r="L52" i="28" s="1"/>
  <c r="I52" i="28" s="1"/>
  <c r="W4" i="21"/>
  <c r="L51" i="28" s="1"/>
  <c r="I51" i="28" s="1"/>
  <c r="W3" i="21"/>
  <c r="L50" i="28" s="1"/>
  <c r="I50" i="28" s="1"/>
  <c r="M5" i="21"/>
  <c r="L48" i="28" s="1"/>
  <c r="I48" i="28" s="1"/>
  <c r="M4" i="21"/>
  <c r="L47" i="28" s="1"/>
  <c r="I47" i="28" s="1"/>
  <c r="M3" i="21"/>
  <c r="L46" i="28" s="1"/>
  <c r="I46" i="28" s="1"/>
  <c r="L5" i="21"/>
  <c r="K48" i="28" s="1"/>
  <c r="H48" i="28" s="1"/>
  <c r="L3" i="21"/>
  <c r="K46" i="28" s="1"/>
  <c r="H46" i="28" s="1"/>
  <c r="L4" i="21"/>
  <c r="K47" i="28" s="1"/>
  <c r="H47" i="28" s="1"/>
  <c r="K3" i="21"/>
  <c r="J46" i="28" s="1"/>
  <c r="G46" i="28" s="1"/>
  <c r="K5" i="21"/>
  <c r="J48" i="28" s="1"/>
  <c r="G48" i="28" s="1"/>
  <c r="K4" i="21"/>
  <c r="J47" i="28" s="1"/>
  <c r="G47" i="28" s="1"/>
  <c r="AC42" i="16"/>
  <c r="AF4" i="16"/>
  <c r="K42" i="28" s="1"/>
  <c r="H42" i="28" s="1"/>
  <c r="AF5" i="16"/>
  <c r="K43" i="28" s="1"/>
  <c r="H43" i="28" s="1"/>
  <c r="AF3" i="16"/>
  <c r="K41" i="28" s="1"/>
  <c r="H41" i="28" s="1"/>
  <c r="AE3" i="16"/>
  <c r="J41" i="28" s="1"/>
  <c r="G41" i="28" s="1"/>
  <c r="AE5" i="16"/>
  <c r="J43" i="28" s="1"/>
  <c r="G43" i="28" s="1"/>
  <c r="AE4" i="16"/>
  <c r="J42" i="28" s="1"/>
  <c r="G42" i="28" s="1"/>
  <c r="AD42" i="16"/>
  <c r="AG5" i="16"/>
  <c r="L43" i="28" s="1"/>
  <c r="I43" i="28" s="1"/>
  <c r="AG3" i="16"/>
  <c r="L41" i="28" s="1"/>
  <c r="I41" i="28" s="1"/>
  <c r="AG4" i="16"/>
  <c r="L42" i="28" s="1"/>
  <c r="I42" i="28" s="1"/>
  <c r="S69" i="16"/>
  <c r="V3" i="16"/>
  <c r="K37" i="28" s="1"/>
  <c r="H37" i="28" s="1"/>
  <c r="V5" i="16"/>
  <c r="K39" i="28" s="1"/>
  <c r="H39" i="28" s="1"/>
  <c r="V4" i="16"/>
  <c r="K38" i="28" s="1"/>
  <c r="H38" i="28" s="1"/>
  <c r="T69" i="16"/>
  <c r="W3" i="16"/>
  <c r="L37" i="28" s="1"/>
  <c r="I37" i="28" s="1"/>
  <c r="W5" i="16"/>
  <c r="L39" i="28" s="1"/>
  <c r="I39" i="28" s="1"/>
  <c r="W4" i="16"/>
  <c r="L38" i="28" s="1"/>
  <c r="I38" i="28" s="1"/>
  <c r="U3" i="16"/>
  <c r="J37" i="28" s="1"/>
  <c r="G37" i="28" s="1"/>
  <c r="U4" i="16"/>
  <c r="J38" i="28" s="1"/>
  <c r="G38" i="28" s="1"/>
  <c r="U5" i="16"/>
  <c r="J39" i="28" s="1"/>
  <c r="G39" i="28" s="1"/>
  <c r="M3" i="16"/>
  <c r="L33" i="28" s="1"/>
  <c r="I33" i="28" s="1"/>
  <c r="M5" i="16"/>
  <c r="L35" i="28" s="1"/>
  <c r="I35" i="28" s="1"/>
  <c r="M4" i="16"/>
  <c r="L34" i="28" s="1"/>
  <c r="I34" i="28" s="1"/>
  <c r="L5" i="16"/>
  <c r="K35" i="28" s="1"/>
  <c r="H35" i="28" s="1"/>
  <c r="L4" i="16"/>
  <c r="K34" i="28" s="1"/>
  <c r="H34" i="28" s="1"/>
  <c r="L3" i="16"/>
  <c r="K33" i="28" s="1"/>
  <c r="H33" i="28" s="1"/>
  <c r="K5" i="16"/>
  <c r="J35" i="28" s="1"/>
  <c r="G35" i="28" s="1"/>
  <c r="K4" i="16"/>
  <c r="J34" i="28" s="1"/>
  <c r="G34" i="28" s="1"/>
  <c r="K3" i="16"/>
  <c r="J33" i="28" s="1"/>
  <c r="G33" i="28" s="1"/>
  <c r="Y54" i="15"/>
  <c r="AE5" i="15"/>
  <c r="J30" i="28" s="1"/>
  <c r="G30" i="28" s="1"/>
  <c r="AE4" i="15"/>
  <c r="J29" i="28" s="1"/>
  <c r="G29" i="28" s="1"/>
  <c r="AE3" i="15"/>
  <c r="J28" i="28" s="1"/>
  <c r="G28" i="28" s="1"/>
  <c r="AG4" i="15"/>
  <c r="L29" i="28" s="1"/>
  <c r="I29" i="28" s="1"/>
  <c r="AG5" i="15"/>
  <c r="L30" i="28" s="1"/>
  <c r="I30" i="28" s="1"/>
  <c r="AG3" i="15"/>
  <c r="L28" i="28" s="1"/>
  <c r="I28" i="28" s="1"/>
  <c r="AF5" i="15"/>
  <c r="K30" i="28" s="1"/>
  <c r="H30" i="28" s="1"/>
  <c r="AF3" i="15"/>
  <c r="K28" i="28" s="1"/>
  <c r="H28" i="28" s="1"/>
  <c r="AF4" i="15"/>
  <c r="K29" i="28" s="1"/>
  <c r="H29" i="28" s="1"/>
  <c r="T22" i="15"/>
  <c r="W4" i="15"/>
  <c r="L25" i="28" s="1"/>
  <c r="I25" i="28" s="1"/>
  <c r="W5" i="15"/>
  <c r="L26" i="28" s="1"/>
  <c r="I26" i="28" s="1"/>
  <c r="W3" i="15"/>
  <c r="L24" i="28" s="1"/>
  <c r="I24" i="28" s="1"/>
  <c r="R22" i="15"/>
  <c r="U3" i="15"/>
  <c r="J24" i="28" s="1"/>
  <c r="G24" i="28" s="1"/>
  <c r="U5" i="15"/>
  <c r="J26" i="28" s="1"/>
  <c r="G26" i="28" s="1"/>
  <c r="U4" i="15"/>
  <c r="J25" i="28" s="1"/>
  <c r="G25" i="28" s="1"/>
  <c r="S22" i="15"/>
  <c r="V5" i="15"/>
  <c r="K26" i="28" s="1"/>
  <c r="H26" i="28" s="1"/>
  <c r="V4" i="15"/>
  <c r="K25" i="28" s="1"/>
  <c r="H25" i="28" s="1"/>
  <c r="V3" i="15"/>
  <c r="K24" i="28" s="1"/>
  <c r="H24" i="28" s="1"/>
  <c r="M5" i="15"/>
  <c r="L22" i="28" s="1"/>
  <c r="I22" i="28" s="1"/>
  <c r="M3" i="15"/>
  <c r="L20" i="28" s="1"/>
  <c r="I20" i="28" s="1"/>
  <c r="M4" i="15"/>
  <c r="L21" i="28" s="1"/>
  <c r="I21" i="28" s="1"/>
  <c r="L4" i="15"/>
  <c r="K21" i="28" s="1"/>
  <c r="H21" i="28" s="1"/>
  <c r="L5" i="15"/>
  <c r="K22" i="28" s="1"/>
  <c r="H22" i="28" s="1"/>
  <c r="L3" i="15"/>
  <c r="K20" i="28" s="1"/>
  <c r="H20" i="28" s="1"/>
  <c r="K3" i="15"/>
  <c r="J20" i="28" s="1"/>
  <c r="G20" i="28" s="1"/>
  <c r="K5" i="15"/>
  <c r="J22" i="28" s="1"/>
  <c r="G22" i="28" s="1"/>
  <c r="K4" i="15"/>
  <c r="J21" i="28" s="1"/>
  <c r="G21" i="28" s="1"/>
  <c r="M3" i="20"/>
  <c r="AF4" i="20"/>
  <c r="K107" i="28" s="1"/>
  <c r="H107" i="28" s="1"/>
  <c r="AF3" i="20"/>
  <c r="K106" i="28" s="1"/>
  <c r="H106" i="28" s="1"/>
  <c r="AF5" i="20"/>
  <c r="K108" i="28" s="1"/>
  <c r="H108" i="28" s="1"/>
  <c r="AB6" i="20"/>
  <c r="AE4" i="20"/>
  <c r="J107" i="28" s="1"/>
  <c r="G107" i="28" s="1"/>
  <c r="AE5" i="20"/>
  <c r="J108" i="28" s="1"/>
  <c r="G108" i="28" s="1"/>
  <c r="AE3" i="20"/>
  <c r="J106" i="28" s="1"/>
  <c r="G106" i="28" s="1"/>
  <c r="T6" i="20"/>
  <c r="W3" i="20"/>
  <c r="L102" i="28" s="1"/>
  <c r="I102" i="28" s="1"/>
  <c r="W5" i="20"/>
  <c r="L104" i="28" s="1"/>
  <c r="I104" i="28" s="1"/>
  <c r="W4" i="20"/>
  <c r="L103" i="28" s="1"/>
  <c r="I103" i="28" s="1"/>
  <c r="R6" i="20"/>
  <c r="U3" i="20"/>
  <c r="J102" i="28" s="1"/>
  <c r="G102" i="28" s="1"/>
  <c r="U5" i="20"/>
  <c r="J104" i="28" s="1"/>
  <c r="G104" i="28" s="1"/>
  <c r="U4" i="20"/>
  <c r="J103" i="28" s="1"/>
  <c r="G103" i="28" s="1"/>
  <c r="I6" i="20"/>
  <c r="L4" i="20"/>
  <c r="K99" i="28" s="1"/>
  <c r="H99" i="28" s="1"/>
  <c r="L5" i="20"/>
  <c r="K100" i="28" s="1"/>
  <c r="H100" i="28" s="1"/>
  <c r="L3" i="20"/>
  <c r="K98" i="28" s="1"/>
  <c r="H98" i="28" s="1"/>
  <c r="K4" i="20"/>
  <c r="J99" i="28" s="1"/>
  <c r="G99" i="28" s="1"/>
  <c r="K3" i="20"/>
  <c r="J98" i="28" s="1"/>
  <c r="G98" i="28" s="1"/>
  <c r="K5" i="20"/>
  <c r="J100" i="28" s="1"/>
  <c r="G100" i="28" s="1"/>
  <c r="V4" i="20"/>
  <c r="K103" i="28" s="1"/>
  <c r="H103" i="28" s="1"/>
  <c r="V3" i="20"/>
  <c r="K102" i="28" s="1"/>
  <c r="H102" i="28" s="1"/>
  <c r="V5" i="20"/>
  <c r="K104" i="28" s="1"/>
  <c r="H104" i="28" s="1"/>
  <c r="AD6" i="20"/>
  <c r="AG3" i="20"/>
  <c r="L106" i="28" s="1"/>
  <c r="I106" i="28" s="1"/>
  <c r="AG5" i="20"/>
  <c r="L108" i="28" s="1"/>
  <c r="I108" i="28" s="1"/>
  <c r="AG4" i="20"/>
  <c r="L107" i="28" s="1"/>
  <c r="I107" i="28" s="1"/>
  <c r="M5" i="20"/>
  <c r="L100" i="28" s="1"/>
  <c r="I100" i="28" s="1"/>
  <c r="M4" i="20"/>
  <c r="L99" i="28" s="1"/>
  <c r="I99" i="28" s="1"/>
  <c r="N6" i="19"/>
  <c r="J6" i="19"/>
  <c r="P52" i="19"/>
  <c r="P5" i="19" s="1"/>
  <c r="O87" i="28" s="1"/>
  <c r="O84" i="28" s="1"/>
  <c r="AI47" i="18"/>
  <c r="AC6" i="17"/>
  <c r="AD6" i="17"/>
  <c r="T57" i="17"/>
  <c r="N28" i="17"/>
  <c r="S6" i="17"/>
  <c r="I6" i="17"/>
  <c r="AD57" i="17"/>
  <c r="H6" i="17"/>
  <c r="J6" i="17"/>
  <c r="P86" i="17"/>
  <c r="AJ108" i="17"/>
  <c r="O42" i="17"/>
  <c r="AB57" i="17"/>
  <c r="J57" i="17"/>
  <c r="S57" i="17"/>
  <c r="I57" i="17"/>
  <c r="H57" i="17"/>
  <c r="AD86" i="17"/>
  <c r="AD6" i="21"/>
  <c r="T6" i="21"/>
  <c r="H6" i="21"/>
  <c r="AB6" i="21"/>
  <c r="S6" i="21"/>
  <c r="AH30" i="21"/>
  <c r="Y67" i="21"/>
  <c r="X30" i="21"/>
  <c r="O67" i="21"/>
  <c r="I6" i="16"/>
  <c r="S6" i="16"/>
  <c r="J5" i="16"/>
  <c r="AH6" i="16"/>
  <c r="T6" i="16"/>
  <c r="H6" i="16"/>
  <c r="AC6" i="16"/>
  <c r="AB6" i="16"/>
  <c r="AJ46" i="16"/>
  <c r="AD46" i="16"/>
  <c r="Z46" i="16"/>
  <c r="I31" i="16"/>
  <c r="AD31" i="16"/>
  <c r="T31" i="16"/>
  <c r="J31" i="16"/>
  <c r="AC31" i="16"/>
  <c r="S31" i="16"/>
  <c r="AB6" i="15"/>
  <c r="R6" i="15"/>
  <c r="T6" i="15"/>
  <c r="AD6" i="15"/>
  <c r="S6" i="15"/>
  <c r="AC6" i="15"/>
  <c r="X22" i="15"/>
  <c r="AH22" i="15"/>
  <c r="J6" i="15"/>
  <c r="AH39" i="15"/>
  <c r="AD18" i="15"/>
  <c r="I6" i="15"/>
  <c r="H6" i="15"/>
  <c r="X6" i="20"/>
  <c r="AJ52" i="19"/>
  <c r="J42" i="17"/>
  <c r="X28" i="17"/>
  <c r="N22" i="15"/>
  <c r="AI54" i="15"/>
  <c r="AH6" i="20"/>
  <c r="J52" i="19"/>
  <c r="S52" i="19"/>
  <c r="O57" i="17"/>
  <c r="Y42" i="17"/>
  <c r="P93" i="17"/>
  <c r="P108" i="17"/>
  <c r="AI57" i="17"/>
  <c r="AJ115" i="17"/>
  <c r="AJ93" i="17"/>
  <c r="H88" i="21"/>
  <c r="S84" i="21"/>
  <c r="P113" i="21"/>
  <c r="AJ117" i="21"/>
  <c r="AB113" i="21"/>
  <c r="Z106" i="21"/>
  <c r="Z117" i="21"/>
  <c r="R117" i="21"/>
  <c r="Z113" i="21"/>
  <c r="R113" i="21"/>
  <c r="H106" i="21"/>
  <c r="P106" i="21"/>
  <c r="AJ106" i="21"/>
  <c r="I88" i="21"/>
  <c r="AD88" i="21"/>
  <c r="P92" i="21"/>
  <c r="T88" i="21"/>
  <c r="AJ99" i="21"/>
  <c r="H74" i="21"/>
  <c r="O74" i="21"/>
  <c r="AJ92" i="21"/>
  <c r="Z99" i="21"/>
  <c r="P99" i="21"/>
  <c r="H99" i="21"/>
  <c r="AB74" i="21"/>
  <c r="AI74" i="21"/>
  <c r="S74" i="21"/>
  <c r="Y74" i="21"/>
  <c r="AC92" i="21"/>
  <c r="AB92" i="21"/>
  <c r="AC84" i="21"/>
  <c r="Z92" i="21"/>
  <c r="R92" i="21"/>
  <c r="R88" i="21"/>
  <c r="Z84" i="21"/>
  <c r="R84" i="21"/>
  <c r="AJ84" i="21"/>
  <c r="P74" i="21"/>
  <c r="AJ74" i="21"/>
  <c r="O63" i="21"/>
  <c r="Y55" i="21"/>
  <c r="H55" i="21"/>
  <c r="O55" i="21"/>
  <c r="AB55" i="21"/>
  <c r="AI55" i="21"/>
  <c r="AB67" i="21"/>
  <c r="AI67" i="21"/>
  <c r="AH26" i="21"/>
  <c r="Z55" i="21"/>
  <c r="N6" i="21"/>
  <c r="AJ55" i="21"/>
  <c r="AB26" i="21"/>
  <c r="N16" i="21"/>
  <c r="AC55" i="21"/>
  <c r="P63" i="21"/>
  <c r="P55" i="21"/>
  <c r="I6" i="21"/>
  <c r="O47" i="21"/>
  <c r="AJ67" i="21"/>
  <c r="AJ121" i="21"/>
  <c r="AH16" i="21"/>
  <c r="AB16" i="21"/>
  <c r="AI47" i="21"/>
  <c r="R55" i="21"/>
  <c r="P121" i="21"/>
  <c r="N26" i="21"/>
  <c r="AH6" i="21"/>
  <c r="N30" i="21"/>
  <c r="H30" i="21"/>
  <c r="R51" i="21"/>
  <c r="Z51" i="21"/>
  <c r="Z67" i="21"/>
  <c r="R67" i="21"/>
  <c r="R121" i="21"/>
  <c r="Z121" i="21"/>
  <c r="R26" i="21"/>
  <c r="X26" i="21"/>
  <c r="X16" i="21"/>
  <c r="R16" i="21"/>
  <c r="Z74" i="21"/>
  <c r="R59" i="21"/>
  <c r="Z59" i="21"/>
  <c r="X6" i="21"/>
  <c r="R6" i="21"/>
  <c r="Y47" i="21"/>
  <c r="R47" i="21"/>
  <c r="Z45" i="20"/>
  <c r="X29" i="20"/>
  <c r="P41" i="20"/>
  <c r="Y33" i="20"/>
  <c r="AH25" i="20"/>
  <c r="N29" i="20"/>
  <c r="AH13" i="20"/>
  <c r="H45" i="20"/>
  <c r="P45" i="20"/>
  <c r="AB45" i="20"/>
  <c r="AJ45" i="20"/>
  <c r="AJ5" i="20" s="1"/>
  <c r="O108" i="28" s="1"/>
  <c r="O105" i="28" s="1"/>
  <c r="Z41" i="20"/>
  <c r="AH29" i="20"/>
  <c r="Z49" i="20"/>
  <c r="N17" i="20"/>
  <c r="I25" i="20"/>
  <c r="X25" i="20"/>
  <c r="N21" i="20"/>
  <c r="AI45" i="20"/>
  <c r="N25" i="20"/>
  <c r="AI33" i="20"/>
  <c r="AB17" i="20"/>
  <c r="N13" i="20"/>
  <c r="O29" i="20"/>
  <c r="AI29" i="20"/>
  <c r="O33" i="20"/>
  <c r="Y49" i="20"/>
  <c r="H29" i="20"/>
  <c r="Y41" i="20"/>
  <c r="AH21" i="20"/>
  <c r="X17" i="20"/>
  <c r="O37" i="20"/>
  <c r="H6" i="20"/>
  <c r="N6" i="20"/>
  <c r="O41" i="20"/>
  <c r="Z63" i="19"/>
  <c r="AJ63" i="19"/>
  <c r="H63" i="19"/>
  <c r="P63" i="19"/>
  <c r="Y28" i="19"/>
  <c r="AI28" i="19"/>
  <c r="O28" i="19"/>
  <c r="Z71" i="19"/>
  <c r="Z5" i="19" s="1"/>
  <c r="O91" i="28" s="1"/>
  <c r="O88" i="28" s="1"/>
  <c r="Y39" i="19"/>
  <c r="N28" i="19"/>
  <c r="AH6" i="19"/>
  <c r="H28" i="19"/>
  <c r="O39" i="19"/>
  <c r="R39" i="19"/>
  <c r="O63" i="19"/>
  <c r="O32" i="19"/>
  <c r="AH24" i="19"/>
  <c r="AH16" i="19"/>
  <c r="J16" i="19"/>
  <c r="AI39" i="19"/>
  <c r="O52" i="19"/>
  <c r="H52" i="19"/>
  <c r="X16" i="19"/>
  <c r="AH28" i="19"/>
  <c r="AB28" i="19"/>
  <c r="X24" i="19"/>
  <c r="Z54" i="18"/>
  <c r="X6" i="18"/>
  <c r="H54" i="18"/>
  <c r="P54" i="18"/>
  <c r="P5" i="18" s="1"/>
  <c r="O74" i="28" s="1"/>
  <c r="O71" i="28" s="1"/>
  <c r="AH14" i="18"/>
  <c r="S58" i="18"/>
  <c r="Z58" i="18"/>
  <c r="Z5" i="18" s="1"/>
  <c r="O78" i="28" s="1"/>
  <c r="O75" i="28" s="1"/>
  <c r="AI54" i="18"/>
  <c r="AJ54" i="18"/>
  <c r="AJ5" i="18" s="1"/>
  <c r="O82" i="28" s="1"/>
  <c r="O79" i="28" s="1"/>
  <c r="X32" i="18"/>
  <c r="Y43" i="18"/>
  <c r="N18" i="18"/>
  <c r="X39" i="18"/>
  <c r="N32" i="18"/>
  <c r="I39" i="18"/>
  <c r="N39" i="18"/>
  <c r="AB32" i="18"/>
  <c r="AH32" i="18"/>
  <c r="AH10" i="18"/>
  <c r="AH39" i="18"/>
  <c r="AH22" i="18"/>
  <c r="O54" i="18"/>
  <c r="AB54" i="18"/>
  <c r="N22" i="18"/>
  <c r="X18" i="18"/>
  <c r="O32" i="18"/>
  <c r="N10" i="18"/>
  <c r="O39" i="18"/>
  <c r="AH18" i="18"/>
  <c r="X22" i="18"/>
  <c r="AB6" i="18"/>
  <c r="AH6" i="18"/>
  <c r="X10" i="18"/>
  <c r="AI39" i="18"/>
  <c r="O58" i="18"/>
  <c r="H58" i="18"/>
  <c r="O43" i="18"/>
  <c r="R21" i="20"/>
  <c r="X21" i="20"/>
  <c r="R13" i="20"/>
  <c r="X13" i="20"/>
  <c r="Y45" i="20"/>
  <c r="R45" i="20"/>
  <c r="Y29" i="20"/>
  <c r="R29" i="20"/>
  <c r="AB63" i="19"/>
  <c r="AI63" i="19"/>
  <c r="H24" i="19"/>
  <c r="N24" i="19"/>
  <c r="Y32" i="19"/>
  <c r="R32" i="19"/>
  <c r="R52" i="19"/>
  <c r="Y52" i="19"/>
  <c r="R20" i="19"/>
  <c r="X20" i="19"/>
  <c r="R67" i="19"/>
  <c r="Y67" i="19"/>
  <c r="AB32" i="19"/>
  <c r="AI32" i="19"/>
  <c r="R28" i="19"/>
  <c r="X28" i="19"/>
  <c r="Y63" i="19"/>
  <c r="R63" i="19"/>
  <c r="H16" i="19"/>
  <c r="N16" i="19"/>
  <c r="R6" i="19"/>
  <c r="X6" i="19"/>
  <c r="Y32" i="18"/>
  <c r="R32" i="18"/>
  <c r="Y39" i="18"/>
  <c r="R39" i="18"/>
  <c r="Y58" i="18"/>
  <c r="Y47" i="18"/>
  <c r="R47" i="18"/>
  <c r="Y54" i="18"/>
  <c r="R54" i="18"/>
  <c r="Y57" i="17"/>
  <c r="AI42" i="17"/>
  <c r="AB108" i="17"/>
  <c r="P115" i="17"/>
  <c r="AJ79" i="17"/>
  <c r="J108" i="17"/>
  <c r="P79" i="17"/>
  <c r="I115" i="17"/>
  <c r="X21" i="17"/>
  <c r="J79" i="17"/>
  <c r="Z108" i="17"/>
  <c r="R115" i="17"/>
  <c r="Z115" i="17"/>
  <c r="AB104" i="17"/>
  <c r="AJ104" i="17"/>
  <c r="P104" i="17"/>
  <c r="H104" i="17"/>
  <c r="Z104" i="17"/>
  <c r="R104" i="17"/>
  <c r="Z100" i="17"/>
  <c r="S86" i="17"/>
  <c r="Z86" i="17"/>
  <c r="S93" i="17"/>
  <c r="Z93" i="17"/>
  <c r="AI100" i="17"/>
  <c r="AB100" i="17"/>
  <c r="Y93" i="17"/>
  <c r="Y86" i="17"/>
  <c r="R79" i="17"/>
  <c r="Y79" i="17"/>
  <c r="O75" i="17"/>
  <c r="P75" i="17"/>
  <c r="Y75" i="17"/>
  <c r="R75" i="17"/>
  <c r="AI49" i="17"/>
  <c r="R49" i="17"/>
  <c r="Y49" i="17"/>
  <c r="AJ53" i="17"/>
  <c r="AI53" i="17"/>
  <c r="H49" i="17"/>
  <c r="O49" i="17"/>
  <c r="AI28" i="17"/>
  <c r="AI4" i="17" s="1"/>
  <c r="N68" i="28" s="1"/>
  <c r="N66" i="28" s="1"/>
  <c r="AH28" i="17"/>
  <c r="Y35" i="17"/>
  <c r="X10" i="17"/>
  <c r="P49" i="17"/>
  <c r="N6" i="17"/>
  <c r="Z49" i="17"/>
  <c r="AB53" i="17"/>
  <c r="AB28" i="17"/>
  <c r="X17" i="17"/>
  <c r="AH17" i="17"/>
  <c r="AI35" i="17"/>
  <c r="R10" i="17"/>
  <c r="T6" i="17"/>
  <c r="AJ71" i="17"/>
  <c r="AB71" i="17"/>
  <c r="H42" i="17"/>
  <c r="P42" i="17"/>
  <c r="H35" i="17"/>
  <c r="O35" i="17"/>
  <c r="N10" i="17"/>
  <c r="H10" i="17"/>
  <c r="AB6" i="17"/>
  <c r="AH6" i="17"/>
  <c r="R53" i="17"/>
  <c r="Z53" i="17"/>
  <c r="AB10" i="17"/>
  <c r="AH10" i="17"/>
  <c r="Z71" i="17"/>
  <c r="R71" i="17"/>
  <c r="X6" i="17"/>
  <c r="R6" i="17"/>
  <c r="R28" i="17"/>
  <c r="Y28" i="17"/>
  <c r="AJ49" i="17"/>
  <c r="AB49" i="17"/>
  <c r="R42" i="17"/>
  <c r="Z42" i="17"/>
  <c r="AJ67" i="17"/>
  <c r="AB67" i="17"/>
  <c r="P67" i="17"/>
  <c r="H67" i="17"/>
  <c r="Z67" i="17"/>
  <c r="R67" i="17"/>
  <c r="N17" i="17"/>
  <c r="H17" i="17"/>
  <c r="O28" i="17"/>
  <c r="H28" i="17"/>
  <c r="AH20" i="16"/>
  <c r="AD6" i="16"/>
  <c r="X13" i="16"/>
  <c r="T46" i="16"/>
  <c r="P69" i="16"/>
  <c r="AJ69" i="16"/>
  <c r="P46" i="16"/>
  <c r="Z57" i="16"/>
  <c r="Z42" i="16"/>
  <c r="AB57" i="16"/>
  <c r="AJ57" i="16"/>
  <c r="P57" i="16"/>
  <c r="AB42" i="16"/>
  <c r="AJ42" i="16"/>
  <c r="P42" i="16"/>
  <c r="O35" i="16"/>
  <c r="Y31" i="16"/>
  <c r="AB35" i="16"/>
  <c r="AI35" i="16"/>
  <c r="H31" i="16"/>
  <c r="O31" i="16"/>
  <c r="R35" i="16"/>
  <c r="Y35" i="16"/>
  <c r="AI31" i="16"/>
  <c r="N42" i="16"/>
  <c r="AH13" i="16"/>
  <c r="J69" i="16"/>
  <c r="X27" i="16"/>
  <c r="AH35" i="16"/>
  <c r="AJ65" i="16"/>
  <c r="AI57" i="16"/>
  <c r="X35" i="16"/>
  <c r="AB31" i="16"/>
  <c r="H42" i="16"/>
  <c r="N13" i="16"/>
  <c r="H13" i="16"/>
  <c r="N27" i="16"/>
  <c r="N31" i="16"/>
  <c r="N20" i="16"/>
  <c r="H20" i="16"/>
  <c r="X20" i="16"/>
  <c r="Y61" i="16"/>
  <c r="R61" i="16"/>
  <c r="X6" i="16"/>
  <c r="R6" i="16"/>
  <c r="N6" i="16"/>
  <c r="J6" i="16"/>
  <c r="AI46" i="16"/>
  <c r="AB46" i="16"/>
  <c r="R65" i="16"/>
  <c r="Z65" i="16"/>
  <c r="Y53" i="16"/>
  <c r="R53" i="16"/>
  <c r="Y57" i="16"/>
  <c r="R57" i="16"/>
  <c r="O57" i="16"/>
  <c r="H57" i="16"/>
  <c r="X42" i="16"/>
  <c r="R42" i="16"/>
  <c r="N35" i="16"/>
  <c r="H35" i="16"/>
  <c r="P65" i="16"/>
  <c r="H65" i="16"/>
  <c r="H46" i="16"/>
  <c r="O46" i="16"/>
  <c r="X31" i="16"/>
  <c r="R31" i="16"/>
  <c r="Z69" i="16"/>
  <c r="R69" i="16"/>
  <c r="AH27" i="16"/>
  <c r="AB27" i="16"/>
  <c r="AH31" i="16"/>
  <c r="AH42" i="16"/>
  <c r="J65" i="15"/>
  <c r="AD65" i="15"/>
  <c r="AB65" i="15"/>
  <c r="T72" i="15"/>
  <c r="T65" i="15"/>
  <c r="R65" i="15"/>
  <c r="I72" i="15"/>
  <c r="I65" i="15"/>
  <c r="S72" i="15"/>
  <c r="S65" i="15"/>
  <c r="H65" i="15"/>
  <c r="AC65" i="15"/>
  <c r="H72" i="15"/>
  <c r="O72" i="15"/>
  <c r="R72" i="15"/>
  <c r="Y72" i="15"/>
  <c r="AB72" i="15"/>
  <c r="AI72" i="15"/>
  <c r="I54" i="15"/>
  <c r="O54" i="15"/>
  <c r="AH18" i="15"/>
  <c r="AH14" i="15"/>
  <c r="R39" i="15"/>
  <c r="X39" i="15"/>
  <c r="R14" i="15"/>
  <c r="X14" i="15"/>
  <c r="AI10" i="15"/>
  <c r="AH10" i="15"/>
  <c r="R32" i="15"/>
  <c r="X32" i="15"/>
  <c r="H10" i="15"/>
  <c r="N10" i="15"/>
  <c r="H32" i="15"/>
  <c r="N32" i="15"/>
  <c r="H39" i="15"/>
  <c r="N39" i="15"/>
  <c r="AH32" i="15"/>
  <c r="H14" i="15"/>
  <c r="N14" i="15"/>
  <c r="AI18" i="15"/>
  <c r="O10" i="15"/>
  <c r="AJ32" i="15"/>
  <c r="X6" i="15"/>
  <c r="P32" i="15"/>
  <c r="N6" i="15"/>
  <c r="P72" i="15"/>
  <c r="AB32" i="15"/>
  <c r="AB10" i="15"/>
  <c r="Z32" i="15"/>
  <c r="P54" i="15"/>
  <c r="P39" i="15"/>
  <c r="AJ72" i="15"/>
  <c r="Z39" i="15"/>
  <c r="AI14" i="15"/>
  <c r="AB14" i="15"/>
  <c r="O14" i="15"/>
  <c r="AH6" i="15"/>
  <c r="Z72" i="15"/>
  <c r="Y14" i="15"/>
  <c r="Z50" i="15"/>
  <c r="S50" i="15"/>
  <c r="R10" i="15"/>
  <c r="Y10" i="15"/>
  <c r="J3" i="20" l="1"/>
  <c r="L98" i="28"/>
  <c r="I98" i="28" s="1"/>
  <c r="AJ5" i="19"/>
  <c r="O95" i="28" s="1"/>
  <c r="O92" i="28" s="1"/>
  <c r="O83" i="28" s="1"/>
  <c r="AI4" i="19"/>
  <c r="N94" i="28" s="1"/>
  <c r="N92" i="28" s="1"/>
  <c r="Y4" i="19"/>
  <c r="N90" i="28" s="1"/>
  <c r="N88" i="28" s="1"/>
  <c r="O4" i="19"/>
  <c r="N86" i="28" s="1"/>
  <c r="N84" i="28" s="1"/>
  <c r="AH3" i="19"/>
  <c r="M93" i="28" s="1"/>
  <c r="M92" i="28" s="1"/>
  <c r="AC5" i="19"/>
  <c r="K95" i="28"/>
  <c r="H95" i="28" s="1"/>
  <c r="AC4" i="19"/>
  <c r="K94" i="28"/>
  <c r="H94" i="28" s="1"/>
  <c r="AD3" i="19"/>
  <c r="L93" i="28"/>
  <c r="I93" i="28" s="1"/>
  <c r="AD4" i="19"/>
  <c r="L94" i="28"/>
  <c r="I94" i="28" s="1"/>
  <c r="AC3" i="19"/>
  <c r="K93" i="28"/>
  <c r="H93" i="28" s="1"/>
  <c r="AD5" i="19"/>
  <c r="L95" i="28"/>
  <c r="I95" i="28" s="1"/>
  <c r="J93" i="28"/>
  <c r="G93" i="28" s="1"/>
  <c r="AB3" i="19"/>
  <c r="AB5" i="19"/>
  <c r="J95" i="28"/>
  <c r="G95" i="28" s="1"/>
  <c r="AB4" i="19"/>
  <c r="J94" i="28"/>
  <c r="G94" i="28" s="1"/>
  <c r="X3" i="19"/>
  <c r="M89" i="28" s="1"/>
  <c r="M88" i="28" s="1"/>
  <c r="K91" i="28"/>
  <c r="H91" i="28" s="1"/>
  <c r="S5" i="19"/>
  <c r="K90" i="28"/>
  <c r="H90" i="28" s="1"/>
  <c r="S4" i="19"/>
  <c r="S3" i="19"/>
  <c r="K89" i="28"/>
  <c r="H89" i="28" s="1"/>
  <c r="R3" i="19"/>
  <c r="J89" i="28"/>
  <c r="G89" i="28" s="1"/>
  <c r="J90" i="28"/>
  <c r="G90" i="28" s="1"/>
  <c r="R4" i="19"/>
  <c r="R5" i="19"/>
  <c r="J91" i="28"/>
  <c r="G91" i="28" s="1"/>
  <c r="T4" i="19"/>
  <c r="L90" i="28"/>
  <c r="I90" i="28" s="1"/>
  <c r="T5" i="19"/>
  <c r="L91" i="28"/>
  <c r="I91" i="28" s="1"/>
  <c r="T3" i="19"/>
  <c r="L89" i="28"/>
  <c r="I89" i="28" s="1"/>
  <c r="N3" i="19"/>
  <c r="M85" i="28" s="1"/>
  <c r="M84" i="28" s="1"/>
  <c r="J5" i="19"/>
  <c r="L87" i="28"/>
  <c r="I87" i="28" s="1"/>
  <c r="J3" i="19"/>
  <c r="L85" i="28"/>
  <c r="I85" i="28" s="1"/>
  <c r="J4" i="19"/>
  <c r="L86" i="28"/>
  <c r="I86" i="28" s="1"/>
  <c r="I5" i="19"/>
  <c r="K87" i="28"/>
  <c r="H87" i="28" s="1"/>
  <c r="I3" i="19"/>
  <c r="K85" i="28"/>
  <c r="H85" i="28" s="1"/>
  <c r="K86" i="28"/>
  <c r="H86" i="28" s="1"/>
  <c r="I4" i="19"/>
  <c r="H4" i="19"/>
  <c r="J86" i="28"/>
  <c r="G86" i="28" s="1"/>
  <c r="H3" i="19"/>
  <c r="J85" i="28"/>
  <c r="G85" i="28" s="1"/>
  <c r="H5" i="19"/>
  <c r="J87" i="28"/>
  <c r="G87" i="28" s="1"/>
  <c r="AI4" i="18"/>
  <c r="N81" i="28" s="1"/>
  <c r="N79" i="28" s="1"/>
  <c r="K80" i="28"/>
  <c r="H80" i="28" s="1"/>
  <c r="Y4" i="18"/>
  <c r="N77" i="28" s="1"/>
  <c r="N75" i="28" s="1"/>
  <c r="O70" i="28"/>
  <c r="O4" i="18"/>
  <c r="N73" i="28" s="1"/>
  <c r="L74" i="28"/>
  <c r="I74" i="28" s="1"/>
  <c r="AD5" i="18"/>
  <c r="L81" i="28"/>
  <c r="I81" i="28" s="1"/>
  <c r="L80" i="28"/>
  <c r="I80" i="28" s="1"/>
  <c r="AH3" i="18"/>
  <c r="M80" i="28" s="1"/>
  <c r="M79" i="28" s="1"/>
  <c r="K82" i="28"/>
  <c r="H82" i="28" s="1"/>
  <c r="K81" i="28"/>
  <c r="H81" i="28" s="1"/>
  <c r="AB3" i="18"/>
  <c r="J80" i="28"/>
  <c r="G80" i="28" s="1"/>
  <c r="AB5" i="18"/>
  <c r="J82" i="28"/>
  <c r="G82" i="28" s="1"/>
  <c r="AB4" i="18"/>
  <c r="J81" i="28"/>
  <c r="G81" i="28" s="1"/>
  <c r="X3" i="18"/>
  <c r="M76" i="28" s="1"/>
  <c r="M75" i="28" s="1"/>
  <c r="R3" i="18"/>
  <c r="J76" i="28"/>
  <c r="G76" i="28" s="1"/>
  <c r="R4" i="18"/>
  <c r="J77" i="28"/>
  <c r="G77" i="28" s="1"/>
  <c r="R5" i="18"/>
  <c r="J78" i="28"/>
  <c r="G78" i="28" s="1"/>
  <c r="T3" i="18"/>
  <c r="L76" i="28"/>
  <c r="I76" i="28" s="1"/>
  <c r="T5" i="18"/>
  <c r="L78" i="28"/>
  <c r="I78" i="28" s="1"/>
  <c r="T4" i="18"/>
  <c r="L77" i="28"/>
  <c r="I77" i="28" s="1"/>
  <c r="S4" i="18"/>
  <c r="K77" i="28"/>
  <c r="H77" i="28" s="1"/>
  <c r="S3" i="18"/>
  <c r="K76" i="28"/>
  <c r="H76" i="28" s="1"/>
  <c r="S5" i="18"/>
  <c r="K78" i="28"/>
  <c r="H78" i="28" s="1"/>
  <c r="L72" i="28"/>
  <c r="I72" i="28" s="1"/>
  <c r="N3" i="18"/>
  <c r="M72" i="28" s="1"/>
  <c r="M71" i="28" s="1"/>
  <c r="J72" i="28"/>
  <c r="G72" i="28" s="1"/>
  <c r="J74" i="28"/>
  <c r="G74" i="28" s="1"/>
  <c r="J4" i="18"/>
  <c r="H4" i="18"/>
  <c r="K73" i="28"/>
  <c r="H73" i="28" s="1"/>
  <c r="K72" i="28"/>
  <c r="H72" i="28" s="1"/>
  <c r="K74" i="28"/>
  <c r="H74" i="28" s="1"/>
  <c r="P5" i="17"/>
  <c r="O61" i="28" s="1"/>
  <c r="O58" i="28" s="1"/>
  <c r="AC5" i="17"/>
  <c r="AC4" i="17"/>
  <c r="AJ5" i="17"/>
  <c r="O69" i="28" s="1"/>
  <c r="O66" i="28" s="1"/>
  <c r="Z5" i="17"/>
  <c r="O65" i="28" s="1"/>
  <c r="O62" i="28" s="1"/>
  <c r="Y4" i="17"/>
  <c r="N64" i="28" s="1"/>
  <c r="N62" i="28" s="1"/>
  <c r="O4" i="17"/>
  <c r="N60" i="28" s="1"/>
  <c r="N58" i="28" s="1"/>
  <c r="J5" i="17"/>
  <c r="J4" i="17"/>
  <c r="AB3" i="17"/>
  <c r="AD3" i="17"/>
  <c r="AH3" i="17"/>
  <c r="M67" i="28" s="1"/>
  <c r="M66" i="28" s="1"/>
  <c r="AB5" i="17"/>
  <c r="AC3" i="17"/>
  <c r="AB4" i="17"/>
  <c r="AD5" i="17"/>
  <c r="AD4" i="17"/>
  <c r="S5" i="17"/>
  <c r="T4" i="17"/>
  <c r="X3" i="17"/>
  <c r="M63" i="28" s="1"/>
  <c r="M62" i="28" s="1"/>
  <c r="R4" i="17"/>
  <c r="R3" i="17"/>
  <c r="R5" i="17"/>
  <c r="T5" i="17"/>
  <c r="T3" i="17"/>
  <c r="S3" i="17"/>
  <c r="S4" i="17"/>
  <c r="N3" i="17"/>
  <c r="M59" i="28" s="1"/>
  <c r="M58" i="28" s="1"/>
  <c r="I5" i="17"/>
  <c r="H3" i="17"/>
  <c r="J3" i="17"/>
  <c r="I3" i="17"/>
  <c r="I4" i="17"/>
  <c r="H4" i="17"/>
  <c r="H5" i="17"/>
  <c r="AC5" i="21"/>
  <c r="AH3" i="21"/>
  <c r="M54" i="28" s="1"/>
  <c r="M53" i="28" s="1"/>
  <c r="AD5" i="21"/>
  <c r="AB4" i="21"/>
  <c r="AC4" i="21"/>
  <c r="AD4" i="21"/>
  <c r="AD3" i="21"/>
  <c r="AC3" i="21"/>
  <c r="AB3" i="21"/>
  <c r="AB5" i="21"/>
  <c r="S3" i="21"/>
  <c r="R5" i="21"/>
  <c r="R3" i="21"/>
  <c r="X3" i="21"/>
  <c r="M50" i="28" s="1"/>
  <c r="M49" i="28" s="1"/>
  <c r="T3" i="21"/>
  <c r="T5" i="21"/>
  <c r="S4" i="21"/>
  <c r="T4" i="21"/>
  <c r="S5" i="21"/>
  <c r="R4" i="21"/>
  <c r="I4" i="21"/>
  <c r="H5" i="21"/>
  <c r="I5" i="21"/>
  <c r="N3" i="21"/>
  <c r="M46" i="28" s="1"/>
  <c r="H4" i="21"/>
  <c r="H3" i="21"/>
  <c r="J3" i="21"/>
  <c r="J4" i="21"/>
  <c r="J5" i="21"/>
  <c r="I3" i="21"/>
  <c r="X3" i="16"/>
  <c r="M37" i="28" s="1"/>
  <c r="M36" i="28" s="1"/>
  <c r="Y4" i="16"/>
  <c r="N38" i="28" s="1"/>
  <c r="N36" i="28" s="1"/>
  <c r="AI4" i="16"/>
  <c r="N42" i="28" s="1"/>
  <c r="N40" i="28" s="1"/>
  <c r="AH3" i="16"/>
  <c r="M41" i="28" s="1"/>
  <c r="M40" i="28" s="1"/>
  <c r="AC4" i="16"/>
  <c r="AJ5" i="16"/>
  <c r="O43" i="28" s="1"/>
  <c r="O40" i="28" s="1"/>
  <c r="AD3" i="16"/>
  <c r="AC5" i="16"/>
  <c r="AD4" i="16"/>
  <c r="AC3" i="16"/>
  <c r="AB3" i="16"/>
  <c r="AD5" i="16"/>
  <c r="AB4" i="16"/>
  <c r="AB5" i="16"/>
  <c r="Z5" i="16"/>
  <c r="O39" i="28" s="1"/>
  <c r="O36" i="28" s="1"/>
  <c r="S5" i="16"/>
  <c r="S3" i="16"/>
  <c r="T3" i="16"/>
  <c r="T5" i="16"/>
  <c r="S4" i="16"/>
  <c r="R4" i="16"/>
  <c r="R5" i="16"/>
  <c r="R3" i="16"/>
  <c r="T4" i="16"/>
  <c r="P5" i="16"/>
  <c r="O35" i="28" s="1"/>
  <c r="O32" i="28" s="1"/>
  <c r="O4" i="16"/>
  <c r="N34" i="28" s="1"/>
  <c r="N32" i="28" s="1"/>
  <c r="J4" i="16"/>
  <c r="H4" i="16"/>
  <c r="H5" i="16"/>
  <c r="N3" i="16"/>
  <c r="M33" i="28" s="1"/>
  <c r="M32" i="28" s="1"/>
  <c r="I4" i="16"/>
  <c r="I5" i="16"/>
  <c r="J3" i="16"/>
  <c r="I3" i="16"/>
  <c r="H3" i="16"/>
  <c r="Y4" i="15"/>
  <c r="N25" i="28" s="1"/>
  <c r="N23" i="28" s="1"/>
  <c r="AB4" i="15"/>
  <c r="AI4" i="15"/>
  <c r="N29" i="28" s="1"/>
  <c r="N27" i="28" s="1"/>
  <c r="AC4" i="15"/>
  <c r="AC5" i="15"/>
  <c r="AD5" i="15"/>
  <c r="AH3" i="15"/>
  <c r="M28" i="28" s="1"/>
  <c r="M27" i="28" s="1"/>
  <c r="AB5" i="15"/>
  <c r="AD3" i="15"/>
  <c r="AD4" i="15"/>
  <c r="AB3" i="15"/>
  <c r="AC3" i="15"/>
  <c r="R4" i="15"/>
  <c r="X3" i="15"/>
  <c r="M24" i="28" s="1"/>
  <c r="M23" i="28" s="1"/>
  <c r="S5" i="15"/>
  <c r="R5" i="15"/>
  <c r="R3" i="15"/>
  <c r="T4" i="15"/>
  <c r="T3" i="15"/>
  <c r="S3" i="15"/>
  <c r="S4" i="15"/>
  <c r="T5" i="15"/>
  <c r="N3" i="15"/>
  <c r="M20" i="28" s="1"/>
  <c r="M19" i="28" s="1"/>
  <c r="H3" i="15"/>
  <c r="O4" i="15"/>
  <c r="N21" i="28" s="1"/>
  <c r="I4" i="15"/>
  <c r="J5" i="15"/>
  <c r="I5" i="15"/>
  <c r="H4" i="15"/>
  <c r="J3" i="15"/>
  <c r="J4" i="15"/>
  <c r="I3" i="15"/>
  <c r="H5" i="15"/>
  <c r="H3" i="20"/>
  <c r="T3" i="20"/>
  <c r="P5" i="20"/>
  <c r="O100" i="28" s="1"/>
  <c r="H4" i="20"/>
  <c r="H5" i="20"/>
  <c r="I3" i="20"/>
  <c r="AI4" i="20"/>
  <c r="N107" i="28" s="1"/>
  <c r="N105" i="28" s="1"/>
  <c r="I5" i="20"/>
  <c r="Z5" i="20"/>
  <c r="O104" i="28" s="1"/>
  <c r="O101" i="28" s="1"/>
  <c r="AD4" i="20"/>
  <c r="I4" i="20"/>
  <c r="AB4" i="20"/>
  <c r="T5" i="20"/>
  <c r="AB3" i="20"/>
  <c r="AH3" i="20"/>
  <c r="M106" i="28" s="1"/>
  <c r="M105" i="28" s="1"/>
  <c r="AB5" i="20"/>
  <c r="O4" i="20"/>
  <c r="N99" i="28" s="1"/>
  <c r="AD5" i="20"/>
  <c r="J4" i="20"/>
  <c r="J5" i="20"/>
  <c r="N3" i="20"/>
  <c r="M98" i="28" s="1"/>
  <c r="AD3" i="20"/>
  <c r="R4" i="20"/>
  <c r="AC5" i="20"/>
  <c r="Y4" i="20"/>
  <c r="N103" i="28" s="1"/>
  <c r="N101" i="28" s="1"/>
  <c r="R5" i="20"/>
  <c r="AC3" i="20"/>
  <c r="S5" i="20"/>
  <c r="R3" i="20"/>
  <c r="AC4" i="20"/>
  <c r="X3" i="20"/>
  <c r="M102" i="28" s="1"/>
  <c r="M101" i="28" s="1"/>
  <c r="S3" i="20"/>
  <c r="S4" i="20"/>
  <c r="T4" i="20"/>
  <c r="H84" i="21"/>
  <c r="S88" i="21"/>
  <c r="AJ113" i="21"/>
  <c r="P88" i="21"/>
  <c r="P5" i="21" s="1"/>
  <c r="O48" i="28" s="1"/>
  <c r="O45" i="28" s="1"/>
  <c r="AD84" i="21"/>
  <c r="T84" i="21"/>
  <c r="Z88" i="21"/>
  <c r="Z5" i="21" s="1"/>
  <c r="O52" i="28" s="1"/>
  <c r="O49" i="28" s="1"/>
  <c r="J88" i="21"/>
  <c r="AB88" i="21"/>
  <c r="AJ88" i="21"/>
  <c r="AJ5" i="21" s="1"/>
  <c r="O56" i="28" s="1"/>
  <c r="O53" i="28" s="1"/>
  <c r="P84" i="21"/>
  <c r="P65" i="15"/>
  <c r="P5" i="15" s="1"/>
  <c r="O22" i="28" s="1"/>
  <c r="O19" i="28" s="1"/>
  <c r="AJ65" i="15"/>
  <c r="AJ5" i="15" s="1"/>
  <c r="O30" i="28" s="1"/>
  <c r="O27" i="28" s="1"/>
  <c r="Z65" i="15"/>
  <c r="Z5" i="15" s="1"/>
  <c r="O26" i="28" s="1"/>
  <c r="O23" i="28" s="1"/>
  <c r="N97" i="28" l="1"/>
  <c r="N96" i="28"/>
  <c r="M97" i="28"/>
  <c r="M96" i="28"/>
  <c r="O97" i="28"/>
  <c r="O96" i="28"/>
  <c r="N83" i="28"/>
  <c r="M83" i="28"/>
  <c r="N70" i="28"/>
  <c r="N71" i="28"/>
  <c r="M70" i="28"/>
  <c r="N57" i="28"/>
  <c r="O57" i="28"/>
  <c r="M57" i="28"/>
  <c r="O44" i="28"/>
  <c r="M44" i="28"/>
  <c r="M45" i="28"/>
  <c r="O31" i="28"/>
  <c r="N31" i="28"/>
  <c r="M31" i="28"/>
  <c r="O18" i="28"/>
  <c r="N18" i="28"/>
  <c r="M18" i="28"/>
  <c r="N19" i="28"/>
  <c r="I84" i="21"/>
  <c r="AI84" i="21"/>
  <c r="AI4" i="21" s="1"/>
  <c r="N55" i="28" s="1"/>
  <c r="N53" i="28" s="1"/>
  <c r="Y84" i="21"/>
  <c r="Y4" i="21" s="1"/>
  <c r="N51" i="28" s="1"/>
  <c r="N49" i="28" s="1"/>
  <c r="J84" i="21"/>
  <c r="O84" i="21"/>
  <c r="O4" i="21" s="1"/>
  <c r="N47" i="28" s="1"/>
  <c r="N45" i="28" s="1"/>
  <c r="AB84" i="21"/>
  <c r="N44" i="28" l="1"/>
  <c r="AJ6" i="4"/>
  <c r="AI6" i="4"/>
  <c r="AJ28" i="4"/>
  <c r="AH28" i="4"/>
  <c r="AJ32" i="4"/>
  <c r="AH32" i="4"/>
  <c r="AJ54" i="4"/>
  <c r="AH54" i="4"/>
  <c r="AI58" i="4"/>
  <c r="AH58" i="4"/>
  <c r="AI62" i="4"/>
  <c r="AH62" i="4"/>
  <c r="AI87" i="4"/>
  <c r="AH87" i="4"/>
  <c r="AI91" i="4"/>
  <c r="AH91" i="4"/>
  <c r="AI95" i="4"/>
  <c r="AH95" i="4"/>
  <c r="AI99" i="4"/>
  <c r="AH99" i="4"/>
  <c r="AI107" i="4"/>
  <c r="AH107" i="4"/>
  <c r="AI103" i="4"/>
  <c r="AH103" i="4"/>
  <c r="Z6" i="4"/>
  <c r="Y6" i="4"/>
  <c r="Z28" i="4"/>
  <c r="X28" i="4"/>
  <c r="Z54" i="4"/>
  <c r="X54" i="4"/>
  <c r="Y58" i="4"/>
  <c r="X58" i="4"/>
  <c r="Y87" i="4"/>
  <c r="X87" i="4"/>
  <c r="Y91" i="4"/>
  <c r="X91" i="4"/>
  <c r="Y95" i="4"/>
  <c r="X95" i="4"/>
  <c r="Y99" i="4"/>
  <c r="X99" i="4"/>
  <c r="Y103" i="4"/>
  <c r="X103" i="4"/>
  <c r="Y107" i="4"/>
  <c r="X107" i="4"/>
  <c r="K111" i="4"/>
  <c r="O107" i="4"/>
  <c r="N107" i="4"/>
  <c r="O103" i="4"/>
  <c r="N103" i="4"/>
  <c r="O99" i="4"/>
  <c r="N99" i="4"/>
  <c r="O95" i="4"/>
  <c r="N95" i="4"/>
  <c r="O91" i="4"/>
  <c r="N91" i="4"/>
  <c r="O87" i="4"/>
  <c r="N87" i="4"/>
  <c r="O62" i="4"/>
  <c r="N62" i="4"/>
  <c r="O58" i="4"/>
  <c r="N58" i="4"/>
  <c r="P54" i="4"/>
  <c r="N54" i="4"/>
  <c r="P32" i="4"/>
  <c r="N32" i="4"/>
  <c r="P28" i="4"/>
  <c r="N28" i="4"/>
  <c r="P6" i="4"/>
  <c r="O6" i="4"/>
  <c r="Y62" i="4"/>
  <c r="X62" i="4"/>
  <c r="Z32" i="4"/>
  <c r="X32" i="4"/>
  <c r="AI113" i="4"/>
  <c r="AH113" i="4"/>
  <c r="AG113" i="4"/>
  <c r="AF113" i="4"/>
  <c r="AE113" i="4"/>
  <c r="AI110" i="4"/>
  <c r="AH110" i="4"/>
  <c r="AG110" i="4"/>
  <c r="AF110" i="4"/>
  <c r="AE110" i="4"/>
  <c r="AI106" i="4"/>
  <c r="AH106" i="4"/>
  <c r="AG106" i="4"/>
  <c r="AG103" i="4" s="1"/>
  <c r="AF106" i="4"/>
  <c r="AF103" i="4" s="1"/>
  <c r="AE106" i="4"/>
  <c r="AE103" i="4" s="1"/>
  <c r="AI102" i="4"/>
  <c r="AH102" i="4"/>
  <c r="AG102" i="4"/>
  <c r="AG99" i="4" s="1"/>
  <c r="AF102" i="4"/>
  <c r="AF99" i="4" s="1"/>
  <c r="AC99" i="4" s="1"/>
  <c r="AE102" i="4"/>
  <c r="AI98" i="4"/>
  <c r="AH98" i="4"/>
  <c r="AG98" i="4"/>
  <c r="AG95" i="4" s="1"/>
  <c r="AD95" i="4" s="1"/>
  <c r="AF98" i="4"/>
  <c r="AF95" i="4" s="1"/>
  <c r="AC95" i="4" s="1"/>
  <c r="AE98" i="4"/>
  <c r="AE95" i="4" s="1"/>
  <c r="AI94" i="4"/>
  <c r="AH94" i="4"/>
  <c r="AG94" i="4"/>
  <c r="AG91" i="4" s="1"/>
  <c r="AD91" i="4" s="1"/>
  <c r="AF94" i="4"/>
  <c r="AF91" i="4" s="1"/>
  <c r="AC91" i="4" s="1"/>
  <c r="AE94" i="4"/>
  <c r="AE91" i="4" s="1"/>
  <c r="AI90" i="4"/>
  <c r="AH90" i="4"/>
  <c r="AG90" i="4"/>
  <c r="AG87" i="4" s="1"/>
  <c r="AD87" i="4" s="1"/>
  <c r="AF90" i="4"/>
  <c r="AF87" i="4" s="1"/>
  <c r="AC87" i="4" s="1"/>
  <c r="AE90" i="4"/>
  <c r="AE87" i="4" s="1"/>
  <c r="AI86" i="4"/>
  <c r="AH86" i="4"/>
  <c r="AG86" i="4"/>
  <c r="AF86" i="4"/>
  <c r="AE86" i="4"/>
  <c r="AI83" i="4"/>
  <c r="AH83" i="4"/>
  <c r="AG83" i="4"/>
  <c r="AF83" i="4"/>
  <c r="AE83" i="4"/>
  <c r="AI80" i="4"/>
  <c r="AH80" i="4"/>
  <c r="AG80" i="4"/>
  <c r="AF80" i="4"/>
  <c r="AE80" i="4"/>
  <c r="AI77" i="4"/>
  <c r="AH77" i="4"/>
  <c r="AG77" i="4"/>
  <c r="AF77" i="4"/>
  <c r="AE77" i="4"/>
  <c r="AI74" i="4"/>
  <c r="AH74" i="4"/>
  <c r="AG74" i="4"/>
  <c r="AF74" i="4"/>
  <c r="AE74" i="4"/>
  <c r="AI71" i="4"/>
  <c r="AH71" i="4"/>
  <c r="AG71" i="4"/>
  <c r="AF71" i="4"/>
  <c r="AE71" i="4"/>
  <c r="AI68" i="4"/>
  <c r="AH68" i="4"/>
  <c r="AG68" i="4"/>
  <c r="AF68" i="4"/>
  <c r="AE68" i="4"/>
  <c r="AI65" i="4"/>
  <c r="AH65" i="4"/>
  <c r="AG65" i="4"/>
  <c r="AF65" i="4"/>
  <c r="AE65" i="4"/>
  <c r="AI61" i="4"/>
  <c r="AH61" i="4"/>
  <c r="AG61" i="4"/>
  <c r="AG58" i="4" s="1"/>
  <c r="AD58" i="4" s="1"/>
  <c r="AF61" i="4"/>
  <c r="AF58" i="4" s="1"/>
  <c r="AC58" i="4" s="1"/>
  <c r="AE61" i="4"/>
  <c r="AJ57" i="4"/>
  <c r="AH57" i="4"/>
  <c r="AG57" i="4"/>
  <c r="AG54" i="4" s="1"/>
  <c r="AF57" i="4"/>
  <c r="AF54" i="4" s="1"/>
  <c r="AC54" i="4" s="1"/>
  <c r="AE57" i="4"/>
  <c r="AJ53" i="4"/>
  <c r="AH53" i="4"/>
  <c r="AG53" i="4"/>
  <c r="AF53" i="4"/>
  <c r="AE53" i="4"/>
  <c r="AJ50" i="4"/>
  <c r="AH50" i="4"/>
  <c r="AG50" i="4"/>
  <c r="AF50" i="4"/>
  <c r="AE50" i="4"/>
  <c r="AJ47" i="4"/>
  <c r="AH47" i="4"/>
  <c r="AG47" i="4"/>
  <c r="AF47" i="4"/>
  <c r="AE47" i="4"/>
  <c r="AJ44" i="4"/>
  <c r="AH44" i="4"/>
  <c r="AG44" i="4"/>
  <c r="AF44" i="4"/>
  <c r="AE44" i="4"/>
  <c r="AJ41" i="4"/>
  <c r="AH41" i="4"/>
  <c r="AG41" i="4"/>
  <c r="AF41" i="4"/>
  <c r="AE41" i="4"/>
  <c r="AJ38" i="4"/>
  <c r="AH38" i="4"/>
  <c r="AG38" i="4"/>
  <c r="AF38" i="4"/>
  <c r="AE38" i="4"/>
  <c r="AJ35" i="4"/>
  <c r="AH35" i="4"/>
  <c r="AG35" i="4"/>
  <c r="AF35" i="4"/>
  <c r="AE35" i="4"/>
  <c r="AJ31" i="4"/>
  <c r="AH31" i="4"/>
  <c r="AG31" i="4"/>
  <c r="AG28" i="4" s="1"/>
  <c r="AD28" i="4" s="1"/>
  <c r="AF31" i="4"/>
  <c r="AF28" i="4" s="1"/>
  <c r="AC28" i="4" s="1"/>
  <c r="AE31" i="4"/>
  <c r="AE28" i="4" s="1"/>
  <c r="AJ27" i="4"/>
  <c r="AI27" i="4"/>
  <c r="AG27" i="4"/>
  <c r="AF27" i="4"/>
  <c r="AE27" i="4"/>
  <c r="AJ24" i="4"/>
  <c r="AI24" i="4"/>
  <c r="AG24" i="4"/>
  <c r="AF24" i="4"/>
  <c r="AE24" i="4"/>
  <c r="AJ21" i="4"/>
  <c r="AI21" i="4"/>
  <c r="AG21" i="4"/>
  <c r="AF21" i="4"/>
  <c r="AE21" i="4"/>
  <c r="AJ18" i="4"/>
  <c r="AI18" i="4"/>
  <c r="AG18" i="4"/>
  <c r="AF18" i="4"/>
  <c r="AE18" i="4"/>
  <c r="AJ15" i="4"/>
  <c r="AI15" i="4"/>
  <c r="AG15" i="4"/>
  <c r="AF15" i="4"/>
  <c r="AE15" i="4"/>
  <c r="AJ12" i="4"/>
  <c r="AI12" i="4"/>
  <c r="AG12" i="4"/>
  <c r="AF12" i="4"/>
  <c r="AE12" i="4"/>
  <c r="Y112" i="4"/>
  <c r="X112" i="4"/>
  <c r="W112" i="4"/>
  <c r="V112" i="4"/>
  <c r="U112" i="4"/>
  <c r="Y109" i="4"/>
  <c r="X109" i="4"/>
  <c r="W109" i="4"/>
  <c r="V109" i="4"/>
  <c r="U109" i="4"/>
  <c r="Y105" i="4"/>
  <c r="X105" i="4"/>
  <c r="W105" i="4"/>
  <c r="W103" i="4" s="1"/>
  <c r="T103" i="4" s="1"/>
  <c r="V105" i="4"/>
  <c r="V103" i="4" s="1"/>
  <c r="S103" i="4" s="1"/>
  <c r="U105" i="4"/>
  <c r="U103" i="4" s="1"/>
  <c r="Y101" i="4"/>
  <c r="X101" i="4"/>
  <c r="W101" i="4"/>
  <c r="W99" i="4" s="1"/>
  <c r="T99" i="4" s="1"/>
  <c r="V101" i="4"/>
  <c r="V99" i="4" s="1"/>
  <c r="S99" i="4" s="1"/>
  <c r="U101" i="4"/>
  <c r="Y97" i="4"/>
  <c r="X97" i="4"/>
  <c r="W97" i="4"/>
  <c r="W95" i="4" s="1"/>
  <c r="T95" i="4" s="1"/>
  <c r="V97" i="4"/>
  <c r="V95" i="4" s="1"/>
  <c r="S95" i="4" s="1"/>
  <c r="U97" i="4"/>
  <c r="U95" i="4" s="1"/>
  <c r="Y93" i="4"/>
  <c r="X93" i="4"/>
  <c r="W93" i="4"/>
  <c r="W91" i="4" s="1"/>
  <c r="V93" i="4"/>
  <c r="V91" i="4" s="1"/>
  <c r="S91" i="4" s="1"/>
  <c r="U93" i="4"/>
  <c r="U91" i="4" s="1"/>
  <c r="R91" i="4" s="1"/>
  <c r="Y89" i="4"/>
  <c r="X89" i="4"/>
  <c r="W89" i="4"/>
  <c r="W87" i="4" s="1"/>
  <c r="T87" i="4" s="1"/>
  <c r="V89" i="4"/>
  <c r="V87" i="4" s="1"/>
  <c r="S87" i="4" s="1"/>
  <c r="U89" i="4"/>
  <c r="U87" i="4" s="1"/>
  <c r="Y85" i="4"/>
  <c r="X85" i="4"/>
  <c r="W85" i="4"/>
  <c r="V85" i="4"/>
  <c r="U85" i="4"/>
  <c r="Y82" i="4"/>
  <c r="X82" i="4"/>
  <c r="W82" i="4"/>
  <c r="V82" i="4"/>
  <c r="U82" i="4"/>
  <c r="Y79" i="4"/>
  <c r="X79" i="4"/>
  <c r="W79" i="4"/>
  <c r="V79" i="4"/>
  <c r="U79" i="4"/>
  <c r="Y76" i="4"/>
  <c r="X76" i="4"/>
  <c r="W76" i="4"/>
  <c r="V76" i="4"/>
  <c r="U76" i="4"/>
  <c r="Y73" i="4"/>
  <c r="X73" i="4"/>
  <c r="W73" i="4"/>
  <c r="V73" i="4"/>
  <c r="U73" i="4"/>
  <c r="Y70" i="4"/>
  <c r="X70" i="4"/>
  <c r="W70" i="4"/>
  <c r="V70" i="4"/>
  <c r="U70" i="4"/>
  <c r="Y67" i="4"/>
  <c r="X67" i="4"/>
  <c r="W67" i="4"/>
  <c r="V67" i="4"/>
  <c r="U67" i="4"/>
  <c r="Y64" i="4"/>
  <c r="X64" i="4"/>
  <c r="W64" i="4"/>
  <c r="V64" i="4"/>
  <c r="U64" i="4"/>
  <c r="Y60" i="4"/>
  <c r="X60" i="4"/>
  <c r="W60" i="4"/>
  <c r="W58" i="4" s="1"/>
  <c r="T58" i="4" s="1"/>
  <c r="V60" i="4"/>
  <c r="V58" i="4" s="1"/>
  <c r="U60" i="4"/>
  <c r="U58" i="4" s="1"/>
  <c r="R58" i="4" s="1"/>
  <c r="Z56" i="4"/>
  <c r="X56" i="4"/>
  <c r="W56" i="4"/>
  <c r="W54" i="4" s="1"/>
  <c r="T54" i="4" s="1"/>
  <c r="V56" i="4"/>
  <c r="V54" i="4" s="1"/>
  <c r="S54" i="4" s="1"/>
  <c r="U56" i="4"/>
  <c r="U54" i="4" s="1"/>
  <c r="Z52" i="4"/>
  <c r="X52" i="4"/>
  <c r="W52" i="4"/>
  <c r="V52" i="4"/>
  <c r="U52" i="4"/>
  <c r="Z49" i="4"/>
  <c r="X49" i="4"/>
  <c r="W49" i="4"/>
  <c r="V49" i="4"/>
  <c r="U49" i="4"/>
  <c r="Z46" i="4"/>
  <c r="X46" i="4"/>
  <c r="W46" i="4"/>
  <c r="V46" i="4"/>
  <c r="U46" i="4"/>
  <c r="Z43" i="4"/>
  <c r="X43" i="4"/>
  <c r="W43" i="4"/>
  <c r="V43" i="4"/>
  <c r="U43" i="4"/>
  <c r="Z40" i="4"/>
  <c r="X40" i="4"/>
  <c r="W40" i="4"/>
  <c r="V40" i="4"/>
  <c r="U40" i="4"/>
  <c r="Z37" i="4"/>
  <c r="X37" i="4"/>
  <c r="W37" i="4"/>
  <c r="V37" i="4"/>
  <c r="U37" i="4"/>
  <c r="Z34" i="4"/>
  <c r="X34" i="4"/>
  <c r="W34" i="4"/>
  <c r="V34" i="4"/>
  <c r="U34" i="4"/>
  <c r="Z30" i="4"/>
  <c r="X30" i="4"/>
  <c r="W30" i="4"/>
  <c r="W28" i="4" s="1"/>
  <c r="T28" i="4" s="1"/>
  <c r="V30" i="4"/>
  <c r="V28" i="4" s="1"/>
  <c r="S28" i="4" s="1"/>
  <c r="U30" i="4"/>
  <c r="U28" i="4" s="1"/>
  <c r="R28" i="4" s="1"/>
  <c r="Z26" i="4"/>
  <c r="Y26" i="4"/>
  <c r="W26" i="4"/>
  <c r="V26" i="4"/>
  <c r="U26" i="4"/>
  <c r="Z23" i="4"/>
  <c r="Y23" i="4"/>
  <c r="W23" i="4"/>
  <c r="V23" i="4"/>
  <c r="U23" i="4"/>
  <c r="Z20" i="4"/>
  <c r="Y20" i="4"/>
  <c r="W20" i="4"/>
  <c r="V20" i="4"/>
  <c r="U20" i="4"/>
  <c r="Z17" i="4"/>
  <c r="Y17" i="4"/>
  <c r="W17" i="4"/>
  <c r="V17" i="4"/>
  <c r="U17" i="4"/>
  <c r="Z14" i="4"/>
  <c r="Y14" i="4"/>
  <c r="W14" i="4"/>
  <c r="V14" i="4"/>
  <c r="U14" i="4"/>
  <c r="Z11" i="4"/>
  <c r="Y11" i="4"/>
  <c r="W11" i="4"/>
  <c r="V11" i="4"/>
  <c r="U11" i="4"/>
  <c r="O111" i="4"/>
  <c r="N111" i="4"/>
  <c r="M111" i="4"/>
  <c r="L111" i="4"/>
  <c r="O108" i="4"/>
  <c r="N108" i="4"/>
  <c r="M108" i="4"/>
  <c r="L108" i="4"/>
  <c r="K108" i="4"/>
  <c r="O104" i="4"/>
  <c r="N104" i="4"/>
  <c r="M104" i="4"/>
  <c r="M103" i="4" s="1"/>
  <c r="J103" i="4" s="1"/>
  <c r="L104" i="4"/>
  <c r="L103" i="4" s="1"/>
  <c r="K104" i="4"/>
  <c r="K103" i="4" s="1"/>
  <c r="H103" i="4" s="1"/>
  <c r="O100" i="4"/>
  <c r="N100" i="4"/>
  <c r="M100" i="4"/>
  <c r="M99" i="4" s="1"/>
  <c r="L100" i="4"/>
  <c r="L99" i="4" s="1"/>
  <c r="K100" i="4"/>
  <c r="K99" i="4" s="1"/>
  <c r="O96" i="4"/>
  <c r="N96" i="4"/>
  <c r="M96" i="4"/>
  <c r="M95" i="4" s="1"/>
  <c r="L96" i="4"/>
  <c r="L95" i="4" s="1"/>
  <c r="K96" i="4"/>
  <c r="K95" i="4" s="1"/>
  <c r="O92" i="4"/>
  <c r="N92" i="4"/>
  <c r="M92" i="4"/>
  <c r="M91" i="4" s="1"/>
  <c r="L92" i="4"/>
  <c r="L91" i="4" s="1"/>
  <c r="K92" i="4"/>
  <c r="O88" i="4"/>
  <c r="N88" i="4"/>
  <c r="M88" i="4"/>
  <c r="M87" i="4" s="1"/>
  <c r="L88" i="4"/>
  <c r="L87" i="4" s="1"/>
  <c r="K88" i="4"/>
  <c r="K87" i="4" s="1"/>
  <c r="O84" i="4"/>
  <c r="N84" i="4"/>
  <c r="M84" i="4"/>
  <c r="L84" i="4"/>
  <c r="K84" i="4"/>
  <c r="O81" i="4"/>
  <c r="N81" i="4"/>
  <c r="M81" i="4"/>
  <c r="L81" i="4"/>
  <c r="K81" i="4"/>
  <c r="O78" i="4"/>
  <c r="N78" i="4"/>
  <c r="M78" i="4"/>
  <c r="L78" i="4"/>
  <c r="K78" i="4"/>
  <c r="O75" i="4"/>
  <c r="N75" i="4"/>
  <c r="M75" i="4"/>
  <c r="L75" i="4"/>
  <c r="K75" i="4"/>
  <c r="O72" i="4"/>
  <c r="N72" i="4"/>
  <c r="M72" i="4"/>
  <c r="L72" i="4"/>
  <c r="K72" i="4"/>
  <c r="O69" i="4"/>
  <c r="N69" i="4"/>
  <c r="M69" i="4"/>
  <c r="L69" i="4"/>
  <c r="K69" i="4"/>
  <c r="O66" i="4"/>
  <c r="N66" i="4"/>
  <c r="M66" i="4"/>
  <c r="L66" i="4"/>
  <c r="K66" i="4"/>
  <c r="O63" i="4"/>
  <c r="N63" i="4"/>
  <c r="M63" i="4"/>
  <c r="L63" i="4"/>
  <c r="K63" i="4"/>
  <c r="O59" i="4"/>
  <c r="N59" i="4"/>
  <c r="M59" i="4"/>
  <c r="M58" i="4" s="1"/>
  <c r="L59" i="4"/>
  <c r="L58" i="4" s="1"/>
  <c r="K59" i="4"/>
  <c r="K58" i="4" s="1"/>
  <c r="P55" i="4"/>
  <c r="N55" i="4"/>
  <c r="M55" i="4"/>
  <c r="M54" i="4" s="1"/>
  <c r="L55" i="4"/>
  <c r="L54" i="4" s="1"/>
  <c r="K55" i="4"/>
  <c r="K54" i="4" s="1"/>
  <c r="P51" i="4"/>
  <c r="N51" i="4"/>
  <c r="M51" i="4"/>
  <c r="L51" i="4"/>
  <c r="K51" i="4"/>
  <c r="P48" i="4"/>
  <c r="N48" i="4"/>
  <c r="M48" i="4"/>
  <c r="L48" i="4"/>
  <c r="K48" i="4"/>
  <c r="P45" i="4"/>
  <c r="N45" i="4"/>
  <c r="M45" i="4"/>
  <c r="L45" i="4"/>
  <c r="K45" i="4"/>
  <c r="P42" i="4"/>
  <c r="N42" i="4"/>
  <c r="M42" i="4"/>
  <c r="L42" i="4"/>
  <c r="K42" i="4"/>
  <c r="P39" i="4"/>
  <c r="N39" i="4"/>
  <c r="M39" i="4"/>
  <c r="L39" i="4"/>
  <c r="K39" i="4"/>
  <c r="P36" i="4"/>
  <c r="N36" i="4"/>
  <c r="M36" i="4"/>
  <c r="L36" i="4"/>
  <c r="K36" i="4"/>
  <c r="P33" i="4"/>
  <c r="N33" i="4"/>
  <c r="M33" i="4"/>
  <c r="L33" i="4"/>
  <c r="K33" i="4"/>
  <c r="P29" i="4"/>
  <c r="N29" i="4"/>
  <c r="M29" i="4"/>
  <c r="M28" i="4" s="1"/>
  <c r="J28" i="4" s="1"/>
  <c r="L29" i="4"/>
  <c r="L28" i="4" s="1"/>
  <c r="I28" i="4" s="1"/>
  <c r="K29" i="4"/>
  <c r="K28" i="4" s="1"/>
  <c r="P25" i="4"/>
  <c r="O25" i="4"/>
  <c r="M25" i="4"/>
  <c r="L25" i="4"/>
  <c r="K25" i="4"/>
  <c r="P22" i="4"/>
  <c r="O22" i="4"/>
  <c r="M22" i="4"/>
  <c r="L22" i="4"/>
  <c r="K22" i="4"/>
  <c r="P19" i="4"/>
  <c r="O19" i="4"/>
  <c r="M19" i="4"/>
  <c r="L19" i="4"/>
  <c r="K19" i="4"/>
  <c r="P16" i="4"/>
  <c r="O16" i="4"/>
  <c r="M16" i="4"/>
  <c r="L16" i="4"/>
  <c r="K16" i="4"/>
  <c r="P13" i="4"/>
  <c r="O13" i="4"/>
  <c r="M13" i="4"/>
  <c r="L13" i="4"/>
  <c r="K13" i="4"/>
  <c r="P10" i="4"/>
  <c r="O10" i="4"/>
  <c r="M10" i="4"/>
  <c r="L10" i="4"/>
  <c r="K10" i="4"/>
  <c r="AJ9" i="4"/>
  <c r="AI9" i="4"/>
  <c r="AG9" i="4"/>
  <c r="AF9" i="4"/>
  <c r="AE9" i="4"/>
  <c r="Z8" i="4"/>
  <c r="Y8" i="4"/>
  <c r="W8" i="4"/>
  <c r="V8" i="4"/>
  <c r="U8" i="4"/>
  <c r="P7" i="4"/>
  <c r="O7" i="4"/>
  <c r="M7" i="4"/>
  <c r="L7" i="4"/>
  <c r="K7" i="4"/>
  <c r="AJ5" i="4" l="1"/>
  <c r="O17" i="28" s="1"/>
  <c r="O14" i="28" s="1"/>
  <c r="Z5" i="4"/>
  <c r="O13" i="28" s="1"/>
  <c r="O10" i="28" s="1"/>
  <c r="P5" i="4"/>
  <c r="O7" i="28" s="1"/>
  <c r="L107" i="4"/>
  <c r="I107" i="4" s="1"/>
  <c r="N13" i="4"/>
  <c r="O51" i="4"/>
  <c r="M107" i="4"/>
  <c r="J107" i="4" s="1"/>
  <c r="P92" i="4"/>
  <c r="AG107" i="4"/>
  <c r="AD107" i="4" s="1"/>
  <c r="Z103" i="4"/>
  <c r="Z73" i="4"/>
  <c r="U6" i="4"/>
  <c r="L62" i="4"/>
  <c r="I62" i="4" s="1"/>
  <c r="AF32" i="4"/>
  <c r="AF107" i="4"/>
  <c r="AC107" i="4" s="1"/>
  <c r="AF6" i="4"/>
  <c r="L32" i="4"/>
  <c r="I32" i="4" s="1"/>
  <c r="AE62" i="4"/>
  <c r="AB62" i="4" s="1"/>
  <c r="W6" i="4"/>
  <c r="X17" i="4"/>
  <c r="K32" i="4"/>
  <c r="H32" i="4" s="1"/>
  <c r="V107" i="4"/>
  <c r="S107" i="4" s="1"/>
  <c r="L6" i="4"/>
  <c r="M32" i="4"/>
  <c r="J32" i="4" s="1"/>
  <c r="K107" i="4"/>
  <c r="Y54" i="4"/>
  <c r="V6" i="4"/>
  <c r="AE107" i="4"/>
  <c r="P75" i="4"/>
  <c r="Z70" i="4"/>
  <c r="U107" i="4"/>
  <c r="R107" i="4" s="1"/>
  <c r="AE32" i="4"/>
  <c r="K62" i="4"/>
  <c r="H62" i="4" s="1"/>
  <c r="M62" i="4"/>
  <c r="J62" i="4" s="1"/>
  <c r="V32" i="4"/>
  <c r="U62" i="4"/>
  <c r="R62" i="4" s="1"/>
  <c r="AF62" i="4"/>
  <c r="AC62" i="4" s="1"/>
  <c r="AE6" i="4"/>
  <c r="M6" i="4"/>
  <c r="O45" i="4"/>
  <c r="V62" i="4"/>
  <c r="S62" i="4" s="1"/>
  <c r="Z79" i="4"/>
  <c r="AG62" i="4"/>
  <c r="AD62" i="4" s="1"/>
  <c r="W62" i="4"/>
  <c r="T62" i="4" s="1"/>
  <c r="Y56" i="4"/>
  <c r="AJ95" i="4"/>
  <c r="AG6" i="4"/>
  <c r="AG32" i="4"/>
  <c r="Z58" i="4"/>
  <c r="S58" i="4"/>
  <c r="AJ91" i="4"/>
  <c r="AB91" i="4"/>
  <c r="Z95" i="4"/>
  <c r="R95" i="4"/>
  <c r="Z91" i="4"/>
  <c r="N25" i="4"/>
  <c r="O48" i="4"/>
  <c r="Z67" i="4"/>
  <c r="AI44" i="4"/>
  <c r="AJ83" i="4"/>
  <c r="Y37" i="4"/>
  <c r="Z82" i="4"/>
  <c r="AH21" i="4"/>
  <c r="AJ61" i="4"/>
  <c r="AJ102" i="4"/>
  <c r="N19" i="4"/>
  <c r="O36" i="4"/>
  <c r="O42" i="4"/>
  <c r="P59" i="4"/>
  <c r="P66" i="4"/>
  <c r="P100" i="4"/>
  <c r="Y52" i="4"/>
  <c r="Z101" i="4"/>
  <c r="AE58" i="4"/>
  <c r="AI28" i="4"/>
  <c r="AI4" i="4" s="1"/>
  <c r="N16" i="28" s="1"/>
  <c r="N14" i="28" s="1"/>
  <c r="U32" i="4"/>
  <c r="AJ86" i="4"/>
  <c r="R103" i="4"/>
  <c r="U99" i="4"/>
  <c r="K6" i="4"/>
  <c r="AH18" i="4"/>
  <c r="AI57" i="4"/>
  <c r="AJ98" i="4"/>
  <c r="AE99" i="4"/>
  <c r="AB99" i="4" s="1"/>
  <c r="X11" i="4"/>
  <c r="Z97" i="4"/>
  <c r="AI35" i="4"/>
  <c r="AJ74" i="4"/>
  <c r="K91" i="4"/>
  <c r="AE54" i="4"/>
  <c r="AB54" i="4" s="1"/>
  <c r="N10" i="4"/>
  <c r="P72" i="4"/>
  <c r="Z109" i="4"/>
  <c r="W107" i="4"/>
  <c r="Y28" i="4"/>
  <c r="AJ87" i="4"/>
  <c r="AB87" i="4"/>
  <c r="AJ90" i="4"/>
  <c r="Z87" i="4"/>
  <c r="X14" i="4"/>
  <c r="W32" i="4"/>
  <c r="AB28" i="4"/>
  <c r="AD54" i="4"/>
  <c r="AB95" i="4"/>
  <c r="AD99" i="4"/>
  <c r="AD103" i="4"/>
  <c r="AJ103" i="4"/>
  <c r="AC103" i="4"/>
  <c r="R54" i="4"/>
  <c r="R87" i="4"/>
  <c r="T91" i="4"/>
  <c r="I95" i="4"/>
  <c r="I103" i="4"/>
  <c r="J99" i="4"/>
  <c r="P103" i="4"/>
  <c r="I58" i="4"/>
  <c r="J58" i="4"/>
  <c r="J54" i="4"/>
  <c r="I54" i="4"/>
  <c r="X20" i="4"/>
  <c r="AH27" i="4"/>
  <c r="P69" i="4"/>
  <c r="P111" i="4"/>
  <c r="Y46" i="4"/>
  <c r="AH15" i="4"/>
  <c r="AI38" i="4"/>
  <c r="AJ94" i="4"/>
  <c r="N22" i="4"/>
  <c r="P84" i="4"/>
  <c r="Y30" i="4"/>
  <c r="Z76" i="4"/>
  <c r="Z93" i="4"/>
  <c r="AI31" i="4"/>
  <c r="AJ71" i="4"/>
  <c r="AJ77" i="4"/>
  <c r="AJ113" i="4"/>
  <c r="O39" i="4"/>
  <c r="P63" i="4"/>
  <c r="P104" i="4"/>
  <c r="X23" i="4"/>
  <c r="Y40" i="4"/>
  <c r="Z64" i="4"/>
  <c r="Z112" i="4"/>
  <c r="AI47" i="4"/>
  <c r="AI53" i="4"/>
  <c r="N16" i="4"/>
  <c r="P78" i="4"/>
  <c r="Z85" i="4"/>
  <c r="AH24" i="4"/>
  <c r="AJ65" i="4"/>
  <c r="AJ106" i="4"/>
  <c r="O33" i="4"/>
  <c r="O55" i="4"/>
  <c r="P96" i="4"/>
  <c r="Z105" i="4"/>
  <c r="AI41" i="4"/>
  <c r="Y34" i="4"/>
  <c r="Y49" i="4"/>
  <c r="AJ80" i="4"/>
  <c r="Z60" i="4"/>
  <c r="X8" i="4"/>
  <c r="P108" i="4"/>
  <c r="Y43" i="4"/>
  <c r="AH12" i="4"/>
  <c r="AI50" i="4"/>
  <c r="P81" i="4"/>
  <c r="P88" i="4"/>
  <c r="X26" i="4"/>
  <c r="Z89" i="4"/>
  <c r="AJ68" i="4"/>
  <c r="AJ110" i="4"/>
  <c r="O29" i="4"/>
  <c r="N7" i="4"/>
  <c r="AH9" i="4"/>
  <c r="Y4" i="4" l="1"/>
  <c r="N12" i="28" s="1"/>
  <c r="N10" i="28" s="1"/>
  <c r="O5" i="28"/>
  <c r="AB6" i="4"/>
  <c r="AE4" i="4"/>
  <c r="J16" i="28" s="1"/>
  <c r="G16" i="28" s="1"/>
  <c r="AE3" i="4"/>
  <c r="J15" i="28" s="1"/>
  <c r="G15" i="28" s="1"/>
  <c r="AE5" i="4"/>
  <c r="J17" i="28" s="1"/>
  <c r="G17" i="28" s="1"/>
  <c r="AC6" i="4"/>
  <c r="AF4" i="4"/>
  <c r="K16" i="28" s="1"/>
  <c r="H16" i="28" s="1"/>
  <c r="AF5" i="4"/>
  <c r="K17" i="28" s="1"/>
  <c r="H17" i="28" s="1"/>
  <c r="AF3" i="4"/>
  <c r="K15" i="28" s="1"/>
  <c r="H15" i="28" s="1"/>
  <c r="AD6" i="4"/>
  <c r="AG4" i="4"/>
  <c r="L16" i="28" s="1"/>
  <c r="I16" i="28" s="1"/>
  <c r="AG3" i="4"/>
  <c r="L15" i="28" s="1"/>
  <c r="I15" i="28" s="1"/>
  <c r="AG5" i="4"/>
  <c r="L17" i="28" s="1"/>
  <c r="I17" i="28" s="1"/>
  <c r="U5" i="4"/>
  <c r="J13" i="28" s="1"/>
  <c r="G13" i="28" s="1"/>
  <c r="U4" i="4"/>
  <c r="J12" i="28" s="1"/>
  <c r="G12" i="28" s="1"/>
  <c r="U3" i="4"/>
  <c r="J11" i="28" s="1"/>
  <c r="G11" i="28" s="1"/>
  <c r="T6" i="4"/>
  <c r="W5" i="4"/>
  <c r="L13" i="28" s="1"/>
  <c r="I13" i="28" s="1"/>
  <c r="W4" i="4"/>
  <c r="L12" i="28" s="1"/>
  <c r="I12" i="28" s="1"/>
  <c r="W3" i="4"/>
  <c r="L11" i="28" s="1"/>
  <c r="I11" i="28" s="1"/>
  <c r="S6" i="4"/>
  <c r="V5" i="4"/>
  <c r="K13" i="28" s="1"/>
  <c r="H13" i="28" s="1"/>
  <c r="V4" i="4"/>
  <c r="K12" i="28" s="1"/>
  <c r="H12" i="28" s="1"/>
  <c r="V3" i="4"/>
  <c r="K11" i="28" s="1"/>
  <c r="H11" i="28" s="1"/>
  <c r="M5" i="4"/>
  <c r="L9" i="28" s="1"/>
  <c r="I9" i="28" s="1"/>
  <c r="M4" i="4"/>
  <c r="L8" i="28" s="1"/>
  <c r="I8" i="28" s="1"/>
  <c r="M3" i="4"/>
  <c r="L7" i="28" s="1"/>
  <c r="I7" i="28" s="1"/>
  <c r="L5" i="4"/>
  <c r="K9" i="28" s="1"/>
  <c r="H9" i="28" s="1"/>
  <c r="L4" i="4"/>
  <c r="K8" i="28" s="1"/>
  <c r="H8" i="28" s="1"/>
  <c r="L3" i="4"/>
  <c r="K7" i="28" s="1"/>
  <c r="H7" i="28" s="1"/>
  <c r="K4" i="4"/>
  <c r="J8" i="28" s="1"/>
  <c r="G8" i="28" s="1"/>
  <c r="K3" i="4"/>
  <c r="J7" i="28" s="1"/>
  <c r="G7" i="28" s="1"/>
  <c r="K5" i="4"/>
  <c r="J9" i="28" s="1"/>
  <c r="G9" i="28" s="1"/>
  <c r="AJ107" i="4"/>
  <c r="J6" i="4"/>
  <c r="I6" i="4"/>
  <c r="AC32" i="4"/>
  <c r="AD32" i="4"/>
  <c r="AB32" i="4"/>
  <c r="T32" i="4"/>
  <c r="R32" i="4"/>
  <c r="S32" i="4"/>
  <c r="P107" i="4"/>
  <c r="X6" i="4"/>
  <c r="X3" i="4" s="1"/>
  <c r="M11" i="28" s="1"/>
  <c r="M10" i="28" s="1"/>
  <c r="AB107" i="4"/>
  <c r="N6" i="4"/>
  <c r="N3" i="4" s="1"/>
  <c r="M7" i="28" s="1"/>
  <c r="AH6" i="4"/>
  <c r="AH3" i="4" s="1"/>
  <c r="M15" i="28" s="1"/>
  <c r="M14" i="28" s="1"/>
  <c r="AJ99" i="4"/>
  <c r="R6" i="4"/>
  <c r="H107" i="4"/>
  <c r="P62" i="4"/>
  <c r="AJ62" i="4"/>
  <c r="AI32" i="4"/>
  <c r="Z62" i="4"/>
  <c r="Z107" i="4"/>
  <c r="O32" i="4"/>
  <c r="H6" i="4"/>
  <c r="Z99" i="4"/>
  <c r="R99" i="4"/>
  <c r="Y32" i="4"/>
  <c r="AJ58" i="4"/>
  <c r="AB58" i="4"/>
  <c r="AI54" i="4"/>
  <c r="T107" i="4"/>
  <c r="AB103" i="4"/>
  <c r="I99" i="4"/>
  <c r="I87" i="4"/>
  <c r="P99" i="4"/>
  <c r="H99" i="4"/>
  <c r="H95" i="4"/>
  <c r="P95" i="4"/>
  <c r="H58" i="4"/>
  <c r="H54" i="4"/>
  <c r="P58" i="4"/>
  <c r="O28" i="4"/>
  <c r="H28" i="4"/>
  <c r="M5" i="28" l="1"/>
  <c r="AB5" i="4"/>
  <c r="AD5" i="4"/>
  <c r="S3" i="4"/>
  <c r="S5" i="4"/>
  <c r="I4" i="4"/>
  <c r="I5" i="4"/>
  <c r="H4" i="4"/>
  <c r="H5" i="4"/>
  <c r="AC4" i="4"/>
  <c r="AC5" i="4"/>
  <c r="R4" i="4"/>
  <c r="R5" i="4"/>
  <c r="J4" i="4"/>
  <c r="J5" i="4"/>
  <c r="T5" i="4"/>
  <c r="AB4" i="4"/>
  <c r="AB3" i="4"/>
  <c r="AD4" i="4"/>
  <c r="T4" i="4"/>
  <c r="I91" i="4"/>
  <c r="J95" i="4"/>
  <c r="P91" i="4"/>
  <c r="H91" i="4"/>
  <c r="O54" i="4"/>
  <c r="O4" i="4" s="1"/>
  <c r="N7" i="28" s="1"/>
  <c r="N5" i="28" l="1"/>
  <c r="R3" i="4"/>
  <c r="T3" i="4"/>
  <c r="I3" i="4"/>
  <c r="S4" i="4"/>
  <c r="AC3" i="4"/>
  <c r="J3" i="4"/>
  <c r="AD3" i="4"/>
  <c r="J91" i="4"/>
  <c r="J87" i="4"/>
  <c r="H87" i="4"/>
  <c r="P87" i="4" l="1"/>
  <c r="H3" i="4" l="1"/>
</calcChain>
</file>

<file path=xl/sharedStrings.xml><?xml version="1.0" encoding="utf-8"?>
<sst xmlns="http://schemas.openxmlformats.org/spreadsheetml/2006/main" count="4731" uniqueCount="777">
  <si>
    <t>Implemented</t>
  </si>
  <si>
    <t>Control Effectiveness</t>
  </si>
  <si>
    <t>Evidence Quality</t>
  </si>
  <si>
    <t>The execution of executables, software libraries, scripts, installers, compiled HTML, HTML applications and control panel applets is prevented on workstations from within standard user profiles and temporary folders used by the operating system, web browsers and email clients.</t>
  </si>
  <si>
    <t>Evidence</t>
  </si>
  <si>
    <t>Mitigation Strategy</t>
  </si>
  <si>
    <t>Control Description</t>
  </si>
  <si>
    <t>Test ID</t>
  </si>
  <si>
    <t>Test Description</t>
  </si>
  <si>
    <t>Test Methodology</t>
  </si>
  <si>
    <t>Application control</t>
  </si>
  <si>
    <t>ML1-AC-01</t>
  </si>
  <si>
    <t>(Workstations) Executable files in the user profile directory and temporary folders used by the operating system, web browsers and email clients, cannot execute by a standard user.</t>
  </si>
  <si>
    <r>
      <rPr>
        <sz val="10"/>
        <rFont val="Calibri"/>
        <family val="2"/>
        <scheme val="minor"/>
      </rPr>
      <t>The tester should attempt to execute a benign executable (EXE or COM) file inside of the user profile directory. The tester should be aware that subfolders within the user profile may have different behaviour depending on the configuration.
ACVT can perform path enumeration tests to assist in identifying locations within the user directories that can execute executable files. E8MVT will perform limited testing for file execution in user profiles and temporary directories.</t>
    </r>
  </si>
  <si>
    <t>ML1-AC-02</t>
  </si>
  <si>
    <t>(Workstations) Software library files in the user profile directory and temporary folders used by the operating system, web browsers and email clients, cannot execute by a standard user.</t>
  </si>
  <si>
    <r>
      <rPr>
        <sz val="10"/>
        <rFont val="Calibri"/>
        <family val="2"/>
        <scheme val="minor"/>
      </rPr>
      <t>The tester should attempt to execute a benign software library (DLL or OCX)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</si>
  <si>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ML1-AC-03</t>
  </si>
  <si>
    <t>(Workstations) Script files in the user profile directory and temporary folders used by the operating system, web browsers and email clients, cannot execute by a standard user.</t>
  </si>
  <si>
    <r>
      <rPr>
        <sz val="10"/>
        <rFont val="Calibri"/>
        <family val="2"/>
        <scheme val="minor"/>
      </rPr>
      <t>The tester should attempt to execute multiple benign script (PS, VBS, BAT or JS) files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</si>
  <si>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ML1-AC-04</t>
  </si>
  <si>
    <t>(Workstations) Installer files in the user profile directory and temporary folders used by the operating system, web browsers and email clients, cannot execute by a standard user.</t>
  </si>
  <si>
    <r>
      <rPr>
        <sz val="10"/>
        <rFont val="Calibri"/>
        <family val="2"/>
        <scheme val="minor"/>
      </rPr>
      <t>The tester should attempt to execute a benign installer (MSI, MST or MSP)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</si>
  <si>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ML1-AC-05</t>
  </si>
  <si>
    <t>(Workstations) Compiled HTML files in the user profile directory and temporary folders used by the operating system, web browsers and email clients, cannot execute by a standard user.</t>
  </si>
  <si>
    <r>
      <rPr>
        <sz val="10"/>
        <rFont val="Calibri"/>
        <family val="2"/>
        <scheme val="minor"/>
      </rPr>
      <t>The tester should attempt to execute a benign compiled HTML (CHM)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</si>
  <si>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ML1-AC-06</t>
  </si>
  <si>
    <t>(Workstations) HTML applications files in the user profile directory and temporary folders used by the operating system, web browsers and email clients, cannot execute by a standard user.</t>
  </si>
  <si>
    <r>
      <rPr>
        <sz val="10"/>
        <rFont val="Calibri"/>
        <family val="2"/>
        <scheme val="minor"/>
      </rPr>
      <t>The tester should attempt to execute a benign HTML application (HTA)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</si>
  <si>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ML1-AC-07</t>
  </si>
  <si>
    <t>(Workstations) Control panel applet files in the user profile directory and temporary folders used by the operating system, web browsers and email clients, cannot execute by a standard user.</t>
  </si>
  <si>
    <r>
      <rPr>
        <sz val="10"/>
        <rFont val="Calibri"/>
        <family val="2"/>
        <scheme val="minor"/>
      </rPr>
      <t>The tester should attempt to execute a benign control panel applet (CPL)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</si>
  <si>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Application control is implemented on workstations and internet-facing servers.</t>
  </si>
  <si>
    <t>ML2-AC-01</t>
  </si>
  <si>
    <t>(Workstations &amp; Internet-facing servers) A dedicated application control solution is implemented.</t>
  </si>
  <si>
    <t>Check whether an in-built or third-party application control solution has been implemented.</t>
  </si>
  <si>
    <r>
      <rPr>
        <b/>
        <sz val="10"/>
        <rFont val="Calibri"/>
        <family val="2"/>
        <scheme val="minor"/>
      </rPr>
      <t xml:space="preserve">Application control restricts </t>
    </r>
    <r>
      <rPr>
        <sz val="10"/>
        <rFont val="Calibri"/>
        <family val="2"/>
        <scheme val="minor"/>
      </rPr>
      <t xml:space="preserve">the execution of executables, software libraries, scripts, installers, compiled HTML, HTML applications and control panel applets </t>
    </r>
    <r>
      <rPr>
        <b/>
        <sz val="10"/>
        <rFont val="Calibri"/>
        <family val="2"/>
        <scheme val="minor"/>
      </rPr>
      <t>to an organisation- approved set</t>
    </r>
    <r>
      <rPr>
        <sz val="10"/>
        <rFont val="Calibri"/>
        <family val="2"/>
        <scheme val="minor"/>
      </rPr>
      <t>.</t>
    </r>
  </si>
  <si>
    <t>ML2-AC-02</t>
  </si>
  <si>
    <t>(Workstations &amp; Internet-facing servers) The system is only able to execute approved executables.</t>
  </si>
  <si>
    <r>
      <rPr>
        <sz val="10"/>
        <rFont val="Calibri"/>
        <family val="2"/>
        <scheme val="minor"/>
      </rPr>
      <t>Attempt to execute an unapproved, benign executable. Depending on the policy, there may be directories or specific versions of software that may be allowed to run, but might not be organisationally approved. The tester will have to consider possible policy bypass locations when performing this test.
E8MVT will attempt to run an exe file within the local AppData temp directory. ACVT will recursively copy an exe file to the file system and attempt to execute it.</t>
    </r>
  </si>
  <si>
    <t>ML2-AC-03</t>
  </si>
  <si>
    <t>(Workstations &amp; Internet-facing servers) The system is only able to execute approved software libraries.</t>
  </si>
  <si>
    <r>
      <rPr>
        <sz val="10"/>
        <rFont val="Calibri"/>
        <family val="2"/>
        <scheme val="minor"/>
      </rPr>
      <t>Attempt to execute an unapproved, benign software library. Depending on the policy, there may be directories or specific versions of software that may be allowed to run, but might not be organisationally approved. The tester will have to consider possible policy bypass locations when performing this test.
E8MVT will attempt to run a dll file within the local AppData temp directory. ACVT will recursively copy a dll file to the file system and attempt to execute it.</t>
    </r>
  </si>
  <si>
    <t>ML2-AC-04</t>
  </si>
  <si>
    <t>(Workstations &amp; Internet-facing servers) The system is only able to execute approved scripts.</t>
  </si>
  <si>
    <r>
      <rPr>
        <sz val="10"/>
        <rFont val="Calibri"/>
        <family val="2"/>
        <scheme val="minor"/>
      </rPr>
      <t>Attempt to execute an unapproved, benign scripts. Depending on the policy, there may be directories or specific versions of software that may be allowed to run, but might not be organisationally approved. The tester will have to consider possible policy bypass locations when performing this test.
E8MVT will attempt to run multiple script files within the local AppData temp directory. ACVT will recursively copy multiple script files to the file system and attempt to execute them.</t>
    </r>
  </si>
  <si>
    <t>ML2-AC-05</t>
  </si>
  <si>
    <t>(Workstations &amp; Internet-facing servers) The system is only able to execute approved installers.</t>
  </si>
  <si>
    <r>
      <rPr>
        <sz val="10"/>
        <rFont val="Calibri"/>
        <family val="2"/>
        <scheme val="minor"/>
      </rPr>
      <t>Attempt to execute an unapproved, benign installers. Depending on the policy, there may be directories or specific versions of software that may be allowed to run, but might not be organisationally approved. The tester will have to consider possible bypass locations when performing this test.
E8MVT will attempt to run a MSI file that will install a text file into the local AppData temp directory.</t>
    </r>
  </si>
  <si>
    <t>ML2-AC-06</t>
  </si>
  <si>
    <t>(Workstations &amp; Internet-facing servers) The system is only able to execute approved compiled HTML files.</t>
  </si>
  <si>
    <r>
      <rPr>
        <sz val="10"/>
        <rFont val="Calibri"/>
        <family val="2"/>
        <scheme val="minor"/>
      </rPr>
      <t>Attempt to execute an unapproved benign compiled HTML file. Depending on the policy, there may be directories or specific versions of software that may be allowed to run, but might not be organisationally approved. The tester will have to consider possible bypass locations when performing this test.
The tester should first test that HH.exe is allowed to execute. If HH.exe is unable to execute than further testing may not be required.
E8MVT will attempt to run a compiled HTML file within the local AppData temp directory.</t>
    </r>
  </si>
  <si>
    <t>ML2-AC-07</t>
  </si>
  <si>
    <t>(Workstations &amp; Internet-facing servers) The system is only able to execute approved HTML applications.</t>
  </si>
  <si>
    <r>
      <rPr>
        <sz val="10"/>
        <rFont val="Calibri"/>
        <family val="2"/>
        <scheme val="minor"/>
      </rPr>
      <t>Attempt to execute an unapproved, benign HTML applications. Depending on the policy, there may be directories or specific versions of software that may be allowed to run, but might not be organisationally approved. The tester will have to consider possible bypass locations when performing this test.
The tester should first test that MSHTA.exe is allowed to execute. If MSHTA.exe is unable to execute than further testing may not be required.
E8MVT will attempt to run an HTML Application file within the local AppData temp directory.</t>
    </r>
  </si>
  <si>
    <t>ML2-AC-08</t>
  </si>
  <si>
    <t>(Workstations &amp; Internet-facing servers) The system is only able to execute an approved control panel applets.</t>
  </si>
  <si>
    <r>
      <rPr>
        <sz val="10"/>
        <rFont val="Calibri"/>
        <family val="2"/>
        <scheme val="minor"/>
      </rPr>
      <t>Attempt to execute an unapproved benign control panel applet. Depending on the policy, there may be directories or specific versions of software that may be allowed to run, but might not be organisationally approved. The tester will have to consider possible bypass locations when performing this test.
The tester should first test that CONTROL.exe is allowed to execute. If CONTROL.exe is unable to execute than further testing may not be required.
E8MVT will attempt to run a Control Panel Applet file within the local AppData temp directory.</t>
    </r>
  </si>
  <si>
    <t>Allowed and blocked execution events on workstations and internet-facing servers are logged.</t>
  </si>
  <si>
    <t>ML2-AC-09</t>
  </si>
  <si>
    <t>(Workstations &amp; Internet-facing servers) The system is logging the application control product when it allows and blocks execution.</t>
  </si>
  <si>
    <t>Verify event logs contain required data (does not require central storage). Ensure all systems are logging.</t>
  </si>
  <si>
    <r>
      <rPr>
        <sz val="10"/>
        <rFont val="Calibri"/>
        <family val="2"/>
        <scheme val="minor"/>
      </rPr>
      <t xml:space="preserve">Application control is implemented on workstations and </t>
    </r>
    <r>
      <rPr>
        <b/>
        <sz val="10"/>
        <rFont val="Calibri"/>
        <family val="2"/>
        <scheme val="minor"/>
      </rPr>
      <t>servers</t>
    </r>
    <r>
      <rPr>
        <sz val="10"/>
        <rFont val="Calibri"/>
        <family val="2"/>
        <scheme val="minor"/>
      </rPr>
      <t>.</t>
    </r>
  </si>
  <si>
    <t>ML3-AC-01</t>
  </si>
  <si>
    <t>(Servers) A dedicated application control solution is implemented.</t>
  </si>
  <si>
    <r>
      <rPr>
        <sz val="10"/>
        <rFont val="Calibri"/>
        <family val="2"/>
        <scheme val="minor"/>
      </rPr>
      <t xml:space="preserve">Application control restricts the execution of executables, software libraries, scripts, installers, compiled HTML, HTML applications, control panel applets </t>
    </r>
    <r>
      <rPr>
        <b/>
        <sz val="10"/>
        <rFont val="Calibri"/>
        <family val="2"/>
        <scheme val="minor"/>
      </rPr>
      <t xml:space="preserve">and drivers </t>
    </r>
    <r>
      <rPr>
        <sz val="10"/>
        <rFont val="Calibri"/>
        <family val="2"/>
        <scheme val="minor"/>
      </rPr>
      <t>to an organisation-approved set.</t>
    </r>
  </si>
  <si>
    <t>ML3-AC-02</t>
  </si>
  <si>
    <t>(Servers) The system is only able to execute approved executables.</t>
  </si>
  <si>
    <r>
      <rPr>
        <sz val="10"/>
        <rFont val="Calibri"/>
        <family val="2"/>
        <scheme val="minor"/>
      </rPr>
      <t>Attempt to run a non-approved executable in a directory that is not part of an application control path-based rule.
E8MVT will attempt to run an exe file within the local AppData temp directory. ACVT will recursively copy an exe file to the file system and attempt to execute it.</t>
    </r>
  </si>
  <si>
    <t>ML3-AC-03</t>
  </si>
  <si>
    <t>(Servers) The system is only able to execute approved software libraries.</t>
  </si>
  <si>
    <r>
      <rPr>
        <sz val="10"/>
        <rFont val="Calibri"/>
        <family val="2"/>
        <scheme val="minor"/>
      </rPr>
      <t>Attempt to run a non-approved software library (DLL) in a directory that is not part of an application control path-based rule.
E8MVT will attempt to run a dll file within the local AppData temp directory. ACVT will recursively copy a dll file to the file system and attempt to execute it.</t>
    </r>
  </si>
  <si>
    <t>ML3-AC-04</t>
  </si>
  <si>
    <t>(Servers) The system is only able to execute approved scripts.</t>
  </si>
  <si>
    <r>
      <rPr>
        <sz val="10"/>
        <rFont val="Calibri"/>
        <family val="2"/>
        <scheme val="minor"/>
      </rPr>
      <t>Attempt to run a non-approved software script (vbs, ps1, py) in a directory that is not part of an application control path-based rule.
E8MVT will attempt to run multiple script files within the local AppData temp directory. ACVT will recursively copy multiple script files to the file system and attempt to execute them.
If the environment includes Python, VBA, or other scripting languages, consider testing additional scripts for these languages.</t>
    </r>
  </si>
  <si>
    <t>ML3-AC-05</t>
  </si>
  <si>
    <t>(Servers) The system is only able to execute approved installers.</t>
  </si>
  <si>
    <t>Attempt to run a non-approved installer (msi) in a directory that is not part of an application control path-based rule. E8MVT will attempt to run a MSI file that will install a text file into the local AppData temp directory.</t>
  </si>
  <si>
    <t>ML3-AC-06</t>
  </si>
  <si>
    <t>(Servers) The system is only able to execute approved compiled HTML files.</t>
  </si>
  <si>
    <t>Attempt to run a non-approved compiled HTML file (CHM) in a directory that is not part of an application control path-based rule. E8MVT will attempt to run a compiled HTML file within the local AppData temp directory.</t>
  </si>
  <si>
    <t>ML3-AC-07</t>
  </si>
  <si>
    <t>(Servers) The system is only able to execute approved HTML applications.</t>
  </si>
  <si>
    <t>Attempt to run a non-approved HTML application in a directory that is not part of an application control path-based rule. E8MVT will attempt to run a HTML Application file within the local AppData temp directory.</t>
  </si>
  <si>
    <t>ML3-AC-08</t>
  </si>
  <si>
    <t>(Servers) The system is only able to execute approved control panel applets.</t>
  </si>
  <si>
    <t>Attempt to run a non-approved Control Panel applet in a directory that is not part of an application control path-based rule. E8MVT will attempt to run a Control Panel Applet file within the local AppData temp directory.</t>
  </si>
  <si>
    <t>ML3-AC-09</t>
  </si>
  <si>
    <t>(Workstations &amp; Servers) The system is only able to execute approved drivers.</t>
  </si>
  <si>
    <t>Attempt to run a non-approved driver in a directory that is not part of an application control path-based rule.</t>
  </si>
  <si>
    <t>Microsoft’s ‘recommended block rules’ are implemented.</t>
  </si>
  <si>
    <t>ML3-AC-10</t>
  </si>
  <si>
    <t>(Workstations &amp; Servers) The Microsoft recommended Block rules are configured on the system.</t>
  </si>
  <si>
    <r>
      <rPr>
        <sz val="10"/>
        <rFont val="Calibri"/>
        <family val="2"/>
        <scheme val="minor"/>
      </rPr>
      <t>Attempt to run a binary that is on the recommended block list such as wmic, mshta or wscript.
E8MVT will retrieve the latest version of the block list rules from Microsoft. It will compare each of these rules against those configured on the system and return a failed result if any do not match. This will not consider any rules that are determined to be necessary for business purposes and are risk managed.</t>
    </r>
  </si>
  <si>
    <t>Microsoft’s ‘recommended driver</t>
  </si>
  <si>
    <t>ML3-AC-11</t>
  </si>
  <si>
    <t>(Workstations &amp; Servers) The Microsoft recommended driver Block rules are configured on the system.</t>
  </si>
  <si>
    <t>Attempt to install a driver that is on the recommended block list. Verify rules for the blocked drivers exist in an application control configuration, and that they are enforced.</t>
  </si>
  <si>
    <t>block rules’ are implemented.</t>
  </si>
  <si>
    <t>E8MVT will retrieve the latest version of the block list rules from Microsoft. It will compare each of these rules against those configured on the system and return a failed result if any do not match. This will not consider any rules that are determined to be necessary for business purposes and are risk managed.</t>
  </si>
  <si>
    <t>Application control rulesets are validated on an annual or more frequent basis.</t>
  </si>
  <si>
    <t>ML3-AC-12</t>
  </si>
  <si>
    <t>The organisational list of allowed applications rules are reviewed for accuracy with current business requirements and threat profiles.</t>
  </si>
  <si>
    <r>
      <rPr>
        <sz val="10"/>
        <rFont val="Calibri"/>
        <family val="2"/>
        <scheme val="minor"/>
      </rPr>
      <t>Check that the Application Control owner has a process for reviewing the list of allowed applications on an annual or more frequent basis. Mature organisations will outline the process of assessing threats in applications and what supporting business case details are required from the requesting group.
Check that there is evidence that the organisation has enacted the annual application list review within the last 12 months. This evidence will typically exist as support tickets, email correspondence, or threat and risk assessments.</t>
    </r>
  </si>
  <si>
    <r>
      <rPr>
        <sz val="10"/>
        <rFont val="Calibri"/>
        <family val="2"/>
        <scheme val="minor"/>
      </rPr>
      <t xml:space="preserve">Allowed and blocked execution events on workstations and </t>
    </r>
    <r>
      <rPr>
        <b/>
        <sz val="10"/>
        <rFont val="Calibri"/>
        <family val="2"/>
        <scheme val="minor"/>
      </rPr>
      <t xml:space="preserve">servers </t>
    </r>
    <r>
      <rPr>
        <sz val="10"/>
        <rFont val="Calibri"/>
        <family val="2"/>
        <scheme val="minor"/>
      </rPr>
      <t xml:space="preserve">are </t>
    </r>
    <r>
      <rPr>
        <b/>
        <sz val="10"/>
        <rFont val="Calibri"/>
        <family val="2"/>
        <scheme val="minor"/>
      </rPr>
      <t xml:space="preserve">centrally </t>
    </r>
    <r>
      <rPr>
        <sz val="10"/>
        <rFont val="Calibri"/>
        <family val="2"/>
        <scheme val="minor"/>
      </rPr>
      <t>logged.</t>
    </r>
  </si>
  <si>
    <t>ML3-AC-13</t>
  </si>
  <si>
    <t>(Workstations &amp; Servers) Application control event logs are sent to a centralised location.</t>
  </si>
  <si>
    <r>
      <rPr>
        <sz val="10"/>
        <rFont val="Calibri"/>
        <family val="2"/>
        <scheme val="minor"/>
      </rPr>
      <t>Verify event logs for each required event are collected at a centralised location.
Verify the number of systems logging to this location align with total expected systems (i.e. all systems are logging here).</t>
    </r>
  </si>
  <si>
    <t>Event logs are protected from unauthorised modification and deletion.</t>
  </si>
  <si>
    <t>ML3-AC-14</t>
  </si>
  <si>
    <t>Application control event logs are protected from unauthorised modification and deletion.</t>
  </si>
  <si>
    <t>Verify standard and unauthorised users are unable to modify or delete event logs.</t>
  </si>
  <si>
    <t>Event logs are monitored for signs of compromise and actioned when any signs of compromise are detected.</t>
  </si>
  <si>
    <t>ML3-AC-15</t>
  </si>
  <si>
    <t>Application control event logs are monitored for signs of compromise.</t>
  </si>
  <si>
    <r>
      <rPr>
        <sz val="10"/>
        <rFont val="Calibri"/>
        <family val="2"/>
        <scheme val="minor"/>
      </rPr>
      <t>Verify a process is in place to monitor application control event logs for signs of compromise. Verify the information gathered is sufficient to effectively identify compromise.
Look for evidence that this process is being followed. This evidence will typically exist as support tickets, email correspondence, or threat and risk assessments.</t>
    </r>
  </si>
  <si>
    <t>ML3-AC-16</t>
  </si>
  <si>
    <t>The organisation has an example where they investigated or responded to signs of compromise triggered by application control monitoring.</t>
  </si>
  <si>
    <t>Verify the organisation has responded to a sign of compromise trigged by application control monitoring. This evidence will typically exist as support tickets, email correspondence or threat and risk assessments.</t>
  </si>
  <si>
    <t>E8</t>
  </si>
  <si>
    <r>
      <rPr>
        <sz val="24"/>
        <color rgb="FF001E45"/>
        <rFont val="Calibri"/>
        <family val="2"/>
        <scheme val="minor"/>
      </rPr>
      <t>Annex A: Example Assessment Test Plan – Maturity Level One</t>
    </r>
  </si>
  <si>
    <r>
      <rPr>
        <sz val="10"/>
        <rFont val="Calibri"/>
        <family val="2"/>
        <scheme val="minor"/>
      </rPr>
      <t>The execution of executables, software libraries, scripts, installers, compiled HTML, HTML
applications and control panel applets is prevented on workstations from within standard user profiles and temporary folders used by the operating system, web browsers and email clients.</t>
    </r>
  </si>
  <si>
    <t>Patch applications</t>
  </si>
  <si>
    <t>An automated method of asset discovery is used at least fortnightly to support the detection of assets for subsequent vulnerability scanning activities.</t>
  </si>
  <si>
    <t>ML1-PA-01</t>
  </si>
  <si>
    <t>An automated method of asset discovery is run and reviewed at least fortnightly.</t>
  </si>
  <si>
    <t>Confirm that a method of asset discovery is in place (such as an asset discovery tool or a vulnerability scanner with equivalent functionality) and that it is configured to be run in an automated manner at least every fortnight. Confirm that any anomalies that are identified are reviewed and actioned.</t>
  </si>
  <si>
    <t>A vulnerability scanner with an up-to-date vulnerability database</t>
  </si>
  <si>
    <t>ML1-PA-02</t>
  </si>
  <si>
    <t>A vulnerability scanner with an up-to-date vulnerability database is being used for vulnerability scanning activities.</t>
  </si>
  <si>
    <t>Confirm that a vulnerability scanner is in place and that the vulnerability database it uses is being updated within 24 hours prior to its use.</t>
  </si>
  <si>
    <t>is used for vulnerability scanning activities.</t>
  </si>
  <si>
    <t>A vulnerability scanner is used at least daily to identify missing patches or updates for security vulnerabilities in internet-facing services.</t>
  </si>
  <si>
    <t>ML1-PA-03</t>
  </si>
  <si>
    <t>(Internet-Facing Services) A vulnerability scanner for internet-facing services is run and reviewed daily.</t>
  </si>
  <si>
    <t>Confirm that a vulnerability scanner is in place, and it is configured to scan the organisation’s internet-facing services. Confirm that reports from the vulnerability scanner are reviewed by the responsible staff daily, and that identified issues have been observed and actioned.</t>
  </si>
  <si>
    <t>A vulnerability scanner is used at least fortnightly to identify missing patches or updates for security vulnerabilities in office productivity suites, web browsers and their extensions, email clients, PDF software, and security products.</t>
  </si>
  <si>
    <t>ML1-PA-04</t>
  </si>
  <si>
    <t>A vulnerability scanner is run and reviewed at least fortnightly to scan the organisation’s office productivity suites, web browsers, email clients, PDF software and security products.</t>
  </si>
  <si>
    <t>Confirm that a vulnerability scanner is in place, and it is configured to scan the organisation’s applications listed, typically requiring a credentialed scan. Confirm that reports from the vulnerability scanner are reviewed by the responsible staff fortnightly, and that identified issues have been observed and actioned.</t>
  </si>
  <si>
    <t>Patches, updates or vendor mitigations for security vulnerabilities in internet-facing services are applied within two weeks of release, or within 48 hours if an exploit exists.</t>
  </si>
  <si>
    <t>ML1-PA-05</t>
  </si>
  <si>
    <t>(Internet-Facing Services) The organisation has a process for identifying vulnerabilities in internet-facing services within 48 hours and has an example of where an available exploit has been identified and patched within 48 hours.</t>
  </si>
  <si>
    <t>Review the process in place for identifying vulnerabilities in internet-facing systems. Request evidence of the identification and patching of a system that contained an exploitable vulnerability within the environment.</t>
  </si>
  <si>
    <t>ML1-PA-06</t>
  </si>
  <si>
    <t>(Internet-Facing Services) Applications with an exploit that has been available for greater than 48 hours are patched or mitigated.</t>
  </si>
  <si>
    <t>Use a vulnerability scanner to identify applications within the environment and check that they have been patched against a known exploit. Determine the date the patch was installed and compare to when the patch was made available.</t>
  </si>
  <si>
    <t>ML1-PA-07</t>
  </si>
  <si>
    <t>(Internet-Facing Services) Applications are patched or mitigated within two weeks.</t>
  </si>
  <si>
    <t>Patches, updates or vendor mitigations for security vulnerabilities in office productivity suites, web browsers and their extensions, email clients, PDF software, and security products are applied within one month of release.</t>
  </si>
  <si>
    <t>ML1-PA-08</t>
  </si>
  <si>
    <t>The organisation has an effective process for patching office productivity suites, web browsers, email clients, PDF software and security products within one month.</t>
  </si>
  <si>
    <t>Confirm the existence of a list of applications, and where the applications are installed. Ensure a process for identifying vulnerabilities for software in the list is consistently followed. Request evidence of the patching of these applications within one month.</t>
  </si>
  <si>
    <t>ML1-PA-09</t>
  </si>
  <si>
    <t>Office productivity suites, web browsers, email clients, PDF software and security products do not have security vulnerabilities older than one month.</t>
  </si>
  <si>
    <r>
      <rPr>
        <sz val="10"/>
        <rFont val="Calibri"/>
        <family val="2"/>
        <scheme val="minor"/>
      </rPr>
      <t>Use a vulnerability scanner to identify the listed applications within the organisation’s environment, and check that they have been patched against a known exploit. Check the date the application was updated and compare to the date the patch was released. Ensure that the gap between is not greater than one month.
E8MVT will perform basic checks of some Microsoft Office applications based on version numbers and file modification dates to determine if the software has been updated recently.</t>
    </r>
  </si>
  <si>
    <t>Internet-facing services, office productivity suites, web browsers and their extensions, email clients, PDF software, Adobe Flash Player,</t>
  </si>
  <si>
    <t>ML1-PA-10</t>
  </si>
  <si>
    <t>The organisation has removed unsupported internet-facing services from the environment.</t>
  </si>
  <si>
    <t>Confirm that the environment does not contain software on internet-facing systems that is no longer supported by the vendor. Use a vulnerability scanner to identify applications within the environment and check they are supported.</t>
  </si>
  <si>
    <t>ML1-PA-11</t>
  </si>
  <si>
    <t>The organisation has removed unsupported office productivity suites, web browsers, email clients, PDF software and security products from the environment.</t>
  </si>
  <si>
    <t>Confirm that the environment does not contain any of the listed software that is no longer supported by the vendor. Use a vulnerability scanner to identify applications within the environment and check they are supported.</t>
  </si>
  <si>
    <t>and security products that are no longer supported by vendors are removed.</t>
  </si>
  <si>
    <t>Configure Microsoft Office macro settings</t>
  </si>
  <si>
    <t>Microsoft Office macros are disabled for users that do not have a demonstrated business requirement.</t>
  </si>
  <si>
    <t>ML1-OM-01</t>
  </si>
  <si>
    <t>A technical solution exists that blocks Microsoft Office macros for users who are not approved under the Microsoft Office macro policy.</t>
  </si>
  <si>
    <r>
      <rPr>
        <sz val="10"/>
        <rFont val="Calibri"/>
        <family val="2"/>
        <scheme val="minor"/>
      </rPr>
      <t>Run RSOP on workstations to identify the Microsoft Office macro security settings applied by group policy settings. This should typically be set to ‘Disable without notification’. Note ‘Disable with notification’ allows users to bypass this control and does not meet the intent. Check for Active Directory security groups that enforce Microsoft Office macro blocking.
Test running Microsoft Office macros on a user in the disallowed group. E8MVT will attempt to execute a Microsoft Office macro within a document.</t>
    </r>
  </si>
  <si>
    <t>ML1-OM-02</t>
  </si>
  <si>
    <t>A record is kept of users that have been approved to allow Microsoft Office macro execution, and this list matches the list of users within the technical solution.</t>
  </si>
  <si>
    <t>Confirm a repository of approved requests for users to execute Microsoft Office macros is maintained and up to date and matches the technical implementation. Typically, this means the Active Directory Security Group that permits Microsoft Office macro use should match the list of users who have been approved to run Microsoft Office macros.</t>
  </si>
  <si>
    <t>Microsoft Office macros in files originating from the internet are blocked.</t>
  </si>
  <si>
    <t>ML1-OM-03</t>
  </si>
  <si>
    <t>Microsoft Office files from the internet are unable to execute Microsoft Office macros.</t>
  </si>
  <si>
    <r>
      <rPr>
        <sz val="10"/>
        <rFont val="Calibri"/>
        <family val="2"/>
        <scheme val="minor"/>
      </rPr>
      <t>Attempt to run Microsoft Office macros in Microsoft Office files from the internet. Confirm these files are blocked when received by download and email. Do this for all installed Microsoft Office applications.
E8MVT will open a test file that contains a zone identifier to indicate it is from the internet.</t>
    </r>
  </si>
  <si>
    <t>ML1-OM-04</t>
  </si>
  <si>
    <t>Microsoft Office has been configured to block Microsoft Office macros from running in Microsoft Office files from the internet.</t>
  </si>
  <si>
    <r>
      <rPr>
        <sz val="10"/>
        <rFont val="Calibri"/>
        <family val="2"/>
        <scheme val="minor"/>
      </rPr>
      <t xml:space="preserve">Check if the following group policy setting is enabled. Do this for all installed Microsoft Office applications </t>
    </r>
    <r>
      <rPr>
        <i/>
        <sz val="10"/>
        <rFont val="Calibri"/>
        <family val="2"/>
        <scheme val="minor"/>
      </rPr>
      <t>User Configuration/Policies/Administrative Templates/Microsoft &lt;Application&gt;&lt;Version&gt;/Application Settings/Security/Trust Center/Block macros from running in Office files from the internet</t>
    </r>
    <r>
      <rPr>
        <sz val="10"/>
        <rFont val="Calibri"/>
        <family val="2"/>
        <scheme val="minor"/>
      </rPr>
      <t xml:space="preserve">.
Check if the following registry value exists and is set to 1. Do this for all installed Microsoft Office applications </t>
    </r>
    <r>
      <rPr>
        <i/>
        <sz val="10"/>
        <rFont val="Calibri"/>
        <family val="2"/>
        <scheme val="minor"/>
      </rPr>
      <t xml:space="preserve">Computer\HKEY_CURRENT_USER\SOFTWARE\Policies\Microsoft\office\&lt;version&gt;\&lt;Application&gt;\security\blockcontentexecutionfr omInternet
</t>
    </r>
    <r>
      <rPr>
        <sz val="10"/>
        <rFont val="Calibri"/>
        <family val="2"/>
        <scheme val="minor"/>
      </rPr>
      <t xml:space="preserve">E8MVT will check that these registry settings are configured to the correct setting.
</t>
    </r>
    <r>
      <rPr>
        <i/>
        <sz val="10"/>
        <rFont val="Calibri"/>
        <family val="2"/>
        <scheme val="minor"/>
      </rPr>
      <t xml:space="preserve">Get-ItemProperty -Path “HKCU:\SOFTWARE\Policies\Microsoft\office\&lt;version&gt;\&lt;application&gt;\security\” | Select-Object - Property blockcontentexecutionfromInternet
</t>
    </r>
    <r>
      <rPr>
        <sz val="10"/>
        <rFont val="Calibri"/>
        <family val="2"/>
        <scheme val="minor"/>
      </rPr>
      <t xml:space="preserve">Example: </t>
    </r>
    <r>
      <rPr>
        <i/>
        <sz val="10"/>
        <rFont val="Calibri"/>
        <family val="2"/>
        <scheme val="minor"/>
      </rPr>
      <t>Get-ItemProperty -Path “HKCU:\SOFTWARE\Policies\Microsoft\office\16.0\excel\security\” | Select-Object -Property blockcontentexecutionfromInternet</t>
    </r>
  </si>
  <si>
    <t>Microsoft Office macro antivirus scanning is enabled.</t>
  </si>
  <si>
    <t>ML1-OM-05</t>
  </si>
  <si>
    <t>The system has macroruntimescope enabled for Microsoft Office applications in registry settings or has an alternative Microsoft Office macro scanning ability in place.</t>
  </si>
  <si>
    <r>
      <rPr>
        <sz val="10"/>
        <rFont val="Calibri"/>
        <family val="2"/>
        <scheme val="minor"/>
      </rPr>
      <t xml:space="preserve">Check if the following group policy setting is enabled for all Microsoft Office applications </t>
    </r>
    <r>
      <rPr>
        <i/>
        <sz val="10"/>
        <rFont val="Calibri"/>
        <family val="2"/>
        <scheme val="minor"/>
      </rPr>
      <t>User Configuration/Policies/Administrative Templates/Microsoft Office &lt;Version&gt;/Security Settings/Macro Runtime Scan Scope</t>
    </r>
    <r>
      <rPr>
        <sz val="10"/>
        <rFont val="Calibri"/>
        <family val="2"/>
        <scheme val="minor"/>
      </rPr>
      <t>.
E8MVT will check the registry to confirm that the policy setting is configured.</t>
    </r>
  </si>
  <si>
    <t>ML1-OM-06</t>
  </si>
  <si>
    <t>System anti-virus successfully detects a virus test signature inside of a Microsoft Office macro in a Microsoft Office file.</t>
  </si>
  <si>
    <t>Attempt to run a pseudo malicious Microsoft Office macro that contains an EICAR test string. E8MVT will open a test file containing a Microsoft Office macro that will write the EICAR test string to a file.</t>
  </si>
  <si>
    <t>Microsoft Office macro security settings cannot be changed by users.</t>
  </si>
  <si>
    <t>ML1-OM-07</t>
  </si>
  <si>
    <t>A standard user is unable to modify the security settings for Microsoft Office macros in all Microsoft Office applications.</t>
  </si>
  <si>
    <t>Open the application and attempt to change the Microsoft Office macro security settings in the Trust Center. Do this for all installed Microsoft Office applications.</t>
  </si>
  <si>
    <t>User application hardening</t>
  </si>
  <si>
    <t>Web browsers do not process Java from the internet.</t>
  </si>
  <si>
    <t>ML1-AH-01</t>
  </si>
  <si>
    <t>Java content does not execute in Microsoft Edge.</t>
  </si>
  <si>
    <r>
      <rPr>
        <sz val="10"/>
        <rFont val="Calibri"/>
        <family val="2"/>
        <scheme val="minor"/>
      </rPr>
      <t xml:space="preserve">Load a website with known Java content and check if it renders in the web browser. Check the registry keys at
</t>
    </r>
    <r>
      <rPr>
        <i/>
        <sz val="10"/>
        <rFont val="Calibri"/>
        <family val="2"/>
        <scheme val="minor"/>
      </rPr>
      <t xml:space="preserve">HKLM:\SOFTWARE\Oracle\JavaDeploy\WebDeployJava </t>
    </r>
    <r>
      <rPr>
        <sz val="10"/>
        <rFont val="Calibri"/>
        <family val="2"/>
        <scheme val="minor"/>
      </rPr>
      <t xml:space="preserve">and </t>
    </r>
    <r>
      <rPr>
        <i/>
        <sz val="10"/>
        <rFont val="Calibri"/>
        <family val="2"/>
        <scheme val="minor"/>
      </rPr>
      <t>HKLM:\SOFTWARE\JavaSoft\Java Plug-in\</t>
    </r>
    <r>
      <rPr>
        <sz val="10"/>
        <rFont val="Calibri"/>
        <family val="2"/>
        <scheme val="minor"/>
      </rPr>
      <t xml:space="preserve">. </t>
    </r>
    <r>
      <rPr>
        <i/>
        <sz val="10"/>
        <rFont val="Calibri"/>
        <family val="2"/>
        <scheme val="minor"/>
      </rPr>
      <t>Get-ItemProperty -Path “HKLM:\SOFTWARE\Oracle\JavaDeploy\WebDeployJava”
Get-ItemProperty -Path “HKLM:\SOFTWARE\JavaSoft\Java Plug-in”</t>
    </r>
  </si>
  <si>
    <t>ML1-AH-02</t>
  </si>
  <si>
    <t>Java content does not execute in Google Chrome.</t>
  </si>
  <si>
    <t>Load a website with known Java content and check if it renders in the web browser.</t>
  </si>
  <si>
    <t>ML1-AH-03</t>
  </si>
  <si>
    <t>Java content does not execute in Mozilla Firefox.</t>
  </si>
  <si>
    <t>Web browsers do not process web advertisements from the internet.</t>
  </si>
  <si>
    <t>ML1-AH-04</t>
  </si>
  <si>
    <t>Web ads do not display in Microsoft Edge.</t>
  </si>
  <si>
    <t>Load a website in Microsoft Edge with known ads and check if it renders in the web browser. Check the ‘Block ads on sites that show intrusive or misleading ads’ setting is configured. Check if any ad blocking plugins are configured in the web browser.</t>
  </si>
  <si>
    <t>ML1-AH-05</t>
  </si>
  <si>
    <t>Web ads do not display in Google Chrome.</t>
  </si>
  <si>
    <t>Load a website in Google Chrome with known ads and check if it renders in the web browser. Check the ‘Block ads on sites that show intrusive or misleading ads’ setting is configured. Check if any ad blocking plugins are configured in the web browser.</t>
  </si>
  <si>
    <t>ML1-AH-06</t>
  </si>
  <si>
    <t>Web ads do not display in Mozilla Firefox.</t>
  </si>
  <si>
    <t>Load a website in Mozilla Firefox with known ads and check if it renders in the web browser. Check if any ad blocking plugins are configured in the web browser.</t>
  </si>
  <si>
    <t>Internet Explorer 11 does not process content from the internet.</t>
  </si>
  <si>
    <t>ML1-AH-07</t>
  </si>
  <si>
    <t>Internet Explorer 11 is unable to connect to internet sites. Internet Explorer 11 may be allowed to access internal web applications only.</t>
  </si>
  <si>
    <t>If Internet Explorer 11 is installed, access an external website using the web browser and ensure it is blocked. If it is not installed, use a manual request method (script, curl, proxy) with modified request headers to imitate IE (e.g. User-Agent) and check if the request is blocked. Review proxy or firewall configuration for the existence of rules to prevent IE specific browsing from reaching the internet.</t>
  </si>
  <si>
    <t>Web browser security settings cannot be changed by users.</t>
  </si>
  <si>
    <t>ML1-AH-08</t>
  </si>
  <si>
    <t>Microsoft Edge settings cannot be changed by a standard user.</t>
  </si>
  <si>
    <t>Check that group policy settings are configured for Microsoft Edge. Open the web browser configuration panel and look for existence of a ‘Managed by organisation’ message or similar. Attempt to change a setting related to networking or security, such as blocking of ads, proxy settings or security level.</t>
  </si>
  <si>
    <t>ML1-AH-09</t>
  </si>
  <si>
    <t>Google Chrome settings cannot be changed by a standard user.</t>
  </si>
  <si>
    <t>Check that group policy settings are configured for Google Chrome. Open the web browser configuration panel and look for existence of a ‘Managed by organisation’ message or similar. Attempt to change a setting related to networking or security, such as blocking of ads, proxy settings or security level.</t>
  </si>
  <si>
    <t>ML1-AH-10</t>
  </si>
  <si>
    <t>Mozilla Firefox settings cannot be changed by a standard user.</t>
  </si>
  <si>
    <t>Check that group policy settings are configured for Mozilla Firefox. Open the web browser configuration panel and look for existence of a ‘Managed by organisation’ message or similar. Attempt to change a setting related to networking or security, such as blocking of ads, proxy settings or security level.</t>
  </si>
  <si>
    <t>ML1-AH-11</t>
  </si>
  <si>
    <t>Internet Explorer 11 settings cannot be changed by a standard user.</t>
  </si>
  <si>
    <t>Check that group policy settings are configured for Internet Explorer 11. Open the web browser configuration panel and look for existence of a ‘Managed by organisation’ message or similar. Attempt to change a setting related to networking or security, such as blocking of ads, proxy settings or security level.</t>
  </si>
  <si>
    <t>Restrict administrative privileges</t>
  </si>
  <si>
    <t>Requests for privileged access to systems and applications are validated when first requested.</t>
  </si>
  <si>
    <t>ML1-RA-01</t>
  </si>
  <si>
    <t>A process exists and is enforced for granting privileged access to systems.</t>
  </si>
  <si>
    <r>
      <rPr>
        <sz val="10"/>
        <rFont val="Calibri"/>
        <family val="2"/>
        <scheme val="minor"/>
      </rPr>
      <t>Confirm the organisation has a documented, approved and enforced privileged access process that outlines the requirements for provisioning a privileged account to a system or application. Confirm the organisation has a list of systems and applications that require privileged access.
Review documented privileged access process and systems. Request evidence of process being followed (e.g. support tickets).</t>
    </r>
  </si>
  <si>
    <t>Privileged accounts (excluding privileged service accounts) are prevented from accessing the internet, email and web services.</t>
  </si>
  <si>
    <t>ML1-RA-02</t>
  </si>
  <si>
    <t>Privileged accounts (excluding privileged service accounts) cannot access the internet or web services via a web browser or other mechanism.</t>
  </si>
  <si>
    <r>
      <rPr>
        <sz val="10"/>
        <rFont val="Calibri"/>
        <family val="2"/>
        <scheme val="minor"/>
      </rPr>
      <t>While logged in as a privileged user, attempt to browse to an internet website. Review the configuration preventing internet access and attempt to change this as a privileged user not responsible for administering that system. Privileged accounts not responsible for administering these systems should not be able to change settings to access the internet.
While privileged account policies should be reviewed, they do not satisfy this control without additional technical mechanisms.</t>
    </r>
  </si>
  <si>
    <t>ML1-RA-03</t>
  </si>
  <si>
    <t>Privileged accounts are not configured with mailboxes and email addresses.</t>
  </si>
  <si>
    <r>
      <rPr>
        <sz val="10"/>
        <rFont val="Calibri"/>
        <family val="2"/>
        <scheme val="minor"/>
      </rPr>
      <t xml:space="preserve">Attempt to open Microsoft Outlook on a system using the privileged account.
Run the following PowerShell command </t>
    </r>
    <r>
      <rPr>
        <i/>
        <sz val="10"/>
        <rFont val="Calibri"/>
        <family val="2"/>
        <scheme val="minor"/>
      </rPr>
      <t>Get-ADUser -Filter {(admincount -eq 1) -and (emailaddress -like “*”) -and (enabled -eq
$true)} -Properties EmailAddress | Select samaccountname, emailaddress</t>
    </r>
  </si>
  <si>
    <t>Privileged users use separate privileged and unprivileged operating environments.</t>
  </si>
  <si>
    <t>ML1-RA-04</t>
  </si>
  <si>
    <t>All administrative activities are performed in an administrative environment that is segmented from the standard user network environment. A separate environment is provisioned for the use of privileged access and is not used for any other purpose.</t>
  </si>
  <si>
    <r>
      <rPr>
        <sz val="10"/>
        <rFont val="Calibri"/>
        <family val="2"/>
        <scheme val="minor"/>
      </rPr>
      <t>Attempt to access the administrative network environment using a standard account. Attempt to access the standard environment using a privileged account. Look for evidence of administrative access to unprivileged environments, using tools such as Bloodhound. Check for the existence of workstations that exist solely for privileged access purposes.
The privileged operating environment must not be virtualised within the unprivileged operating environment for Maturity Level Two or Maturity Level Three. However, it can be for Maturity Level One.</t>
    </r>
  </si>
  <si>
    <t>Unprivileged accounts cannot logon to privileged operating environments.</t>
  </si>
  <si>
    <t>ML1-RA-05</t>
  </si>
  <si>
    <t>Unprivileged accounts are not able to logon to systems in the privileged environment.</t>
  </si>
  <si>
    <t>Use Bloodhound to analyse Active Directory data and look for which users and groups have RDP access to servers. Review group policy settings for RDP permissions.</t>
  </si>
  <si>
    <t>ML1-RA-06</t>
  </si>
  <si>
    <t>Unprivileged user prevented from using the PowerShell remote PSRemote windows feature.</t>
  </si>
  <si>
    <r>
      <rPr>
        <sz val="10"/>
        <rFont val="Calibri"/>
        <family val="2"/>
        <scheme val="minor"/>
      </rPr>
      <t xml:space="preserve">Run the following PowerShell command </t>
    </r>
    <r>
      <rPr>
        <i/>
        <sz val="10"/>
        <rFont val="Calibri"/>
        <family val="2"/>
        <scheme val="minor"/>
      </rPr>
      <t>(Get-PSSessionConfiguration -Name Microsoft.PowerShell).Permission</t>
    </r>
    <r>
      <rPr>
        <sz val="10"/>
        <rFont val="Calibri"/>
        <family val="2"/>
        <scheme val="minor"/>
      </rPr>
      <t>. Check the members of the built-in Active Directory Security Group Remote Management Users.</t>
    </r>
  </si>
  <si>
    <t>Privileged accounts (excluding local administrator accounts) cannot logon to unprivileged operating environments.</t>
  </si>
  <si>
    <t>ML1-RA-07</t>
  </si>
  <si>
    <t>A privileged account cannot be used to authenticate and interactively login to standard user workstations, or other unprivileged environments. Limited- permission administrative accounts can be used to meet business requirements in unprivileged environments, such as for help desk personnel.</t>
  </si>
  <si>
    <r>
      <rPr>
        <sz val="10"/>
        <rFont val="Calibri"/>
        <family val="2"/>
        <scheme val="minor"/>
      </rPr>
      <t>Attempt to login with a privileged account to a standard user workstation. Check group policy settings for ‘Deny logon locally’ and ‘Deny log on through Remote Desktop Services user rights’ to workstations for privileged accounts.
Limited-permission administrative accounts can be used to meet business requirements in unprivileged environments, such as for help desk personnel. These accounts should not be highly privileged.
Review list of administrative users who can login to unprivileged environments. None of the users should be highly privileged, for example Domain Administrators. These users should not be able to access the privileged environment.</t>
    </r>
  </si>
  <si>
    <t>ML1-RA-08</t>
  </si>
  <si>
    <t>An unprivileged account logged into a standard user workstation cannot raise privileges to a privileged user.</t>
  </si>
  <si>
    <t>While logged in as a standard user, attempt to use ‘runas’ to open an application as an administrator. Attempt other ways (e.g. WinRM, Computer Management or RDP) to escalate privileges to an administrator.</t>
  </si>
  <si>
    <t>Patch operating systems</t>
  </si>
  <si>
    <t>ML1-PO-01</t>
  </si>
  <si>
    <t>A vulnerability scanner with an up-to-date vulnerability database is used for vulnerability scanning activities.</t>
  </si>
  <si>
    <t>ML1-PO-02</t>
  </si>
  <si>
    <t>A vulnerability scanner is used at least daily to identify missing patches or updates for security vulnerabilities in operating systems of internet-facing services.</t>
  </si>
  <si>
    <t>ML1-PO-03</t>
  </si>
  <si>
    <t>A vulnerability scanner is run and reviewed daily to scan the organisation’s internet-facing services.</t>
  </si>
  <si>
    <t>A vulnerability scanner is used at least fortnightly to identify missing patches or</t>
  </si>
  <si>
    <t>ML1-PO-04</t>
  </si>
  <si>
    <t>A vulnerability scanner is run and reviewed at least fortnightly to scan the organisation’s operating systems.</t>
  </si>
  <si>
    <t>Confirm that a vulnerability scanner is in place, and it is configured to scan the organisation’s operating systems, typically requiring a credentialed scan. Confirm that reports from the vulnerability scanner are reviewed by the responsible staff fortnightly, and that identified issues have been observed and actioned.</t>
  </si>
  <si>
    <t>updates for security vulnerabilities in operating systems of workstations, servers and network devices.</t>
  </si>
  <si>
    <t>Patches, updates or vendor mitigations for security vulnerabilities in operating systems of internet-facing services are applied within two weeks of release, or within 48 hours if an exploit exists.</t>
  </si>
  <si>
    <t>ML1-PO-05</t>
  </si>
  <si>
    <t>The organisation has an example of where an available exploit has been identified and patched within 48 hours.</t>
  </si>
  <si>
    <t>If available, request evidence of the identification and patching of a system that contained an exploitable vulnerability within the environment.</t>
  </si>
  <si>
    <t>ML1-PO-06</t>
  </si>
  <si>
    <t>Internet-facing system that have a vulnerable operating system with an exploit that has been available for greater than 48 hours are patched or mitigated.</t>
  </si>
  <si>
    <r>
      <rPr>
        <sz val="10"/>
        <rFont val="Calibri"/>
        <family val="2"/>
        <scheme val="minor"/>
      </rPr>
      <t>View vulnerability management solution, logon to server to verify patch applied successfully or review mitigation strategy.
E8MVT will assesses based on most recently installed critical patch. Does not test for existing exploits or 48-hour timeframe requirements.</t>
    </r>
  </si>
  <si>
    <t>ML1-PO-07</t>
  </si>
  <si>
    <t>Internet-facing systems that have a vulnerable operating system are patched or mitigated within two weeks.</t>
  </si>
  <si>
    <r>
      <rPr>
        <sz val="10"/>
        <rFont val="Calibri"/>
        <family val="2"/>
        <scheme val="minor"/>
      </rPr>
      <t>Use vulnerability management solution to perform a patch audit of servers.
Retrieve the update history of the workstation, noting the release date of the patch and the date it was installed. Look for differences greater than two weeks.</t>
    </r>
  </si>
  <si>
    <t>Patches, updates or vendor mitigations for security vulnerabilities in operating systems of workstations, servers and network devices are applied within one month of release.</t>
  </si>
  <si>
    <t>ML1-PO-08</t>
  </si>
  <si>
    <t>The organisation has an effective process for patching operating systems within one month.</t>
  </si>
  <si>
    <t>Confirm the existence of a list of managed operating systems, and where they are located. Ensure a process for identifying vulnerabilities for operating systems in the list is consistently followed. Request evidence of the patching of these systems within one month.</t>
  </si>
  <si>
    <t>ML1-PO-09</t>
  </si>
  <si>
    <t>Operating systems that have a vulnerability are patched or mitigated within one month.</t>
  </si>
  <si>
    <r>
      <rPr>
        <sz val="10"/>
        <rFont val="Calibri"/>
        <family val="2"/>
        <scheme val="minor"/>
      </rPr>
      <t>Use a vulnerability management solution to perform a patch audit of all systems.
Retrieve the update history of the systems in scope, noting the release date of the patch and the date it was installed. Look for differences greater than one month.</t>
    </r>
  </si>
  <si>
    <t>Operating systems that are no longer supported by vendors are replaced.</t>
  </si>
  <si>
    <t>ML1-PO-10</t>
  </si>
  <si>
    <t>The organisation has removed unsupported operating systems from the environment.</t>
  </si>
  <si>
    <t>Confirm that the environment does not contain any operating systems no longer supported by the vendor. Use a vulnerability scanner to identify operating systems within the environment and check they are supported.</t>
  </si>
  <si>
    <t>Multi-factor authentication</t>
  </si>
  <si>
    <t>Multi-factor authentication is used by an organisation’s users if they authenticate to their organisation’s internet-facing services.</t>
  </si>
  <si>
    <t>ML1-MF-01</t>
  </si>
  <si>
    <t>The organisation has a verified and approved list of internet-facing services operating within the organisation.</t>
  </si>
  <si>
    <t>Confirm an approved list of internet-facing services exists and this list is regularly checked.</t>
  </si>
  <si>
    <t>ML1-MF-02</t>
  </si>
  <si>
    <t>The organisational remote access desktop solution presents a MFA challenge when attempting to authenticate.</t>
  </si>
  <si>
    <t>Verify the user is presented with a MFA challenge when authenticating to the organisation’s remote solution.</t>
  </si>
  <si>
    <t>ML1-MF-03</t>
  </si>
  <si>
    <t>Organisational internet-facing systems present a MFA challenge when attempting to authenticate.</t>
  </si>
  <si>
    <t>Verify the user is presented with a MFA challenge when authenticating to the organisation’s internet-facing systems.</t>
  </si>
  <si>
    <t>Multi-factor authentication is used by an organisation’s users if they authenticate to third- party internet-facing services that process, store or communicate their organisation’s sensitive data.</t>
  </si>
  <si>
    <t>ML1-MF-04</t>
  </si>
  <si>
    <t>Third-party internet-facing services that hold sensitive data are configured to require users to use MFA.</t>
  </si>
  <si>
    <t>Verify the organisation’s sensitive third-party internet-facing services are configured with MFA. Confirm the organisation has a policy that MFA will be implemented on all third-party internet-facing services that hold sensitive data.</t>
  </si>
  <si>
    <t>Multi-factor authentication (where available) is used by an organisation’s users if they authenticate to third-party internet- facing services that process, store or communicate their organisation’s non- sensitive data.</t>
  </si>
  <si>
    <t>ML1-MF-05</t>
  </si>
  <si>
    <t>Third-party internet-facing services that hold non-sensitive data are configured to require users to use MFA.</t>
  </si>
  <si>
    <t>Verify the organisation’s third-party internet-facing services are configured with MFA. Confirm the organisation has a policy that MFA will be implemented on all third-party internet-facing services that hold non-sensitive data.</t>
  </si>
  <si>
    <t>Multi-factor authentication is enabled by default for non-organisational users (but users can choose to opt out) if they authenticate to an organisation’s internet-facing services.</t>
  </si>
  <si>
    <t>ML1-MF-06</t>
  </si>
  <si>
    <t>The organisational internet-facing services with non-organisational user presents a multi-factor challenge when attempting to authenticate by default.</t>
  </si>
  <si>
    <t>Verify non-organisational users are presented with a MFA challenge when accessing organisational systems by default. Users may elect to opt out of this feature.</t>
  </si>
  <si>
    <t>Regular backups</t>
  </si>
  <si>
    <t>Backups of important data, software and configuration settings are performed and retained with a frequency and retention timeframe in accordance with business continuity requirements.</t>
  </si>
  <si>
    <t>ML1-RB-01</t>
  </si>
  <si>
    <t>The organisation has a business continuity plan (BCP) that outlines their important data, software and configuration settings that require backing up.</t>
  </si>
  <si>
    <t>Request the current BCP. Note when the BCP was last modified as old BCPs often don’t reference the current environment. Confirm the organisation has a defined list of important data, software and configuration settings.</t>
  </si>
  <si>
    <t>ML1-RB-02</t>
  </si>
  <si>
    <t>Important data, software and configuration settings are backed up and retained as per the timeframes outlined within the BCP.</t>
  </si>
  <si>
    <t>Verify important data, software and configuration settings are backed up and retained in accordance with the BCP.</t>
  </si>
  <si>
    <t>Backups of important data, software and configuration settings are synchronised to enable restoration to a common point in time.</t>
  </si>
  <si>
    <t>ML1-RB-03</t>
  </si>
  <si>
    <t>Important data, software and configuration settings are backed up in a synchronised manner using a common point in time.</t>
  </si>
  <si>
    <t>Verify important data, software and configuration settings are backed up in a synchronised manner using a common point in time.</t>
  </si>
  <si>
    <t>Backups of important data, software and configuration settings are retained in a secure and resilient manner.</t>
  </si>
  <si>
    <t>ML1-RB-04</t>
  </si>
  <si>
    <t>Important data, software and configuration settings are backed up and retained in a secure and resilient manner.</t>
  </si>
  <si>
    <t>Verify important data, software and configuration settings are backed up and retained in a secure and resilient manner.</t>
  </si>
  <si>
    <t>Restoration of important data, software and configuration settings from backups to a</t>
  </si>
  <si>
    <t>ML1-RB-05</t>
  </si>
  <si>
    <t>The organisation has documented evidence of a disaster recovery exercise being performed. This includes examples of where important data, software and configuration settings have been restored from backups.</t>
  </si>
  <si>
    <t>Verify the organisation has conducted a disaster recovery exercise. Verify the organisation has successfully restored important data, software and configuration settings as part of this exercise. Confirm the existence of a disaster recovery plan (DRP), and ensure it is appropriate, relevant, and followed during incidents and exercises.</t>
  </si>
  <si>
    <t>common point in time is tested as part of disaster recovery exercises.</t>
  </si>
  <si>
    <t>Unprivileged accounts cannot access backups belonging to other accounts.</t>
  </si>
  <si>
    <t>ML1-RB-06</t>
  </si>
  <si>
    <t>Unprivileged users are unable to access backups that do not belong to them.</t>
  </si>
  <si>
    <t>Verify access controls restrict access to only the owner of the information.</t>
  </si>
  <si>
    <t>Unprivileged accounts are prevented from modifying and deleting backups.</t>
  </si>
  <si>
    <t>ML1-RB-07</t>
  </si>
  <si>
    <t>Unprivileged users are unable to modify and delete backups.</t>
  </si>
  <si>
    <t>Verify access controls restrict the modification and deletion of backups.</t>
  </si>
  <si>
    <r>
      <rPr>
        <sz val="24"/>
        <color rgb="FF001E45"/>
        <rFont val="Calibri"/>
        <family val="2"/>
        <scheme val="minor"/>
      </rPr>
      <t>Annex B: Example Assessment Test Plan – Maturity Level Two</t>
    </r>
  </si>
  <si>
    <r>
      <rPr>
        <sz val="10"/>
        <rFont val="Calibri"/>
        <family val="2"/>
        <scheme val="minor"/>
      </rPr>
      <t xml:space="preserve">A vulnerability scanner is used at least </t>
    </r>
    <r>
      <rPr>
        <b/>
        <sz val="10"/>
        <rFont val="Calibri"/>
        <family val="2"/>
        <scheme val="minor"/>
      </rPr>
      <t xml:space="preserve">weekly </t>
    </r>
    <r>
      <rPr>
        <sz val="10"/>
        <rFont val="Calibri"/>
        <family val="2"/>
        <scheme val="minor"/>
      </rPr>
      <t>to identify missing patches or updates for security vulnerabilities in office productivity suites, web browsers and their extensions, email clients, PDF software, and security products.</t>
    </r>
  </si>
  <si>
    <t>ML2-PA-01</t>
  </si>
  <si>
    <t>A vulnerability scanner is run and reviewed at least weekly to scan the organisation’s office productivity suites, web browsers, email clients, PDF software and security products.</t>
  </si>
  <si>
    <t>Confirm that a vulnerability scanner is in place, and it is configured to scan the organisation’s applications listed, typically requiring a credentialed scan. Confirm that reports from the vulnerability scanner are reviewed by the responsible staff weekly, and that identified issues have been observed and actioned.</t>
  </si>
  <si>
    <t>A vulnerability scanner is used at least fortnightly to identify missing patches or updates for security vulnerabilities in other applications.</t>
  </si>
  <si>
    <t>ML2-PA-02</t>
  </si>
  <si>
    <t>A vulnerability scanner is run and reviewed at least fortnightly to scan the organisation’s other applications.</t>
  </si>
  <si>
    <t>Confirm that a vulnerability scanner is in place, and it is configured to scan the organisation’s other applications, typically requiring a credentialed scan. Confirm that reports from the vulnerability scanner are reviewed by the responsible staff fortnightly, and that identified issues have been observed and actioned.</t>
  </si>
  <si>
    <r>
      <rPr>
        <sz val="10"/>
        <rFont val="Calibri"/>
        <family val="2"/>
        <scheme val="minor"/>
      </rPr>
      <t xml:space="preserve">Patches, updates or vendor mitigations for security vulnerabilities in office productivity suites, web browsers and their extensions, email clients, PDF software, and security products are applied within </t>
    </r>
    <r>
      <rPr>
        <b/>
        <sz val="10"/>
        <rFont val="Calibri"/>
        <family val="2"/>
        <scheme val="minor"/>
      </rPr>
      <t xml:space="preserve">two weeks </t>
    </r>
    <r>
      <rPr>
        <sz val="10"/>
        <rFont val="Calibri"/>
        <family val="2"/>
        <scheme val="minor"/>
      </rPr>
      <t>of release.</t>
    </r>
  </si>
  <si>
    <t>ML2-PA-03</t>
  </si>
  <si>
    <t>The organisation has an effective process for patching office productivity suites, web browsers, email clients, PDF software and security products within two weeks.</t>
  </si>
  <si>
    <t>Confirm the existence of a list of applications, and where the applications are installed. Ensure a process for identifying vulnerabilities for software in the list is consistently followed. Request evidence of the patching of these applications within two weeks.</t>
  </si>
  <si>
    <t>ML2-PA-04</t>
  </si>
  <si>
    <t>Office productivity suites, web browsers, email clients, PDF software and security products do not have security vulnerabilities older than two weeks.</t>
  </si>
  <si>
    <r>
      <rPr>
        <sz val="10"/>
        <rFont val="Calibri"/>
        <family val="2"/>
        <scheme val="minor"/>
      </rPr>
      <t>Use a vulnerability scanner to identify the listed applications within the organisation’s environment, and check that they have been patched against a known exploit. Check the date the application was updated and compare to the date the patch was released. Ensure that the gap between is not greater than two weeks.
E8MVT will perform basic checks of some Microsoft Office applications based on version numbers and file modification dates to determine if the software has been updated recently.</t>
    </r>
  </si>
  <si>
    <t>Patches, updates or vendor mitigations for security vulnerabilities in other applications are applied within one month of release.</t>
  </si>
  <si>
    <t>ML2-PA-05</t>
  </si>
  <si>
    <t>Other applications that have a vulnerability are patched or mitigated within one month.</t>
  </si>
  <si>
    <t>Use a vulnerability scanner to identify vulnerable applications within the organisation’s environment, and check that they have been patched against a known exploit. Check the date the application was updated and compare to the date the patch was released. Ensure that the gap between is not greater than one month.</t>
  </si>
  <si>
    <t>Microsoft Office macros are blocked from making Win32 API calls.</t>
  </si>
  <si>
    <t>ML2-OM-01</t>
  </si>
  <si>
    <t>Microsoft Office macros in Microsoft Office files are unable to make Win32 API calls.</t>
  </si>
  <si>
    <t>Open a file that contains a Microsoft Office macro that makes a Win32 API call. Do this for all installed Microsoft Office applications. E8MVT can assist with this test.</t>
  </si>
  <si>
    <t>Allowed and blocked Microsoft Office macro execution events are logged.</t>
  </si>
  <si>
    <t>ML2-OM-02</t>
  </si>
  <si>
    <t>Allowed execution of a Microsoft Office macro within a Microsoft Office file is logged.</t>
  </si>
  <si>
    <r>
      <rPr>
        <sz val="10"/>
        <rFont val="Calibri"/>
        <family val="2"/>
        <scheme val="minor"/>
      </rPr>
      <t xml:space="preserve">Check that TrustCenter logging is enabled by checking the Enable Logging registry key at
</t>
    </r>
    <r>
      <rPr>
        <i/>
        <sz val="10"/>
        <rFont val="Calibri"/>
        <family val="2"/>
        <scheme val="minor"/>
      </rPr>
      <t>HKCU:\Software\Microsoft\Office\16.0\Common\TrustCenter\</t>
    </r>
    <r>
      <rPr>
        <sz val="10"/>
        <rFont val="Calibri"/>
        <family val="2"/>
        <scheme val="minor"/>
      </rPr>
      <t xml:space="preserve">.
</t>
    </r>
    <r>
      <rPr>
        <i/>
        <sz val="10"/>
        <rFont val="Calibri"/>
        <family val="2"/>
        <scheme val="minor"/>
      </rPr>
      <t xml:space="preserve">Get-ItemProperty -Path “HKCU:\Software\Microsoft\Office\&lt;version&gt;\Common\TrustCenter\” | Select-Object -Property EnableLogging
</t>
    </r>
    <r>
      <rPr>
        <sz val="10"/>
        <rFont val="Calibri"/>
        <family val="2"/>
        <scheme val="minor"/>
      </rPr>
      <t xml:space="preserve">Example: </t>
    </r>
    <r>
      <rPr>
        <i/>
        <sz val="10"/>
        <rFont val="Calibri"/>
        <family val="2"/>
        <scheme val="minor"/>
      </rPr>
      <t xml:space="preserve">Get-ItemProperty -Path “HKCU:\Software\Microsoft\Office\16.0\Common\TrustCenter\” | Select-Object -Property EnableLogging
</t>
    </r>
    <r>
      <rPr>
        <sz val="10"/>
        <rFont val="Calibri"/>
        <family val="2"/>
        <scheme val="minor"/>
      </rPr>
      <t>Request evidence of event logs for allowed Microsoft Office macro execution events.</t>
    </r>
  </si>
  <si>
    <t>ML2-OM-03</t>
  </si>
  <si>
    <t>Blocked execution of a Microsoft Office macro within a Microsoft Office file is logged.</t>
  </si>
  <si>
    <r>
      <rPr>
        <sz val="10"/>
        <rFont val="Calibri"/>
        <family val="2"/>
        <scheme val="minor"/>
      </rPr>
      <t xml:space="preserve">Check that TrustCenter logging is enabled by checking the EnableLogging registry key at
</t>
    </r>
    <r>
      <rPr>
        <i/>
        <sz val="10"/>
        <rFont val="Calibri"/>
        <family val="2"/>
        <scheme val="minor"/>
      </rPr>
      <t>HKCU:\Software\Microsoft\Office\16.0\Common\TrustCenter\</t>
    </r>
    <r>
      <rPr>
        <sz val="10"/>
        <rFont val="Calibri"/>
        <family val="2"/>
        <scheme val="minor"/>
      </rPr>
      <t xml:space="preserve">.
</t>
    </r>
    <r>
      <rPr>
        <i/>
        <sz val="10"/>
        <rFont val="Calibri"/>
        <family val="2"/>
        <scheme val="minor"/>
      </rPr>
      <t xml:space="preserve">Get-ItemProperty -Path “HKCU:\Software\Microsoft\Office\&lt;version&gt;\Common\TrustCenter\” | Select-Object -Property EnableLogging
</t>
    </r>
    <r>
      <rPr>
        <sz val="10"/>
        <rFont val="Calibri"/>
        <family val="2"/>
        <scheme val="minor"/>
      </rPr>
      <t xml:space="preserve">Example: </t>
    </r>
    <r>
      <rPr>
        <i/>
        <sz val="10"/>
        <rFont val="Calibri"/>
        <family val="2"/>
        <scheme val="minor"/>
      </rPr>
      <t xml:space="preserve">Get-ItemProperty -Path “HKCU:\Software\Microsoft\Office\16.0\Common\TrustCenter\” | Select-Object -Property EnableLogging
</t>
    </r>
    <r>
      <rPr>
        <sz val="10"/>
        <rFont val="Calibri"/>
        <family val="2"/>
        <scheme val="minor"/>
      </rPr>
      <t>Request evidence of event logs for blocked Microsoft Office macro execution events. Microsoft Office macros blocked due to AV can be found in the Event Viewer.</t>
    </r>
  </si>
  <si>
    <t>Microsoft Office is blocked from creating child processes.</t>
  </si>
  <si>
    <t>ML2-AH-01</t>
  </si>
  <si>
    <t>Microsoft Office files cannot create child processes.</t>
  </si>
  <si>
    <r>
      <rPr>
        <sz val="10"/>
        <rFont val="Calibri"/>
        <family val="2"/>
        <scheme val="minor"/>
      </rPr>
      <t xml:space="preserve">Open a file that contains a Microsoft Office macro that will create a child process. Confirm it is unable to do this. Check the ASR rule ‘d4f940ab-401b-4efc-aadc-ad5f3c50688a’ is configured in block mode, or another solution is in place to prevent creation of child processes.
Running E8MVT will confirm if the ASR rule to prevent creation of child processes is enabled, or if child process creation has been blocked through a PowerShell command. Running E8MVT will execute a test that opens a file containing a Microsoft Office macro that creates a child process.
</t>
    </r>
    <r>
      <rPr>
        <i/>
        <sz val="10"/>
        <rFont val="Calibri"/>
        <family val="2"/>
        <scheme val="minor"/>
      </rPr>
      <t>$ASR_Rules = Get-MPPreference | Select -ExpandProperty AttackSurfaceReductionRules_Ids
$match = $false
Foreach($rules in $ASR_Rules) {If ($rules -match “d4f940ab-401b-4efc-aadc-ad5f3c50688a”) {$match = $true}}
If($match -eq $true) {Write-Output(“Block all Office applications from creating child processes (d4f940ab-401b-4efc-aadc-
ad5f3c50688a) is enabled”)} else {Write-Output(“Block all Office applications from creating child processes (d4f940ab-401b-4efc- aadc-ad5f3c50688a) is not present or disabled”)}</t>
    </r>
  </si>
  <si>
    <t>Microsoft Office is blocked from creating executable content.</t>
  </si>
  <si>
    <t>ML2-AH-02</t>
  </si>
  <si>
    <t>Microsoft Office files cannot create executable content.</t>
  </si>
  <si>
    <r>
      <rPr>
        <sz val="10"/>
        <rFont val="Calibri"/>
        <family val="2"/>
        <scheme val="minor"/>
      </rPr>
      <t xml:space="preserve">Open a file that contains a Microsoft Office macro that will create executable content. Confirm it is unable to do this. Check the ASR rule ‘3b576869-a4ec-4529-8536-b80a7769e899’ is configured in block mode, or another solution is in place to prevent creation of executable content.
Running E8MVT will confirm if the ASR rule to creation of executable content is enabled. Running E8MVT will execute a test that opens a file containing a Microsoft Office macro that creates executable content.
</t>
    </r>
    <r>
      <rPr>
        <i/>
        <sz val="10"/>
        <rFont val="Calibri"/>
        <family val="2"/>
        <scheme val="minor"/>
      </rPr>
      <t>$ASR_Rules = Get-MPPreference | Select -ExpandProperty AttackSurfaceReductionRules_Ids
$match = $false
Foreach($rules in $ASR_Rules) {If ($rules -match “3b576869-a4ec-4529-8536-b80a7769e899”) {$match = $true}}
If($match -eq $true) {Write-Output(“Block Office applications from creating executable content (3b576869-a4ec-4529-8536- b80a7769e899) is enabled”)} else {Write-Output(“Block Office applications from creating executable content (3b576869-a4ec- 4529-8536-b80a7769e899) is not present or disabled”)}</t>
    </r>
  </si>
  <si>
    <t>Microsoft Office is blocked from injecting code into other processes.</t>
  </si>
  <si>
    <t>ML2-AH-03</t>
  </si>
  <si>
    <t>Microsoft Office files cannot inject code into other processes.</t>
  </si>
  <si>
    <r>
      <rPr>
        <sz val="10"/>
        <rFont val="Calibri"/>
        <family val="2"/>
        <scheme val="minor"/>
      </rPr>
      <t xml:space="preserve">Open a file that contains a Microsoft Office macro that will inject code into another process. Confirm it is unable to do this. Check the ASR rule ‘75668C1F-73B5-4CF0-BB93-3ECF5CB7CC84’ is configured in block mode, or another solution is in place to prevent code injection.
Running E8MVT will confirm if the ASR rule to prevent injection of code into other processes is enabled. Running E8MVT will execute a test that opens a file containing a Microsoft Office macro that will attempt to inject code into the explorer.exe process.
</t>
    </r>
    <r>
      <rPr>
        <i/>
        <sz val="10"/>
        <rFont val="Calibri"/>
        <family val="2"/>
        <scheme val="minor"/>
      </rPr>
      <t>$ASR_Rules = Get-MPPreference | Select -ExpandProperty AttackSurfaceReductionRules_Ids
$match = $false
Foreach($rules in $ASR_Rules) {If ($rules -match “75668C1F-73B5-4CF0-BB93-3ECF5CB7CC84”) {$match = $true}}
If($match -eq $true) {Write-Output(“Block Office applications from injecting code into other processes (75668C1F-73B5-4CF0- BB93-3ECF5CB7CC84) is enabled”)} else {Write-Output(“Block Office applications from injecting code into other processes (75668C1F-73B5-4CF0-BB93-3ECF5CB7CC84) is not present or disabled”)}</t>
    </r>
  </si>
  <si>
    <t>Microsoft Office is configured to prevent activation of OLE packages.</t>
  </si>
  <si>
    <t>ML2-AH-04</t>
  </si>
  <si>
    <t>Microsoft Office files do not execute OLE packages.</t>
  </si>
  <si>
    <r>
      <rPr>
        <sz val="10"/>
        <rFont val="Calibri"/>
        <family val="2"/>
        <scheme val="minor"/>
      </rPr>
      <t xml:space="preserve">Open a file that contains an OLE object. Check the PackagerPrompt registry key within the Trust Center settings is set to 2. E8MVT will check the required registry key.
</t>
    </r>
    <r>
      <rPr>
        <i/>
        <sz val="10"/>
        <rFont val="Calibri"/>
        <family val="2"/>
        <scheme val="minor"/>
      </rPr>
      <t xml:space="preserve">Get-ItemProperty -Path “HKCU:\SOFTWARE\Microsoft\office\&lt;version&gt;\&lt;application&gt;\security\” | Select-Object -Property PackagerPrompt
</t>
    </r>
    <r>
      <rPr>
        <sz val="10"/>
        <rFont val="Calibri"/>
        <family val="2"/>
        <scheme val="minor"/>
      </rPr>
      <t xml:space="preserve">Example: </t>
    </r>
    <r>
      <rPr>
        <i/>
        <sz val="10"/>
        <rFont val="Calibri"/>
        <family val="2"/>
        <scheme val="minor"/>
      </rPr>
      <t>Get-ItemProperty -Path “HKCU:\SOFTWARE\Microsoft\office\16.0\excel\security\” | Select-Object -Property PackagerPrompt</t>
    </r>
  </si>
  <si>
    <t>Microsoft Office security settings cannot be changed by users.</t>
  </si>
  <si>
    <t>ML2-AH-05</t>
  </si>
  <si>
    <t>Microsoft Office security setting are unable to be modified by a standard user account.</t>
  </si>
  <si>
    <r>
      <rPr>
        <sz val="10"/>
        <rFont val="Calibri"/>
        <family val="2"/>
        <scheme val="minor"/>
      </rPr>
      <t xml:space="preserve">Attempt to modify security settings in Microsoft Office. Check that the vbawarnings registry key is configured via policy and that a user is unable to change the Microsoft Office macro settings within the Trust Center options.
E8MVT will check the required registry key.
</t>
    </r>
    <r>
      <rPr>
        <i/>
        <sz val="10"/>
        <rFont val="Calibri"/>
        <family val="2"/>
        <scheme val="minor"/>
      </rPr>
      <t xml:space="preserve">Get-ItemProperty -Path “HKCU:\SOFTWARE\Policies\Microsoft\office\&lt;version&gt;\&lt;application&gt;\security\” | Select-Object - Property vbawarnings
</t>
    </r>
    <r>
      <rPr>
        <sz val="10"/>
        <rFont val="Calibri"/>
        <family val="2"/>
        <scheme val="minor"/>
      </rPr>
      <t xml:space="preserve">Example: </t>
    </r>
    <r>
      <rPr>
        <i/>
        <sz val="10"/>
        <rFont val="Calibri"/>
        <family val="2"/>
        <scheme val="minor"/>
      </rPr>
      <t>Get-ItemProperty -Path “HKCU:\SOFTWARE\Policies\Microsoft\office\16.0\excel\security\” | Select-Object -Property vbawarnings</t>
    </r>
  </si>
  <si>
    <t>PDF software is blocked from creating child processes.</t>
  </si>
  <si>
    <t>ML2-AH-06</t>
  </si>
  <si>
    <t>PDF software cannot create child processes.</t>
  </si>
  <si>
    <r>
      <rPr>
        <sz val="10"/>
        <rFont val="Calibri"/>
        <family val="2"/>
        <scheme val="minor"/>
      </rPr>
      <t xml:space="preserve">Adobe Reader can be tested by opening the application, selecting Open from the File menu, selecting ‘All Files (*.*)’ from the dropdown menu in the corner, browsing to system32 folder, find calc.exe. Right click and select Open.
Check ASR rule 7674ba52-37eb-4a4f-a9a1-f0f9a1619a2c is enabled. Can also run </t>
    </r>
    <r>
      <rPr>
        <i/>
        <sz val="10"/>
        <rFont val="Calibri"/>
        <family val="2"/>
        <scheme val="minor"/>
      </rPr>
      <t xml:space="preserve">Get-ProcessMitigation -Name acrobat.exe).ChildProcess.DisallowChildProcessCreation </t>
    </r>
    <r>
      <rPr>
        <sz val="10"/>
        <rFont val="Calibri"/>
        <family val="2"/>
        <scheme val="minor"/>
      </rPr>
      <t xml:space="preserve">to check if it has been disabled this way. E8MVT will check that the Adobe child process creation ASR rule is enabled.
</t>
    </r>
    <r>
      <rPr>
        <i/>
        <sz val="10"/>
        <rFont val="Calibri"/>
        <family val="2"/>
        <scheme val="minor"/>
      </rPr>
      <t>$ASR_Rules = Get-MPPreference | Select -ExpandProperty AttackSurfaceReductionRules_Ids
$match = $false
Foreach($rules in $ASR_Rules) {If ($rules -match “7674ba52-37eb-4a4f-a9a1-f0f9a1619a2c”) {$match = $true}}
If($match = $true) {Write-Output(“Block Adobe Reader from creating child processes (7674ba52-37eb-4a4f-a9a1-f0f9a1619a2c) is enabled”)} else {Write-Output(“Block Adobe Reader from creating child processes (7674ba52-37eb-4a4f-a9a1-f0f9a1619a2c) is not present or disabled”)}</t>
    </r>
  </si>
  <si>
    <t>PDF software security settings cannot be changed by users.</t>
  </si>
  <si>
    <t>ML2-AH-07</t>
  </si>
  <si>
    <t>PDF software security settings are unable to be modified by a standard user account.</t>
  </si>
  <si>
    <t>Attempt to modify security settings within all allowed PDF readers.</t>
  </si>
  <si>
    <t>ML2-AH-08</t>
  </si>
  <si>
    <t>The Microsoft guidance for hardening Microsoft Edge is implemented.</t>
  </si>
  <si>
    <t>Use the Microsoft Policy Analyzer to validate the effective state of the system against the Microsoft Edge security baseline.</t>
  </si>
  <si>
    <t>ACSC or vendor hardening guidance for web browsers, Microsoft Office and PDF software is implemented.</t>
  </si>
  <si>
    <t>ML2-AH-09</t>
  </si>
  <si>
    <t>The Google guidance for hardening Google Chrome is implemented.</t>
  </si>
  <si>
    <r>
      <rPr>
        <sz val="10"/>
        <rFont val="Calibri"/>
        <family val="2"/>
        <scheme val="minor"/>
      </rPr>
      <t xml:space="preserve">Determine if Google Chrome is configured via group policy settings and if the configured settings are in line with the </t>
    </r>
    <r>
      <rPr>
        <i/>
        <sz val="10"/>
        <rFont val="Calibri"/>
        <family val="2"/>
        <scheme val="minor"/>
      </rPr>
      <t xml:space="preserve">Chrome Browser Enterprise Security Configuration Guide </t>
    </r>
    <r>
      <rPr>
        <sz val="10"/>
        <rFont val="Calibri"/>
        <family val="2"/>
        <scheme val="minor"/>
      </rPr>
      <t>provided by Google at https://support.google.com/chrome/a/answer/9710898?hl=en.</t>
    </r>
  </si>
  <si>
    <t>ML2-AH-10</t>
  </si>
  <si>
    <r>
      <rPr>
        <sz val="10"/>
        <rFont val="Calibri"/>
        <family val="2"/>
        <scheme val="minor"/>
      </rPr>
      <t>The ACSC guidance for hardening Microsoft Office is implemented. OR
The Microsoft guidance for hardening Microsoft Office is implemented.</t>
    </r>
  </si>
  <si>
    <t>Use the Microsoft Policy Analyzer to validate the effective state of the system against the Microsoft Office security baseline.</t>
  </si>
  <si>
    <t>ML2-AH-11</t>
  </si>
  <si>
    <t>Vendor guidance for hardening PDF software is implemented.</t>
  </si>
  <si>
    <r>
      <rPr>
        <sz val="10"/>
        <rFont val="Calibri"/>
        <family val="2"/>
        <scheme val="minor"/>
      </rPr>
      <t>Determine the PDF software in use, and if the vendor provides hardening guidance for the product. Follow the guidance to determine if the product has been hardened.
Adobe Acrobat Reader hardening guidance can be found at https://www.adobe.com/devnet- docs/acrobatetk/tools/AppSec/Acrobat%20Application%20Security%20Guide.pdf.</t>
    </r>
  </si>
  <si>
    <t>Blocked PowerShell script execution events are logged.</t>
  </si>
  <si>
    <t>ML2-AH-12</t>
  </si>
  <si>
    <t>PowerShell scripts that have been blocked are logged.</t>
  </si>
  <si>
    <t>Verify event logs contain required data (does not require central storage). Note, if application control is used to restrict the execution of scripts, PowerShell script execution events may already be captured. Ensure all systems are logging.</t>
  </si>
  <si>
    <t>Privileged access to systems and applications is automatically disabled after 12 months unless revalidated.</t>
  </si>
  <si>
    <t>ML2-RA-01</t>
  </si>
  <si>
    <t>A process for disabling known privileged accounts exists and is enforced. Users are made aware of this requirement when being provisioned with a privileged account.</t>
  </si>
  <si>
    <t>Review documented process to disable privileged access after 12 months. Review evidence, such as support tickets, emails, logs, or the automated disabling procedure, to confirm accounts are disabled after 12 months unless revalidated.</t>
  </si>
  <si>
    <t>ML2-RA-02</t>
  </si>
  <si>
    <t>There are no privileged accounts that have an Active Directory expiry date that is greater than 12 months or do not have an expiry date.</t>
  </si>
  <si>
    <r>
      <rPr>
        <sz val="10"/>
        <rFont val="Calibri"/>
        <family val="2"/>
        <scheme val="minor"/>
      </rPr>
      <t xml:space="preserve">Query Active Directory using PowerShell commands or tools such as ADRecon to identify accounts with distant or no expiry dates. The following PowerShell command returns privileged accounts with no account expiry set.
</t>
    </r>
    <r>
      <rPr>
        <i/>
        <sz val="10"/>
        <rFont val="Calibri"/>
        <family val="2"/>
        <scheme val="minor"/>
      </rPr>
      <t xml:space="preserve">Get-ADUser -Filter {(admincount -eq 1) -and (enabled -eq $true)} -Properties AccountExpirationDate | Where-Object
{$_.AccountExpirationDate -like “” | Select @{n=‘Username’; e={$_.SamAccountName}}, @{n=‘Account Expiration Date’; e={$_.AccountExpirationDate}}, @{n=‘Enabled’; e={$_.Enabled}}
</t>
    </r>
    <r>
      <rPr>
        <sz val="10"/>
        <rFont val="Calibri"/>
        <family val="2"/>
        <scheme val="minor"/>
      </rPr>
      <t xml:space="preserve">The following PowerShell command returns any privileged accounts that have an expiry date greater than 12 months.
</t>
    </r>
    <r>
      <rPr>
        <i/>
        <sz val="10"/>
        <rFont val="Calibri"/>
        <family val="2"/>
        <scheme val="minor"/>
      </rPr>
      <t>Get-ADUser -Filter {(admincount -eq 1) -and (enabled -eq $true)} -Properties AccountExpirationDate | Where-Object
{$_.AccountExpirationDate -gt (Get-Date).AddMonths(12)} | Select @{n=‘Username’; e={$_.SamAccountName}}, @{n=‘Account Expiration Date’; e={$_.AccountExpirationDate}}, @{n=‘Enabled’; e={$_.Enabled}}</t>
    </r>
  </si>
  <si>
    <t>Privileged access to systems and applications is automatically disabled after 45 days of inactivity.</t>
  </si>
  <si>
    <t>ML2-RA-03</t>
  </si>
  <si>
    <t>A process for disabling privileged accounts that have not been used for 45 days exists and is enforced by the entity. Evidence exists for the usage of the 45 days inactive disabling process, including support tickets or administrative logs that show accounts were disabled.</t>
  </si>
  <si>
    <t>Review documented process to disable privileged access after 45 days of inactivity. Review evidence, such as support tickets, automated disabling procedure to confirm accounts have been disabled.</t>
  </si>
  <si>
    <t>ML2-RA-04</t>
  </si>
  <si>
    <t>There are no enabled privileged accounts that have a lastlogondate that is greater than 45 days.</t>
  </si>
  <si>
    <r>
      <rPr>
        <sz val="10"/>
        <rFont val="Calibri"/>
        <family val="2"/>
        <scheme val="minor"/>
      </rPr>
      <t xml:space="preserve">Query Active Directory using PowerShell commands or tools such as ADRecon to identify enabled privileged accounts with a ‘lastlogondate’ greater than 45 days.
</t>
    </r>
    <r>
      <rPr>
        <i/>
        <sz val="10"/>
        <rFont val="Calibri"/>
        <family val="2"/>
        <scheme val="minor"/>
      </rPr>
      <t>Get-ADUser -Filter {(admincount -eq 1) -and (enabled -eq $true)} -Properties LastLogonDate | Where-Object {$_.LastLogonDate -lt (Get-Date).AddDays(-45) -and$_.LastLogonDate -ne $null} | Select @{n=‘Username’; e={$_.samaccountname}}, @{n=‘Last Logon Date’; e={$_.LastLogonDate}}, @{n=‘Enabled’; e={$_.enabled}}</t>
    </r>
  </si>
  <si>
    <t>Privileged operating environments are not virtualised within unprivileged operating environments.</t>
  </si>
  <si>
    <t>ML2-RA-05</t>
  </si>
  <si>
    <t>Where a privileged environment is virtualised, the virtualised image is not located in an unprivileged environment. This includes virtual machines on a standard unprivileged SOE.</t>
  </si>
  <si>
    <t>Confirm with the entity where the privileged environment infrastructure is hosted. Look for privileged environments on unprivileged virtual hosts and SOE workstations.</t>
  </si>
  <si>
    <t>Administrative activities are conducted through jump servers.</t>
  </si>
  <si>
    <t>ML2-RA-06</t>
  </si>
  <si>
    <t>Servers are configured to not allow remote access traffic or connections from systems that are not jump servers.</t>
  </si>
  <si>
    <t>Attempt to connect to servers or administrator-only systems from an unprivileged environment. Verify Firewall configuration.</t>
  </si>
  <si>
    <t>Credentials for local administrator accounts and service accounts are long, unique, unpredictable and managed.</t>
  </si>
  <si>
    <t>ML2-RA-07</t>
  </si>
  <si>
    <t>The Microsoft Local Administrator Password Solution (LAPS) or a similar solution is implemented on Windows workstations and servers.</t>
  </si>
  <si>
    <r>
      <rPr>
        <sz val="10"/>
        <rFont val="Calibri"/>
        <family val="2"/>
        <scheme val="minor"/>
      </rPr>
      <t xml:space="preserve">Run the following PowerShell commands to retrieve the number of computers with LAPS and compare with the number of computers in Active Directory.
Run the following PowerShell command to get number of computers with LAPS.
</t>
    </r>
    <r>
      <rPr>
        <i/>
        <sz val="10"/>
        <rFont val="Calibri"/>
        <family val="2"/>
        <scheme val="minor"/>
      </rPr>
      <t xml:space="preserve">Get-ADComputer -Filter {ms-Mcs-AdmPwdExpirationTime -like “*”} -Properties ms-Mcs-AdmPwdExpirationTime | measure
</t>
    </r>
    <r>
      <rPr>
        <sz val="10"/>
        <rFont val="Calibri"/>
        <family val="2"/>
        <scheme val="minor"/>
      </rPr>
      <t xml:space="preserve">Run the following PowerShell command to get the number of enabled computers in Active Directory.
</t>
    </r>
    <r>
      <rPr>
        <i/>
        <sz val="10"/>
        <rFont val="Calibri"/>
        <family val="2"/>
        <scheme val="minor"/>
      </rPr>
      <t>Get-ADComputer -Filter {Enabled -eq $true} | measure</t>
    </r>
  </si>
  <si>
    <t>ML2-RA-08</t>
  </si>
  <si>
    <t>Services account passwords are generated to be long, unique and unpredictable. Service account passwords are stored in a secure location, such as a password manager or a Privileged Access Management solution.</t>
  </si>
  <si>
    <r>
      <rPr>
        <sz val="10"/>
        <rFont val="Calibri"/>
        <family val="2"/>
        <scheme val="minor"/>
      </rPr>
      <t xml:space="preserve">Observe evidence of a password management or privileged access management solution in use for managing service account passwords. Ensure generated passwords are unique, unpredictable, and have a minimum length requirement. Look for accounts with identical passwords.
Confirm how passwords are generated for local accounts, and that they are managed. If using LAPS for local accounts, check the following group policy setting </t>
    </r>
    <r>
      <rPr>
        <i/>
        <sz val="10"/>
        <rFont val="Calibri"/>
        <family val="2"/>
        <scheme val="minor"/>
      </rPr>
      <t>Computer Configuration/Administrative Templates/LAPS/Password Settings</t>
    </r>
    <r>
      <rPr>
        <sz val="10"/>
        <rFont val="Calibri"/>
        <family val="2"/>
        <scheme val="minor"/>
      </rPr>
      <t>.</t>
    </r>
  </si>
  <si>
    <t>ML2-RA-09</t>
  </si>
  <si>
    <t>Passwords should be changed at least once every 12 months.</t>
  </si>
  <si>
    <r>
      <rPr>
        <sz val="10"/>
        <rFont val="Calibri"/>
        <family val="2"/>
        <scheme val="minor"/>
      </rPr>
      <t xml:space="preserve">Query Active Directory using PowerShell commands or tools such as ADRecon to identify service accounts with passwords last set more than 12 months ago.
Run the following PowerShell command to get service accounts with passwords older than 12 months. Replace SVC_* with service account naming convention.
</t>
    </r>
    <r>
      <rPr>
        <i/>
        <sz val="10"/>
        <rFont val="Calibri"/>
        <family val="2"/>
        <scheme val="minor"/>
      </rPr>
      <t>$PassLastSetTimeFrame = (Get-Date).AddMonths(-12)
Get-ADUser -Filter “enabled -eq ‘true’ -and SamAccountName -like ‘SVC_*’” -Properties pwdlastset | Where-Object{$_.pwdlastset
-like ‘0’ -or ([datetime]::FromFileTime($_.pwdLastSet) -lt $PassLastSetTimeFrame)} | Select-Object SAMAccountName, @{name
=“pwdLastSet”; expression={([datetime]::FromFileTime($_.pwdLastSet))}}</t>
    </r>
  </si>
  <si>
    <t>Privileged access events are logged.</t>
  </si>
  <si>
    <t>ML2-RA-10</t>
  </si>
  <si>
    <t>Successful and failed logins of privileged accounts are logged.</t>
  </si>
  <si>
    <r>
      <rPr>
        <sz val="10"/>
        <rFont val="Calibri"/>
        <family val="2"/>
        <scheme val="minor"/>
      </rPr>
      <t>Event logs need to be retained/backed up for a minimum period, so they are available if required. Verify the existence of the following event logs.
Event ID 4672 is created when an account with special privileges successfully logs in. Event ID 4625 is created when a logon request fails.</t>
    </r>
  </si>
  <si>
    <t>Privileged account and group management events are logged.</t>
  </si>
  <si>
    <t>ML2-RA-11</t>
  </si>
  <si>
    <t>Changes made to privileged accounts and groups within Active Directory are logged.</t>
  </si>
  <si>
    <r>
      <rPr>
        <sz val="10"/>
        <rFont val="Calibri"/>
        <family val="2"/>
        <scheme val="minor"/>
      </rPr>
      <t>Event logs need to be retained/backed up for a minimum period, so they are available if required. Verify the existence of the following event logs.
Event ID 4738 is created when a user account is modified in Active Directory.
Event ID 4728 is created when a member is added to an Active Directory Security Group. Event ID 4729 is created when a member is removed from an Active Directory Security Group. Event ID 4737 is created when a change is made to an Active Directory Security Group.</t>
    </r>
  </si>
  <si>
    <r>
      <rPr>
        <sz val="10"/>
        <rFont val="Calibri"/>
        <family val="2"/>
        <scheme val="minor"/>
      </rPr>
      <t xml:space="preserve">A vulnerability scanner is used at least </t>
    </r>
    <r>
      <rPr>
        <b/>
        <sz val="10"/>
        <rFont val="Calibri"/>
        <family val="2"/>
        <scheme val="minor"/>
      </rPr>
      <t xml:space="preserve">weekly </t>
    </r>
    <r>
      <rPr>
        <sz val="10"/>
        <rFont val="Calibri"/>
        <family val="2"/>
        <scheme val="minor"/>
      </rPr>
      <t>to identify missing patches or updates for security vulnerabilities in operating systems of</t>
    </r>
  </si>
  <si>
    <t>ML2-PO-01</t>
  </si>
  <si>
    <t>A vulnerability scanner is run and reviewed at least weekly to scan the organisation’s operating systems.</t>
  </si>
  <si>
    <t>Confirm that a vulnerability scanner is in place, and it is configured to scan the organisation’s operating systems, typically requiring a credentialed scan. Confirm that reports from the vulnerability scanner are reviewed by the responsible staff weekly, and that identified issues have been observed and actioned.</t>
  </si>
  <si>
    <t>workstations, servers and network devices.</t>
  </si>
  <si>
    <r>
      <rPr>
        <sz val="10"/>
        <rFont val="Calibri"/>
        <family val="2"/>
        <scheme val="minor"/>
      </rPr>
      <t xml:space="preserve">Patches, updates or vendor mitigations for security vulnerabilities in operating systems of workstations, servers and network devices are applied within </t>
    </r>
    <r>
      <rPr>
        <b/>
        <sz val="10"/>
        <rFont val="Calibri"/>
        <family val="2"/>
        <scheme val="minor"/>
      </rPr>
      <t xml:space="preserve">two weeks </t>
    </r>
    <r>
      <rPr>
        <sz val="10"/>
        <rFont val="Calibri"/>
        <family val="2"/>
        <scheme val="minor"/>
      </rPr>
      <t>of release.</t>
    </r>
  </si>
  <si>
    <t>ML2-PO-02</t>
  </si>
  <si>
    <t>The organisation has an effective process for patching operating systems within two weeks.</t>
  </si>
  <si>
    <t>Confirm the existence of a list of managed operating systems, and where they are located. Ensure a process for identifying vulnerabilities for operating systems in the list is consistently followed. Request evidence of the patching of these systems within two weeks.</t>
  </si>
  <si>
    <t>ML2-PO-03</t>
  </si>
  <si>
    <t>Operating systems that have a vulnerability are patched or mitigated within two weeks.</t>
  </si>
  <si>
    <r>
      <rPr>
        <sz val="10"/>
        <rFont val="Calibri"/>
        <family val="2"/>
        <scheme val="minor"/>
      </rPr>
      <t>Use vulnerability management solution to perform a patch audit of all systems.
Retrieve the update history of the system, noting the release date of the patch and the date it was installed. Look for differences greater than two weeks.</t>
    </r>
  </si>
  <si>
    <t>Multi-factor authentication is used to authenticate privileged users of systems.</t>
  </si>
  <si>
    <t>ML2-MF-01</t>
  </si>
  <si>
    <t>A privileged user who is performing administrative activities is required to respond to an MFA challenge at some point in the authentication lifecycle. This can be implemented when authenticating to a machine (such as a jump server) or when attempting to raise privileges. The organisation has a list of systems that have privileged users or support privileged functions.</t>
  </si>
  <si>
    <t>Verify a privileged user is presented with a MFA challenge when authenticating to a machine or attempting to raise privileges. Confirm the organisation has a list of privileged systems and is regularly updated.</t>
  </si>
  <si>
    <t>Multi-factor authentication uses either: something users have and something users know, or something users have that is unlocked by something users know or are.</t>
  </si>
  <si>
    <t>ML2-MF-02</t>
  </si>
  <si>
    <t>The organisation requires that internet-facing services use multi-factor authentication that uses either: something users have and something users know, or something users have that is unlocked by something users know or are.</t>
  </si>
  <si>
    <r>
      <rPr>
        <sz val="10"/>
        <rFont val="Calibri"/>
        <family val="2"/>
        <scheme val="minor"/>
      </rPr>
      <t>Verify MFA for internet-facing services uses either:
Something users have (e.g. look-up secrets, out-of-band devices, single-factor OTP devices, single-factor cryptographic software or single-factor cryptographic devices) AND something users know (e.g. memorised secrets)
OR
Something users have that is unlocked by something users know or are (e.g. multi-factor OTP devices, multi-factor cryptographic software and multi-factor cryptographic devices)</t>
    </r>
  </si>
  <si>
    <t>ML2-MF-03</t>
  </si>
  <si>
    <t>The organisation requires that privileged users utilise multi-factor authentication that uses either: something users have and something users know, or something users have that is unlocked by something users know or are.</t>
  </si>
  <si>
    <t>Successful and unsuccessful multi- factor authentication events are logged.</t>
  </si>
  <si>
    <t>ML2-MF-04</t>
  </si>
  <si>
    <t>The organisation’s internet-facing systems log successful MFA attempts.</t>
  </si>
  <si>
    <t>Verify successful MFA events are logged for organisations internet-facing systems.</t>
  </si>
  <si>
    <t>ML2-MF-05</t>
  </si>
  <si>
    <t>Administrative access connections log successful MFA attempts.</t>
  </si>
  <si>
    <t>Verify successful MFA events are logged for administrative access.</t>
  </si>
  <si>
    <t>ML2-MF-06</t>
  </si>
  <si>
    <t>The organisation’s internet-facing systems log unsuccessful MFA attempts.</t>
  </si>
  <si>
    <t>Verify unsuccessful MFA events are logged for organisations internet-facing systems.</t>
  </si>
  <si>
    <t>ML2-MF-07</t>
  </si>
  <si>
    <t>Administrative access connections log unsuccessful MFA attempts.</t>
  </si>
  <si>
    <t>Verify unsuccessful MFA events are logged for administrative access.</t>
  </si>
  <si>
    <t>Privileged accounts (excluding backup administrator accounts) cannot access backups belonging to other accounts.</t>
  </si>
  <si>
    <t>ML2-RB-01</t>
  </si>
  <si>
    <t>Privileged users (excluding backup administrator accounts) are unable to access backups that do not belong to them.</t>
  </si>
  <si>
    <t>Verify access controls restrict the access of backups to the owner of the backup and backup administrator accounts.</t>
  </si>
  <si>
    <t>Privileged accounts (excluding backup administrator accounts) are prevented from modifying and deleting backups.</t>
  </si>
  <si>
    <t>ML2-RB-02</t>
  </si>
  <si>
    <t>Privileged users (excluding backup administrator accounts) are unable to modify and delete backups.</t>
  </si>
  <si>
    <t>Verify access controls restrict the modification and deletion of backups to backup administrator accounts.</t>
  </si>
  <si>
    <r>
      <rPr>
        <sz val="24"/>
        <color rgb="FF001E45"/>
        <rFont val="Calibri"/>
        <family val="2"/>
        <scheme val="minor"/>
      </rPr>
      <t>Annex C: Example Assessment Test Plan – Maturity Level Three</t>
    </r>
  </si>
  <si>
    <r>
      <rPr>
        <sz val="10"/>
        <rFont val="Calibri"/>
        <family val="2"/>
        <scheme val="minor"/>
      </rPr>
      <t xml:space="preserve">Patches, updates or vendor mitigations for security vulnerabilities in office productivity suites, web browsers and their extensions, email clients, PDF software, and security products are applied within two weeks of release, </t>
    </r>
    <r>
      <rPr>
        <b/>
        <sz val="10"/>
        <rFont val="Calibri"/>
        <family val="2"/>
        <scheme val="minor"/>
      </rPr>
      <t>or within 48 hours if an exploit exists</t>
    </r>
    <r>
      <rPr>
        <sz val="10"/>
        <rFont val="Calibri"/>
        <family val="2"/>
        <scheme val="minor"/>
      </rPr>
      <t>.</t>
    </r>
  </si>
  <si>
    <t>ML3-PA-01</t>
  </si>
  <si>
    <t>The organisation has an effective process for patching office productivity suites, web browsers, email clients, PDF software and security products within 48 hours, and has an example of where an available exploit has been identified and patched within 48 hours.</t>
  </si>
  <si>
    <t>Confirm the existence of a list of applications, and where the applications are installed. Ensure a process for identifying vulnerabilities for software in the list is consistently followed. Request evidence of the patching of these applications within 48 hours.</t>
  </si>
  <si>
    <t>ML3-PA-02</t>
  </si>
  <si>
    <t>Office productivity suites, web browsers, email clients, PDF software and security products do not have security vulnerabilities older than 48 hours.</t>
  </si>
  <si>
    <r>
      <rPr>
        <sz val="10"/>
        <rFont val="Calibri"/>
        <family val="2"/>
        <scheme val="minor"/>
      </rPr>
      <t>Use a vulnerability scanner to identify the listed applications within the organisation’s environment, and check that they have been patched against a known exploit. Check the date the application was updated and compare to the date the patch was released. Ensure that the gap between is not greater than 48 hours.
E8MVT will perform basic checks of some Microsoft Office applications based on version numbers and file modification dates to determine if the software has been updated recently.</t>
    </r>
  </si>
  <si>
    <r>
      <rPr>
        <b/>
        <sz val="10"/>
        <rFont val="Calibri"/>
        <family val="2"/>
        <scheme val="minor"/>
      </rPr>
      <t xml:space="preserve">Applications </t>
    </r>
    <r>
      <rPr>
        <sz val="10"/>
        <rFont val="Calibri"/>
        <family val="2"/>
        <scheme val="minor"/>
      </rPr>
      <t>that are no longer supported by vendors are removed.</t>
    </r>
  </si>
  <si>
    <t>ML3-PA-03</t>
  </si>
  <si>
    <t>The organisation has removed unsupported applications from the environment.</t>
  </si>
  <si>
    <t>Confirm that the environment does not contain any software that is no longer supported by the vendor.</t>
  </si>
  <si>
    <t>Only Microsoft Office macros running from within a sandboxed environment, a Trusted Location or that are digitally signed by a trusted publisher are allowed to execute.</t>
  </si>
  <si>
    <t>ML3-OM-01</t>
  </si>
  <si>
    <r>
      <rPr>
        <sz val="10"/>
        <rFont val="Calibri"/>
        <family val="2"/>
        <scheme val="minor"/>
      </rPr>
      <t>Microsoft Office is configured to only allow Microsoft Office macros to execute from trusted locations.
OR
Microsoft Office is configured to only allow Microsoft Office macros digitally signed by a trusted publisher to execute.
OR
Microsoft Office macros are only executed from within a sandbox environment.</t>
    </r>
  </si>
  <si>
    <r>
      <rPr>
        <sz val="10"/>
        <rFont val="Calibri"/>
        <family val="2"/>
        <scheme val="minor"/>
      </rPr>
      <t>Attempt to execute Microsoft Office macros from untrusted locations, and trusted locations if configured. OR
Attempt to execute signed and unsigned Microsoft Office macros from untrusted publishers, and trusted publishers if configured. OR
Determine if a sandbox solution is in place and effective for Microsoft Office. An example of this would be Application Guard for Office 365.</t>
    </r>
  </si>
  <si>
    <t>Only privileged users responsible for validating that Microsoft Office macros are free of malicious code can write to and modify content within Trusted Locations.</t>
  </si>
  <si>
    <t>ML3-OM-02</t>
  </si>
  <si>
    <t>The organisational has a defined standard for validating and accepting Microsoft Office macros in Microsoft Office files before adding them to the trusted location.</t>
  </si>
  <si>
    <t>Confirm that trusted locations are used by the organisation. If so, check that a process exists for allowing write access to these locations and that users with this level of access are validating that Microsoft Office macros are free of malicious code.</t>
  </si>
  <si>
    <t>ML3-OM-03</t>
  </si>
  <si>
    <t>A user is not able to write a file into locations contained within the trusted locations list.</t>
  </si>
  <si>
    <r>
      <rPr>
        <sz val="10"/>
        <rFont val="Calibri"/>
        <family val="2"/>
        <scheme val="minor"/>
      </rPr>
      <t xml:space="preserve">Get trusted locations for each product from the registry at </t>
    </r>
    <r>
      <rPr>
        <i/>
        <sz val="10"/>
        <rFont val="Calibri"/>
        <family val="2"/>
        <scheme val="minor"/>
      </rPr>
      <t xml:space="preserve">HKCU:\software\microsoft\office\&lt;version&gt;\&lt;product&gt;\security\trusted locations </t>
    </r>
    <r>
      <rPr>
        <sz val="10"/>
        <rFont val="Calibri"/>
        <family val="2"/>
        <scheme val="minor"/>
      </rPr>
      <t xml:space="preserve">and attempt to write a file into each of these locations.
E8MVT will find configured Trusted Locations and attempt to write a file to each location.
</t>
    </r>
    <r>
      <rPr>
        <i/>
        <sz val="10"/>
        <rFont val="Calibri"/>
        <family val="2"/>
        <scheme val="minor"/>
      </rPr>
      <t>Get-ItemProperty -Path “HKCU:\SOFTWARE\policies\microsoft\office\&lt;version&gt;\&lt;product&gt;\security\trusted locations”</t>
    </r>
  </si>
  <si>
    <t>Microsoft Office macros digitally signed by an untrusted publisher cannot be enabled via the Message Bar or Backstage View.</t>
  </si>
  <si>
    <t>ML3-OM-04</t>
  </si>
  <si>
    <t>Microsoft Office macros signed by an untrusted publisher are unable to execute, and users cannot change configuration or otherwise allow execution.</t>
  </si>
  <si>
    <r>
      <rPr>
        <sz val="10"/>
        <rFont val="Calibri"/>
        <family val="2"/>
        <scheme val="minor"/>
      </rPr>
      <t xml:space="preserve">Attempt to execute Microsoft Office macros in a Microsoft Office file signed by an untrusted publisher. Check the value in the registry to confirm that TCID19092 exists for each product
</t>
    </r>
    <r>
      <rPr>
        <i/>
        <sz val="10"/>
        <rFont val="Calibri"/>
        <family val="2"/>
        <scheme val="minor"/>
      </rPr>
      <t>HKEY_CURRENT_USER\SOFTWARE\Policies\Microsoft\office\&lt;version&gt;\&lt;product&gt;\disabledcmdbaritemslist</t>
    </r>
    <r>
      <rPr>
        <sz val="10"/>
        <rFont val="Calibri"/>
        <family val="2"/>
        <scheme val="minor"/>
      </rPr>
      <t xml:space="preserve">.
Check the value is set to 1 at </t>
    </r>
    <r>
      <rPr>
        <i/>
        <sz val="10"/>
        <rFont val="Calibri"/>
        <family val="2"/>
        <scheme val="minor"/>
      </rPr>
      <t>HKCU:\Software\Microsoft\Office\16.0\Common\TrustCenter\trustbar</t>
    </r>
    <r>
      <rPr>
        <sz val="10"/>
        <rFont val="Calibri"/>
        <family val="2"/>
        <scheme val="minor"/>
      </rPr>
      <t xml:space="preserve">.
</t>
    </r>
    <r>
      <rPr>
        <i/>
        <sz val="10"/>
        <rFont val="Calibri"/>
        <family val="2"/>
        <scheme val="minor"/>
      </rPr>
      <t xml:space="preserve">Get-ItemProperty -Path “HKCU:\SOFTWARE\Policies\Microsoft\office\&lt;version&gt;\&lt;product&gt;\” | Select-Object -Property disabledcmdbaritemslist
</t>
    </r>
    <r>
      <rPr>
        <sz val="10"/>
        <rFont val="Calibri"/>
        <family val="2"/>
        <scheme val="minor"/>
      </rPr>
      <t xml:space="preserve">Example: </t>
    </r>
    <r>
      <rPr>
        <i/>
        <sz val="10"/>
        <rFont val="Calibri"/>
        <family val="2"/>
        <scheme val="minor"/>
      </rPr>
      <t xml:space="preserve">Get-ItemProperty -Path “HKCU:\SOFTWARE\Policies\Microsoft\office\16.0\word\” | Select-Object -Property disabledcmdbaritemslist
Get-ItemProperty -Path “HKCU:\SOFTWARE\Policies\Microsoft\office\&lt;version&gt;\Common\TrustCenter\” | Select-Object -Property trustbar
</t>
    </r>
    <r>
      <rPr>
        <sz val="10"/>
        <rFont val="Calibri"/>
        <family val="2"/>
        <scheme val="minor"/>
      </rPr>
      <t xml:space="preserve">Example: </t>
    </r>
    <r>
      <rPr>
        <i/>
        <sz val="10"/>
        <rFont val="Calibri"/>
        <family val="2"/>
        <scheme val="minor"/>
      </rPr>
      <t>Get-ItemProperty -Path “HKCU:\SOFTWARE\Policies\Microsoft\office\16.0\Common\TrustCenter\” | Select-Object - Property trustbar</t>
    </r>
  </si>
  <si>
    <t>Microsoft Office’s list of trusted publishers is validated on an  annual or more frequent basis.</t>
  </si>
  <si>
    <t>ML3-OM-05</t>
  </si>
  <si>
    <t>The organisation has a process for validating the listed of trusted publishers on an annual or more frequent basis.</t>
  </si>
  <si>
    <t>Confirm that a list of trusted publishers exists and that a process is in place to regularly review this list to allow/remove trusted publishers. Request evidence of an annual validation having taken place.</t>
  </si>
  <si>
    <r>
      <rPr>
        <sz val="10"/>
        <rFont val="Calibri"/>
        <family val="2"/>
        <scheme val="minor"/>
      </rPr>
      <t xml:space="preserve">Allowed and blocked Microsoft Office macro execution events are </t>
    </r>
    <r>
      <rPr>
        <b/>
        <sz val="10"/>
        <rFont val="Calibri"/>
        <family val="2"/>
        <scheme val="minor"/>
      </rPr>
      <t xml:space="preserve">centrally </t>
    </r>
    <r>
      <rPr>
        <sz val="10"/>
        <rFont val="Calibri"/>
        <family val="2"/>
        <scheme val="minor"/>
      </rPr>
      <t>logged.</t>
    </r>
  </si>
  <si>
    <t>ML3-OM-06</t>
  </si>
  <si>
    <t>Microsoft Office macro execution event logs are sent to a centralised location.</t>
  </si>
  <si>
    <t>Verify event logs for each required event are collected at a centralised location. Verify the number of systems logging to this location align with total expected systems (i.e. all systems are logging here).</t>
  </si>
  <si>
    <t>Event logs are protected from unauthorised</t>
  </si>
  <si>
    <t>ML3-OM-07</t>
  </si>
  <si>
    <t>Microsoft Office macro execution event logs are protected from unauthorised modification and deletion.</t>
  </si>
  <si>
    <t>Verify standard and unauthorised users are unable to modify or delete Microsoft Office macro execution event logs.</t>
  </si>
  <si>
    <t>modification and deletion.</t>
  </si>
  <si>
    <t>ML3-OM-08</t>
  </si>
  <si>
    <t>Microsoft Office macro execution event logs are monitored for signs of compromise.</t>
  </si>
  <si>
    <t>Verify a solution or process is in place to monitor the Microsoft Office macro execution event logs for signs of compromise. Check that the environment owner has a process for detecting and handling any signs of compromise relating to Microsoft Office macro execution.</t>
  </si>
  <si>
    <t>ML3-OM-09</t>
  </si>
  <si>
    <t>The organisation has an example where they investigated or responded to signs of compromise triggered by Microsoft Office macro execution monitoring.</t>
  </si>
  <si>
    <t>Verify the organisation has responded to a sign of compromise trigged by Microsoft Office macro execution monitoring. This evidence will typically exist as support tickets, email correspondence or threat and risk assessments.</t>
  </si>
  <si>
    <r>
      <rPr>
        <sz val="10"/>
        <rFont val="Calibri"/>
        <family val="2"/>
        <scheme val="minor"/>
      </rPr>
      <t xml:space="preserve">Internet Explorer 11 </t>
    </r>
    <r>
      <rPr>
        <b/>
        <sz val="10"/>
        <rFont val="Calibri"/>
        <family val="2"/>
        <scheme val="minor"/>
      </rPr>
      <t>is disabled or removed</t>
    </r>
    <r>
      <rPr>
        <sz val="10"/>
        <rFont val="Calibri"/>
        <family val="2"/>
        <scheme val="minor"/>
      </rPr>
      <t>.</t>
    </r>
  </si>
  <si>
    <t>ML3-AH-01</t>
  </si>
  <si>
    <r>
      <rPr>
        <sz val="10"/>
        <rFont val="Calibri"/>
        <family val="2"/>
        <scheme val="minor"/>
      </rPr>
      <t>Internet Explorer 11 has been uninstalled from the system. OR
Internet Explorer 11 is not able to be opened due to an application control policy, group policy setting, or another mechanism.</t>
    </r>
  </si>
  <si>
    <r>
      <rPr>
        <sz val="10"/>
        <rFont val="Calibri"/>
        <family val="2"/>
        <scheme val="minor"/>
      </rPr>
      <t xml:space="preserve">Check the group policy setting, or in the registry at </t>
    </r>
    <r>
      <rPr>
        <i/>
        <sz val="10"/>
        <rFont val="Calibri"/>
        <family val="2"/>
        <scheme val="minor"/>
      </rPr>
      <t xml:space="preserve">(HKCU/HKLM):\Software\Policies\Microsoft\Internet Explorer\Main\ </t>
    </r>
    <r>
      <rPr>
        <sz val="10"/>
        <rFont val="Calibri"/>
        <family val="2"/>
        <scheme val="minor"/>
      </rPr>
      <t xml:space="preserve">for the ‘NotifyDisableIEOptions’ key to confirm if the group policy setting has been configured.
E8MVT will perform a check of the group policy setting to disable Internet Explorer 11.Check that the folder containing Internet Explorer 11 in Program Files has been removed and that iexplore.exe does not exist on the system.
E8MVT will check for the existence of the iexplore.exe binary in </t>
    </r>
    <r>
      <rPr>
        <i/>
        <sz val="10"/>
        <rFont val="Calibri"/>
        <family val="2"/>
        <scheme val="minor"/>
      </rPr>
      <t>Program Files.Get-ItemProperty -Path
“(HCKU/HKLM):\Software\Policies\Microsoft\Internet Explorer\Main\” | Select-Object -Property NotifyDisableIEOptions</t>
    </r>
    <r>
      <rPr>
        <sz val="10"/>
        <rFont val="Calibri"/>
        <family val="2"/>
        <scheme val="minor"/>
      </rPr>
      <t>.</t>
    </r>
  </si>
  <si>
    <t>.NET Framework 3.5 (includes .NET 2.0 and 3.0) is disabled or removed.</t>
  </si>
  <si>
    <t>ML3-AH-02</t>
  </si>
  <si>
    <t>.NET Framework 3.5 has been removed from the system by unselecting it from the list of optional Windows Features.</t>
  </si>
  <si>
    <t>Select the ‘Turn Windows Features on or off’ option from the Control Panel and confirm that .NET Framework (includes .NET 2.0 and 3.0) is not selected.</t>
  </si>
  <si>
    <t>ML3-AH-03</t>
  </si>
  <si>
    <t>Older .NET Frameworks are unable to be found in the registry.</t>
  </si>
  <si>
    <r>
      <rPr>
        <sz val="10"/>
        <rFont val="Calibri"/>
        <family val="2"/>
        <scheme val="minor"/>
      </rPr>
      <t xml:space="preserve">Check the registry keys below for the existence of older .NET Frameworks.
E8MVT will check this location to determine if older .NET Framework versions exist on the system.
</t>
    </r>
    <r>
      <rPr>
        <i/>
        <sz val="10"/>
        <rFont val="Calibri"/>
        <family val="2"/>
        <scheme val="minor"/>
      </rPr>
      <t>Get-ChildItem -Path “HKLM:\SOFTWARE\Microsoft\NET Framework Setup\NDP” Get-ChildItem -Path “HKLM:\Software\Microsoft\.NETFramework\Policy\”</t>
    </r>
  </si>
  <si>
    <r>
      <rPr>
        <b/>
        <sz val="10"/>
        <rFont val="Calibri"/>
        <family val="2"/>
        <scheme val="minor"/>
      </rPr>
      <t>Windows PowerShell
2.0 is disabled or removed.</t>
    </r>
  </si>
  <si>
    <t>ML3-AH-04</t>
  </si>
  <si>
    <t>PowerShell 2.0 and below has been removed from the system and traces of it cannot be found in the registry.</t>
  </si>
  <si>
    <r>
      <rPr>
        <sz val="10"/>
        <rFont val="Calibri"/>
        <family val="2"/>
        <scheme val="minor"/>
      </rPr>
      <t xml:space="preserve">Run the following PowerShell command </t>
    </r>
    <r>
      <rPr>
        <i/>
        <sz val="10"/>
        <rFont val="Calibri"/>
        <family val="2"/>
        <scheme val="minor"/>
      </rPr>
      <t xml:space="preserve">Get-ChildItem “HKLM:\SOFTWARE\Microsoft” -Recurse -Include PowerShellEngine </t>
    </r>
    <r>
      <rPr>
        <sz val="10"/>
        <rFont val="Calibri"/>
        <family val="2"/>
        <scheme val="minor"/>
      </rPr>
      <t xml:space="preserve">and confirm that version 2.0 is not found in the results. The PowerShell command $PSVersionTable will display a list of supported PowerShell versions. Ensure that 2.0 and below is not part of this list. The command </t>
    </r>
    <r>
      <rPr>
        <i/>
        <sz val="10"/>
        <rFont val="Calibri"/>
        <family val="2"/>
        <scheme val="minor"/>
      </rPr>
      <t xml:space="preserve">$PSVersionTable.PSVersion.Major </t>
    </r>
    <r>
      <rPr>
        <sz val="10"/>
        <rFont val="Calibri"/>
        <family val="2"/>
        <scheme val="minor"/>
      </rPr>
      <t xml:space="preserve">can be used to confirm the running version.
E8MVT will check the described registry key to locate old PowerShell versions.
</t>
    </r>
    <r>
      <rPr>
        <i/>
        <sz val="10"/>
        <rFont val="Calibri"/>
        <family val="2"/>
        <scheme val="minor"/>
      </rPr>
      <t>Get-ChildItem “HKLM:\SOFTWARE\Microsoft\Powershell” -Recurse -Include PowerShellEngine</t>
    </r>
  </si>
  <si>
    <t>ML3-AH-05</t>
  </si>
  <si>
    <t>PowerShell cannot be downgraded to version 2.0 or below.</t>
  </si>
  <si>
    <r>
      <rPr>
        <sz val="10"/>
        <rFont val="Calibri"/>
        <family val="2"/>
        <scheme val="minor"/>
      </rPr>
      <t xml:space="preserve">Enter </t>
    </r>
    <r>
      <rPr>
        <i/>
        <sz val="10"/>
        <rFont val="Calibri"/>
        <family val="2"/>
        <scheme val="minor"/>
      </rPr>
      <t xml:space="preserve">powershell -Version 2 </t>
    </r>
    <r>
      <rPr>
        <sz val="10"/>
        <rFont val="Calibri"/>
        <family val="2"/>
        <scheme val="minor"/>
      </rPr>
      <t xml:space="preserve">into a PowerShell prompt to check if the system can be downgraded. The command
</t>
    </r>
    <r>
      <rPr>
        <i/>
        <sz val="10"/>
        <rFont val="Calibri"/>
        <family val="2"/>
        <scheme val="minor"/>
      </rPr>
      <t xml:space="preserve">$PSVersionTable.PSVersion.Major </t>
    </r>
    <r>
      <rPr>
        <sz val="10"/>
        <rFont val="Calibri"/>
        <family val="2"/>
        <scheme val="minor"/>
      </rPr>
      <t>can be used to confirm the running version.</t>
    </r>
  </si>
  <si>
    <t>PowerShell is configured to use Constrained Language Mode.</t>
  </si>
  <si>
    <t>ML3-AH-06</t>
  </si>
  <si>
    <t>The default configuration for PowerShell on the system is to start in Constrained Language Mode.</t>
  </si>
  <si>
    <r>
      <rPr>
        <sz val="10"/>
        <rFont val="Calibri"/>
        <family val="2"/>
        <scheme val="minor"/>
      </rPr>
      <t xml:space="preserve">Run </t>
    </r>
    <r>
      <rPr>
        <i/>
        <sz val="10"/>
        <rFont val="Calibri"/>
        <family val="2"/>
        <scheme val="minor"/>
      </rPr>
      <t xml:space="preserve">$ExecutionContext.SessionState.LanguageMode </t>
    </r>
    <r>
      <rPr>
        <sz val="10"/>
        <rFont val="Calibri"/>
        <family val="2"/>
        <scheme val="minor"/>
      </rPr>
      <t>in PowerShell to check if ConstrainedLanguage is configured. E8MVT will not run if the system is configured for Constrained Language Mode.</t>
    </r>
  </si>
  <si>
    <t>ML3-AH-07</t>
  </si>
  <si>
    <t>PowerShell will not allow a user to change to Full Language mode.</t>
  </si>
  <si>
    <r>
      <rPr>
        <sz val="10"/>
        <rFont val="Calibri"/>
        <family val="2"/>
        <scheme val="minor"/>
      </rPr>
      <t xml:space="preserve">Confirm that PowerShell is running in CLM. </t>
    </r>
    <r>
      <rPr>
        <i/>
        <sz val="10"/>
        <rFont val="Calibri"/>
        <family val="2"/>
        <scheme val="minor"/>
      </rPr>
      <t xml:space="preserve">Run $ExecutionContext.SessionState.LanguageMode = ‘FullLanguage’ </t>
    </r>
    <r>
      <rPr>
        <sz val="10"/>
        <rFont val="Calibri"/>
        <family val="2"/>
        <scheme val="minor"/>
      </rPr>
      <t>in PowerShell. If the mode can change, the test has failed.
E8MVT will not run if the system is configured for Constrained Language Mode.</t>
    </r>
  </si>
  <si>
    <r>
      <rPr>
        <sz val="10"/>
        <rFont val="Calibri"/>
        <family val="2"/>
        <scheme val="minor"/>
      </rPr>
      <t xml:space="preserve">Blocked PowerShell script execution events are </t>
    </r>
    <r>
      <rPr>
        <b/>
        <sz val="10"/>
        <rFont val="Calibri"/>
        <family val="2"/>
        <scheme val="minor"/>
      </rPr>
      <t xml:space="preserve">centrally </t>
    </r>
    <r>
      <rPr>
        <sz val="10"/>
        <rFont val="Calibri"/>
        <family val="2"/>
        <scheme val="minor"/>
      </rPr>
      <t>logged.</t>
    </r>
  </si>
  <si>
    <t>ML3-AH-08</t>
  </si>
  <si>
    <t>PowerShell script execution event logs are sent to a centralised location.</t>
  </si>
  <si>
    <t>ML3-AH-09</t>
  </si>
  <si>
    <t>PowerShell script execution event logs are protected from unauthorised modification and deletion.</t>
  </si>
  <si>
    <t>ML3-AH-10</t>
  </si>
  <si>
    <t>PowerShell script execution event logs are monitored for signs of compromise.</t>
  </si>
  <si>
    <t>Verify a solution or process is in place to monitor the PowerShell script execution event logs for signs of compromise. Check that the environment owner has a process for detecting and handling any signs of compromise relating to PowerShell script execution.</t>
  </si>
  <si>
    <t>ML3-AH-11</t>
  </si>
  <si>
    <t>The organisation has an example where they investigated or responded to signs of compromise triggered by PowerShell script execution monitoring.</t>
  </si>
  <si>
    <t>Verify the organisation has responded to a sign of compromise trigged by PowerShell script execution monitoring. This evidence will typically exist as support tickets, email correspondence or threat and risk assessments.</t>
  </si>
  <si>
    <t>Privileged access to systems and applications is limited to only what is required for users and services to undertake their duties.</t>
  </si>
  <si>
    <t>ML3-RA-01</t>
  </si>
  <si>
    <t>The existing users of systems and applications are provided with the correct level of privilege required to perform their duties.</t>
  </si>
  <si>
    <t>Review the configured users of systems and applications. Ensure their assigned privileges match their expected duties and role. Query Active Directory using PowerShell commands or tools such as Bloodhound and ADRecon to identify users with more privileges than required in their role. Ensure privileged Active Directory groups such as Domain Administrators have limited members.</t>
  </si>
  <si>
    <r>
      <rPr>
        <b/>
        <sz val="10"/>
        <rFont val="Calibri"/>
        <family val="2"/>
        <scheme val="minor"/>
      </rPr>
      <t xml:space="preserve">Privileged accounts </t>
    </r>
    <r>
      <rPr>
        <sz val="10"/>
        <rFont val="Calibri"/>
        <family val="2"/>
        <scheme val="minor"/>
      </rPr>
      <t>are prevented from accessing the internet, email and web services.</t>
    </r>
  </si>
  <si>
    <t>ML3-RA-02</t>
  </si>
  <si>
    <t>Service accounts cannot access the internet or web services via a web browser or other mechanism. This might be due to a proxy configuration, system configuration, or another solution.</t>
  </si>
  <si>
    <t>While logged in as a service account, attempt to browse to an internet website. Review the configuration preventing internet access and attempt to change this as a privileged user not responsible for administering that system.</t>
  </si>
  <si>
    <t>ML3-RA-03</t>
  </si>
  <si>
    <t>Service accounts are not configured with mailboxes and email addresses. Note tests for Maturity Level One already cover internet restrictions for privileged accounts excluding service accounts.</t>
  </si>
  <si>
    <r>
      <rPr>
        <sz val="10"/>
        <rFont val="Calibri"/>
        <family val="2"/>
        <scheme val="minor"/>
      </rPr>
      <t xml:space="preserve">Attempt to open Microsoft Outlook on a system using a service account. Run the following PowerShell command and identify any service accounts in the output.
</t>
    </r>
    <r>
      <rPr>
        <i/>
        <sz val="10"/>
        <rFont val="Calibri"/>
        <family val="2"/>
        <scheme val="minor"/>
      </rPr>
      <t>Get-ADUser -Filter {(admincount -eq 1) -and (emailaddress -like “*”) -and (enabled -eq $true)} -Properties EmailAddress | Select samaccountname, emailaddress</t>
    </r>
  </si>
  <si>
    <t>Just-in-time administration is used for administering systems and applications.</t>
  </si>
  <si>
    <t>ML3-RA-04</t>
  </si>
  <si>
    <t>Groups that are identified as having privileged access to systems and applications contain no active users.</t>
  </si>
  <si>
    <t>Query Active Directory using PowerShell commands or tools such as ADRecon to identify privileged users and groups. Consider some users may currently have Just-in-time access, and ensure they are not permanently members of a privileged group.</t>
  </si>
  <si>
    <t>ML3-RA-05</t>
  </si>
  <si>
    <t>Users that are approved access to privileged administration groups are provided with access for a limited time to fulfil their duties. A Just-in-time administration solution has been successfully deployed and configured.</t>
  </si>
  <si>
    <t>Review evidence of valid use of this system, such as service requests or support tickets. Look for evidence of this solution being bypassed, such as users in privileged groups for extended periods of time. Ensure the system configuration meets the intent of this control, such as limiting who can receive privileged access.</t>
  </si>
  <si>
    <t>Windows Defender Credential Guard and Windows Defender Remote Credential Guard are enabled.</t>
  </si>
  <si>
    <t>ML3-RA-06</t>
  </si>
  <si>
    <t>Windows Defender Credential Guard is enabled on the system.</t>
  </si>
  <si>
    <r>
      <rPr>
        <sz val="10"/>
        <rFont val="Calibri"/>
        <family val="2"/>
        <scheme val="minor"/>
      </rPr>
      <t xml:space="preserve">Check the registry setting at </t>
    </r>
    <r>
      <rPr>
        <i/>
        <sz val="10"/>
        <rFont val="Calibri"/>
        <family val="2"/>
        <scheme val="minor"/>
      </rPr>
      <t xml:space="preserve">HKLM:\System\CurrentControlSet\Control\LSA\ </t>
    </r>
    <r>
      <rPr>
        <sz val="10"/>
        <rFont val="Calibri"/>
        <family val="2"/>
        <scheme val="minor"/>
      </rPr>
      <t xml:space="preserve">and confirm that LsaCfgFlags is set to 1 or 2.
Can also check using the PS command </t>
    </r>
    <r>
      <rPr>
        <i/>
        <sz val="10"/>
        <rFont val="Calibri"/>
        <family val="2"/>
        <scheme val="minor"/>
      </rPr>
      <t xml:space="preserve">(Get-CimInstance -ClassName Win32_DeviceGuard -Namespace root\Microsoft\Windows\DeviceGuard).SecurityServicesRunning </t>
    </r>
    <r>
      <rPr>
        <sz val="10"/>
        <rFont val="Calibri"/>
        <family val="2"/>
        <scheme val="minor"/>
      </rPr>
      <t xml:space="preserve">and confirming that the result = 1
E8MVT is able to check the registry setting for this control.
</t>
    </r>
    <r>
      <rPr>
        <i/>
        <sz val="10"/>
        <rFont val="Calibri"/>
        <family val="2"/>
        <scheme val="minor"/>
      </rPr>
      <t>Get-ItemProperty -Path “HKLM:\System\CurrentControlSet\Control\LSA\” | Select-Object -Property lsacfgflags*</t>
    </r>
  </si>
  <si>
    <t>ML3-RA-07</t>
  </si>
  <si>
    <t>Windows Defender Remote Credential Guard is enabled on the system.</t>
  </si>
  <si>
    <r>
      <rPr>
        <sz val="10"/>
        <rFont val="Calibri"/>
        <family val="2"/>
        <scheme val="minor"/>
      </rPr>
      <t xml:space="preserve">Check the registry setting at </t>
    </r>
    <r>
      <rPr>
        <i/>
        <sz val="10"/>
        <rFont val="Calibri"/>
        <family val="2"/>
        <scheme val="minor"/>
      </rPr>
      <t xml:space="preserve">HKLM:\System\CurrentControlSet\Control\LSA\ </t>
    </r>
    <r>
      <rPr>
        <sz val="10"/>
        <rFont val="Calibri"/>
        <family val="2"/>
        <scheme val="minor"/>
      </rPr>
      <t xml:space="preserve">and confirm that DisableRestrictedAdmin is set to 0. E8MVT is able to check the registry setting for this control.
</t>
    </r>
    <r>
      <rPr>
        <i/>
        <sz val="10"/>
        <rFont val="Calibri"/>
        <family val="2"/>
        <scheme val="minor"/>
      </rPr>
      <t>Get-ItemProperty -Path “HKLM:\System\CurrentControlSet\Control\LSA\” | Select-Object -Property DisabledRestrictedAdmin</t>
    </r>
  </si>
  <si>
    <r>
      <rPr>
        <sz val="10"/>
        <rFont val="Calibri"/>
        <family val="2"/>
        <scheme val="minor"/>
      </rPr>
      <t xml:space="preserve">Privileged access events are </t>
    </r>
    <r>
      <rPr>
        <b/>
        <sz val="10"/>
        <rFont val="Calibri"/>
        <family val="2"/>
        <scheme val="minor"/>
      </rPr>
      <t xml:space="preserve">centrally </t>
    </r>
    <r>
      <rPr>
        <sz val="10"/>
        <rFont val="Calibri"/>
        <family val="2"/>
        <scheme val="minor"/>
      </rPr>
      <t>logged.</t>
    </r>
  </si>
  <si>
    <t>ML3-RA-08</t>
  </si>
  <si>
    <t>Privileged access event logs are sent to a centralised location.</t>
  </si>
  <si>
    <r>
      <rPr>
        <sz val="10"/>
        <rFont val="Calibri"/>
        <family val="2"/>
        <scheme val="minor"/>
      </rPr>
      <t xml:space="preserve">Privileged account and group management events are </t>
    </r>
    <r>
      <rPr>
        <b/>
        <sz val="10"/>
        <rFont val="Calibri"/>
        <family val="2"/>
        <scheme val="minor"/>
      </rPr>
      <t xml:space="preserve">centrally </t>
    </r>
    <r>
      <rPr>
        <sz val="10"/>
        <rFont val="Calibri"/>
        <family val="2"/>
        <scheme val="minor"/>
      </rPr>
      <t>logged.</t>
    </r>
  </si>
  <si>
    <t>ML3-RA-09</t>
  </si>
  <si>
    <t>Privileged account and group management event logs are sent to a centralised location.</t>
  </si>
  <si>
    <t>ML3-RA-10</t>
  </si>
  <si>
    <t>Privileged access event logs are protected from unauthorised modification and deletion.</t>
  </si>
  <si>
    <t>ML3-RA-11</t>
  </si>
  <si>
    <t>Privileged account and group management event logs are protected from unauthorised modification and deletion.</t>
  </si>
  <si>
    <t>ML3-RA-12</t>
  </si>
  <si>
    <t>Privileged access event logs are monitored for signs of compromise.</t>
  </si>
  <si>
    <t>Verify a solution or process is in place to monitor the privileged access event logs for signs of compromise. Check that the environment owner has a process for detecting and handling any signs of compromise relating to privileged access.</t>
  </si>
  <si>
    <t>ML3-RA-13</t>
  </si>
  <si>
    <t>The organisation has an example where they investigated or responded to signs of compromise triggered by privileged access monitoring.</t>
  </si>
  <si>
    <t>Verify the organisation has responded to a sign of compromise trigged by privileged access monitoring. This evidence will typically exist as support tickets, email correspondence or threat and risk assessments.</t>
  </si>
  <si>
    <t>ML3-RA-14</t>
  </si>
  <si>
    <t>Privileged account and group management event logs are monitored for signs of compromise.</t>
  </si>
  <si>
    <t>Verify a solution or process is in place to monitor the privileged account and group management event logs for signs of compromise. Check that the environment owner has a process for detecting and handling any signs of compromise relating to privileged account and group management.</t>
  </si>
  <si>
    <t>ML3-RA-15</t>
  </si>
  <si>
    <t>The organisation has an example where they investigated or responded to signs of compromise event triggered by privileged account and group management monitoring.</t>
  </si>
  <si>
    <t>Verify the organisation has responded to a sign of compromise trigged by privileged account and group management monitoring. This evidence will typically exist as support tickets, email correspondence or threat and risk assessments.</t>
  </si>
  <si>
    <r>
      <rPr>
        <sz val="10"/>
        <rFont val="Calibri"/>
        <family val="2"/>
        <scheme val="minor"/>
      </rPr>
      <t xml:space="preserve">Patches, updates or vendor mitigations for security vulnerabilities in operating systems of workstations, servers and network devices are applied within two weeks of release, </t>
    </r>
    <r>
      <rPr>
        <b/>
        <sz val="10"/>
        <rFont val="Calibri"/>
        <family val="2"/>
        <scheme val="minor"/>
      </rPr>
      <t>or within 48 hours if an exploit exists</t>
    </r>
    <r>
      <rPr>
        <sz val="10"/>
        <rFont val="Calibri"/>
        <family val="2"/>
        <scheme val="minor"/>
      </rPr>
      <t>.</t>
    </r>
  </si>
  <si>
    <t>ML3-PO-01</t>
  </si>
  <si>
    <t>Operating systems vulnerable to an exploit that has been available for greater than 48 hours are patched or mitigated.</t>
  </si>
  <si>
    <t>View vulnerability management solution, logon to server to verify patch applied successfully or review mitigation strategy.</t>
  </si>
  <si>
    <t>The latest release, or the previous release, of operating systems are used for.</t>
  </si>
  <si>
    <t>ML3-PO-02</t>
  </si>
  <si>
    <t>The minimum version of the operating system is the current, or previous release (N-1 version).</t>
  </si>
  <si>
    <t>Query Active Directory using PowerShell commands or tools such as ADRecon or Bloodhound to identify operating system versions within the environment. Use a vulnerability management solution to scan all systems to record their operating system version.</t>
  </si>
  <si>
    <t>Multi-factor authentication is used to authenticate users accessing important data repositories.</t>
  </si>
  <si>
    <t>ML3-MF-01</t>
  </si>
  <si>
    <t>The organisation has a list of important data repositories.</t>
  </si>
  <si>
    <t>Confirm the organisation has a list of important data repositories and this list is regularly checked.</t>
  </si>
  <si>
    <t>ML3-MF-02</t>
  </si>
  <si>
    <t>Data repositories that have been listed as important require MFA to access.</t>
  </si>
  <si>
    <t>Verify important data repositories are configured to present a MFA challenge. The organisation will determine important / sensitive data repositories.</t>
  </si>
  <si>
    <r>
      <rPr>
        <sz val="10"/>
        <rFont val="Calibri"/>
        <family val="2"/>
        <scheme val="minor"/>
      </rPr>
      <t xml:space="preserve">Multi-factor authentication </t>
    </r>
    <r>
      <rPr>
        <b/>
        <sz val="10"/>
        <rFont val="Calibri"/>
        <family val="2"/>
        <scheme val="minor"/>
      </rPr>
      <t xml:space="preserve">is phishing-resistant and </t>
    </r>
    <r>
      <rPr>
        <sz val="10"/>
        <rFont val="Calibri"/>
        <family val="2"/>
        <scheme val="minor"/>
      </rPr>
      <t>uses either: something users have and something users know, or something users have that is unlocked by something users know or are.</t>
    </r>
  </si>
  <si>
    <t>ML3-MF-03</t>
  </si>
  <si>
    <t>The MFA implementation requires the use of a phishing-resistant solution.</t>
  </si>
  <si>
    <t>Verify that MFA requires a smart card, security key, Windows Hello for Business or any other solution this is resistant to phishing attacks.</t>
  </si>
  <si>
    <r>
      <rPr>
        <sz val="10"/>
        <rFont val="Calibri"/>
        <family val="2"/>
        <scheme val="minor"/>
      </rPr>
      <t xml:space="preserve">Successful and unsuccessful multi- factor authentication events are </t>
    </r>
    <r>
      <rPr>
        <b/>
        <sz val="10"/>
        <rFont val="Calibri"/>
        <family val="2"/>
        <scheme val="minor"/>
      </rPr>
      <t xml:space="preserve">centrally </t>
    </r>
    <r>
      <rPr>
        <sz val="10"/>
        <rFont val="Calibri"/>
        <family val="2"/>
        <scheme val="minor"/>
      </rPr>
      <t>logged.</t>
    </r>
  </si>
  <si>
    <t>ML3-MF-04</t>
  </si>
  <si>
    <t>MFA event logs are sent to a centralised location.</t>
  </si>
  <si>
    <t>ML3-MF-05</t>
  </si>
  <si>
    <t>MFA event logs are protected from unauthorised modification and deletion.</t>
  </si>
  <si>
    <t>ML3-MF-06</t>
  </si>
  <si>
    <t>MFA event logs are monitored for signs of compromise.</t>
  </si>
  <si>
    <t>Verify a solution or process is in place to monitor the integrity and validity of MFA event logs.</t>
  </si>
  <si>
    <t>ML3-MF-07</t>
  </si>
  <si>
    <t>The organisation has an example where they investigated or responded to signs of compromise triggered by MFA monitoring.</t>
  </si>
  <si>
    <t>Verify the organisation has responded to a sign of compromise trigged by MFA monitoring. This evidence will typically exist as support tickets, email correspondence or threat and risk assessments.</t>
  </si>
  <si>
    <r>
      <rPr>
        <sz val="10"/>
        <rFont val="Calibri"/>
        <family val="2"/>
        <scheme val="minor"/>
      </rPr>
      <t>Unprivileged accounts cannot access backups belonging to other accounts</t>
    </r>
    <r>
      <rPr>
        <b/>
        <sz val="10"/>
        <rFont val="Calibri"/>
        <family val="2"/>
        <scheme val="minor"/>
      </rPr>
      <t>, nor their own accounts</t>
    </r>
    <r>
      <rPr>
        <sz val="10"/>
        <rFont val="Calibri"/>
        <family val="2"/>
        <scheme val="minor"/>
      </rPr>
      <t>.</t>
    </r>
  </si>
  <si>
    <t>ML3-RB-01</t>
  </si>
  <si>
    <t>Unprivileged users are unable to access backups, including their own.</t>
  </si>
  <si>
    <t>Verify access controls restrict unprivileged users from accessing backup repositories.</t>
  </si>
  <si>
    <r>
      <rPr>
        <sz val="10"/>
        <rFont val="Calibri"/>
        <family val="2"/>
        <scheme val="minor"/>
      </rPr>
      <t>Privileged accounts (excluding backup administrator accounts) cannot access backups belonging to other accounts</t>
    </r>
    <r>
      <rPr>
        <b/>
        <sz val="10"/>
        <rFont val="Calibri"/>
        <family val="2"/>
        <scheme val="minor"/>
      </rPr>
      <t>, nor their own accounts</t>
    </r>
    <r>
      <rPr>
        <sz val="10"/>
        <rFont val="Calibri"/>
        <family val="2"/>
        <scheme val="minor"/>
      </rPr>
      <t>.</t>
    </r>
  </si>
  <si>
    <t>ML3-RB-02</t>
  </si>
  <si>
    <t>Privileged users (excluding backup administrator accounts) are unable to access backups, including their own.</t>
  </si>
  <si>
    <t>Verify access controls restrict privileged users (excluding backup administrator accounts) from accessing backup repositories.</t>
  </si>
  <si>
    <r>
      <rPr>
        <sz val="10"/>
        <rFont val="Calibri"/>
        <family val="2"/>
        <scheme val="minor"/>
      </rPr>
      <t>Privileged accounts (</t>
    </r>
    <r>
      <rPr>
        <b/>
        <sz val="10"/>
        <rFont val="Calibri"/>
        <family val="2"/>
        <scheme val="minor"/>
      </rPr>
      <t xml:space="preserve">including </t>
    </r>
    <r>
      <rPr>
        <sz val="10"/>
        <rFont val="Calibri"/>
        <family val="2"/>
        <scheme val="minor"/>
      </rPr>
      <t>backup administrator accounts) are prevented from modifying and deleting</t>
    </r>
  </si>
  <si>
    <t>ML3-RB-03</t>
  </si>
  <si>
    <t>Privileged users (including backup administrator accounts) are unable to modify and delete backups during their retention period.</t>
  </si>
  <si>
    <t>Verify access controls restrict the modification and deletion of backups during their retention period to break glass accounts.</t>
  </si>
  <si>
    <r>
      <rPr>
        <sz val="10"/>
        <rFont val="Calibri"/>
        <family val="2"/>
        <scheme val="minor"/>
      </rPr>
      <t xml:space="preserve">backups </t>
    </r>
    <r>
      <rPr>
        <b/>
        <sz val="10"/>
        <rFont val="Calibri"/>
        <family val="2"/>
        <scheme val="minor"/>
      </rPr>
      <t>during their retention period</t>
    </r>
    <r>
      <rPr>
        <sz val="10"/>
        <rFont val="Calibri"/>
        <family val="2"/>
        <scheme val="minor"/>
      </rPr>
      <t>.</t>
    </r>
  </si>
  <si>
    <t>Not Implemented</t>
  </si>
  <si>
    <t>Control Status</t>
  </si>
  <si>
    <t>Poor</t>
  </si>
  <si>
    <t>Excellent</t>
  </si>
  <si>
    <t>Good</t>
  </si>
  <si>
    <t>Fair</t>
  </si>
  <si>
    <t>Description</t>
  </si>
  <si>
    <t>Testing a control with a simulated activity designed to confirm it is in place and effective (e.g. attempting to run an application to check application control rulesets).</t>
  </si>
  <si>
    <t>Reviewing the configuration of a system through the system’s interface to determine whether it should enforce an expected policy.</t>
  </si>
  <si>
    <t>Reviewing a copy of a system’s configuration (e.g. using reports or screenshots) to determine whether it should enforce an expected policy.</t>
  </si>
  <si>
    <t>A policy or verbal statement of intent (e.g. sighting mention of controls within documentation).</t>
  </si>
  <si>
    <t>Effective</t>
  </si>
  <si>
    <t>Ineffective</t>
  </si>
  <si>
    <t>Alternate control</t>
  </si>
  <si>
    <t>Not assessed</t>
  </si>
  <si>
    <t>Not applicable</t>
  </si>
  <si>
    <t>No visibility</t>
  </si>
  <si>
    <t>The organisation is effectively meeting the control’s objective.</t>
  </si>
  <si>
    <t>The organisation is not adequately meeting the control’s objective.</t>
  </si>
  <si>
    <t>The organisation is effectively meeting the control’s objective through an alternate control.</t>
  </si>
  <si>
    <t>The control has not yet been assessed.</t>
  </si>
  <si>
    <t>The control does not apply to the system or environment.</t>
  </si>
  <si>
    <t>The assessor was unable to obtain adequate visibility of a control’s implementation.</t>
  </si>
  <si>
    <t>All controls or mitigation strategies are fully implemented</t>
  </si>
  <si>
    <t>One of more controls or mitigation strategies have not been fully implemented</t>
  </si>
  <si>
    <t>Application Control</t>
  </si>
  <si>
    <t>Level</t>
  </si>
  <si>
    <t>E8 Maturity Roadmap</t>
  </si>
  <si>
    <t>Patch Applications</t>
  </si>
  <si>
    <t>Internet-facing services, office productivity suites, web browsers and their extensions, email clients, PDF software, Adobe Flash Player, and security products that are no longer supported by vendors are removed.</t>
  </si>
  <si>
    <t>Macro Settings</t>
  </si>
  <si>
    <t>User App Hardening</t>
  </si>
  <si>
    <t>Maturity
0</t>
  </si>
  <si>
    <t>Maturity
1</t>
  </si>
  <si>
    <t>Maturity
2</t>
  </si>
  <si>
    <t>Maturity
3</t>
  </si>
  <si>
    <t>M1</t>
  </si>
  <si>
    <t>M2</t>
  </si>
  <si>
    <t>M3</t>
  </si>
  <si>
    <t>CS#</t>
  </si>
  <si>
    <t>CE#</t>
  </si>
  <si>
    <t>EQ#</t>
  </si>
  <si>
    <t>Score</t>
  </si>
  <si>
    <t>UK</t>
  </si>
  <si>
    <t>UAE</t>
  </si>
  <si>
    <t>AU</t>
  </si>
  <si>
    <t>Microsoft’s ‘recommended driver block rules’ are implemented.</t>
  </si>
  <si>
    <t>Attempt to install a driver that is on the recommended block list. Verify rules for the blocked drivers exist in an application control configuration, and that they are enforced.
E8MVT will retrieve the latest version of the block list rules from Microsoft. It will compare each of these rules against those configured on the system and return a failed result if any do not match. This will not consider any rules that are determined to be necessary for business purposes and are risk managed.</t>
  </si>
  <si>
    <r>
      <rPr>
        <sz val="10"/>
        <rFont val="Calibri"/>
        <family val="2"/>
        <scheme val="minor"/>
      </rPr>
      <t>Application control restricts the execution of executables, software libraries, scripts, installers, compiled HTML, HTML applications and control panel applets to an organisation- approved set.</t>
    </r>
  </si>
  <si>
    <r>
      <rPr>
        <sz val="10"/>
        <rFont val="Calibri"/>
        <family val="2"/>
        <scheme val="minor"/>
      </rPr>
      <t>Application control is implemented on workstations and servers.</t>
    </r>
  </si>
  <si>
    <r>
      <rPr>
        <sz val="10"/>
        <rFont val="Calibri"/>
        <family val="2"/>
        <scheme val="minor"/>
      </rPr>
      <t>Application control restricts the execution of executables, software libraries, scripts, installers, compiled HTML, HTML applications, control panel applets and drivers to an organisation-approved set.</t>
    </r>
  </si>
  <si>
    <r>
      <rPr>
        <sz val="10"/>
        <rFont val="Calibri"/>
        <family val="2"/>
        <scheme val="minor"/>
      </rPr>
      <t>Allowed and blocked execution events on workstations and servers are centrally logged.</t>
    </r>
  </si>
  <si>
    <t>Global</t>
  </si>
  <si>
    <t>A vulnerability scanner is used at least weekly to identify missing patches or updates for security vulnerabilities in office productivity suites, web browsers and their extensions, email clients, PDF software, and security products.</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</si>
  <si>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</si>
  <si>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two weeks of release, or within 48 hours if an exploit exists.</t>
  </si>
  <si>
    <t>Applications that are no longer supported by vendors are removed.</t>
  </si>
  <si>
    <t>Allowed and blocked Microsoft Office macro execution events are centrally logged.</t>
  </si>
  <si>
    <t>Restrict Admin Privileges</t>
  </si>
  <si>
    <t>Privileged accounts are prevented from accessing the internet, email and web services.</t>
  </si>
  <si>
    <t>Privileged access events are centrally logged.</t>
  </si>
  <si>
    <t>Privileged account and group management events are centrally logged.</t>
  </si>
  <si>
    <t>Patch OS</t>
  </si>
  <si>
    <t>A vulnerability scanner is used at least fortnightly to identify missing patches or updates for security vulnerabilities in operating systems of workstations, servers and network devices.</t>
  </si>
  <si>
    <t>A vulnerability scanner is used at least weekly to identify missing patches or updates for security vulnerabilities in operating systems of workstations, servers and network devices.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</si>
  <si>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</si>
  <si>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two weeks of release, or within 48 hours if an exploit exists.</t>
  </si>
  <si>
    <t>MFA</t>
  </si>
  <si>
    <t>Multi-factor authentication is phishing-resistant and uses either: something users have and something users know, or something users have that is unlocked by something users know or are.</t>
  </si>
  <si>
    <t>Successful and unsuccessful multi- factor authentication events are centrally logged.</t>
  </si>
  <si>
    <t>Backups</t>
  </si>
  <si>
    <t>Restoration of important data, software and configuration settings from backups to a common point in time is tested as part of disaster recovery exercises.</t>
  </si>
  <si>
    <t>Unprivileged accounts cannot access backups belonging to other accounts, nor their own accounts.</t>
  </si>
  <si>
    <t>Privileged accounts (excluding backup administrator accounts) cannot access backups belonging to other accounts, nor their own accounts.</t>
  </si>
  <si>
    <t>Privileged accounts (including backup administrator accounts) are prevented from modifying and deleting backups during their retention period.</t>
  </si>
  <si>
    <t>Internet Explorer 11 is disabled or removed.</t>
  </si>
  <si>
    <t>Windows PowerShell 2.0 is disabled or removed.</t>
  </si>
  <si>
    <t>Blocked PowerShell script execution events are centrally logged.</t>
  </si>
  <si>
    <t>#</t>
  </si>
  <si>
    <t>Control</t>
  </si>
  <si>
    <t>Patch Operating Systems</t>
  </si>
  <si>
    <t>Multi-Factor Authentication</t>
  </si>
  <si>
    <t>User Application Hardening</t>
  </si>
  <si>
    <t>Restrict Administrative Privileges</t>
  </si>
  <si>
    <t>Regular Backups</t>
  </si>
  <si>
    <t>Maturity Level 1</t>
  </si>
  <si>
    <t>Maturity Level 2</t>
  </si>
  <si>
    <t>Maturity Level 3</t>
  </si>
  <si>
    <t>Maturity</t>
  </si>
  <si>
    <t>ASD ESSENTIAL EIGHT - MATURITY ASSESSMENT 2023</t>
  </si>
  <si>
    <t>Source</t>
  </si>
  <si>
    <t>https://www.cyber.gov.au/acsc/view-all-content/publications/essential-eight-maturity-model</t>
  </si>
  <si>
    <t>Action Plan FY2022-2023</t>
  </si>
  <si>
    <t>Action Plan FY2023-2024</t>
  </si>
  <si>
    <t>Action Plan FY2024-2025</t>
  </si>
  <si>
    <t>Action Plan FY2025-2026</t>
  </si>
  <si>
    <t>Action Plan FY2026-2027</t>
  </si>
  <si>
    <t>Region</t>
  </si>
  <si>
    <t>Current State</t>
  </si>
  <si>
    <t>On Roadmap</t>
  </si>
  <si>
    <t>New Initiatives</t>
  </si>
  <si>
    <t>Challenge Areas (80%)</t>
  </si>
  <si>
    <t>Prior Level Not Met</t>
  </si>
  <si>
    <t>CMurphy 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</si>
</sst>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Times New Roman"/>
      <charset val="204"/>
    </font>
    <font>
      <b/>
      <sz val="11"/>
      <color rgb="FFFA7D00"/>
      <name val="Calibri"/>
      <family val="2"/>
      <scheme val="minor"/>
    </font>
    <font>
      <sz val="10"/>
      <color rgb="FF000000"/>
      <name val="Calibri"/>
      <family val="2"/>
      <scheme val="minor"/>
    </font>
    <font>
      <b/>
      <sz val="10"/>
      <name val="Calibri"/>
      <family val="2"/>
      <scheme val="minor"/>
    </font>
    <font>
      <sz val="10"/>
      <name val="Calibri"/>
      <family val="2"/>
      <scheme val="minor"/>
    </font>
    <font>
      <b/>
      <sz val="10"/>
      <color rgb="FF000000"/>
      <name val="Calibri"/>
      <family val="2"/>
      <scheme val="minor"/>
    </font>
    <font>
      <sz val="24"/>
      <name val="Calibri"/>
      <family val="2"/>
      <scheme val="minor"/>
    </font>
    <font>
      <sz val="24"/>
      <color rgb="FF001E45"/>
      <name val="Calibri"/>
      <family val="2"/>
      <scheme val="minor"/>
    </font>
    <font>
      <i/>
      <sz val="10"/>
      <name val="Calibri"/>
      <family val="2"/>
      <scheme val="minor"/>
    </font>
    <font>
      <sz val="10"/>
      <color theme="0"/>
      <name val="Calibri"/>
      <family val="2"/>
      <scheme val="minor"/>
    </font>
    <font>
      <b/>
      <sz val="12"/>
      <color theme="0"/>
      <name val="Calibri"/>
      <family val="2"/>
      <scheme val="minor"/>
    </font>
    <font>
      <u/>
      <sz val="10"/>
      <color theme="10"/>
      <name val="Times New Roman"/>
      <family val="1"/>
    </font>
    <font>
      <b/>
      <sz val="11"/>
      <color theme="0"/>
      <name val="Calibri"/>
      <family val="2"/>
      <scheme val="minor"/>
    </font>
    <font>
      <u/>
      <sz val="10"/>
      <color theme="10"/>
      <name val="Calibri"/>
      <family val="2"/>
      <scheme val="minor"/>
    </font>
    <font>
      <b/>
      <sz val="11"/>
      <color rgb="FF000000"/>
      <name val="Calibri"/>
      <family val="2"/>
      <scheme val="minor"/>
    </font>
    <font>
      <b/>
      <sz val="11"/>
      <name val="Calibri"/>
      <family val="2"/>
      <scheme val="minor"/>
    </font>
    <font>
      <b/>
      <sz val="11"/>
      <color theme="1"/>
      <name val="Calibri"/>
      <family val="2"/>
      <scheme val="minor"/>
    </font>
    <font>
      <sz val="10"/>
      <color rgb="FFFF0000"/>
      <name val="Calibri"/>
      <family val="2"/>
      <scheme val="minor"/>
    </font>
  </fonts>
  <fills count="22">
    <fill>
      <patternFill patternType="none"/>
    </fill>
    <fill>
      <patternFill patternType="gray125"/>
    </fill>
    <fill>
      <patternFill patternType="solid">
        <fgColor rgb="FFDBE4F0"/>
      </patternFill>
    </fill>
    <fill>
      <patternFill patternType="solid">
        <fgColor rgb="FFF2F2F2"/>
      </patternFill>
    </fill>
    <fill>
      <patternFill patternType="solid">
        <fgColor theme="3"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rgb="FFA5A5A5"/>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theme="4" tint="-0.249977111117893"/>
        <bgColor indexed="64"/>
      </patternFill>
    </fill>
    <fill>
      <patternFill patternType="solid">
        <fgColor rgb="FF00B0F0"/>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xf numFmtId="0" fontId="1" fillId="3" borderId="5" applyNumberFormat="0" applyAlignment="0" applyProtection="0"/>
    <xf numFmtId="0" fontId="11" fillId="0" borderId="0" applyNumberFormat="0" applyFill="0" applyBorder="0" applyAlignment="0" applyProtection="0"/>
    <xf numFmtId="0" fontId="12" fillId="12" borderId="14" applyNumberFormat="0" applyAlignment="0" applyProtection="0"/>
  </cellStyleXfs>
  <cellXfs count="190">
    <xf numFmtId="0" fontId="0" fillId="0" borderId="0" xfId="0" applyFill="1" applyBorder="1" applyAlignment="1">
      <alignment horizontal="left" vertical="top"/>
    </xf>
    <xf numFmtId="0" fontId="2" fillId="0" borderId="0" xfId="0" applyFont="1" applyFill="1" applyBorder="1" applyAlignment="1">
      <alignment horizontal="left" vertical="top"/>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top" wrapText="1"/>
    </xf>
    <xf numFmtId="0" fontId="2" fillId="0" borderId="1" xfId="0" applyFont="1" applyFill="1" applyBorder="1" applyAlignment="1">
      <alignment horizontal="left" vertical="center" wrapText="1"/>
    </xf>
    <xf numFmtId="0" fontId="5" fillId="0" borderId="0" xfId="0" applyFont="1" applyFill="1" applyBorder="1" applyAlignment="1">
      <alignment horizontal="left" vertical="top" wrapText="1"/>
    </xf>
    <xf numFmtId="0" fontId="3" fillId="4"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5" borderId="0" xfId="0" applyFont="1" applyFill="1" applyBorder="1" applyAlignment="1">
      <alignment horizontal="left" vertical="top"/>
    </xf>
    <xf numFmtId="0" fontId="10" fillId="5" borderId="0" xfId="0" applyFont="1" applyFill="1" applyBorder="1" applyAlignment="1">
      <alignment horizontal="left" vertical="center"/>
    </xf>
    <xf numFmtId="0" fontId="2" fillId="7" borderId="0" xfId="0" applyFont="1" applyFill="1" applyBorder="1" applyAlignment="1">
      <alignment horizontal="left" vertical="top"/>
    </xf>
    <xf numFmtId="0" fontId="3" fillId="8" borderId="0" xfId="0" applyFont="1" applyFill="1" applyBorder="1" applyAlignment="1">
      <alignment horizontal="center" vertical="center" wrapText="1"/>
    </xf>
    <xf numFmtId="0" fontId="2" fillId="0" borderId="0" xfId="0" applyFont="1" applyFill="1" applyBorder="1" applyAlignment="1">
      <alignment horizontal="left" vertical="top"/>
    </xf>
    <xf numFmtId="0" fontId="2" fillId="0" borderId="0" xfId="0" applyFont="1" applyFill="1" applyBorder="1" applyAlignment="1">
      <alignment horizontal="center" vertical="top"/>
    </xf>
    <xf numFmtId="0" fontId="4" fillId="0" borderId="0" xfId="0" applyFont="1" applyFill="1" applyBorder="1" applyAlignment="1">
      <alignment horizontal="center" vertical="center" wrapText="1"/>
    </xf>
    <xf numFmtId="0" fontId="4"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2" borderId="0" xfId="0" applyFont="1" applyFill="1" applyBorder="1" applyAlignment="1">
      <alignment horizontal="left" vertical="top" wrapText="1"/>
    </xf>
    <xf numFmtId="0" fontId="1" fillId="3" borderId="0" xfId="1" applyBorder="1" applyAlignment="1">
      <alignment horizontal="center" vertical="center"/>
    </xf>
    <xf numFmtId="0" fontId="1" fillId="3" borderId="0" xfId="1" applyBorder="1" applyAlignment="1">
      <alignment horizontal="center" vertical="center" wrapText="1"/>
    </xf>
    <xf numFmtId="0" fontId="1" fillId="10" borderId="0" xfId="1" applyFill="1" applyBorder="1" applyAlignment="1">
      <alignment horizontal="left" vertical="top"/>
    </xf>
    <xf numFmtId="0" fontId="1" fillId="10" borderId="0" xfId="1" applyFill="1" applyBorder="1" applyAlignment="1">
      <alignment horizontal="center" vertical="center" wrapText="1"/>
    </xf>
    <xf numFmtId="0" fontId="3" fillId="11" borderId="0" xfId="0" applyFont="1" applyFill="1" applyBorder="1" applyAlignment="1">
      <alignment horizontal="left" vertical="top"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1" fillId="3" borderId="9" xfId="1" applyBorder="1" applyAlignment="1">
      <alignment horizontal="center" vertical="center"/>
    </xf>
    <xf numFmtId="0" fontId="2" fillId="6" borderId="10" xfId="0" applyFont="1" applyFill="1" applyBorder="1" applyAlignment="1">
      <alignment horizontal="left" vertical="top"/>
    </xf>
    <xf numFmtId="0" fontId="4" fillId="0" borderId="12" xfId="0" applyFont="1" applyFill="1" applyBorder="1" applyAlignment="1">
      <alignment horizontal="center" vertical="center" wrapText="1"/>
    </xf>
    <xf numFmtId="0" fontId="1" fillId="10" borderId="12" xfId="1" applyFill="1" applyBorder="1" applyAlignment="1">
      <alignment horizontal="center" vertical="center" wrapText="1"/>
    </xf>
    <xf numFmtId="0" fontId="1" fillId="3" borderId="12" xfId="1" applyBorder="1" applyAlignment="1">
      <alignment horizontal="center" vertical="center" wrapText="1"/>
    </xf>
    <xf numFmtId="0" fontId="2" fillId="0" borderId="0" xfId="0" applyFont="1" applyFill="1" applyBorder="1" applyAlignment="1">
      <alignment horizontal="left" vertical="top"/>
    </xf>
    <xf numFmtId="0" fontId="2" fillId="5" borderId="6" xfId="0" applyFont="1" applyFill="1" applyBorder="1" applyAlignment="1">
      <alignment horizontal="left" vertical="top"/>
    </xf>
    <xf numFmtId="0" fontId="2" fillId="5" borderId="7" xfId="0" applyFont="1" applyFill="1" applyBorder="1" applyAlignment="1">
      <alignment horizontal="left" vertical="top"/>
    </xf>
    <xf numFmtId="0" fontId="10" fillId="5" borderId="7" xfId="0" applyFont="1" applyFill="1" applyBorder="1" applyAlignment="1">
      <alignment horizontal="left" vertical="center"/>
    </xf>
    <xf numFmtId="0" fontId="3" fillId="2" borderId="9" xfId="0" applyFont="1" applyFill="1" applyBorder="1" applyAlignment="1">
      <alignment horizontal="left" vertical="top" wrapText="1"/>
    </xf>
    <xf numFmtId="0" fontId="3" fillId="8" borderId="10" xfId="0" applyFont="1" applyFill="1" applyBorder="1" applyAlignment="1">
      <alignment horizontal="center" vertical="center" wrapText="1"/>
    </xf>
    <xf numFmtId="0" fontId="5" fillId="0" borderId="9" xfId="0" applyFont="1" applyFill="1" applyBorder="1" applyAlignment="1">
      <alignment horizontal="left" vertical="top"/>
    </xf>
    <xf numFmtId="0" fontId="2" fillId="0" borderId="10" xfId="0" applyFont="1" applyFill="1" applyBorder="1" applyAlignment="1">
      <alignment horizontal="center" vertical="center"/>
    </xf>
    <xf numFmtId="0" fontId="2" fillId="0" borderId="9" xfId="0" applyFont="1" applyFill="1" applyBorder="1" applyAlignment="1">
      <alignment horizontal="left" vertical="top"/>
    </xf>
    <xf numFmtId="0" fontId="2" fillId="0" borderId="12"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0" xfId="0" applyFont="1" applyFill="1" applyBorder="1" applyAlignment="1">
      <alignment horizontal="right" vertical="top"/>
    </xf>
    <xf numFmtId="0" fontId="5" fillId="0" borderId="6" xfId="0" applyFont="1" applyFill="1" applyBorder="1" applyAlignment="1">
      <alignment horizontal="left" vertical="top"/>
    </xf>
    <xf numFmtId="0" fontId="3" fillId="0" borderId="7" xfId="0" applyFont="1" applyFill="1" applyBorder="1" applyAlignment="1">
      <alignment horizontal="left" vertical="top" wrapText="1"/>
    </xf>
    <xf numFmtId="0" fontId="1" fillId="3" borderId="6" xfId="1" applyBorder="1" applyAlignment="1">
      <alignment horizontal="center" vertical="center"/>
    </xf>
    <xf numFmtId="0" fontId="1" fillId="3" borderId="7" xfId="1" applyBorder="1" applyAlignment="1">
      <alignment horizontal="center" vertical="center"/>
    </xf>
    <xf numFmtId="0" fontId="1" fillId="3" borderId="7" xfId="1" applyBorder="1" applyAlignment="1">
      <alignment horizontal="center" vertical="center" wrapText="1"/>
    </xf>
    <xf numFmtId="0" fontId="2" fillId="6" borderId="8" xfId="0" applyFont="1" applyFill="1" applyBorder="1" applyAlignment="1">
      <alignment horizontal="left" vertical="top"/>
    </xf>
    <xf numFmtId="0" fontId="4" fillId="0" borderId="7" xfId="0" applyFont="1" applyFill="1" applyBorder="1" applyAlignment="1">
      <alignment horizontal="center" vertical="center" wrapText="1"/>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5" fillId="0" borderId="11" xfId="0" applyFont="1" applyFill="1" applyBorder="1" applyAlignment="1">
      <alignment horizontal="left" vertical="top"/>
    </xf>
    <xf numFmtId="0" fontId="3" fillId="0" borderId="12" xfId="0" applyFont="1" applyFill="1" applyBorder="1" applyAlignment="1">
      <alignment horizontal="left" vertical="top" wrapText="1"/>
    </xf>
    <xf numFmtId="0" fontId="1" fillId="3" borderId="11" xfId="1" applyBorder="1" applyAlignment="1">
      <alignment horizontal="center" vertical="center"/>
    </xf>
    <xf numFmtId="0" fontId="1" fillId="3" borderId="12" xfId="1" applyBorder="1" applyAlignment="1">
      <alignment horizontal="center" vertical="center"/>
    </xf>
    <xf numFmtId="0" fontId="2" fillId="6" borderId="13" xfId="0" applyFont="1" applyFill="1" applyBorder="1" applyAlignment="1">
      <alignment horizontal="left" vertical="top"/>
    </xf>
    <xf numFmtId="0" fontId="1" fillId="6" borderId="7" xfId="1" applyFill="1" applyBorder="1" applyAlignment="1">
      <alignment horizontal="center" vertical="center" wrapText="1"/>
    </xf>
    <xf numFmtId="0" fontId="1" fillId="6" borderId="0" xfId="1" applyFill="1" applyBorder="1" applyAlignment="1">
      <alignment horizontal="center" vertical="center" wrapText="1"/>
    </xf>
    <xf numFmtId="0" fontId="1" fillId="6" borderId="12" xfId="1" applyFill="1" applyBorder="1" applyAlignment="1">
      <alignment horizontal="center" vertical="center" wrapText="1"/>
    </xf>
    <xf numFmtId="0" fontId="2" fillId="0" borderId="15" xfId="0" applyFont="1" applyFill="1" applyBorder="1" applyAlignment="1">
      <alignment horizontal="left" vertical="top"/>
    </xf>
    <xf numFmtId="0" fontId="13" fillId="0" borderId="0" xfId="2" applyFont="1" applyFill="1" applyBorder="1" applyAlignment="1">
      <alignment horizontal="left" vertical="top"/>
    </xf>
    <xf numFmtId="0" fontId="12" fillId="12" borderId="0" xfId="3" applyBorder="1" applyAlignment="1">
      <alignment horizontal="left" vertical="top"/>
    </xf>
    <xf numFmtId="0" fontId="15" fillId="8" borderId="15" xfId="0" applyFont="1" applyFill="1" applyBorder="1" applyAlignment="1">
      <alignment horizontal="center" vertical="center" wrapText="1"/>
    </xf>
    <xf numFmtId="0" fontId="12" fillId="14" borderId="15" xfId="0" applyFont="1" applyFill="1" applyBorder="1" applyAlignment="1">
      <alignment horizontal="center" vertical="center" wrapText="1"/>
    </xf>
    <xf numFmtId="0" fontId="12" fillId="15" borderId="15" xfId="0" applyFont="1" applyFill="1" applyBorder="1" applyAlignment="1">
      <alignment horizontal="center" vertical="center" wrapText="1"/>
    </xf>
    <xf numFmtId="0" fontId="12" fillId="16" borderId="15" xfId="0" applyFont="1" applyFill="1" applyBorder="1" applyAlignment="1">
      <alignment horizontal="center" vertical="center" wrapText="1"/>
    </xf>
    <xf numFmtId="0" fontId="12" fillId="13" borderId="15" xfId="0" applyFont="1" applyFill="1" applyBorder="1" applyAlignment="1">
      <alignment horizontal="center" vertical="center" wrapText="1"/>
    </xf>
    <xf numFmtId="0" fontId="2" fillId="7" borderId="15" xfId="0" applyFont="1" applyFill="1" applyBorder="1" applyAlignment="1">
      <alignment horizontal="left" vertical="top"/>
    </xf>
    <xf numFmtId="0" fontId="14" fillId="4" borderId="0" xfId="0" applyFont="1" applyFill="1" applyBorder="1" applyAlignment="1">
      <alignment horizontal="center" vertical="center"/>
    </xf>
    <xf numFmtId="0" fontId="15" fillId="4" borderId="0" xfId="0" applyFont="1" applyFill="1" applyBorder="1" applyAlignment="1">
      <alignment horizontal="center" vertical="center" wrapText="1"/>
    </xf>
    <xf numFmtId="0" fontId="2" fillId="20" borderId="0" xfId="0" applyFont="1" applyFill="1" applyBorder="1" applyAlignment="1">
      <alignment horizontal="right" vertical="top"/>
    </xf>
    <xf numFmtId="0" fontId="1" fillId="20" borderId="0" xfId="1" applyFill="1" applyBorder="1" applyAlignment="1">
      <alignment horizontal="center" vertical="center"/>
    </xf>
    <xf numFmtId="0" fontId="2" fillId="19" borderId="0" xfId="0" applyFont="1" applyFill="1" applyBorder="1" applyAlignment="1">
      <alignment horizontal="right" vertical="top"/>
    </xf>
    <xf numFmtId="0" fontId="1" fillId="19" borderId="0" xfId="1" applyFill="1" applyBorder="1" applyAlignment="1">
      <alignment horizontal="center" vertical="center"/>
    </xf>
    <xf numFmtId="0" fontId="5" fillId="11" borderId="0" xfId="0" applyFont="1" applyFill="1" applyBorder="1" applyAlignment="1">
      <alignment horizontal="left" vertical="top"/>
    </xf>
    <xf numFmtId="0" fontId="1" fillId="11" borderId="0" xfId="1" applyFill="1" applyBorder="1" applyAlignment="1">
      <alignment horizontal="center" vertical="center"/>
    </xf>
    <xf numFmtId="0" fontId="2" fillId="11" borderId="0" xfId="0" applyFont="1" applyFill="1" applyBorder="1" applyAlignment="1">
      <alignment horizontal="right" vertical="top"/>
    </xf>
    <xf numFmtId="0" fontId="12" fillId="5" borderId="15" xfId="0" applyFont="1" applyFill="1" applyBorder="1" applyAlignment="1">
      <alignment horizontal="center" vertical="center" wrapText="1"/>
    </xf>
    <xf numFmtId="0" fontId="2" fillId="5" borderId="15" xfId="0" applyFont="1" applyFill="1" applyBorder="1" applyAlignment="1">
      <alignment horizontal="left" vertical="top"/>
    </xf>
    <xf numFmtId="0" fontId="5" fillId="0" borderId="0" xfId="0" applyFont="1" applyFill="1" applyBorder="1" applyAlignment="1">
      <alignment horizontal="center" vertical="center"/>
    </xf>
    <xf numFmtId="0" fontId="5" fillId="7" borderId="0" xfId="0" applyFont="1" applyFill="1" applyBorder="1" applyAlignment="1">
      <alignment horizontal="left" vertical="top"/>
    </xf>
    <xf numFmtId="0" fontId="1" fillId="7" borderId="0" xfId="1" applyFill="1" applyBorder="1" applyAlignment="1">
      <alignment horizontal="center" vertical="center"/>
    </xf>
    <xf numFmtId="0" fontId="2" fillId="7" borderId="0" xfId="0" applyFont="1" applyFill="1" applyBorder="1" applyAlignment="1">
      <alignment horizontal="right" vertical="top"/>
    </xf>
    <xf numFmtId="0" fontId="5" fillId="0" borderId="0" xfId="0" applyFont="1" applyFill="1" applyBorder="1" applyAlignment="1">
      <alignment horizontal="center" vertical="center"/>
    </xf>
    <xf numFmtId="0" fontId="2" fillId="0" borderId="16" xfId="0" applyFont="1" applyFill="1" applyBorder="1" applyAlignment="1">
      <alignment horizontal="center" vertical="top"/>
    </xf>
    <xf numFmtId="0" fontId="2" fillId="0" borderId="17" xfId="0" applyFont="1" applyFill="1" applyBorder="1" applyAlignment="1">
      <alignment horizontal="center" vertical="top"/>
    </xf>
    <xf numFmtId="0" fontId="2" fillId="0" borderId="18" xfId="0" applyFont="1" applyFill="1" applyBorder="1" applyAlignment="1">
      <alignment horizontal="center" vertical="top"/>
    </xf>
    <xf numFmtId="0" fontId="2" fillId="11" borderId="0" xfId="0" applyFont="1" applyFill="1" applyBorder="1" applyAlignment="1">
      <alignment horizontal="center" vertical="center"/>
    </xf>
    <xf numFmtId="0" fontId="2" fillId="19" borderId="0" xfId="0" applyFont="1" applyFill="1" applyBorder="1" applyAlignment="1">
      <alignment horizontal="center" vertical="center"/>
    </xf>
    <xf numFmtId="0" fontId="2" fillId="20" borderId="0" xfId="0" applyFont="1" applyFill="1" applyBorder="1" applyAlignment="1">
      <alignment horizontal="center" vertical="center"/>
    </xf>
    <xf numFmtId="0" fontId="12" fillId="18" borderId="0" xfId="3" applyFill="1" applyBorder="1" applyAlignment="1">
      <alignment horizontal="center" vertical="center"/>
    </xf>
    <xf numFmtId="0" fontId="3" fillId="6" borderId="0" xfId="0" applyFont="1" applyFill="1" applyBorder="1" applyAlignment="1">
      <alignment horizontal="center" vertical="top" wrapText="1"/>
    </xf>
    <xf numFmtId="0" fontId="3" fillId="6" borderId="0" xfId="0" applyFont="1" applyFill="1" applyBorder="1" applyAlignment="1">
      <alignment horizontal="right" vertical="top" wrapText="1"/>
    </xf>
    <xf numFmtId="0" fontId="3" fillId="6" borderId="10" xfId="0" applyFont="1" applyFill="1" applyBorder="1" applyAlignment="1">
      <alignment horizontal="right" vertical="top" wrapText="1"/>
    </xf>
    <xf numFmtId="0" fontId="3" fillId="6" borderId="7" xfId="0" applyFont="1" applyFill="1" applyBorder="1" applyAlignment="1">
      <alignment horizontal="center" vertical="top" wrapText="1"/>
    </xf>
    <xf numFmtId="0" fontId="3" fillId="6" borderId="7" xfId="0" applyFont="1" applyFill="1" applyBorder="1" applyAlignment="1">
      <alignment horizontal="right" vertical="top" wrapText="1"/>
    </xf>
    <xf numFmtId="0" fontId="3" fillId="6" borderId="8" xfId="0" applyFont="1" applyFill="1" applyBorder="1" applyAlignment="1">
      <alignment horizontal="right" vertical="top" wrapText="1"/>
    </xf>
    <xf numFmtId="0" fontId="3" fillId="6" borderId="12" xfId="0" applyFont="1" applyFill="1" applyBorder="1" applyAlignment="1">
      <alignment horizontal="center" vertical="top" wrapText="1"/>
    </xf>
    <xf numFmtId="0" fontId="3" fillId="6" borderId="12" xfId="0" applyFont="1" applyFill="1" applyBorder="1" applyAlignment="1">
      <alignment horizontal="right" vertical="top" wrapText="1"/>
    </xf>
    <xf numFmtId="0" fontId="3" fillId="6" borderId="13" xfId="0" applyFont="1" applyFill="1" applyBorder="1" applyAlignment="1">
      <alignment horizontal="right" vertical="top" wrapText="1"/>
    </xf>
    <xf numFmtId="0" fontId="2" fillId="0" borderId="0" xfId="0" applyFont="1" applyFill="1" applyBorder="1" applyAlignment="1">
      <alignment horizontal="center" vertical="top"/>
    </xf>
    <xf numFmtId="0" fontId="2" fillId="0" borderId="9" xfId="0" applyFont="1" applyFill="1" applyBorder="1" applyAlignment="1">
      <alignment horizontal="center" vertical="top"/>
    </xf>
    <xf numFmtId="0" fontId="4" fillId="0" borderId="9"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0" xfId="0" applyFont="1" applyFill="1" applyBorder="1" applyAlignment="1">
      <alignment horizontal="center" vertical="top" wrapText="1"/>
    </xf>
    <xf numFmtId="0" fontId="9" fillId="9" borderId="6" xfId="0" applyFont="1" applyFill="1" applyBorder="1" applyAlignment="1">
      <alignment horizontal="center" vertical="center"/>
    </xf>
    <xf numFmtId="0" fontId="9" fillId="9" borderId="7" xfId="0" applyFont="1" applyFill="1" applyBorder="1" applyAlignment="1">
      <alignment horizontal="center" vertical="center"/>
    </xf>
    <xf numFmtId="0" fontId="9" fillId="9" borderId="8" xfId="0" applyFont="1" applyFill="1" applyBorder="1" applyAlignment="1">
      <alignment horizontal="center" vertical="center"/>
    </xf>
    <xf numFmtId="0" fontId="9" fillId="5" borderId="6" xfId="0" applyFont="1" applyFill="1" applyBorder="1" applyAlignment="1">
      <alignment horizontal="center" vertical="center"/>
    </xf>
    <xf numFmtId="0" fontId="9" fillId="5" borderId="7" xfId="0" applyFont="1" applyFill="1" applyBorder="1" applyAlignment="1">
      <alignment horizontal="center" vertical="center"/>
    </xf>
    <xf numFmtId="0" fontId="9" fillId="5" borderId="8" xfId="0" applyFont="1" applyFill="1" applyBorder="1" applyAlignment="1">
      <alignment horizontal="center" vertical="center"/>
    </xf>
    <xf numFmtId="0" fontId="9" fillId="8" borderId="6" xfId="0" applyFont="1" applyFill="1" applyBorder="1" applyAlignment="1">
      <alignment horizontal="center" vertical="center"/>
    </xf>
    <xf numFmtId="0" fontId="9" fillId="8" borderId="7" xfId="0" applyFont="1" applyFill="1" applyBorder="1" applyAlignment="1">
      <alignment horizontal="center" vertical="center"/>
    </xf>
    <xf numFmtId="0" fontId="9" fillId="8" borderId="8" xfId="0" applyFont="1" applyFill="1" applyBorder="1" applyAlignment="1">
      <alignment horizontal="center" vertical="center"/>
    </xf>
    <xf numFmtId="0" fontId="2" fillId="0" borderId="10" xfId="0" applyFont="1" applyFill="1" applyBorder="1" applyAlignment="1">
      <alignment horizontal="center" vertical="top" wrapText="1"/>
    </xf>
    <xf numFmtId="0" fontId="2" fillId="0" borderId="10" xfId="0" applyFont="1" applyFill="1" applyBorder="1" applyAlignment="1">
      <alignment horizontal="center" vertical="top"/>
    </xf>
    <xf numFmtId="0" fontId="2" fillId="0" borderId="0" xfId="0" applyFont="1" applyFill="1" applyBorder="1" applyAlignment="1">
      <alignment horizontal="left" vertical="top"/>
    </xf>
    <xf numFmtId="0" fontId="4" fillId="11"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2" fillId="0" borderId="0" xfId="0" applyFont="1" applyFill="1" applyBorder="1" applyAlignment="1">
      <alignment horizontal="center" vertical="top" wrapText="1"/>
    </xf>
    <xf numFmtId="0" fontId="2" fillId="0" borderId="11" xfId="0" applyFont="1" applyFill="1" applyBorder="1" applyAlignment="1">
      <alignment horizontal="center" vertical="top"/>
    </xf>
    <xf numFmtId="0" fontId="2" fillId="0" borderId="12" xfId="0" applyFont="1" applyFill="1" applyBorder="1" applyAlignment="1">
      <alignment horizontal="center" vertical="top"/>
    </xf>
    <xf numFmtId="0" fontId="2" fillId="0" borderId="12" xfId="0" applyFont="1" applyFill="1" applyBorder="1" applyAlignment="1">
      <alignment horizontal="left" vertical="top"/>
    </xf>
    <xf numFmtId="0" fontId="4" fillId="11" borderId="12" xfId="0" applyFont="1" applyFill="1" applyBorder="1" applyAlignment="1">
      <alignment horizontal="center" vertical="top" wrapText="1"/>
    </xf>
    <xf numFmtId="0" fontId="4" fillId="0" borderId="12" xfId="0" applyFont="1" applyFill="1" applyBorder="1" applyAlignment="1">
      <alignment horizontal="center" vertical="top" wrapText="1"/>
    </xf>
    <xf numFmtId="0" fontId="2" fillId="0" borderId="12" xfId="0" applyFont="1" applyFill="1" applyBorder="1" applyAlignment="1">
      <alignment horizontal="center" vertical="top"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2" fillId="0" borderId="13" xfId="0" applyFont="1" applyFill="1" applyBorder="1" applyAlignment="1">
      <alignment horizontal="center" vertical="top" wrapText="1"/>
    </xf>
    <xf numFmtId="0" fontId="2" fillId="0" borderId="13" xfId="0" applyFont="1" applyFill="1" applyBorder="1" applyAlignment="1">
      <alignment horizontal="center" vertical="top"/>
    </xf>
    <xf numFmtId="0" fontId="4" fillId="0" borderId="13" xfId="0" applyFont="1" applyFill="1" applyBorder="1" applyAlignment="1">
      <alignment horizontal="center" vertical="top" wrapText="1"/>
    </xf>
    <xf numFmtId="0" fontId="9" fillId="5" borderId="0" xfId="0" applyFont="1" applyFill="1" applyBorder="1" applyAlignment="1">
      <alignment horizontal="center" vertical="center"/>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6" fillId="0" borderId="0" xfId="0" applyFont="1" applyFill="1" applyBorder="1" applyAlignment="1">
      <alignment horizontal="left" wrapText="1"/>
    </xf>
    <xf numFmtId="0" fontId="4" fillId="0" borderId="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3" xfId="0" applyFont="1" applyFill="1" applyBorder="1" applyAlignment="1">
      <alignment horizontal="left" vertical="top" wrapText="1"/>
    </xf>
    <xf numFmtId="0" fontId="2" fillId="21" borderId="0" xfId="0" applyFont="1" applyFill="1" applyBorder="1" applyAlignment="1">
      <alignment horizontal="left" vertical="top"/>
    </xf>
    <xf numFmtId="0" fontId="2" fillId="21" borderId="0" xfId="0" applyFont="1" applyFill="1" applyBorder="1" applyAlignment="1">
      <alignment horizontal="center" vertical="top"/>
    </xf>
    <xf numFmtId="0" fontId="2" fillId="21" borderId="0" xfId="0" applyFont="1" applyFill="1" applyBorder="1" applyAlignment="1">
      <alignment horizontal="right" vertical="top"/>
    </xf>
    <xf numFmtId="0" fontId="1" fillId="21" borderId="0" xfId="1" applyFill="1" applyBorder="1" applyAlignment="1">
      <alignment horizontal="center" vertical="center"/>
    </xf>
    <xf numFmtId="0" fontId="10" fillId="5" borderId="6" xfId="0" applyFont="1" applyFill="1" applyBorder="1" applyAlignment="1">
      <alignment horizontal="left" vertical="center"/>
    </xf>
    <xf numFmtId="0" fontId="2" fillId="5" borderId="7" xfId="0" applyFont="1" applyFill="1" applyBorder="1" applyAlignment="1">
      <alignment horizontal="center" vertical="top"/>
    </xf>
    <xf numFmtId="0" fontId="10" fillId="5" borderId="7" xfId="0" applyFont="1" applyFill="1" applyBorder="1" applyAlignment="1">
      <alignment horizontal="center" vertical="center"/>
    </xf>
    <xf numFmtId="0" fontId="10" fillId="5" borderId="8" xfId="0" applyFont="1" applyFill="1" applyBorder="1" applyAlignment="1">
      <alignment horizontal="left" vertical="center"/>
    </xf>
    <xf numFmtId="0" fontId="14" fillId="4" borderId="9" xfId="0" applyFont="1" applyFill="1" applyBorder="1" applyAlignment="1">
      <alignment horizontal="center" vertical="center"/>
    </xf>
    <xf numFmtId="0" fontId="12" fillId="17" borderId="19" xfId="0" applyFont="1" applyFill="1" applyBorder="1" applyAlignment="1">
      <alignment horizontal="center" vertical="center" wrapText="1"/>
    </xf>
    <xf numFmtId="0" fontId="5" fillId="0" borderId="9" xfId="0" applyFont="1" applyFill="1" applyBorder="1" applyAlignment="1">
      <alignment horizontal="center" vertical="center"/>
    </xf>
    <xf numFmtId="0" fontId="2" fillId="7" borderId="19" xfId="0" applyFont="1" applyFill="1" applyBorder="1" applyAlignment="1">
      <alignment horizontal="left" vertical="top"/>
    </xf>
    <xf numFmtId="0" fontId="2" fillId="0" borderId="20" xfId="0" applyFont="1" applyFill="1" applyBorder="1" applyAlignment="1">
      <alignment horizontal="center" vertical="top"/>
    </xf>
    <xf numFmtId="0" fontId="2" fillId="0" borderId="21" xfId="0" applyFont="1" applyFill="1" applyBorder="1" applyAlignment="1">
      <alignment horizontal="center" vertical="top"/>
    </xf>
    <xf numFmtId="0" fontId="2" fillId="0" borderId="22" xfId="0" applyFont="1" applyFill="1" applyBorder="1" applyAlignment="1">
      <alignment horizontal="center" vertical="top"/>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2" fillId="20" borderId="12" xfId="0" applyFont="1" applyFill="1" applyBorder="1" applyAlignment="1">
      <alignment horizontal="center" vertical="center"/>
    </xf>
    <xf numFmtId="0" fontId="2" fillId="20" borderId="12" xfId="0" applyFont="1" applyFill="1" applyBorder="1" applyAlignment="1">
      <alignment horizontal="right" vertical="top"/>
    </xf>
    <xf numFmtId="0" fontId="1" fillId="20" borderId="12" xfId="1" applyFill="1" applyBorder="1" applyAlignment="1">
      <alignment horizontal="center" vertical="center"/>
    </xf>
    <xf numFmtId="0" fontId="12" fillId="12" borderId="12" xfId="3" applyBorder="1" applyAlignment="1">
      <alignment horizontal="left" vertical="top"/>
    </xf>
    <xf numFmtId="0" fontId="2" fillId="0" borderId="23" xfId="0" applyFont="1" applyFill="1" applyBorder="1" applyAlignment="1">
      <alignment horizontal="center" vertical="top"/>
    </xf>
    <xf numFmtId="0" fontId="2" fillId="5" borderId="24" xfId="0" applyFont="1" applyFill="1" applyBorder="1" applyAlignment="1">
      <alignment horizontal="left" vertical="top"/>
    </xf>
    <xf numFmtId="0" fontId="2" fillId="0" borderId="25" xfId="0" applyFont="1" applyFill="1" applyBorder="1" applyAlignment="1">
      <alignment horizontal="center" vertical="top"/>
    </xf>
    <xf numFmtId="0" fontId="0" fillId="0" borderId="0" xfId="0"/>
    <xf numFmtId="0" fontId="17" fillId="21" borderId="15" xfId="0" applyFont="1" applyFill="1" applyBorder="1" applyAlignment="1">
      <alignment horizontal="center" vertical="top"/>
    </xf>
    <xf numFmtId="0" fontId="2" fillId="0" borderId="15" xfId="0" applyFont="1" applyFill="1" applyBorder="1" applyAlignment="1">
      <alignment horizontal="center" vertical="top"/>
    </xf>
    <xf numFmtId="0" fontId="9" fillId="13" borderId="15" xfId="0" applyFont="1" applyFill="1" applyBorder="1" applyAlignment="1">
      <alignment horizontal="center" vertical="top"/>
    </xf>
    <xf numFmtId="0" fontId="2" fillId="14" borderId="15" xfId="0" applyFont="1" applyFill="1" applyBorder="1" applyAlignment="1">
      <alignment horizontal="center" vertical="top"/>
    </xf>
    <xf numFmtId="0" fontId="2" fillId="21" borderId="6" xfId="0" applyFont="1" applyFill="1" applyBorder="1" applyAlignment="1">
      <alignment horizontal="left" vertical="top"/>
    </xf>
    <xf numFmtId="0" fontId="2" fillId="21" borderId="7" xfId="0" applyFont="1" applyFill="1" applyBorder="1" applyAlignment="1">
      <alignment horizontal="left" vertical="top"/>
    </xf>
    <xf numFmtId="0" fontId="2" fillId="21" borderId="7" xfId="0" applyFont="1" applyFill="1" applyBorder="1" applyAlignment="1">
      <alignment horizontal="center" vertical="top"/>
    </xf>
    <xf numFmtId="0" fontId="2" fillId="21" borderId="8" xfId="0" applyFont="1" applyFill="1" applyBorder="1" applyAlignment="1">
      <alignment horizontal="left" vertical="top"/>
    </xf>
    <xf numFmtId="0" fontId="2" fillId="21" borderId="9" xfId="0" applyFont="1" applyFill="1" applyBorder="1" applyAlignment="1">
      <alignment horizontal="left" vertical="top"/>
    </xf>
    <xf numFmtId="0" fontId="2" fillId="21" borderId="10" xfId="0" applyFont="1" applyFill="1" applyBorder="1" applyAlignment="1">
      <alignment horizontal="left" vertical="top"/>
    </xf>
    <xf numFmtId="0" fontId="2" fillId="21" borderId="11" xfId="0" applyFont="1" applyFill="1" applyBorder="1" applyAlignment="1">
      <alignment horizontal="left" vertical="top"/>
    </xf>
    <xf numFmtId="0" fontId="2" fillId="21" borderId="12" xfId="0" applyFont="1" applyFill="1" applyBorder="1" applyAlignment="1">
      <alignment horizontal="left" vertical="top"/>
    </xf>
    <xf numFmtId="0" fontId="2" fillId="21" borderId="12" xfId="0" applyFont="1" applyFill="1" applyBorder="1" applyAlignment="1">
      <alignment horizontal="center" vertical="top"/>
    </xf>
    <xf numFmtId="0" fontId="2" fillId="21" borderId="13" xfId="0" applyFont="1" applyFill="1" applyBorder="1" applyAlignment="1">
      <alignment horizontal="left" vertical="top"/>
    </xf>
    <xf numFmtId="0" fontId="0" fillId="0" borderId="0" xfId="0" applyFill="1" applyBorder="1"/>
    <xf numFmtId="0" fontId="16" fillId="0" borderId="0" xfId="0" applyFont="1" applyFill="1" applyBorder="1"/>
    <xf numFmtId="14" fontId="2" fillId="21" borderId="0" xfId="0" applyNumberFormat="1" applyFont="1" applyFill="1" applyBorder="1" applyAlignment="1">
      <alignment horizontal="center" vertical="top"/>
    </xf>
  </cellXfs>
  <cellStyles count="4">
    <cellStyle name="Calculation" xfId="1" builtinId="22"/>
    <cellStyle name="Check Cell" xfId="3" builtinId="23"/>
    <cellStyle name="Hyperlink" xfId="2" builtinId="8"/>
    <cellStyle name="Normal" xfId="0" builtinId="0"/>
  </cellStyles>
  <dxfs count="8403">
    <dxf>
      <fill>
        <patternFill patternType="lightGray">
          <fgColor rgb="FF92D050"/>
        </patternFill>
      </fill>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adobe.com/devnet-"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cyber.gov.au/acsc/view-all-content/publications/essential-eight-maturity-mode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adobe.com/devnet-" TargetMode="External"/><Relationship Id="rId2" Type="http://schemas.openxmlformats.org/officeDocument/2006/relationships/hyperlink" Target="http://www.adobe.com/devnet-" TargetMode="External"/><Relationship Id="rId1" Type="http://schemas.openxmlformats.org/officeDocument/2006/relationships/hyperlink" Target="http://www.adobe.com/devnet-"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199AA-E27C-4FE0-A569-625C07DCA810}">
  <dimension ref="A1:AA125"/>
  <sheetViews>
    <sheetView tabSelected="1" zoomScale="85" zoomScaleNormal="85" workbookViewId="0">
      <selection activeCell="F111" sqref="F111"/>
    </sheetView>
  </sheetViews>
  <sheetFormatPr defaultRowHeight="12.75" outlineLevelRow="2" outlineLevelCol="1" x14ac:dyDescent="0.2"/>
  <cols>
    <col min="1" max="2" width="2.83203125" style="36" customWidth="1"/>
    <col min="3" max="3" width="9.33203125" style="21"/>
    <col min="4" max="4" width="41.83203125" style="21" customWidth="1"/>
    <col min="5" max="5" width="11.5" style="21" customWidth="1"/>
    <col min="6" max="6" width="11" style="21" customWidth="1" outlineLevel="1"/>
    <col min="7" max="9" width="19.83203125" style="17" customWidth="1" outlineLevel="1"/>
    <col min="10" max="10" width="6.5" style="21" hidden="1" customWidth="1"/>
    <col min="11" max="11" width="7.5" style="21" hidden="1" customWidth="1"/>
    <col min="12" max="12" width="6.1640625" style="21" hidden="1" customWidth="1"/>
    <col min="13" max="13" width="8.1640625" style="21" hidden="1" customWidth="1"/>
    <col min="14" max="15" width="6.1640625" style="21" hidden="1" customWidth="1"/>
    <col min="16" max="19" width="25.83203125" style="21" customWidth="1"/>
    <col min="20" max="20" width="3.5" style="21" customWidth="1"/>
    <col min="21" max="25" width="30.83203125" style="21" customWidth="1"/>
    <col min="26" max="27" width="3.33203125" style="21" customWidth="1"/>
    <col min="28" max="16384" width="9.33203125" style="21"/>
  </cols>
  <sheetData>
    <row r="1" spans="1:27" s="36" customFormat="1" ht="13.5" thickBot="1" x14ac:dyDescent="0.25">
      <c r="A1" s="148"/>
      <c r="B1" s="148"/>
      <c r="C1" s="148"/>
      <c r="D1" s="148"/>
      <c r="E1" s="148"/>
      <c r="F1" s="148"/>
      <c r="G1" s="149"/>
      <c r="H1" s="149"/>
      <c r="I1" s="149"/>
      <c r="J1" s="148"/>
      <c r="K1" s="148"/>
      <c r="L1" s="148"/>
      <c r="M1" s="148"/>
      <c r="N1" s="148"/>
      <c r="O1" s="148"/>
      <c r="P1" s="148"/>
      <c r="Q1" s="148"/>
      <c r="R1" s="148"/>
      <c r="S1" s="148"/>
      <c r="T1" s="148"/>
      <c r="U1" s="148"/>
      <c r="V1" s="148"/>
      <c r="W1" s="148"/>
      <c r="X1" s="148"/>
      <c r="Y1" s="148"/>
      <c r="Z1" s="148"/>
      <c r="AA1" s="148"/>
    </row>
    <row r="2" spans="1:27" s="36" customFormat="1" ht="13.5" thickBot="1" x14ac:dyDescent="0.25">
      <c r="A2" s="148"/>
      <c r="B2" s="177"/>
      <c r="C2" s="178"/>
      <c r="D2" s="178"/>
      <c r="E2" s="178"/>
      <c r="F2" s="178"/>
      <c r="G2" s="179"/>
      <c r="H2" s="179"/>
      <c r="I2" s="179"/>
      <c r="J2" s="178"/>
      <c r="K2" s="178"/>
      <c r="L2" s="178"/>
      <c r="M2" s="178"/>
      <c r="N2" s="178"/>
      <c r="O2" s="178"/>
      <c r="P2" s="178"/>
      <c r="Q2" s="178"/>
      <c r="R2" s="178"/>
      <c r="S2" s="178"/>
      <c r="T2" s="178"/>
      <c r="U2" s="178"/>
      <c r="V2" s="178"/>
      <c r="W2" s="178"/>
      <c r="X2" s="178"/>
      <c r="Y2" s="178"/>
      <c r="Z2" s="180"/>
      <c r="AA2" s="148"/>
    </row>
    <row r="3" spans="1:27" ht="15.75" x14ac:dyDescent="0.2">
      <c r="A3" s="148"/>
      <c r="B3" s="181"/>
      <c r="C3" s="152" t="s">
        <v>762</v>
      </c>
      <c r="D3" s="38"/>
      <c r="E3" s="38"/>
      <c r="F3" s="38"/>
      <c r="G3" s="153"/>
      <c r="H3" s="154"/>
      <c r="I3" s="154"/>
      <c r="J3" s="39"/>
      <c r="K3" s="39"/>
      <c r="L3" s="39"/>
      <c r="M3" s="39"/>
      <c r="N3" s="39"/>
      <c r="O3" s="39"/>
      <c r="P3" s="39"/>
      <c r="Q3" s="39"/>
      <c r="R3" s="39"/>
      <c r="S3" s="39"/>
      <c r="T3" s="39"/>
      <c r="U3" s="39"/>
      <c r="V3" s="39"/>
      <c r="W3" s="39"/>
      <c r="X3" s="39"/>
      <c r="Y3" s="155"/>
      <c r="Z3" s="182"/>
      <c r="AA3" s="148"/>
    </row>
    <row r="4" spans="1:27" ht="38.25" customHeight="1" x14ac:dyDescent="0.2">
      <c r="A4" s="148"/>
      <c r="B4" s="181"/>
      <c r="C4" s="156" t="s">
        <v>751</v>
      </c>
      <c r="D4" s="74" t="s">
        <v>752</v>
      </c>
      <c r="E4" s="74" t="s">
        <v>770</v>
      </c>
      <c r="F4" s="74" t="s">
        <v>761</v>
      </c>
      <c r="G4" s="75" t="s">
        <v>674</v>
      </c>
      <c r="H4" s="75" t="s">
        <v>1</v>
      </c>
      <c r="I4" s="75" t="s">
        <v>2</v>
      </c>
      <c r="J4" s="75" t="s">
        <v>712</v>
      </c>
      <c r="K4" s="75" t="s">
        <v>713</v>
      </c>
      <c r="L4" s="75" t="s">
        <v>714</v>
      </c>
      <c r="M4" s="75" t="s">
        <v>709</v>
      </c>
      <c r="N4" s="75" t="s">
        <v>710</v>
      </c>
      <c r="O4" s="75" t="s">
        <v>711</v>
      </c>
      <c r="P4" s="68" t="s">
        <v>705</v>
      </c>
      <c r="Q4" s="68" t="s">
        <v>706</v>
      </c>
      <c r="R4" s="68" t="s">
        <v>707</v>
      </c>
      <c r="S4" s="68" t="s">
        <v>708</v>
      </c>
      <c r="T4" s="83"/>
      <c r="U4" s="69" t="s">
        <v>765</v>
      </c>
      <c r="V4" s="70" t="s">
        <v>766</v>
      </c>
      <c r="W4" s="71" t="s">
        <v>767</v>
      </c>
      <c r="X4" s="72" t="s">
        <v>768</v>
      </c>
      <c r="Y4" s="157" t="s">
        <v>769</v>
      </c>
      <c r="Z4" s="182"/>
      <c r="AA4" s="148"/>
    </row>
    <row r="5" spans="1:27" ht="25.5" customHeight="1" x14ac:dyDescent="0.2">
      <c r="A5" s="148"/>
      <c r="B5" s="181"/>
      <c r="C5" s="158">
        <v>1</v>
      </c>
      <c r="D5" s="89" t="s">
        <v>698</v>
      </c>
      <c r="E5" s="85" t="s">
        <v>725</v>
      </c>
      <c r="F5" s="86"/>
      <c r="G5" s="87"/>
      <c r="H5" s="87"/>
      <c r="I5" s="87"/>
      <c r="J5" s="36"/>
      <c r="K5" s="36"/>
      <c r="L5" s="36"/>
      <c r="M5" s="36">
        <f>AVERAGE(M7:M17)</f>
        <v>0</v>
      </c>
      <c r="N5" s="36">
        <f>AVERAGE(N7:N17)</f>
        <v>0</v>
      </c>
      <c r="O5" s="36">
        <f>AVERAGE(O7:O17)</f>
        <v>0</v>
      </c>
      <c r="P5" s="65"/>
      <c r="Q5" s="65"/>
      <c r="R5" s="65"/>
      <c r="S5" s="65"/>
      <c r="T5" s="84"/>
      <c r="U5" s="73"/>
      <c r="V5" s="73"/>
      <c r="W5" s="73"/>
      <c r="X5" s="73"/>
      <c r="Y5" s="159"/>
      <c r="Z5" s="182"/>
      <c r="AA5" s="148"/>
    </row>
    <row r="6" spans="1:27" ht="15" outlineLevel="1" x14ac:dyDescent="0.2">
      <c r="A6" s="148"/>
      <c r="B6" s="181"/>
      <c r="C6" s="158"/>
      <c r="D6" s="89"/>
      <c r="E6" s="93" t="s">
        <v>716</v>
      </c>
      <c r="F6" s="80"/>
      <c r="G6" s="81"/>
      <c r="H6" s="81"/>
      <c r="I6" s="81"/>
      <c r="J6" s="36"/>
      <c r="K6" s="36"/>
      <c r="L6" s="36"/>
      <c r="M6" s="36">
        <f>M7</f>
        <v>0</v>
      </c>
      <c r="N6" s="36">
        <f>N7</f>
        <v>0</v>
      </c>
      <c r="O6" s="36">
        <f>O7</f>
        <v>0</v>
      </c>
      <c r="P6" s="90"/>
      <c r="Q6" s="90"/>
      <c r="R6" s="90"/>
      <c r="S6" s="90"/>
      <c r="T6" s="84"/>
      <c r="U6" s="90"/>
      <c r="V6" s="90"/>
      <c r="W6" s="90"/>
      <c r="X6" s="90"/>
      <c r="Y6" s="160"/>
      <c r="Z6" s="182"/>
      <c r="AA6" s="148"/>
    </row>
    <row r="7" spans="1:27" ht="15" outlineLevel="2" x14ac:dyDescent="0.2">
      <c r="A7" s="148"/>
      <c r="B7" s="181"/>
      <c r="C7" s="158"/>
      <c r="D7" s="89"/>
      <c r="E7" s="93"/>
      <c r="F7" s="47">
        <v>1</v>
      </c>
      <c r="G7" s="24" t="str">
        <f>IF($J7=1,"Implemented","Not Implemented")</f>
        <v>Not Implemented</v>
      </c>
      <c r="H7" s="24" t="str">
        <f>IF($K7=1,"Effective","Ineffective")</f>
        <v>Ineffective</v>
      </c>
      <c r="I7" s="24" t="str">
        <f>IF($L7=1,"Pass","Fail")</f>
        <v>Fail</v>
      </c>
      <c r="J7" s="67">
        <f>'1. Application Control'!K3</f>
        <v>0</v>
      </c>
      <c r="K7" s="67">
        <f>'1. Application Control'!L3</f>
        <v>0</v>
      </c>
      <c r="L7" s="67">
        <f>'1. Application Control'!M3</f>
        <v>0</v>
      </c>
      <c r="M7" s="96">
        <f>'1. Application Control'!N3</f>
        <v>0</v>
      </c>
      <c r="N7" s="96">
        <f>'1. Application Control'!O4</f>
        <v>0</v>
      </c>
      <c r="O7" s="96">
        <f>'1. Application Control'!P5</f>
        <v>0</v>
      </c>
      <c r="P7" s="91"/>
      <c r="Q7" s="91"/>
      <c r="R7" s="91"/>
      <c r="S7" s="91"/>
      <c r="T7" s="84"/>
      <c r="U7" s="91"/>
      <c r="V7" s="91"/>
      <c r="W7" s="91"/>
      <c r="X7" s="91"/>
      <c r="Y7" s="161"/>
      <c r="Z7" s="182"/>
      <c r="AA7" s="148"/>
    </row>
    <row r="8" spans="1:27" ht="15" outlineLevel="2" x14ac:dyDescent="0.2">
      <c r="A8" s="148"/>
      <c r="B8" s="181"/>
      <c r="C8" s="158"/>
      <c r="D8" s="89"/>
      <c r="E8" s="93"/>
      <c r="F8" s="47">
        <v>2</v>
      </c>
      <c r="G8" s="24" t="str">
        <f>IF($J8=1,"Implemented","Not Implemented")</f>
        <v>Not Implemented</v>
      </c>
      <c r="H8" s="24" t="str">
        <f>IF($K8=1,"Effective","Ineffective")</f>
        <v>Ineffective</v>
      </c>
      <c r="I8" s="24" t="str">
        <f>IF($L8=1,"Pass","Fail")</f>
        <v>Fail</v>
      </c>
      <c r="J8" s="67">
        <f>'1. Application Control'!K4</f>
        <v>0</v>
      </c>
      <c r="K8" s="67">
        <f>'1. Application Control'!L4</f>
        <v>0</v>
      </c>
      <c r="L8" s="67">
        <f>'1. Application Control'!M4</f>
        <v>0</v>
      </c>
      <c r="M8" s="96"/>
      <c r="N8" s="96"/>
      <c r="O8" s="96"/>
      <c r="P8" s="91"/>
      <c r="Q8" s="91"/>
      <c r="R8" s="91"/>
      <c r="S8" s="91"/>
      <c r="T8" s="84"/>
      <c r="U8" s="91"/>
      <c r="V8" s="91"/>
      <c r="W8" s="91"/>
      <c r="X8" s="91"/>
      <c r="Y8" s="161"/>
      <c r="Z8" s="182"/>
      <c r="AA8" s="148"/>
    </row>
    <row r="9" spans="1:27" ht="15" outlineLevel="2" x14ac:dyDescent="0.2">
      <c r="A9" s="148"/>
      <c r="B9" s="181"/>
      <c r="C9" s="158"/>
      <c r="D9" s="89"/>
      <c r="E9" s="93"/>
      <c r="F9" s="47">
        <v>3</v>
      </c>
      <c r="G9" s="24" t="str">
        <f>IF($J9=1,"Implemented","Not Implemented")</f>
        <v>Not Implemented</v>
      </c>
      <c r="H9" s="24" t="str">
        <f>IF($K9=1,"Effective","Ineffective")</f>
        <v>Ineffective</v>
      </c>
      <c r="I9" s="24" t="str">
        <f>IF($L9=1,"Pass","Fail")</f>
        <v>Fail</v>
      </c>
      <c r="J9" s="67">
        <f>'1. Application Control'!K5</f>
        <v>0</v>
      </c>
      <c r="K9" s="67">
        <f>'1. Application Control'!L5</f>
        <v>0</v>
      </c>
      <c r="L9" s="67">
        <f>'1. Application Control'!M5</f>
        <v>0</v>
      </c>
      <c r="M9" s="96"/>
      <c r="N9" s="96"/>
      <c r="O9" s="96"/>
      <c r="P9" s="92"/>
      <c r="Q9" s="92"/>
      <c r="R9" s="92"/>
      <c r="S9" s="92"/>
      <c r="T9" s="84"/>
      <c r="U9" s="92"/>
      <c r="V9" s="92"/>
      <c r="W9" s="92"/>
      <c r="X9" s="92"/>
      <c r="Y9" s="162"/>
      <c r="Z9" s="182"/>
      <c r="AA9" s="148"/>
    </row>
    <row r="10" spans="1:27" ht="15" outlineLevel="1" x14ac:dyDescent="0.2">
      <c r="A10" s="148"/>
      <c r="B10" s="181"/>
      <c r="C10" s="158"/>
      <c r="D10" s="89"/>
      <c r="E10" s="94" t="s">
        <v>717</v>
      </c>
      <c r="F10" s="78"/>
      <c r="G10" s="79"/>
      <c r="H10" s="79"/>
      <c r="I10" s="79"/>
      <c r="J10" s="36"/>
      <c r="K10" s="36"/>
      <c r="L10" s="36"/>
      <c r="M10" s="36">
        <f>M11</f>
        <v>0</v>
      </c>
      <c r="N10" s="36">
        <f>N12</f>
        <v>0</v>
      </c>
      <c r="O10" s="36">
        <f>O13</f>
        <v>0</v>
      </c>
      <c r="P10" s="90"/>
      <c r="Q10" s="90"/>
      <c r="R10" s="90"/>
      <c r="S10" s="90"/>
      <c r="T10" s="84"/>
      <c r="U10" s="90"/>
      <c r="V10" s="90"/>
      <c r="W10" s="90"/>
      <c r="X10" s="90"/>
      <c r="Y10" s="160"/>
      <c r="Z10" s="182"/>
      <c r="AA10" s="148"/>
    </row>
    <row r="11" spans="1:27" ht="15" outlineLevel="2" x14ac:dyDescent="0.2">
      <c r="A11" s="148"/>
      <c r="B11" s="181"/>
      <c r="C11" s="158"/>
      <c r="D11" s="89"/>
      <c r="E11" s="94"/>
      <c r="F11" s="47">
        <v>1</v>
      </c>
      <c r="G11" s="24" t="str">
        <f>IF($J11=1,"Implemented","Not Implemented")</f>
        <v>Not Implemented</v>
      </c>
      <c r="H11" s="24" t="str">
        <f>IF($K11=1,"Effective","Ineffective")</f>
        <v>Ineffective</v>
      </c>
      <c r="I11" s="24" t="str">
        <f>IF($L11=1,"Pass","Fail")</f>
        <v>Fail</v>
      </c>
      <c r="J11" s="67">
        <f>'1. Application Control'!U3</f>
        <v>0</v>
      </c>
      <c r="K11" s="67">
        <f>'1. Application Control'!V3</f>
        <v>0</v>
      </c>
      <c r="L11" s="67">
        <f>'1. Application Control'!W3</f>
        <v>0</v>
      </c>
      <c r="M11" s="67">
        <f>'1. Application Control'!X3</f>
        <v>0</v>
      </c>
      <c r="N11" s="67"/>
      <c r="O11" s="67"/>
      <c r="P11" s="91"/>
      <c r="Q11" s="91"/>
      <c r="R11" s="91"/>
      <c r="S11" s="91"/>
      <c r="T11" s="84"/>
      <c r="U11" s="91"/>
      <c r="V11" s="91"/>
      <c r="W11" s="91"/>
      <c r="X11" s="91"/>
      <c r="Y11" s="161"/>
      <c r="Z11" s="182"/>
      <c r="AA11" s="148"/>
    </row>
    <row r="12" spans="1:27" ht="15" outlineLevel="2" x14ac:dyDescent="0.2">
      <c r="A12" s="148"/>
      <c r="B12" s="181"/>
      <c r="C12" s="158"/>
      <c r="D12" s="89"/>
      <c r="E12" s="94"/>
      <c r="F12" s="47">
        <v>2</v>
      </c>
      <c r="G12" s="24" t="str">
        <f>IF($J12=1,"Implemented","Not Implemented")</f>
        <v>Not Implemented</v>
      </c>
      <c r="H12" s="24" t="str">
        <f>IF($K12=1,"Effective","Ineffective")</f>
        <v>Ineffective</v>
      </c>
      <c r="I12" s="24" t="str">
        <f>IF($L12=1,"Pass","Fail")</f>
        <v>Fail</v>
      </c>
      <c r="J12" s="67">
        <f>'1. Application Control'!U4</f>
        <v>0</v>
      </c>
      <c r="K12" s="67">
        <f>'1. Application Control'!V4</f>
        <v>0</v>
      </c>
      <c r="L12" s="67">
        <f>'1. Application Control'!W4</f>
        <v>0</v>
      </c>
      <c r="M12" s="67"/>
      <c r="N12" s="67">
        <f>'1. Application Control'!Y4</f>
        <v>0</v>
      </c>
      <c r="O12" s="67"/>
      <c r="P12" s="91"/>
      <c r="Q12" s="91"/>
      <c r="R12" s="91"/>
      <c r="S12" s="91"/>
      <c r="T12" s="84"/>
      <c r="U12" s="91"/>
      <c r="V12" s="91"/>
      <c r="W12" s="91"/>
      <c r="X12" s="91"/>
      <c r="Y12" s="161"/>
      <c r="Z12" s="182"/>
      <c r="AA12" s="148"/>
    </row>
    <row r="13" spans="1:27" ht="15" outlineLevel="2" x14ac:dyDescent="0.2">
      <c r="A13" s="148"/>
      <c r="B13" s="181"/>
      <c r="C13" s="158"/>
      <c r="D13" s="89"/>
      <c r="E13" s="94"/>
      <c r="F13" s="47">
        <v>3</v>
      </c>
      <c r="G13" s="24" t="str">
        <f>IF($J13=1,"Implemented","Not Implemented")</f>
        <v>Not Implemented</v>
      </c>
      <c r="H13" s="24" t="str">
        <f>IF($K13=1,"Effective","Ineffective")</f>
        <v>Ineffective</v>
      </c>
      <c r="I13" s="24" t="str">
        <f>IF($L13=1,"Pass","Fail")</f>
        <v>Fail</v>
      </c>
      <c r="J13" s="67">
        <f>'1. Application Control'!U5</f>
        <v>0</v>
      </c>
      <c r="K13" s="67">
        <f>'1. Application Control'!V5</f>
        <v>0</v>
      </c>
      <c r="L13" s="67">
        <f>'1. Application Control'!W5</f>
        <v>0</v>
      </c>
      <c r="M13" s="67"/>
      <c r="N13" s="67"/>
      <c r="O13" s="67">
        <f>'1. Application Control'!Z5</f>
        <v>0</v>
      </c>
      <c r="P13" s="92"/>
      <c r="Q13" s="92"/>
      <c r="R13" s="92"/>
      <c r="S13" s="92"/>
      <c r="T13" s="84"/>
      <c r="U13" s="92"/>
      <c r="V13" s="92"/>
      <c r="W13" s="92"/>
      <c r="X13" s="92"/>
      <c r="Y13" s="162"/>
      <c r="Z13" s="182"/>
      <c r="AA13" s="148"/>
    </row>
    <row r="14" spans="1:27" ht="15" outlineLevel="1" x14ac:dyDescent="0.2">
      <c r="A14" s="148"/>
      <c r="B14" s="181"/>
      <c r="C14" s="158"/>
      <c r="D14" s="89"/>
      <c r="E14" s="95" t="s">
        <v>718</v>
      </c>
      <c r="F14" s="76"/>
      <c r="G14" s="77"/>
      <c r="H14" s="77"/>
      <c r="I14" s="77"/>
      <c r="J14" s="36"/>
      <c r="K14" s="36"/>
      <c r="L14" s="36"/>
      <c r="M14" s="36">
        <f>M15</f>
        <v>0</v>
      </c>
      <c r="N14" s="36">
        <f>N16</f>
        <v>0</v>
      </c>
      <c r="O14" s="36">
        <f>O17</f>
        <v>0</v>
      </c>
      <c r="P14" s="90"/>
      <c r="Q14" s="90"/>
      <c r="R14" s="90"/>
      <c r="S14" s="90"/>
      <c r="T14" s="84"/>
      <c r="U14" s="90"/>
      <c r="V14" s="90"/>
      <c r="W14" s="90"/>
      <c r="X14" s="90"/>
      <c r="Y14" s="160"/>
      <c r="Z14" s="182"/>
      <c r="AA14" s="148"/>
    </row>
    <row r="15" spans="1:27" ht="15" outlineLevel="2" x14ac:dyDescent="0.2">
      <c r="A15" s="148"/>
      <c r="B15" s="181"/>
      <c r="C15" s="158"/>
      <c r="D15" s="89"/>
      <c r="E15" s="95"/>
      <c r="F15" s="47">
        <v>1</v>
      </c>
      <c r="G15" s="24" t="str">
        <f>IF($J15=1,"Implemented","Not Implemented")</f>
        <v>Not Implemented</v>
      </c>
      <c r="H15" s="24" t="str">
        <f>IF($K15=1,"Effective","Ineffective")</f>
        <v>Ineffective</v>
      </c>
      <c r="I15" s="24" t="str">
        <f>IF($L15=1,"Pass","Fail")</f>
        <v>Fail</v>
      </c>
      <c r="J15" s="67">
        <f>'1. Application Control'!AE3</f>
        <v>0</v>
      </c>
      <c r="K15" s="67">
        <f>'1. Application Control'!AF3</f>
        <v>0</v>
      </c>
      <c r="L15" s="67">
        <f>'1. Application Control'!AG3</f>
        <v>0</v>
      </c>
      <c r="M15" s="67">
        <f>'1. Application Control'!AH3</f>
        <v>0</v>
      </c>
      <c r="N15" s="67"/>
      <c r="O15" s="67"/>
      <c r="P15" s="91"/>
      <c r="Q15" s="91"/>
      <c r="R15" s="91"/>
      <c r="S15" s="91"/>
      <c r="T15" s="84"/>
      <c r="U15" s="91"/>
      <c r="V15" s="91"/>
      <c r="W15" s="91"/>
      <c r="X15" s="91"/>
      <c r="Y15" s="161"/>
      <c r="Z15" s="182"/>
      <c r="AA15" s="148"/>
    </row>
    <row r="16" spans="1:27" ht="15" outlineLevel="2" x14ac:dyDescent="0.2">
      <c r="A16" s="148"/>
      <c r="B16" s="181"/>
      <c r="C16" s="158"/>
      <c r="D16" s="89"/>
      <c r="E16" s="95"/>
      <c r="F16" s="47">
        <v>2</v>
      </c>
      <c r="G16" s="24" t="str">
        <f>IF($J16=1,"Implemented","Not Implemented")</f>
        <v>Not Implemented</v>
      </c>
      <c r="H16" s="24" t="str">
        <f>IF($K16=1,"Effective","Ineffective")</f>
        <v>Ineffective</v>
      </c>
      <c r="I16" s="24" t="str">
        <f>IF($L16=1,"Pass","Fail")</f>
        <v>Fail</v>
      </c>
      <c r="J16" s="67">
        <f>'1. Application Control'!AE4</f>
        <v>0</v>
      </c>
      <c r="K16" s="67">
        <f>'1. Application Control'!AF4</f>
        <v>0</v>
      </c>
      <c r="L16" s="67">
        <f>'1. Application Control'!AG4</f>
        <v>0</v>
      </c>
      <c r="M16" s="67"/>
      <c r="N16" s="67">
        <f>'1. Application Control'!AI4</f>
        <v>0</v>
      </c>
      <c r="O16" s="67"/>
      <c r="P16" s="91"/>
      <c r="Q16" s="91"/>
      <c r="R16" s="91"/>
      <c r="S16" s="91"/>
      <c r="T16" s="84"/>
      <c r="U16" s="91"/>
      <c r="V16" s="91"/>
      <c r="W16" s="91"/>
      <c r="X16" s="91"/>
      <c r="Y16" s="161"/>
      <c r="Z16" s="182"/>
      <c r="AA16" s="148"/>
    </row>
    <row r="17" spans="1:27" ht="15" outlineLevel="2" x14ac:dyDescent="0.2">
      <c r="A17" s="148"/>
      <c r="B17" s="181"/>
      <c r="C17" s="158"/>
      <c r="D17" s="89"/>
      <c r="E17" s="95"/>
      <c r="F17" s="47">
        <v>3</v>
      </c>
      <c r="G17" s="24" t="str">
        <f>IF($J17=1,"Implemented","Not Implemented")</f>
        <v>Not Implemented</v>
      </c>
      <c r="H17" s="24" t="str">
        <f>IF($K17=1,"Effective","Ineffective")</f>
        <v>Ineffective</v>
      </c>
      <c r="I17" s="24" t="str">
        <f>IF($L17=1,"Pass","Fail")</f>
        <v>Fail</v>
      </c>
      <c r="J17" s="67">
        <f>'1. Application Control'!AE5</f>
        <v>0</v>
      </c>
      <c r="K17" s="67">
        <f>'1. Application Control'!AF5</f>
        <v>0</v>
      </c>
      <c r="L17" s="67">
        <f>'1. Application Control'!AG5</f>
        <v>0</v>
      </c>
      <c r="M17" s="67"/>
      <c r="N17" s="67"/>
      <c r="O17" s="67">
        <f>'1. Application Control'!AJ5</f>
        <v>0</v>
      </c>
      <c r="P17" s="92"/>
      <c r="Q17" s="92"/>
      <c r="R17" s="92"/>
      <c r="S17" s="92"/>
      <c r="T17" s="84"/>
      <c r="U17" s="92"/>
      <c r="V17" s="92"/>
      <c r="W17" s="92"/>
      <c r="X17" s="92"/>
      <c r="Y17" s="162"/>
      <c r="Z17" s="182"/>
      <c r="AA17" s="148"/>
    </row>
    <row r="18" spans="1:27" ht="25.5" customHeight="1" x14ac:dyDescent="0.2">
      <c r="A18" s="148"/>
      <c r="B18" s="181"/>
      <c r="C18" s="158">
        <v>2</v>
      </c>
      <c r="D18" s="89" t="s">
        <v>701</v>
      </c>
      <c r="E18" s="85" t="s">
        <v>725</v>
      </c>
      <c r="F18" s="86"/>
      <c r="G18" s="14"/>
      <c r="H18" s="14"/>
      <c r="I18" s="14"/>
      <c r="J18" s="36"/>
      <c r="K18" s="36"/>
      <c r="L18" s="36"/>
      <c r="M18" s="36">
        <f>AVERAGE(M20:M30)</f>
        <v>0</v>
      </c>
      <c r="N18" s="36">
        <f>AVERAGE(N20:N30)</f>
        <v>0</v>
      </c>
      <c r="O18" s="36">
        <f>AVERAGE(O20:O30)</f>
        <v>0</v>
      </c>
      <c r="P18" s="65"/>
      <c r="Q18" s="65"/>
      <c r="R18" s="65"/>
      <c r="S18" s="65"/>
      <c r="T18" s="84"/>
      <c r="U18" s="73"/>
      <c r="V18" s="73"/>
      <c r="W18" s="73"/>
      <c r="X18" s="73"/>
      <c r="Y18" s="159"/>
      <c r="Z18" s="182"/>
      <c r="AA18" s="148"/>
    </row>
    <row r="19" spans="1:27" ht="15" outlineLevel="1" x14ac:dyDescent="0.2">
      <c r="A19" s="148"/>
      <c r="B19" s="181"/>
      <c r="C19" s="158"/>
      <c r="D19" s="89"/>
      <c r="E19" s="93" t="s">
        <v>716</v>
      </c>
      <c r="F19" s="80"/>
      <c r="G19" s="81"/>
      <c r="H19" s="81"/>
      <c r="I19" s="81"/>
      <c r="J19" s="36"/>
      <c r="K19" s="36"/>
      <c r="L19" s="36"/>
      <c r="M19" s="36">
        <f>M20</f>
        <v>0</v>
      </c>
      <c r="N19" s="36">
        <f>N21</f>
        <v>0</v>
      </c>
      <c r="O19" s="36">
        <f>O22</f>
        <v>0</v>
      </c>
      <c r="P19" s="90"/>
      <c r="Q19" s="90"/>
      <c r="R19" s="90"/>
      <c r="S19" s="90"/>
      <c r="T19" s="84"/>
      <c r="U19" s="90"/>
      <c r="V19" s="90"/>
      <c r="W19" s="90"/>
      <c r="X19" s="90"/>
      <c r="Y19" s="160"/>
      <c r="Z19" s="182"/>
      <c r="AA19" s="148"/>
    </row>
    <row r="20" spans="1:27" ht="15" outlineLevel="2" x14ac:dyDescent="0.2">
      <c r="A20" s="148"/>
      <c r="B20" s="181"/>
      <c r="C20" s="158"/>
      <c r="D20" s="89"/>
      <c r="E20" s="93"/>
      <c r="F20" s="82">
        <v>1</v>
      </c>
      <c r="G20" s="81" t="str">
        <f>IF($J20=1,"Implemented","Not Implemented")</f>
        <v>Not Implemented</v>
      </c>
      <c r="H20" s="81" t="str">
        <f>IF($K20=1,"Effective","Ineffective")</f>
        <v>Ineffective</v>
      </c>
      <c r="I20" s="81" t="str">
        <f>IF($L20=1,"Pass","Fail")</f>
        <v>Fail</v>
      </c>
      <c r="J20" s="67">
        <f>'2. Patch Applications'!K3</f>
        <v>0</v>
      </c>
      <c r="K20" s="67">
        <f>'2. Patch Applications'!L3</f>
        <v>0</v>
      </c>
      <c r="L20" s="67">
        <f>'2. Patch Applications'!M3</f>
        <v>0</v>
      </c>
      <c r="M20" s="67">
        <f>'2. Patch Applications'!N3</f>
        <v>0</v>
      </c>
      <c r="N20" s="67"/>
      <c r="O20" s="67"/>
      <c r="P20" s="91"/>
      <c r="Q20" s="91"/>
      <c r="R20" s="91"/>
      <c r="S20" s="91"/>
      <c r="T20" s="84"/>
      <c r="U20" s="91"/>
      <c r="V20" s="91"/>
      <c r="W20" s="91"/>
      <c r="X20" s="91"/>
      <c r="Y20" s="161"/>
      <c r="Z20" s="182"/>
      <c r="AA20" s="148"/>
    </row>
    <row r="21" spans="1:27" ht="15" outlineLevel="2" x14ac:dyDescent="0.2">
      <c r="A21" s="148"/>
      <c r="B21" s="181"/>
      <c r="C21" s="158"/>
      <c r="D21" s="89"/>
      <c r="E21" s="93"/>
      <c r="F21" s="82">
        <v>2</v>
      </c>
      <c r="G21" s="81" t="str">
        <f>IF($J21=1,"Implemented","Not Implemented")</f>
        <v>Not Implemented</v>
      </c>
      <c r="H21" s="81" t="str">
        <f>IF($K21=1,"Effective","Ineffective")</f>
        <v>Ineffective</v>
      </c>
      <c r="I21" s="81" t="str">
        <f>IF($L21=1,"Pass","Fail")</f>
        <v>Fail</v>
      </c>
      <c r="J21" s="67">
        <f>'2. Patch Applications'!K4</f>
        <v>0</v>
      </c>
      <c r="K21" s="67">
        <f>'2. Patch Applications'!L4</f>
        <v>0</v>
      </c>
      <c r="L21" s="67">
        <f>'2. Patch Applications'!M4</f>
        <v>0</v>
      </c>
      <c r="M21" s="67"/>
      <c r="N21" s="67">
        <f>'2. Patch Applications'!O4</f>
        <v>0</v>
      </c>
      <c r="O21" s="67"/>
      <c r="P21" s="91"/>
      <c r="Q21" s="91"/>
      <c r="R21" s="91"/>
      <c r="S21" s="91"/>
      <c r="T21" s="84"/>
      <c r="U21" s="91"/>
      <c r="V21" s="91"/>
      <c r="W21" s="91"/>
      <c r="X21" s="91"/>
      <c r="Y21" s="161"/>
      <c r="Z21" s="182"/>
      <c r="AA21" s="148"/>
    </row>
    <row r="22" spans="1:27" ht="15" outlineLevel="2" x14ac:dyDescent="0.2">
      <c r="A22" s="148"/>
      <c r="B22" s="181"/>
      <c r="C22" s="158"/>
      <c r="D22" s="89"/>
      <c r="E22" s="93"/>
      <c r="F22" s="82">
        <v>3</v>
      </c>
      <c r="G22" s="81" t="str">
        <f>IF($J22=1,"Implemented","Not Implemented")</f>
        <v>Not Implemented</v>
      </c>
      <c r="H22" s="81" t="str">
        <f>IF($K22=1,"Effective","Ineffective")</f>
        <v>Ineffective</v>
      </c>
      <c r="I22" s="81" t="str">
        <f>IF($L22=1,"Pass","Fail")</f>
        <v>Fail</v>
      </c>
      <c r="J22" s="67">
        <f>'2. Patch Applications'!K5</f>
        <v>0</v>
      </c>
      <c r="K22" s="67">
        <f>'2. Patch Applications'!L5</f>
        <v>0</v>
      </c>
      <c r="L22" s="67">
        <f>'2. Patch Applications'!M5</f>
        <v>0</v>
      </c>
      <c r="M22" s="67"/>
      <c r="N22" s="67"/>
      <c r="O22" s="67">
        <f>'2. Patch Applications'!P5</f>
        <v>0</v>
      </c>
      <c r="P22" s="92"/>
      <c r="Q22" s="92"/>
      <c r="R22" s="92"/>
      <c r="S22" s="92"/>
      <c r="T22" s="84"/>
      <c r="U22" s="92"/>
      <c r="V22" s="92"/>
      <c r="W22" s="92"/>
      <c r="X22" s="92"/>
      <c r="Y22" s="162"/>
      <c r="Z22" s="182"/>
      <c r="AA22" s="148"/>
    </row>
    <row r="23" spans="1:27" ht="15" outlineLevel="1" x14ac:dyDescent="0.2">
      <c r="A23" s="148"/>
      <c r="B23" s="181"/>
      <c r="C23" s="158"/>
      <c r="D23" s="89"/>
      <c r="E23" s="94" t="s">
        <v>717</v>
      </c>
      <c r="F23" s="78"/>
      <c r="G23" s="79"/>
      <c r="H23" s="79"/>
      <c r="I23" s="79"/>
      <c r="J23" s="36"/>
      <c r="K23" s="36"/>
      <c r="L23" s="36"/>
      <c r="M23" s="36">
        <f>M24</f>
        <v>0</v>
      </c>
      <c r="N23" s="36">
        <f>N25</f>
        <v>0</v>
      </c>
      <c r="O23" s="36">
        <f>O26</f>
        <v>0</v>
      </c>
      <c r="P23" s="90"/>
      <c r="Q23" s="90"/>
      <c r="R23" s="90"/>
      <c r="S23" s="90"/>
      <c r="T23" s="84"/>
      <c r="U23" s="90"/>
      <c r="V23" s="90"/>
      <c r="W23" s="90"/>
      <c r="X23" s="90"/>
      <c r="Y23" s="160"/>
      <c r="Z23" s="182"/>
      <c r="AA23" s="148"/>
    </row>
    <row r="24" spans="1:27" ht="15" outlineLevel="2" x14ac:dyDescent="0.2">
      <c r="A24" s="148"/>
      <c r="B24" s="181"/>
      <c r="C24" s="158"/>
      <c r="D24" s="89"/>
      <c r="E24" s="94"/>
      <c r="F24" s="78">
        <v>1</v>
      </c>
      <c r="G24" s="79" t="str">
        <f>IF($J24=1,"Implemented","Not Implemented")</f>
        <v>Not Implemented</v>
      </c>
      <c r="H24" s="79" t="str">
        <f>IF($K24=1,"Effective","Ineffective")</f>
        <v>Ineffective</v>
      </c>
      <c r="I24" s="79" t="str">
        <f>IF($L24=1,"Pass","Fail")</f>
        <v>Fail</v>
      </c>
      <c r="J24" s="67">
        <f>'2. Patch Applications'!U3</f>
        <v>0</v>
      </c>
      <c r="K24" s="67">
        <f>'2. Patch Applications'!V3</f>
        <v>0</v>
      </c>
      <c r="L24" s="67">
        <f>'2. Patch Applications'!W3</f>
        <v>0</v>
      </c>
      <c r="M24" s="67">
        <f>'2. Patch Applications'!X3</f>
        <v>0</v>
      </c>
      <c r="N24" s="67"/>
      <c r="O24" s="67"/>
      <c r="P24" s="91"/>
      <c r="Q24" s="91"/>
      <c r="R24" s="91"/>
      <c r="S24" s="91"/>
      <c r="T24" s="84"/>
      <c r="U24" s="91"/>
      <c r="V24" s="91"/>
      <c r="W24" s="91"/>
      <c r="X24" s="91"/>
      <c r="Y24" s="161"/>
      <c r="Z24" s="182"/>
      <c r="AA24" s="148"/>
    </row>
    <row r="25" spans="1:27" ht="15" outlineLevel="2" x14ac:dyDescent="0.2">
      <c r="A25" s="148"/>
      <c r="B25" s="181"/>
      <c r="C25" s="158"/>
      <c r="D25" s="89"/>
      <c r="E25" s="94"/>
      <c r="F25" s="78">
        <v>2</v>
      </c>
      <c r="G25" s="79" t="str">
        <f>IF($J25=1,"Implemented","Not Implemented")</f>
        <v>Not Implemented</v>
      </c>
      <c r="H25" s="79" t="str">
        <f>IF($K25=1,"Effective","Ineffective")</f>
        <v>Ineffective</v>
      </c>
      <c r="I25" s="79" t="str">
        <f>IF($L25=1,"Pass","Fail")</f>
        <v>Fail</v>
      </c>
      <c r="J25" s="67">
        <f>'2. Patch Applications'!U4</f>
        <v>0</v>
      </c>
      <c r="K25" s="67">
        <f>'2. Patch Applications'!V4</f>
        <v>0</v>
      </c>
      <c r="L25" s="67">
        <f>'2. Patch Applications'!W4</f>
        <v>0</v>
      </c>
      <c r="M25" s="67"/>
      <c r="N25" s="67">
        <f>'2. Patch Applications'!Y4</f>
        <v>0</v>
      </c>
      <c r="O25" s="67"/>
      <c r="P25" s="91"/>
      <c r="Q25" s="91"/>
      <c r="R25" s="91"/>
      <c r="S25" s="91"/>
      <c r="T25" s="84"/>
      <c r="U25" s="91"/>
      <c r="V25" s="91"/>
      <c r="W25" s="91"/>
      <c r="X25" s="91"/>
      <c r="Y25" s="161"/>
      <c r="Z25" s="182"/>
      <c r="AA25" s="148"/>
    </row>
    <row r="26" spans="1:27" ht="15" outlineLevel="2" x14ac:dyDescent="0.2">
      <c r="A26" s="148"/>
      <c r="B26" s="181"/>
      <c r="C26" s="158"/>
      <c r="D26" s="89"/>
      <c r="E26" s="94"/>
      <c r="F26" s="78">
        <v>3</v>
      </c>
      <c r="G26" s="79" t="str">
        <f>IF($J26=1,"Implemented","Not Implemented")</f>
        <v>Not Implemented</v>
      </c>
      <c r="H26" s="79" t="str">
        <f>IF($K26=1,"Effective","Ineffective")</f>
        <v>Ineffective</v>
      </c>
      <c r="I26" s="79" t="str">
        <f>IF($L26=1,"Pass","Fail")</f>
        <v>Fail</v>
      </c>
      <c r="J26" s="67">
        <f>'2. Patch Applications'!U5</f>
        <v>0</v>
      </c>
      <c r="K26" s="67">
        <f>'2. Patch Applications'!V5</f>
        <v>0</v>
      </c>
      <c r="L26" s="67">
        <f>'2. Patch Applications'!W5</f>
        <v>0</v>
      </c>
      <c r="M26" s="67"/>
      <c r="N26" s="67"/>
      <c r="O26" s="67">
        <f>'2. Patch Applications'!Z5</f>
        <v>0</v>
      </c>
      <c r="P26" s="92"/>
      <c r="Q26" s="92"/>
      <c r="R26" s="92"/>
      <c r="S26" s="92"/>
      <c r="T26" s="84"/>
      <c r="U26" s="92"/>
      <c r="V26" s="92"/>
      <c r="W26" s="92"/>
      <c r="X26" s="92"/>
      <c r="Y26" s="162"/>
      <c r="Z26" s="182"/>
      <c r="AA26" s="148"/>
    </row>
    <row r="27" spans="1:27" ht="15" outlineLevel="1" x14ac:dyDescent="0.2">
      <c r="A27" s="148"/>
      <c r="B27" s="181"/>
      <c r="C27" s="158"/>
      <c r="D27" s="89"/>
      <c r="E27" s="95" t="s">
        <v>718</v>
      </c>
      <c r="F27" s="76"/>
      <c r="G27" s="77"/>
      <c r="H27" s="77"/>
      <c r="I27" s="77"/>
      <c r="J27" s="36"/>
      <c r="K27" s="36"/>
      <c r="L27" s="36"/>
      <c r="M27" s="36">
        <f>M28</f>
        <v>0</v>
      </c>
      <c r="N27" s="36">
        <f>N29</f>
        <v>0</v>
      </c>
      <c r="O27" s="36">
        <f>O30</f>
        <v>0</v>
      </c>
      <c r="P27" s="90"/>
      <c r="Q27" s="90"/>
      <c r="R27" s="90"/>
      <c r="S27" s="90"/>
      <c r="T27" s="84"/>
      <c r="U27" s="90"/>
      <c r="V27" s="90"/>
      <c r="W27" s="90"/>
      <c r="X27" s="90"/>
      <c r="Y27" s="160"/>
      <c r="Z27" s="182"/>
      <c r="AA27" s="148"/>
    </row>
    <row r="28" spans="1:27" ht="15" outlineLevel="2" x14ac:dyDescent="0.2">
      <c r="A28" s="148"/>
      <c r="B28" s="181"/>
      <c r="C28" s="158"/>
      <c r="D28" s="89"/>
      <c r="E28" s="95"/>
      <c r="F28" s="76">
        <v>1</v>
      </c>
      <c r="G28" s="77" t="str">
        <f>IF($J28=1,"Implemented","Not Implemented")</f>
        <v>Not Implemented</v>
      </c>
      <c r="H28" s="77" t="str">
        <f>IF($K28=1,"Effective","Ineffective")</f>
        <v>Ineffective</v>
      </c>
      <c r="I28" s="77" t="str">
        <f>IF($L28=1,"Pass","Fail")</f>
        <v>Fail</v>
      </c>
      <c r="J28" s="67">
        <f>'2. Patch Applications'!AE3</f>
        <v>0</v>
      </c>
      <c r="K28" s="67">
        <f>'2. Patch Applications'!AF3</f>
        <v>0</v>
      </c>
      <c r="L28" s="67">
        <f>'2. Patch Applications'!AG3</f>
        <v>0</v>
      </c>
      <c r="M28" s="67">
        <f>'2. Patch Applications'!AH3</f>
        <v>0</v>
      </c>
      <c r="N28" s="67"/>
      <c r="O28" s="67"/>
      <c r="P28" s="91"/>
      <c r="Q28" s="91"/>
      <c r="R28" s="91"/>
      <c r="S28" s="91"/>
      <c r="T28" s="84"/>
      <c r="U28" s="91"/>
      <c r="V28" s="91"/>
      <c r="W28" s="91"/>
      <c r="X28" s="91"/>
      <c r="Y28" s="161"/>
      <c r="Z28" s="182"/>
      <c r="AA28" s="148"/>
    </row>
    <row r="29" spans="1:27" ht="15" outlineLevel="2" x14ac:dyDescent="0.2">
      <c r="A29" s="148"/>
      <c r="B29" s="181"/>
      <c r="C29" s="158"/>
      <c r="D29" s="89"/>
      <c r="E29" s="95"/>
      <c r="F29" s="76">
        <v>2</v>
      </c>
      <c r="G29" s="77" t="str">
        <f>IF($J29=1,"Implemented","Not Implemented")</f>
        <v>Not Implemented</v>
      </c>
      <c r="H29" s="77" t="str">
        <f>IF($K29=1,"Effective","Ineffective")</f>
        <v>Ineffective</v>
      </c>
      <c r="I29" s="77" t="str">
        <f>IF($L29=1,"Pass","Fail")</f>
        <v>Fail</v>
      </c>
      <c r="J29" s="67">
        <f>'2. Patch Applications'!AE4</f>
        <v>0</v>
      </c>
      <c r="K29" s="67">
        <f>'2. Patch Applications'!AF4</f>
        <v>0</v>
      </c>
      <c r="L29" s="67">
        <f>'2. Patch Applications'!AG4</f>
        <v>0</v>
      </c>
      <c r="M29" s="67"/>
      <c r="N29" s="67">
        <f>'2. Patch Applications'!AI4</f>
        <v>0</v>
      </c>
      <c r="O29" s="67"/>
      <c r="P29" s="91"/>
      <c r="Q29" s="91"/>
      <c r="R29" s="91"/>
      <c r="S29" s="91"/>
      <c r="T29" s="84"/>
      <c r="U29" s="91"/>
      <c r="V29" s="91"/>
      <c r="W29" s="91"/>
      <c r="X29" s="91"/>
      <c r="Y29" s="161"/>
      <c r="Z29" s="182"/>
      <c r="AA29" s="148"/>
    </row>
    <row r="30" spans="1:27" ht="15" outlineLevel="2" x14ac:dyDescent="0.2">
      <c r="A30" s="148"/>
      <c r="B30" s="181"/>
      <c r="C30" s="158"/>
      <c r="D30" s="89"/>
      <c r="E30" s="95"/>
      <c r="F30" s="76">
        <v>3</v>
      </c>
      <c r="G30" s="77" t="str">
        <f>IF($J30=1,"Implemented","Not Implemented")</f>
        <v>Not Implemented</v>
      </c>
      <c r="H30" s="77" t="str">
        <f>IF($K30=1,"Effective","Ineffective")</f>
        <v>Ineffective</v>
      </c>
      <c r="I30" s="77" t="str">
        <f>IF($L30=1,"Pass","Fail")</f>
        <v>Fail</v>
      </c>
      <c r="J30" s="67">
        <f>'2. Patch Applications'!AE5</f>
        <v>0</v>
      </c>
      <c r="K30" s="67">
        <f>'2. Patch Applications'!AF5</f>
        <v>0</v>
      </c>
      <c r="L30" s="67">
        <f>'2. Patch Applications'!AG5</f>
        <v>0</v>
      </c>
      <c r="M30" s="67"/>
      <c r="N30" s="67"/>
      <c r="O30" s="67">
        <f>'2. Patch Applications'!AJ5</f>
        <v>0</v>
      </c>
      <c r="P30" s="92"/>
      <c r="Q30" s="92"/>
      <c r="R30" s="92"/>
      <c r="S30" s="92"/>
      <c r="T30" s="84"/>
      <c r="U30" s="92"/>
      <c r="V30" s="92"/>
      <c r="W30" s="92"/>
      <c r="X30" s="92"/>
      <c r="Y30" s="162"/>
      <c r="Z30" s="182"/>
      <c r="AA30" s="148"/>
    </row>
    <row r="31" spans="1:27" ht="25.5" customHeight="1" x14ac:dyDescent="0.2">
      <c r="A31" s="148"/>
      <c r="B31" s="181"/>
      <c r="C31" s="158">
        <v>3</v>
      </c>
      <c r="D31" s="89" t="s">
        <v>164</v>
      </c>
      <c r="E31" s="85" t="s">
        <v>725</v>
      </c>
      <c r="F31" s="88"/>
      <c r="G31" s="14"/>
      <c r="H31" s="14"/>
      <c r="I31" s="14"/>
      <c r="J31" s="36"/>
      <c r="K31" s="36"/>
      <c r="L31" s="36"/>
      <c r="M31" s="36">
        <f>AVERAGE(M33:M43)</f>
        <v>0</v>
      </c>
      <c r="N31" s="36">
        <f>AVERAGE(N33:N43)</f>
        <v>0</v>
      </c>
      <c r="O31" s="36">
        <f>AVERAGE(O33:O43)</f>
        <v>0</v>
      </c>
      <c r="P31" s="65"/>
      <c r="Q31" s="65"/>
      <c r="R31" s="65"/>
      <c r="S31" s="65"/>
      <c r="T31" s="84"/>
      <c r="U31" s="73"/>
      <c r="V31" s="73"/>
      <c r="W31" s="73"/>
      <c r="X31" s="73"/>
      <c r="Y31" s="159"/>
      <c r="Z31" s="182"/>
      <c r="AA31" s="148"/>
    </row>
    <row r="32" spans="1:27" ht="15" outlineLevel="1" x14ac:dyDescent="0.2">
      <c r="A32" s="148"/>
      <c r="B32" s="181"/>
      <c r="C32" s="158"/>
      <c r="D32" s="89"/>
      <c r="E32" s="93" t="s">
        <v>716</v>
      </c>
      <c r="F32" s="80"/>
      <c r="G32" s="81"/>
      <c r="H32" s="81"/>
      <c r="I32" s="81"/>
      <c r="J32" s="36"/>
      <c r="K32" s="36"/>
      <c r="L32" s="36"/>
      <c r="M32" s="36">
        <f>M33</f>
        <v>0</v>
      </c>
      <c r="N32" s="36">
        <f>N34</f>
        <v>0</v>
      </c>
      <c r="O32" s="36">
        <f>O35</f>
        <v>0</v>
      </c>
      <c r="P32" s="90"/>
      <c r="Q32" s="90"/>
      <c r="R32" s="90"/>
      <c r="S32" s="90"/>
      <c r="T32" s="84"/>
      <c r="U32" s="90"/>
      <c r="V32" s="90"/>
      <c r="W32" s="90"/>
      <c r="X32" s="90"/>
      <c r="Y32" s="160"/>
      <c r="Z32" s="182"/>
      <c r="AA32" s="148"/>
    </row>
    <row r="33" spans="1:27" ht="15" outlineLevel="2" x14ac:dyDescent="0.2">
      <c r="A33" s="148"/>
      <c r="B33" s="181"/>
      <c r="C33" s="158"/>
      <c r="D33" s="89"/>
      <c r="E33" s="93"/>
      <c r="F33" s="82">
        <v>1</v>
      </c>
      <c r="G33" s="81" t="str">
        <f>IF($J33=1,"Implemented","Not Implemented")</f>
        <v>Not Implemented</v>
      </c>
      <c r="H33" s="81" t="str">
        <f>IF($K33=1,"Effective","Ineffective")</f>
        <v>Ineffective</v>
      </c>
      <c r="I33" s="81" t="str">
        <f>IF($L33=1,"Pass","Fail")</f>
        <v>Fail</v>
      </c>
      <c r="J33" s="67">
        <f>'3. Macro Settings'!K3</f>
        <v>0</v>
      </c>
      <c r="K33" s="67">
        <f>'3. Macro Settings'!L3</f>
        <v>0</v>
      </c>
      <c r="L33" s="67">
        <f>'3. Macro Settings'!M3</f>
        <v>0</v>
      </c>
      <c r="M33" s="67">
        <f>'3. Macro Settings'!N3</f>
        <v>0</v>
      </c>
      <c r="N33" s="67"/>
      <c r="O33" s="67"/>
      <c r="P33" s="91"/>
      <c r="Q33" s="91"/>
      <c r="R33" s="91"/>
      <c r="S33" s="91"/>
      <c r="T33" s="84"/>
      <c r="U33" s="91"/>
      <c r="V33" s="91"/>
      <c r="W33" s="91"/>
      <c r="X33" s="91"/>
      <c r="Y33" s="161"/>
      <c r="Z33" s="182"/>
      <c r="AA33" s="148"/>
    </row>
    <row r="34" spans="1:27" ht="15" outlineLevel="2" x14ac:dyDescent="0.2">
      <c r="A34" s="148"/>
      <c r="B34" s="181"/>
      <c r="C34" s="158"/>
      <c r="D34" s="89"/>
      <c r="E34" s="93"/>
      <c r="F34" s="82">
        <v>2</v>
      </c>
      <c r="G34" s="81" t="str">
        <f>IF($J34=1,"Implemented","Not Implemented")</f>
        <v>Not Implemented</v>
      </c>
      <c r="H34" s="81" t="str">
        <f>IF($K34=1,"Effective","Ineffective")</f>
        <v>Ineffective</v>
      </c>
      <c r="I34" s="81" t="str">
        <f>IF($L34=1,"Pass","Fail")</f>
        <v>Fail</v>
      </c>
      <c r="J34" s="67">
        <f>'3. Macro Settings'!K4</f>
        <v>0</v>
      </c>
      <c r="K34" s="67">
        <f>'3. Macro Settings'!L4</f>
        <v>0</v>
      </c>
      <c r="L34" s="67">
        <f>'3. Macro Settings'!M4</f>
        <v>0</v>
      </c>
      <c r="M34" s="67"/>
      <c r="N34" s="67">
        <f>'3. Macro Settings'!O4</f>
        <v>0</v>
      </c>
      <c r="O34" s="67"/>
      <c r="P34" s="91"/>
      <c r="Q34" s="91"/>
      <c r="R34" s="91"/>
      <c r="S34" s="91"/>
      <c r="T34" s="84"/>
      <c r="U34" s="91"/>
      <c r="V34" s="91"/>
      <c r="W34" s="91"/>
      <c r="X34" s="91"/>
      <c r="Y34" s="161"/>
      <c r="Z34" s="182"/>
      <c r="AA34" s="148"/>
    </row>
    <row r="35" spans="1:27" ht="15" outlineLevel="2" x14ac:dyDescent="0.2">
      <c r="A35" s="148"/>
      <c r="B35" s="181"/>
      <c r="C35" s="158"/>
      <c r="D35" s="89"/>
      <c r="E35" s="93"/>
      <c r="F35" s="82">
        <v>3</v>
      </c>
      <c r="G35" s="81" t="str">
        <f>IF($J35=1,"Implemented","Not Implemented")</f>
        <v>Not Implemented</v>
      </c>
      <c r="H35" s="81" t="str">
        <f>IF($K35=1,"Effective","Ineffective")</f>
        <v>Ineffective</v>
      </c>
      <c r="I35" s="81" t="str">
        <f>IF($L35=1,"Pass","Fail")</f>
        <v>Fail</v>
      </c>
      <c r="J35" s="67">
        <f>'3. Macro Settings'!K5</f>
        <v>0</v>
      </c>
      <c r="K35" s="67">
        <f>'3. Macro Settings'!L5</f>
        <v>0</v>
      </c>
      <c r="L35" s="67">
        <f>'3. Macro Settings'!M5</f>
        <v>0</v>
      </c>
      <c r="M35" s="67"/>
      <c r="N35" s="67"/>
      <c r="O35" s="67">
        <f>'3. Macro Settings'!P5</f>
        <v>0</v>
      </c>
      <c r="P35" s="92"/>
      <c r="Q35" s="92"/>
      <c r="R35" s="92"/>
      <c r="S35" s="92"/>
      <c r="T35" s="84"/>
      <c r="U35" s="92"/>
      <c r="V35" s="92"/>
      <c r="W35" s="92"/>
      <c r="X35" s="92"/>
      <c r="Y35" s="162"/>
      <c r="Z35" s="182"/>
      <c r="AA35" s="148"/>
    </row>
    <row r="36" spans="1:27" ht="15" outlineLevel="1" x14ac:dyDescent="0.2">
      <c r="A36" s="148"/>
      <c r="B36" s="181"/>
      <c r="C36" s="158"/>
      <c r="D36" s="89"/>
      <c r="E36" s="94" t="s">
        <v>717</v>
      </c>
      <c r="F36" s="78"/>
      <c r="G36" s="79"/>
      <c r="H36" s="79"/>
      <c r="I36" s="79"/>
      <c r="J36" s="36"/>
      <c r="K36" s="36"/>
      <c r="L36" s="36"/>
      <c r="M36" s="36">
        <f>M37</f>
        <v>0</v>
      </c>
      <c r="N36" s="36">
        <f>N38</f>
        <v>0</v>
      </c>
      <c r="O36" s="36">
        <f>O39</f>
        <v>0</v>
      </c>
      <c r="P36" s="90"/>
      <c r="Q36" s="90"/>
      <c r="R36" s="90"/>
      <c r="S36" s="90"/>
      <c r="T36" s="84"/>
      <c r="U36" s="90"/>
      <c r="V36" s="90"/>
      <c r="W36" s="90"/>
      <c r="X36" s="90"/>
      <c r="Y36" s="160"/>
      <c r="Z36" s="182"/>
      <c r="AA36" s="148"/>
    </row>
    <row r="37" spans="1:27" ht="15" outlineLevel="2" x14ac:dyDescent="0.2">
      <c r="A37" s="148"/>
      <c r="B37" s="181"/>
      <c r="C37" s="158"/>
      <c r="D37" s="89"/>
      <c r="E37" s="94"/>
      <c r="F37" s="78">
        <v>1</v>
      </c>
      <c r="G37" s="79" t="str">
        <f>IF($J37=1,"Implemented","Not Implemented")</f>
        <v>Not Implemented</v>
      </c>
      <c r="H37" s="79" t="str">
        <f>IF($K37=1,"Effective","Ineffective")</f>
        <v>Ineffective</v>
      </c>
      <c r="I37" s="79" t="str">
        <f>IF($L37=1,"Pass","Fail")</f>
        <v>Fail</v>
      </c>
      <c r="J37" s="67">
        <f>'3. Macro Settings'!U3</f>
        <v>0</v>
      </c>
      <c r="K37" s="67">
        <f>'3. Macro Settings'!V3</f>
        <v>0</v>
      </c>
      <c r="L37" s="67">
        <f>'3. Macro Settings'!W3</f>
        <v>0</v>
      </c>
      <c r="M37" s="67">
        <f>'3. Macro Settings'!X3</f>
        <v>0</v>
      </c>
      <c r="N37" s="67"/>
      <c r="O37" s="67"/>
      <c r="P37" s="91"/>
      <c r="Q37" s="91"/>
      <c r="R37" s="91"/>
      <c r="S37" s="91"/>
      <c r="T37" s="84"/>
      <c r="U37" s="91"/>
      <c r="V37" s="91"/>
      <c r="W37" s="91"/>
      <c r="X37" s="91"/>
      <c r="Y37" s="161"/>
      <c r="Z37" s="182"/>
      <c r="AA37" s="148"/>
    </row>
    <row r="38" spans="1:27" ht="15" outlineLevel="2" x14ac:dyDescent="0.2">
      <c r="A38" s="148"/>
      <c r="B38" s="181"/>
      <c r="C38" s="158"/>
      <c r="D38" s="89"/>
      <c r="E38" s="94"/>
      <c r="F38" s="78">
        <v>2</v>
      </c>
      <c r="G38" s="79" t="str">
        <f>IF($J38=1,"Implemented","Not Implemented")</f>
        <v>Not Implemented</v>
      </c>
      <c r="H38" s="79" t="str">
        <f>IF($K38=1,"Effective","Ineffective")</f>
        <v>Ineffective</v>
      </c>
      <c r="I38" s="79" t="str">
        <f>IF($L38=1,"Pass","Fail")</f>
        <v>Fail</v>
      </c>
      <c r="J38" s="67">
        <f>'3. Macro Settings'!U4</f>
        <v>0</v>
      </c>
      <c r="K38" s="67">
        <f>'3. Macro Settings'!V4</f>
        <v>0</v>
      </c>
      <c r="L38" s="67">
        <f>'3. Macro Settings'!W4</f>
        <v>0</v>
      </c>
      <c r="M38" s="67"/>
      <c r="N38" s="67">
        <f>'3. Macro Settings'!Y4</f>
        <v>0</v>
      </c>
      <c r="O38" s="67"/>
      <c r="P38" s="91"/>
      <c r="Q38" s="91"/>
      <c r="R38" s="91"/>
      <c r="S38" s="91"/>
      <c r="T38" s="84"/>
      <c r="U38" s="91"/>
      <c r="V38" s="91"/>
      <c r="W38" s="91"/>
      <c r="X38" s="91"/>
      <c r="Y38" s="161"/>
      <c r="Z38" s="182"/>
      <c r="AA38" s="148"/>
    </row>
    <row r="39" spans="1:27" ht="15" outlineLevel="2" x14ac:dyDescent="0.2">
      <c r="A39" s="148"/>
      <c r="B39" s="181"/>
      <c r="C39" s="158"/>
      <c r="D39" s="89"/>
      <c r="E39" s="94"/>
      <c r="F39" s="78">
        <v>3</v>
      </c>
      <c r="G39" s="79" t="str">
        <f>IF($J39=1,"Implemented","Not Implemented")</f>
        <v>Not Implemented</v>
      </c>
      <c r="H39" s="79" t="str">
        <f>IF($K39=1,"Effective","Ineffective")</f>
        <v>Ineffective</v>
      </c>
      <c r="I39" s="79" t="str">
        <f>IF($L39=1,"Pass","Fail")</f>
        <v>Fail</v>
      </c>
      <c r="J39" s="67">
        <f>'3. Macro Settings'!U5</f>
        <v>0</v>
      </c>
      <c r="K39" s="67">
        <f>'3. Macro Settings'!V5</f>
        <v>0</v>
      </c>
      <c r="L39" s="67">
        <f>'3. Macro Settings'!W5</f>
        <v>0</v>
      </c>
      <c r="M39" s="67"/>
      <c r="N39" s="67"/>
      <c r="O39" s="67">
        <f>'3. Macro Settings'!Z5</f>
        <v>0</v>
      </c>
      <c r="P39" s="92"/>
      <c r="Q39" s="92"/>
      <c r="R39" s="92"/>
      <c r="S39" s="92"/>
      <c r="T39" s="84"/>
      <c r="U39" s="92"/>
      <c r="V39" s="92"/>
      <c r="W39" s="92"/>
      <c r="X39" s="92"/>
      <c r="Y39" s="162"/>
      <c r="Z39" s="182"/>
      <c r="AA39" s="148"/>
    </row>
    <row r="40" spans="1:27" ht="15" outlineLevel="1" x14ac:dyDescent="0.2">
      <c r="A40" s="148"/>
      <c r="B40" s="181"/>
      <c r="C40" s="158"/>
      <c r="D40" s="89"/>
      <c r="E40" s="95" t="s">
        <v>718</v>
      </c>
      <c r="F40" s="76"/>
      <c r="G40" s="77"/>
      <c r="H40" s="77"/>
      <c r="I40" s="77"/>
      <c r="J40" s="36"/>
      <c r="K40" s="36"/>
      <c r="L40" s="36"/>
      <c r="M40" s="36">
        <f>M41</f>
        <v>0</v>
      </c>
      <c r="N40" s="36">
        <f>N42</f>
        <v>0</v>
      </c>
      <c r="O40" s="36">
        <f>O43</f>
        <v>0</v>
      </c>
      <c r="P40" s="90"/>
      <c r="Q40" s="90"/>
      <c r="R40" s="90"/>
      <c r="S40" s="90"/>
      <c r="T40" s="84"/>
      <c r="U40" s="90"/>
      <c r="V40" s="90"/>
      <c r="W40" s="90"/>
      <c r="X40" s="90"/>
      <c r="Y40" s="160"/>
      <c r="Z40" s="182"/>
      <c r="AA40" s="148"/>
    </row>
    <row r="41" spans="1:27" ht="15" outlineLevel="2" x14ac:dyDescent="0.2">
      <c r="A41" s="148"/>
      <c r="B41" s="181"/>
      <c r="C41" s="158"/>
      <c r="D41" s="89"/>
      <c r="E41" s="95"/>
      <c r="F41" s="76">
        <v>1</v>
      </c>
      <c r="G41" s="77" t="str">
        <f>IF($J41=1,"Implemented","Not Implemented")</f>
        <v>Not Implemented</v>
      </c>
      <c r="H41" s="77" t="str">
        <f>IF($K41=1,"Effective","Ineffective")</f>
        <v>Ineffective</v>
      </c>
      <c r="I41" s="77" t="str">
        <f>IF($L41=1,"Pass","Fail")</f>
        <v>Fail</v>
      </c>
      <c r="J41" s="67">
        <f>'3. Macro Settings'!AE3</f>
        <v>0</v>
      </c>
      <c r="K41" s="67">
        <f>'3. Macro Settings'!AF3</f>
        <v>0</v>
      </c>
      <c r="L41" s="67">
        <f>'3. Macro Settings'!AG3</f>
        <v>0</v>
      </c>
      <c r="M41" s="67">
        <f>'3. Macro Settings'!AH3</f>
        <v>0</v>
      </c>
      <c r="N41" s="67"/>
      <c r="O41" s="67"/>
      <c r="P41" s="91"/>
      <c r="Q41" s="91"/>
      <c r="R41" s="91"/>
      <c r="S41" s="91"/>
      <c r="T41" s="84"/>
      <c r="U41" s="91"/>
      <c r="V41" s="91"/>
      <c r="W41" s="91"/>
      <c r="X41" s="91"/>
      <c r="Y41" s="161"/>
      <c r="Z41" s="182"/>
      <c r="AA41" s="148"/>
    </row>
    <row r="42" spans="1:27" ht="15" outlineLevel="2" x14ac:dyDescent="0.2">
      <c r="A42" s="148"/>
      <c r="B42" s="181"/>
      <c r="C42" s="158"/>
      <c r="D42" s="89"/>
      <c r="E42" s="95"/>
      <c r="F42" s="76">
        <v>2</v>
      </c>
      <c r="G42" s="77" t="str">
        <f>IF($J42=1,"Implemented","Not Implemented")</f>
        <v>Not Implemented</v>
      </c>
      <c r="H42" s="77" t="str">
        <f>IF($K42=1,"Effective","Ineffective")</f>
        <v>Ineffective</v>
      </c>
      <c r="I42" s="77" t="str">
        <f>IF($L42=1,"Pass","Fail")</f>
        <v>Fail</v>
      </c>
      <c r="J42" s="67">
        <f>'3. Macro Settings'!AE4</f>
        <v>0</v>
      </c>
      <c r="K42" s="67">
        <f>'3. Macro Settings'!AF4</f>
        <v>0</v>
      </c>
      <c r="L42" s="67">
        <f>'3. Macro Settings'!AG4</f>
        <v>0</v>
      </c>
      <c r="M42" s="67"/>
      <c r="N42" s="67">
        <f>'3. Macro Settings'!AI4</f>
        <v>0</v>
      </c>
      <c r="O42" s="67"/>
      <c r="P42" s="91"/>
      <c r="Q42" s="91"/>
      <c r="R42" s="91"/>
      <c r="S42" s="91"/>
      <c r="T42" s="84"/>
      <c r="U42" s="91"/>
      <c r="V42" s="91"/>
      <c r="W42" s="91"/>
      <c r="X42" s="91"/>
      <c r="Y42" s="161"/>
      <c r="Z42" s="182"/>
      <c r="AA42" s="148"/>
    </row>
    <row r="43" spans="1:27" ht="15" outlineLevel="2" x14ac:dyDescent="0.2">
      <c r="A43" s="148"/>
      <c r="B43" s="181"/>
      <c r="C43" s="158"/>
      <c r="D43" s="89"/>
      <c r="E43" s="95"/>
      <c r="F43" s="76">
        <v>3</v>
      </c>
      <c r="G43" s="77" t="str">
        <f>IF($J43=1,"Implemented","Not Implemented")</f>
        <v>Not Implemented</v>
      </c>
      <c r="H43" s="77" t="str">
        <f>IF($K43=1,"Effective","Ineffective")</f>
        <v>Ineffective</v>
      </c>
      <c r="I43" s="77" t="str">
        <f>IF($L43=1,"Pass","Fail")</f>
        <v>Fail</v>
      </c>
      <c r="J43" s="67">
        <f>'3. Macro Settings'!AE5</f>
        <v>0</v>
      </c>
      <c r="K43" s="67">
        <f>'3. Macro Settings'!AF5</f>
        <v>0</v>
      </c>
      <c r="L43" s="67">
        <f>'3. Macro Settings'!AG5</f>
        <v>0</v>
      </c>
      <c r="M43" s="67"/>
      <c r="N43" s="67"/>
      <c r="O43" s="67">
        <f>'3. Macro Settings'!AJ5</f>
        <v>0</v>
      </c>
      <c r="P43" s="92"/>
      <c r="Q43" s="92"/>
      <c r="R43" s="92"/>
      <c r="S43" s="92"/>
      <c r="T43" s="84"/>
      <c r="U43" s="92"/>
      <c r="V43" s="92"/>
      <c r="W43" s="92"/>
      <c r="X43" s="92"/>
      <c r="Y43" s="162"/>
      <c r="Z43" s="182"/>
      <c r="AA43" s="148"/>
    </row>
    <row r="44" spans="1:27" ht="25.5" customHeight="1" x14ac:dyDescent="0.2">
      <c r="A44" s="148"/>
      <c r="B44" s="181"/>
      <c r="C44" s="158">
        <v>4</v>
      </c>
      <c r="D44" s="89" t="s">
        <v>755</v>
      </c>
      <c r="E44" s="85" t="s">
        <v>725</v>
      </c>
      <c r="F44" s="88"/>
      <c r="G44" s="14"/>
      <c r="H44" s="14"/>
      <c r="I44" s="14"/>
      <c r="J44" s="36"/>
      <c r="K44" s="36"/>
      <c r="L44" s="36"/>
      <c r="M44" s="36">
        <f>AVERAGE(M46:M56)</f>
        <v>0</v>
      </c>
      <c r="N44" s="36">
        <f>AVERAGE(N46:N56)</f>
        <v>0</v>
      </c>
      <c r="O44" s="36">
        <f>AVERAGE(O46:O56)</f>
        <v>0</v>
      </c>
      <c r="P44" s="65"/>
      <c r="Q44" s="65"/>
      <c r="R44" s="65"/>
      <c r="S44" s="65"/>
      <c r="T44" s="84"/>
      <c r="U44" s="73"/>
      <c r="V44" s="73"/>
      <c r="W44" s="73"/>
      <c r="X44" s="73"/>
      <c r="Y44" s="159"/>
      <c r="Z44" s="182"/>
      <c r="AA44" s="148"/>
    </row>
    <row r="45" spans="1:27" ht="15" outlineLevel="1" x14ac:dyDescent="0.2">
      <c r="A45" s="148"/>
      <c r="B45" s="181"/>
      <c r="C45" s="158"/>
      <c r="D45" s="89"/>
      <c r="E45" s="93" t="s">
        <v>716</v>
      </c>
      <c r="F45" s="80"/>
      <c r="G45" s="81"/>
      <c r="H45" s="81"/>
      <c r="I45" s="81"/>
      <c r="J45" s="36"/>
      <c r="K45" s="36"/>
      <c r="L45" s="36"/>
      <c r="M45" s="36">
        <f>M46</f>
        <v>0</v>
      </c>
      <c r="N45" s="36">
        <f>N47</f>
        <v>0</v>
      </c>
      <c r="O45" s="36">
        <f>O48</f>
        <v>0</v>
      </c>
      <c r="P45" s="90"/>
      <c r="Q45" s="90"/>
      <c r="R45" s="90"/>
      <c r="S45" s="90"/>
      <c r="T45" s="84"/>
      <c r="U45" s="90"/>
      <c r="V45" s="90"/>
      <c r="W45" s="90"/>
      <c r="X45" s="90"/>
      <c r="Y45" s="160"/>
      <c r="Z45" s="182"/>
      <c r="AA45" s="148"/>
    </row>
    <row r="46" spans="1:27" ht="15" outlineLevel="2" x14ac:dyDescent="0.2">
      <c r="A46" s="148"/>
      <c r="B46" s="181"/>
      <c r="C46" s="158"/>
      <c r="D46" s="89"/>
      <c r="E46" s="93"/>
      <c r="F46" s="82">
        <v>1</v>
      </c>
      <c r="G46" s="81" t="str">
        <f>IF($J46=1,"Implemented","Not Implemented")</f>
        <v>Not Implemented</v>
      </c>
      <c r="H46" s="81" t="str">
        <f>IF($K46=1,"Effective","Ineffective")</f>
        <v>Ineffective</v>
      </c>
      <c r="I46" s="81" t="str">
        <f>IF($L46=1,"Pass","Fail")</f>
        <v>Fail</v>
      </c>
      <c r="J46" s="67">
        <f>'4. User App Hardening'!K3</f>
        <v>0</v>
      </c>
      <c r="K46" s="67">
        <f>'4. User App Hardening'!L3</f>
        <v>0</v>
      </c>
      <c r="L46" s="67">
        <f>'4. User App Hardening'!M3</f>
        <v>0</v>
      </c>
      <c r="M46" s="67">
        <f>'4. User App Hardening'!N3</f>
        <v>0</v>
      </c>
      <c r="N46" s="67"/>
      <c r="O46" s="67"/>
      <c r="P46" s="91"/>
      <c r="Q46" s="91"/>
      <c r="R46" s="91"/>
      <c r="S46" s="91"/>
      <c r="T46" s="84"/>
      <c r="U46" s="91"/>
      <c r="V46" s="91"/>
      <c r="W46" s="91"/>
      <c r="X46" s="91"/>
      <c r="Y46" s="161"/>
      <c r="Z46" s="182"/>
      <c r="AA46" s="148"/>
    </row>
    <row r="47" spans="1:27" ht="15" outlineLevel="2" x14ac:dyDescent="0.2">
      <c r="A47" s="148"/>
      <c r="B47" s="181"/>
      <c r="C47" s="158"/>
      <c r="D47" s="89"/>
      <c r="E47" s="93"/>
      <c r="F47" s="82">
        <v>2</v>
      </c>
      <c r="G47" s="81" t="str">
        <f>IF($J47=1,"Implemented","Not Implemented")</f>
        <v>Not Implemented</v>
      </c>
      <c r="H47" s="81" t="str">
        <f>IF($K47=1,"Effective","Ineffective")</f>
        <v>Ineffective</v>
      </c>
      <c r="I47" s="81" t="str">
        <f>IF($L47=1,"Pass","Fail")</f>
        <v>Fail</v>
      </c>
      <c r="J47" s="67">
        <f>'4. User App Hardening'!K4</f>
        <v>0</v>
      </c>
      <c r="K47" s="67">
        <f>'4. User App Hardening'!L4</f>
        <v>0</v>
      </c>
      <c r="L47" s="67">
        <f>'4. User App Hardening'!M4</f>
        <v>0</v>
      </c>
      <c r="M47" s="67"/>
      <c r="N47" s="67">
        <f>'4. User App Hardening'!O4</f>
        <v>0</v>
      </c>
      <c r="O47" s="67"/>
      <c r="P47" s="91"/>
      <c r="Q47" s="91"/>
      <c r="R47" s="91"/>
      <c r="S47" s="91"/>
      <c r="T47" s="84"/>
      <c r="U47" s="91"/>
      <c r="V47" s="91"/>
      <c r="W47" s="91"/>
      <c r="X47" s="91"/>
      <c r="Y47" s="161"/>
      <c r="Z47" s="182"/>
      <c r="AA47" s="148"/>
    </row>
    <row r="48" spans="1:27" ht="15" outlineLevel="2" x14ac:dyDescent="0.2">
      <c r="A48" s="148"/>
      <c r="B48" s="181"/>
      <c r="C48" s="158"/>
      <c r="D48" s="89"/>
      <c r="E48" s="93"/>
      <c r="F48" s="82">
        <v>3</v>
      </c>
      <c r="G48" s="81" t="str">
        <f>IF($J48=1,"Implemented","Not Implemented")</f>
        <v>Not Implemented</v>
      </c>
      <c r="H48" s="81" t="str">
        <f>IF($K48=1,"Effective","Ineffective")</f>
        <v>Ineffective</v>
      </c>
      <c r="I48" s="81" t="str">
        <f>IF($L48=1,"Pass","Fail")</f>
        <v>Fail</v>
      </c>
      <c r="J48" s="67">
        <f>'4. User App Hardening'!K5</f>
        <v>0</v>
      </c>
      <c r="K48" s="67">
        <f>'4. User App Hardening'!L5</f>
        <v>0</v>
      </c>
      <c r="L48" s="67">
        <f>'4. User App Hardening'!M5</f>
        <v>0</v>
      </c>
      <c r="M48" s="67"/>
      <c r="N48" s="67"/>
      <c r="O48" s="67">
        <f>'4. User App Hardening'!P5</f>
        <v>0</v>
      </c>
      <c r="P48" s="92"/>
      <c r="Q48" s="92"/>
      <c r="R48" s="92"/>
      <c r="S48" s="92"/>
      <c r="T48" s="84"/>
      <c r="U48" s="92"/>
      <c r="V48" s="92"/>
      <c r="W48" s="92"/>
      <c r="X48" s="92"/>
      <c r="Y48" s="162"/>
      <c r="Z48" s="182"/>
      <c r="AA48" s="148"/>
    </row>
    <row r="49" spans="1:27" ht="15" outlineLevel="1" x14ac:dyDescent="0.2">
      <c r="A49" s="148"/>
      <c r="B49" s="181"/>
      <c r="C49" s="158"/>
      <c r="D49" s="89"/>
      <c r="E49" s="94" t="s">
        <v>717</v>
      </c>
      <c r="F49" s="78"/>
      <c r="G49" s="79"/>
      <c r="H49" s="79"/>
      <c r="I49" s="79"/>
      <c r="J49" s="36"/>
      <c r="K49" s="36"/>
      <c r="L49" s="36"/>
      <c r="M49" s="36">
        <f>M50</f>
        <v>0</v>
      </c>
      <c r="N49" s="36">
        <f>N51</f>
        <v>0</v>
      </c>
      <c r="O49" s="36">
        <f>O52</f>
        <v>0</v>
      </c>
      <c r="P49" s="90"/>
      <c r="Q49" s="90"/>
      <c r="R49" s="90"/>
      <c r="S49" s="90"/>
      <c r="T49" s="84"/>
      <c r="U49" s="90"/>
      <c r="V49" s="90"/>
      <c r="W49" s="90"/>
      <c r="X49" s="90"/>
      <c r="Y49" s="160"/>
      <c r="Z49" s="182"/>
      <c r="AA49" s="148"/>
    </row>
    <row r="50" spans="1:27" ht="15" outlineLevel="2" x14ac:dyDescent="0.2">
      <c r="A50" s="148"/>
      <c r="B50" s="181"/>
      <c r="C50" s="158"/>
      <c r="D50" s="89"/>
      <c r="E50" s="94"/>
      <c r="F50" s="78">
        <v>1</v>
      </c>
      <c r="G50" s="79" t="str">
        <f>IF($J50=1,"Implemented","Not Implemented")</f>
        <v>Not Implemented</v>
      </c>
      <c r="H50" s="79" t="str">
        <f>IF($K50=1,"Effective","Ineffective")</f>
        <v>Ineffective</v>
      </c>
      <c r="I50" s="79" t="str">
        <f>IF($L50=1,"Pass","Fail")</f>
        <v>Fail</v>
      </c>
      <c r="J50" s="67">
        <f>'4. User App Hardening'!U3</f>
        <v>0</v>
      </c>
      <c r="K50" s="67">
        <f>'4. User App Hardening'!V3</f>
        <v>0</v>
      </c>
      <c r="L50" s="67">
        <f>'4. User App Hardening'!W3</f>
        <v>0</v>
      </c>
      <c r="M50" s="67">
        <f>'4. User App Hardening'!X3</f>
        <v>0</v>
      </c>
      <c r="N50" s="67"/>
      <c r="O50" s="67"/>
      <c r="P50" s="91"/>
      <c r="Q50" s="91"/>
      <c r="R50" s="91"/>
      <c r="S50" s="91"/>
      <c r="T50" s="84"/>
      <c r="U50" s="91"/>
      <c r="V50" s="91"/>
      <c r="W50" s="91"/>
      <c r="X50" s="91"/>
      <c r="Y50" s="161"/>
      <c r="Z50" s="182"/>
      <c r="AA50" s="148"/>
    </row>
    <row r="51" spans="1:27" ht="15" outlineLevel="2" x14ac:dyDescent="0.2">
      <c r="A51" s="148"/>
      <c r="B51" s="181"/>
      <c r="C51" s="158"/>
      <c r="D51" s="89"/>
      <c r="E51" s="94"/>
      <c r="F51" s="78">
        <v>2</v>
      </c>
      <c r="G51" s="79" t="str">
        <f>IF($J51=1,"Implemented","Not Implemented")</f>
        <v>Not Implemented</v>
      </c>
      <c r="H51" s="79" t="str">
        <f>IF($K51=1,"Effective","Ineffective")</f>
        <v>Ineffective</v>
      </c>
      <c r="I51" s="79" t="str">
        <f>IF($L51=1,"Pass","Fail")</f>
        <v>Fail</v>
      </c>
      <c r="J51" s="67">
        <f>'4. User App Hardening'!U4</f>
        <v>0</v>
      </c>
      <c r="K51" s="67">
        <f>'4. User App Hardening'!V4</f>
        <v>0</v>
      </c>
      <c r="L51" s="67">
        <f>'4. User App Hardening'!W4</f>
        <v>0</v>
      </c>
      <c r="M51" s="67"/>
      <c r="N51" s="67">
        <f>'4. User App Hardening'!Y4</f>
        <v>0</v>
      </c>
      <c r="O51" s="67"/>
      <c r="P51" s="91"/>
      <c r="Q51" s="91"/>
      <c r="R51" s="91"/>
      <c r="S51" s="91"/>
      <c r="T51" s="84"/>
      <c r="U51" s="91"/>
      <c r="V51" s="91"/>
      <c r="W51" s="91"/>
      <c r="X51" s="91"/>
      <c r="Y51" s="161"/>
      <c r="Z51" s="182"/>
      <c r="AA51" s="148"/>
    </row>
    <row r="52" spans="1:27" ht="15" outlineLevel="2" x14ac:dyDescent="0.2">
      <c r="A52" s="148"/>
      <c r="B52" s="181"/>
      <c r="C52" s="158"/>
      <c r="D52" s="89"/>
      <c r="E52" s="94"/>
      <c r="F52" s="78">
        <v>3</v>
      </c>
      <c r="G52" s="79" t="str">
        <f>IF($J52=1,"Implemented","Not Implemented")</f>
        <v>Not Implemented</v>
      </c>
      <c r="H52" s="79" t="str">
        <f>IF($K52=1,"Effective","Ineffective")</f>
        <v>Ineffective</v>
      </c>
      <c r="I52" s="79" t="str">
        <f>IF($L52=1,"Pass","Fail")</f>
        <v>Fail</v>
      </c>
      <c r="J52" s="67">
        <f>'4. User App Hardening'!U5</f>
        <v>0</v>
      </c>
      <c r="K52" s="67">
        <f>'4. User App Hardening'!V5</f>
        <v>0</v>
      </c>
      <c r="L52" s="67">
        <f>'4. User App Hardening'!W5</f>
        <v>0</v>
      </c>
      <c r="M52" s="67"/>
      <c r="N52" s="67"/>
      <c r="O52" s="67">
        <f>'4. User App Hardening'!Z5</f>
        <v>0</v>
      </c>
      <c r="P52" s="92"/>
      <c r="Q52" s="92"/>
      <c r="R52" s="92"/>
      <c r="S52" s="92"/>
      <c r="T52" s="84"/>
      <c r="U52" s="92"/>
      <c r="V52" s="92"/>
      <c r="W52" s="92"/>
      <c r="X52" s="92"/>
      <c r="Y52" s="162"/>
      <c r="Z52" s="182"/>
      <c r="AA52" s="148"/>
    </row>
    <row r="53" spans="1:27" ht="15" outlineLevel="1" x14ac:dyDescent="0.2">
      <c r="A53" s="148"/>
      <c r="B53" s="181"/>
      <c r="C53" s="158"/>
      <c r="D53" s="89"/>
      <c r="E53" s="95" t="s">
        <v>718</v>
      </c>
      <c r="F53" s="76"/>
      <c r="G53" s="77"/>
      <c r="H53" s="77"/>
      <c r="I53" s="77"/>
      <c r="J53" s="36"/>
      <c r="K53" s="36"/>
      <c r="L53" s="36"/>
      <c r="M53" s="36">
        <f>M54</f>
        <v>0</v>
      </c>
      <c r="N53" s="36">
        <f>N55</f>
        <v>0</v>
      </c>
      <c r="O53" s="36">
        <f>O56</f>
        <v>0</v>
      </c>
      <c r="P53" s="90"/>
      <c r="Q53" s="90"/>
      <c r="R53" s="90"/>
      <c r="S53" s="90"/>
      <c r="T53" s="84"/>
      <c r="U53" s="90"/>
      <c r="V53" s="90"/>
      <c r="W53" s="90"/>
      <c r="X53" s="90"/>
      <c r="Y53" s="160"/>
      <c r="Z53" s="182"/>
      <c r="AA53" s="148"/>
    </row>
    <row r="54" spans="1:27" ht="15" outlineLevel="2" x14ac:dyDescent="0.2">
      <c r="A54" s="148"/>
      <c r="B54" s="181"/>
      <c r="C54" s="158"/>
      <c r="D54" s="89"/>
      <c r="E54" s="95"/>
      <c r="F54" s="76">
        <v>1</v>
      </c>
      <c r="G54" s="77" t="str">
        <f>IF($J54=1,"Implemented","Not Implemented")</f>
        <v>Not Implemented</v>
      </c>
      <c r="H54" s="77" t="str">
        <f>IF($K54=1,"Effective","Ineffective")</f>
        <v>Ineffective</v>
      </c>
      <c r="I54" s="77" t="str">
        <f>IF($L54=1,"Pass","Fail")</f>
        <v>Fail</v>
      </c>
      <c r="J54" s="67">
        <f>'4. User App Hardening'!AE3</f>
        <v>0</v>
      </c>
      <c r="K54" s="67">
        <f>'4. User App Hardening'!AF3</f>
        <v>0</v>
      </c>
      <c r="L54" s="67">
        <f>'4. User App Hardening'!AG3</f>
        <v>0</v>
      </c>
      <c r="M54" s="67">
        <f>'4. User App Hardening'!AH3</f>
        <v>0</v>
      </c>
      <c r="N54" s="67"/>
      <c r="O54" s="67"/>
      <c r="P54" s="91"/>
      <c r="Q54" s="91"/>
      <c r="R54" s="91"/>
      <c r="S54" s="91"/>
      <c r="T54" s="84"/>
      <c r="U54" s="91"/>
      <c r="V54" s="91"/>
      <c r="W54" s="91"/>
      <c r="X54" s="91"/>
      <c r="Y54" s="161"/>
      <c r="Z54" s="182"/>
      <c r="AA54" s="148"/>
    </row>
    <row r="55" spans="1:27" ht="15" outlineLevel="2" x14ac:dyDescent="0.2">
      <c r="A55" s="148"/>
      <c r="B55" s="181"/>
      <c r="C55" s="158"/>
      <c r="D55" s="89"/>
      <c r="E55" s="95"/>
      <c r="F55" s="76">
        <v>2</v>
      </c>
      <c r="G55" s="77" t="str">
        <f>IF($J55=1,"Implemented","Not Implemented")</f>
        <v>Not Implemented</v>
      </c>
      <c r="H55" s="77" t="str">
        <f>IF($K55=1,"Effective","Ineffective")</f>
        <v>Ineffective</v>
      </c>
      <c r="I55" s="77" t="str">
        <f>IF($L55=1,"Pass","Fail")</f>
        <v>Fail</v>
      </c>
      <c r="J55" s="67">
        <f>'4. User App Hardening'!AE4</f>
        <v>0</v>
      </c>
      <c r="K55" s="67">
        <f>'4. User App Hardening'!AF4</f>
        <v>0</v>
      </c>
      <c r="L55" s="67">
        <f>'4. User App Hardening'!AG4</f>
        <v>0</v>
      </c>
      <c r="M55" s="67"/>
      <c r="N55" s="67">
        <f>'4. User App Hardening'!AI4</f>
        <v>0</v>
      </c>
      <c r="O55" s="67"/>
      <c r="P55" s="91"/>
      <c r="Q55" s="91"/>
      <c r="R55" s="91"/>
      <c r="S55" s="91"/>
      <c r="T55" s="84"/>
      <c r="U55" s="91"/>
      <c r="V55" s="91"/>
      <c r="W55" s="91"/>
      <c r="X55" s="91"/>
      <c r="Y55" s="161"/>
      <c r="Z55" s="182"/>
      <c r="AA55" s="148"/>
    </row>
    <row r="56" spans="1:27" ht="15" outlineLevel="2" x14ac:dyDescent="0.2">
      <c r="A56" s="148"/>
      <c r="B56" s="181"/>
      <c r="C56" s="158"/>
      <c r="D56" s="89"/>
      <c r="E56" s="95"/>
      <c r="F56" s="76">
        <v>3</v>
      </c>
      <c r="G56" s="77" t="str">
        <f>IF($J56=1,"Implemented","Not Implemented")</f>
        <v>Not Implemented</v>
      </c>
      <c r="H56" s="77" t="str">
        <f>IF($K56=1,"Effective","Ineffective")</f>
        <v>Ineffective</v>
      </c>
      <c r="I56" s="77" t="str">
        <f>IF($L56=1,"Pass","Fail")</f>
        <v>Fail</v>
      </c>
      <c r="J56" s="67">
        <f>'4. User App Hardening'!AE5</f>
        <v>0</v>
      </c>
      <c r="K56" s="67">
        <f>'4. User App Hardening'!AF5</f>
        <v>0</v>
      </c>
      <c r="L56" s="67">
        <f>'4. User App Hardening'!AG5</f>
        <v>0</v>
      </c>
      <c r="M56" s="67"/>
      <c r="N56" s="67"/>
      <c r="O56" s="67">
        <f>'4. User App Hardening'!AJ5</f>
        <v>0</v>
      </c>
      <c r="P56" s="92"/>
      <c r="Q56" s="92"/>
      <c r="R56" s="92"/>
      <c r="S56" s="92"/>
      <c r="T56" s="84"/>
      <c r="U56" s="92"/>
      <c r="V56" s="92"/>
      <c r="W56" s="92"/>
      <c r="X56" s="92"/>
      <c r="Y56" s="162"/>
      <c r="Z56" s="182"/>
      <c r="AA56" s="148"/>
    </row>
    <row r="57" spans="1:27" ht="25.5" customHeight="1" x14ac:dyDescent="0.2">
      <c r="A57" s="148"/>
      <c r="B57" s="181"/>
      <c r="C57" s="158">
        <v>5</v>
      </c>
      <c r="D57" s="89" t="s">
        <v>756</v>
      </c>
      <c r="E57" s="85" t="s">
        <v>725</v>
      </c>
      <c r="F57" s="88"/>
      <c r="G57" s="14"/>
      <c r="H57" s="14"/>
      <c r="I57" s="14"/>
      <c r="J57" s="36"/>
      <c r="K57" s="36"/>
      <c r="L57" s="36"/>
      <c r="M57" s="36">
        <f>AVERAGE(M59:M69)</f>
        <v>0</v>
      </c>
      <c r="N57" s="36">
        <f>AVERAGE(N59:N69)</f>
        <v>0</v>
      </c>
      <c r="O57" s="36">
        <f>AVERAGE(O59:O69)</f>
        <v>0</v>
      </c>
      <c r="P57" s="65"/>
      <c r="Q57" s="65"/>
      <c r="R57" s="65"/>
      <c r="S57" s="65"/>
      <c r="T57" s="84"/>
      <c r="U57" s="73"/>
      <c r="V57" s="73"/>
      <c r="W57" s="73"/>
      <c r="X57" s="73"/>
      <c r="Y57" s="159"/>
      <c r="Z57" s="182"/>
      <c r="AA57" s="148"/>
    </row>
    <row r="58" spans="1:27" ht="15" outlineLevel="1" x14ac:dyDescent="0.2">
      <c r="A58" s="148"/>
      <c r="B58" s="181"/>
      <c r="C58" s="158"/>
      <c r="D58" s="89"/>
      <c r="E58" s="93" t="s">
        <v>716</v>
      </c>
      <c r="F58" s="80"/>
      <c r="G58" s="81"/>
      <c r="H58" s="81"/>
      <c r="I58" s="81"/>
      <c r="J58" s="36"/>
      <c r="K58" s="36"/>
      <c r="L58" s="36"/>
      <c r="M58" s="36">
        <f>M59</f>
        <v>0</v>
      </c>
      <c r="N58" s="36">
        <f>N60</f>
        <v>0</v>
      </c>
      <c r="O58" s="36">
        <f>O61</f>
        <v>0</v>
      </c>
      <c r="P58" s="90"/>
      <c r="Q58" s="90"/>
      <c r="R58" s="90"/>
      <c r="S58" s="90"/>
      <c r="T58" s="84"/>
      <c r="U58" s="90"/>
      <c r="V58" s="90"/>
      <c r="W58" s="90"/>
      <c r="X58" s="90"/>
      <c r="Y58" s="160"/>
      <c r="Z58" s="182"/>
      <c r="AA58" s="148"/>
    </row>
    <row r="59" spans="1:27" ht="15" outlineLevel="2" x14ac:dyDescent="0.2">
      <c r="A59" s="148"/>
      <c r="B59" s="181"/>
      <c r="C59" s="158"/>
      <c r="D59" s="89"/>
      <c r="E59" s="93"/>
      <c r="F59" s="82">
        <v>1</v>
      </c>
      <c r="G59" s="81" t="str">
        <f>IF($J59=1,"Implemented","Not Implemented")</f>
        <v>Not Implemented</v>
      </c>
      <c r="H59" s="81" t="str">
        <f>IF($K59=1,"Effective","Ineffective")</f>
        <v>Ineffective</v>
      </c>
      <c r="I59" s="81" t="str">
        <f>IF($L59=1,"Pass","Fail")</f>
        <v>Fail</v>
      </c>
      <c r="J59" s="67">
        <f>'5. Restrict Admin Priv'!K3</f>
        <v>0</v>
      </c>
      <c r="K59" s="67">
        <f>'5. Restrict Admin Priv'!L3</f>
        <v>0</v>
      </c>
      <c r="L59" s="67">
        <f>'5. Restrict Admin Priv'!M3</f>
        <v>0</v>
      </c>
      <c r="M59" s="67">
        <f>'5. Restrict Admin Priv'!N3</f>
        <v>0</v>
      </c>
      <c r="N59" s="67"/>
      <c r="O59" s="67"/>
      <c r="P59" s="91"/>
      <c r="Q59" s="91"/>
      <c r="R59" s="91"/>
      <c r="S59" s="91"/>
      <c r="T59" s="84"/>
      <c r="U59" s="91"/>
      <c r="V59" s="91"/>
      <c r="W59" s="91"/>
      <c r="X59" s="91"/>
      <c r="Y59" s="161"/>
      <c r="Z59" s="182"/>
      <c r="AA59" s="148"/>
    </row>
    <row r="60" spans="1:27" ht="15" outlineLevel="2" x14ac:dyDescent="0.2">
      <c r="A60" s="148"/>
      <c r="B60" s="181"/>
      <c r="C60" s="158"/>
      <c r="D60" s="89"/>
      <c r="E60" s="93"/>
      <c r="F60" s="82">
        <v>2</v>
      </c>
      <c r="G60" s="81" t="str">
        <f>IF($J60=1,"Implemented","Not Implemented")</f>
        <v>Not Implemented</v>
      </c>
      <c r="H60" s="81" t="str">
        <f>IF($K60=1,"Effective","Ineffective")</f>
        <v>Ineffective</v>
      </c>
      <c r="I60" s="81" t="str">
        <f>IF($L60=1,"Pass","Fail")</f>
        <v>Fail</v>
      </c>
      <c r="J60" s="67">
        <f>'5. Restrict Admin Priv'!K4</f>
        <v>0</v>
      </c>
      <c r="K60" s="67">
        <f>'5. Restrict Admin Priv'!L4</f>
        <v>0</v>
      </c>
      <c r="L60" s="67">
        <f>'5. Restrict Admin Priv'!M4</f>
        <v>0</v>
      </c>
      <c r="M60" s="67"/>
      <c r="N60" s="67">
        <f>'5. Restrict Admin Priv'!O4</f>
        <v>0</v>
      </c>
      <c r="O60" s="67"/>
      <c r="P60" s="91"/>
      <c r="Q60" s="91"/>
      <c r="R60" s="91"/>
      <c r="S60" s="91"/>
      <c r="T60" s="84"/>
      <c r="U60" s="91"/>
      <c r="V60" s="91"/>
      <c r="W60" s="91"/>
      <c r="X60" s="91"/>
      <c r="Y60" s="161"/>
      <c r="Z60" s="182"/>
      <c r="AA60" s="148"/>
    </row>
    <row r="61" spans="1:27" ht="15" outlineLevel="2" x14ac:dyDescent="0.2">
      <c r="A61" s="148"/>
      <c r="B61" s="181"/>
      <c r="C61" s="158"/>
      <c r="D61" s="89"/>
      <c r="E61" s="93"/>
      <c r="F61" s="82">
        <v>3</v>
      </c>
      <c r="G61" s="81" t="str">
        <f>IF($J61=1,"Implemented","Not Implemented")</f>
        <v>Not Implemented</v>
      </c>
      <c r="H61" s="81" t="str">
        <f>IF($K61=1,"Effective","Ineffective")</f>
        <v>Ineffective</v>
      </c>
      <c r="I61" s="81" t="str">
        <f>IF($L61=1,"Pass","Fail")</f>
        <v>Fail</v>
      </c>
      <c r="J61" s="67">
        <f>'5. Restrict Admin Priv'!K5</f>
        <v>0</v>
      </c>
      <c r="K61" s="67">
        <f>'5. Restrict Admin Priv'!L5</f>
        <v>0</v>
      </c>
      <c r="L61" s="67">
        <f>'5. Restrict Admin Priv'!M5</f>
        <v>0</v>
      </c>
      <c r="M61" s="67"/>
      <c r="N61" s="67"/>
      <c r="O61" s="67">
        <f>'5. Restrict Admin Priv'!P5</f>
        <v>0</v>
      </c>
      <c r="P61" s="92"/>
      <c r="Q61" s="92"/>
      <c r="R61" s="92"/>
      <c r="S61" s="92"/>
      <c r="T61" s="84"/>
      <c r="U61" s="92"/>
      <c r="V61" s="92"/>
      <c r="W61" s="92"/>
      <c r="X61" s="92"/>
      <c r="Y61" s="162"/>
      <c r="Z61" s="182"/>
      <c r="AA61" s="148"/>
    </row>
    <row r="62" spans="1:27" ht="15" outlineLevel="1" x14ac:dyDescent="0.2">
      <c r="A62" s="148"/>
      <c r="B62" s="181"/>
      <c r="C62" s="158"/>
      <c r="D62" s="89"/>
      <c r="E62" s="94" t="s">
        <v>717</v>
      </c>
      <c r="F62" s="78"/>
      <c r="G62" s="79"/>
      <c r="H62" s="79"/>
      <c r="I62" s="79"/>
      <c r="J62" s="36"/>
      <c r="K62" s="36"/>
      <c r="L62" s="36"/>
      <c r="M62" s="36">
        <f>M63</f>
        <v>0</v>
      </c>
      <c r="N62" s="36">
        <f>N64</f>
        <v>0</v>
      </c>
      <c r="O62" s="36">
        <f>O65</f>
        <v>0</v>
      </c>
      <c r="P62" s="90"/>
      <c r="Q62" s="90"/>
      <c r="R62" s="90"/>
      <c r="S62" s="90"/>
      <c r="T62" s="84"/>
      <c r="U62" s="90"/>
      <c r="V62" s="90"/>
      <c r="W62" s="90"/>
      <c r="X62" s="90"/>
      <c r="Y62" s="160"/>
      <c r="Z62" s="182"/>
      <c r="AA62" s="148"/>
    </row>
    <row r="63" spans="1:27" ht="15" outlineLevel="2" x14ac:dyDescent="0.2">
      <c r="A63" s="148"/>
      <c r="B63" s="181"/>
      <c r="C63" s="158"/>
      <c r="D63" s="89"/>
      <c r="E63" s="94"/>
      <c r="F63" s="78">
        <v>1</v>
      </c>
      <c r="G63" s="79" t="str">
        <f>IF($J63=1,"Implemented","Not Implemented")</f>
        <v>Not Implemented</v>
      </c>
      <c r="H63" s="79" t="str">
        <f>IF($K63=1,"Effective","Ineffective")</f>
        <v>Ineffective</v>
      </c>
      <c r="I63" s="79" t="str">
        <f>IF($L63=1,"Pass","Fail")</f>
        <v>Fail</v>
      </c>
      <c r="J63" s="67">
        <f>'5. Restrict Admin Priv'!U3</f>
        <v>0</v>
      </c>
      <c r="K63" s="67">
        <f>'5. Restrict Admin Priv'!V3</f>
        <v>0</v>
      </c>
      <c r="L63" s="67">
        <f>'5. Restrict Admin Priv'!W3</f>
        <v>0</v>
      </c>
      <c r="M63" s="67">
        <f>'5. Restrict Admin Priv'!X3</f>
        <v>0</v>
      </c>
      <c r="N63" s="67"/>
      <c r="O63" s="67"/>
      <c r="P63" s="91"/>
      <c r="Q63" s="91"/>
      <c r="R63" s="91"/>
      <c r="S63" s="91"/>
      <c r="T63" s="84"/>
      <c r="U63" s="91"/>
      <c r="V63" s="91"/>
      <c r="W63" s="91"/>
      <c r="X63" s="91"/>
      <c r="Y63" s="161"/>
      <c r="Z63" s="182"/>
      <c r="AA63" s="148"/>
    </row>
    <row r="64" spans="1:27" ht="15" outlineLevel="2" x14ac:dyDescent="0.2">
      <c r="A64" s="148"/>
      <c r="B64" s="181"/>
      <c r="C64" s="158"/>
      <c r="D64" s="89"/>
      <c r="E64" s="94"/>
      <c r="F64" s="78">
        <v>2</v>
      </c>
      <c r="G64" s="79" t="str">
        <f>IF($J64=1,"Implemented","Not Implemented")</f>
        <v>Not Implemented</v>
      </c>
      <c r="H64" s="79" t="str">
        <f>IF($K64=1,"Effective","Ineffective")</f>
        <v>Ineffective</v>
      </c>
      <c r="I64" s="79" t="str">
        <f>IF($L64=1,"Pass","Fail")</f>
        <v>Fail</v>
      </c>
      <c r="J64" s="67">
        <f>'5. Restrict Admin Priv'!U4</f>
        <v>0</v>
      </c>
      <c r="K64" s="67">
        <f>'5. Restrict Admin Priv'!V4</f>
        <v>0</v>
      </c>
      <c r="L64" s="67">
        <f>'5. Restrict Admin Priv'!W4</f>
        <v>0</v>
      </c>
      <c r="M64" s="67"/>
      <c r="N64" s="67">
        <f>'5. Restrict Admin Priv'!Y4</f>
        <v>0</v>
      </c>
      <c r="O64" s="67"/>
      <c r="P64" s="91"/>
      <c r="Q64" s="91"/>
      <c r="R64" s="91"/>
      <c r="S64" s="91"/>
      <c r="T64" s="84"/>
      <c r="U64" s="91"/>
      <c r="V64" s="91"/>
      <c r="W64" s="91"/>
      <c r="X64" s="91"/>
      <c r="Y64" s="161"/>
      <c r="Z64" s="182"/>
      <c r="AA64" s="148"/>
    </row>
    <row r="65" spans="1:27" ht="15" outlineLevel="2" x14ac:dyDescent="0.2">
      <c r="A65" s="148"/>
      <c r="B65" s="181"/>
      <c r="C65" s="158"/>
      <c r="D65" s="89"/>
      <c r="E65" s="94"/>
      <c r="F65" s="78">
        <v>3</v>
      </c>
      <c r="G65" s="79" t="str">
        <f>IF($J65=1,"Implemented","Not Implemented")</f>
        <v>Not Implemented</v>
      </c>
      <c r="H65" s="79" t="str">
        <f>IF($K65=1,"Effective","Ineffective")</f>
        <v>Ineffective</v>
      </c>
      <c r="I65" s="79" t="str">
        <f>IF($L65=1,"Pass","Fail")</f>
        <v>Fail</v>
      </c>
      <c r="J65" s="67">
        <f>'5. Restrict Admin Priv'!U5</f>
        <v>0</v>
      </c>
      <c r="K65" s="67">
        <f>'5. Restrict Admin Priv'!V5</f>
        <v>0</v>
      </c>
      <c r="L65" s="67">
        <f>'5. Restrict Admin Priv'!W5</f>
        <v>0</v>
      </c>
      <c r="M65" s="67"/>
      <c r="N65" s="67"/>
      <c r="O65" s="67">
        <f>'5. Restrict Admin Priv'!Z5</f>
        <v>0</v>
      </c>
      <c r="P65" s="92"/>
      <c r="Q65" s="92"/>
      <c r="R65" s="92"/>
      <c r="S65" s="92"/>
      <c r="T65" s="84"/>
      <c r="U65" s="92"/>
      <c r="V65" s="92"/>
      <c r="W65" s="92"/>
      <c r="X65" s="92"/>
      <c r="Y65" s="162"/>
      <c r="Z65" s="182"/>
      <c r="AA65" s="148"/>
    </row>
    <row r="66" spans="1:27" ht="15" outlineLevel="1" x14ac:dyDescent="0.2">
      <c r="A66" s="148"/>
      <c r="B66" s="181"/>
      <c r="C66" s="158"/>
      <c r="D66" s="89"/>
      <c r="E66" s="95" t="s">
        <v>718</v>
      </c>
      <c r="F66" s="76"/>
      <c r="G66" s="77"/>
      <c r="H66" s="77"/>
      <c r="I66" s="77"/>
      <c r="J66" s="36"/>
      <c r="K66" s="36"/>
      <c r="L66" s="36"/>
      <c r="M66" s="36">
        <f>M67</f>
        <v>0</v>
      </c>
      <c r="N66" s="36">
        <f>N68</f>
        <v>0</v>
      </c>
      <c r="O66" s="36">
        <f>O69</f>
        <v>0</v>
      </c>
      <c r="P66" s="90"/>
      <c r="Q66" s="90"/>
      <c r="R66" s="90"/>
      <c r="S66" s="90"/>
      <c r="T66" s="84"/>
      <c r="U66" s="90"/>
      <c r="V66" s="90"/>
      <c r="W66" s="90"/>
      <c r="X66" s="90"/>
      <c r="Y66" s="160"/>
      <c r="Z66" s="182"/>
      <c r="AA66" s="148"/>
    </row>
    <row r="67" spans="1:27" ht="15" outlineLevel="2" x14ac:dyDescent="0.2">
      <c r="A67" s="148"/>
      <c r="B67" s="181"/>
      <c r="C67" s="158"/>
      <c r="D67" s="89"/>
      <c r="E67" s="95"/>
      <c r="F67" s="76">
        <v>1</v>
      </c>
      <c r="G67" s="77" t="str">
        <f>IF($J67=1,"Implemented","Not Implemented")</f>
        <v>Not Implemented</v>
      </c>
      <c r="H67" s="77" t="str">
        <f>IF($K67=1,"Effective","Ineffective")</f>
        <v>Ineffective</v>
      </c>
      <c r="I67" s="77" t="str">
        <f>IF($L67=1,"Pass","Fail")</f>
        <v>Fail</v>
      </c>
      <c r="J67" s="67">
        <f>'5. Restrict Admin Priv'!AE3</f>
        <v>0</v>
      </c>
      <c r="K67" s="67">
        <f>'5. Restrict Admin Priv'!AF3</f>
        <v>0</v>
      </c>
      <c r="L67" s="67">
        <f>'5. Restrict Admin Priv'!AG3</f>
        <v>0</v>
      </c>
      <c r="M67" s="67">
        <f>'5. Restrict Admin Priv'!AH3</f>
        <v>0</v>
      </c>
      <c r="N67" s="67"/>
      <c r="O67" s="67"/>
      <c r="P67" s="91"/>
      <c r="Q67" s="91"/>
      <c r="R67" s="91"/>
      <c r="S67" s="91"/>
      <c r="T67" s="84"/>
      <c r="U67" s="91"/>
      <c r="V67" s="91"/>
      <c r="W67" s="91"/>
      <c r="X67" s="91"/>
      <c r="Y67" s="161"/>
      <c r="Z67" s="182"/>
      <c r="AA67" s="148"/>
    </row>
    <row r="68" spans="1:27" ht="15" outlineLevel="2" x14ac:dyDescent="0.2">
      <c r="A68" s="148"/>
      <c r="B68" s="181"/>
      <c r="C68" s="158"/>
      <c r="D68" s="89"/>
      <c r="E68" s="95"/>
      <c r="F68" s="76">
        <v>2</v>
      </c>
      <c r="G68" s="77" t="str">
        <f>IF($J68=1,"Implemented","Not Implemented")</f>
        <v>Not Implemented</v>
      </c>
      <c r="H68" s="77" t="str">
        <f>IF($K68=1,"Effective","Ineffective")</f>
        <v>Ineffective</v>
      </c>
      <c r="I68" s="77" t="str">
        <f>IF($L68=1,"Pass","Fail")</f>
        <v>Fail</v>
      </c>
      <c r="J68" s="67">
        <f>'5. Restrict Admin Priv'!AE4</f>
        <v>0</v>
      </c>
      <c r="K68" s="67">
        <f>'5. Restrict Admin Priv'!AF4</f>
        <v>0</v>
      </c>
      <c r="L68" s="67">
        <f>'5. Restrict Admin Priv'!AG4</f>
        <v>0</v>
      </c>
      <c r="M68" s="67"/>
      <c r="N68" s="67">
        <f>'5. Restrict Admin Priv'!AI4</f>
        <v>0</v>
      </c>
      <c r="O68" s="67"/>
      <c r="P68" s="91"/>
      <c r="Q68" s="91"/>
      <c r="R68" s="91"/>
      <c r="S68" s="91"/>
      <c r="T68" s="84"/>
      <c r="U68" s="91"/>
      <c r="V68" s="91"/>
      <c r="W68" s="91"/>
      <c r="X68" s="91"/>
      <c r="Y68" s="161"/>
      <c r="Z68" s="182"/>
      <c r="AA68" s="148"/>
    </row>
    <row r="69" spans="1:27" ht="15" outlineLevel="2" x14ac:dyDescent="0.2">
      <c r="A69" s="148"/>
      <c r="B69" s="181"/>
      <c r="C69" s="158"/>
      <c r="D69" s="89"/>
      <c r="E69" s="95"/>
      <c r="F69" s="76">
        <v>3</v>
      </c>
      <c r="G69" s="77" t="str">
        <f>IF($J69=1,"Implemented","Not Implemented")</f>
        <v>Not Implemented</v>
      </c>
      <c r="H69" s="77" t="str">
        <f>IF($K69=1,"Effective","Ineffective")</f>
        <v>Ineffective</v>
      </c>
      <c r="I69" s="77" t="str">
        <f>IF($L69=1,"Pass","Fail")</f>
        <v>Fail</v>
      </c>
      <c r="J69" s="67">
        <f>'5. Restrict Admin Priv'!AE5</f>
        <v>0</v>
      </c>
      <c r="K69" s="67">
        <f>'5. Restrict Admin Priv'!AF5</f>
        <v>0</v>
      </c>
      <c r="L69" s="67">
        <f>'5. Restrict Admin Priv'!AG5</f>
        <v>0</v>
      </c>
      <c r="M69" s="67"/>
      <c r="N69" s="67"/>
      <c r="O69" s="67">
        <f>'5. Restrict Admin Priv'!AJ5</f>
        <v>0</v>
      </c>
      <c r="P69" s="92"/>
      <c r="Q69" s="92"/>
      <c r="R69" s="92"/>
      <c r="S69" s="92"/>
      <c r="T69" s="84"/>
      <c r="U69" s="92"/>
      <c r="V69" s="92"/>
      <c r="W69" s="92"/>
      <c r="X69" s="92"/>
      <c r="Y69" s="162"/>
      <c r="Z69" s="182"/>
      <c r="AA69" s="148"/>
    </row>
    <row r="70" spans="1:27" ht="25.5" customHeight="1" x14ac:dyDescent="0.2">
      <c r="A70" s="148"/>
      <c r="B70" s="181"/>
      <c r="C70" s="158">
        <v>6</v>
      </c>
      <c r="D70" s="89" t="s">
        <v>753</v>
      </c>
      <c r="E70" s="85" t="s">
        <v>725</v>
      </c>
      <c r="F70" s="88"/>
      <c r="G70" s="14"/>
      <c r="H70" s="14"/>
      <c r="I70" s="14"/>
      <c r="J70" s="36"/>
      <c r="K70" s="36"/>
      <c r="L70" s="36"/>
      <c r="M70" s="36">
        <f>AVERAGE(M72:M82)</f>
        <v>0</v>
      </c>
      <c r="N70" s="36">
        <f>AVERAGE(N72:N82)</f>
        <v>0</v>
      </c>
      <c r="O70" s="36">
        <f>AVERAGE(O72:O82)</f>
        <v>0</v>
      </c>
      <c r="P70" s="65"/>
      <c r="Q70" s="65"/>
      <c r="R70" s="65"/>
      <c r="S70" s="65"/>
      <c r="T70" s="84"/>
      <c r="U70" s="73"/>
      <c r="V70" s="73"/>
      <c r="W70" s="73"/>
      <c r="X70" s="73"/>
      <c r="Y70" s="159"/>
      <c r="Z70" s="182"/>
      <c r="AA70" s="148"/>
    </row>
    <row r="71" spans="1:27" ht="15" outlineLevel="1" x14ac:dyDescent="0.2">
      <c r="A71" s="148"/>
      <c r="B71" s="181"/>
      <c r="C71" s="158"/>
      <c r="D71" s="89"/>
      <c r="E71" s="93" t="s">
        <v>716</v>
      </c>
      <c r="F71" s="80"/>
      <c r="G71" s="81"/>
      <c r="H71" s="81"/>
      <c r="I71" s="81"/>
      <c r="J71" s="36"/>
      <c r="K71" s="36"/>
      <c r="L71" s="36"/>
      <c r="M71" s="36">
        <f>M72</f>
        <v>0</v>
      </c>
      <c r="N71" s="36">
        <f>N73</f>
        <v>0</v>
      </c>
      <c r="O71" s="36">
        <f>O74</f>
        <v>0</v>
      </c>
      <c r="P71" s="90"/>
      <c r="Q71" s="90"/>
      <c r="R71" s="90"/>
      <c r="S71" s="90"/>
      <c r="T71" s="84"/>
      <c r="U71" s="90"/>
      <c r="V71" s="90"/>
      <c r="W71" s="90"/>
      <c r="X71" s="90"/>
      <c r="Y71" s="160"/>
      <c r="Z71" s="182"/>
      <c r="AA71" s="148"/>
    </row>
    <row r="72" spans="1:27" ht="15" outlineLevel="2" x14ac:dyDescent="0.2">
      <c r="A72" s="148"/>
      <c r="B72" s="181"/>
      <c r="C72" s="158"/>
      <c r="D72" s="89"/>
      <c r="E72" s="93"/>
      <c r="F72" s="82">
        <v>1</v>
      </c>
      <c r="G72" s="81" t="str">
        <f>IF($J72=1,"Implemented","Not Implemented")</f>
        <v>Not Implemented</v>
      </c>
      <c r="H72" s="81" t="str">
        <f>IF($K72=1,"Effective","Ineffective")</f>
        <v>Ineffective</v>
      </c>
      <c r="I72" s="81" t="str">
        <f>IF($L72=1,"Pass","Fail")</f>
        <v>Fail</v>
      </c>
      <c r="J72" s="67">
        <f>'6. Patch OS'!K3</f>
        <v>0</v>
      </c>
      <c r="K72" s="67">
        <f>'6. Patch OS'!L3</f>
        <v>0</v>
      </c>
      <c r="L72" s="67">
        <f>'6. Patch OS'!M3</f>
        <v>0</v>
      </c>
      <c r="M72" s="67">
        <f>'6. Patch OS'!N3</f>
        <v>0</v>
      </c>
      <c r="N72" s="67"/>
      <c r="O72" s="67"/>
      <c r="P72" s="91"/>
      <c r="Q72" s="91"/>
      <c r="R72" s="91"/>
      <c r="S72" s="91"/>
      <c r="T72" s="84"/>
      <c r="U72" s="91"/>
      <c r="V72" s="91"/>
      <c r="W72" s="91"/>
      <c r="X72" s="91"/>
      <c r="Y72" s="161"/>
      <c r="Z72" s="182"/>
      <c r="AA72" s="148"/>
    </row>
    <row r="73" spans="1:27" ht="15" outlineLevel="2" x14ac:dyDescent="0.2">
      <c r="A73" s="148"/>
      <c r="B73" s="181"/>
      <c r="C73" s="158"/>
      <c r="D73" s="89"/>
      <c r="E73" s="93"/>
      <c r="F73" s="82">
        <v>2</v>
      </c>
      <c r="G73" s="81" t="str">
        <f>IF($J73=1,"Implemented","Not Implemented")</f>
        <v>Not Implemented</v>
      </c>
      <c r="H73" s="81" t="str">
        <f>IF($K73=1,"Effective","Ineffective")</f>
        <v>Ineffective</v>
      </c>
      <c r="I73" s="81" t="str">
        <f>IF($L73=1,"Pass","Fail")</f>
        <v>Fail</v>
      </c>
      <c r="J73" s="67">
        <f>'6. Patch OS'!K4</f>
        <v>0</v>
      </c>
      <c r="K73" s="67">
        <f>'6. Patch OS'!L4</f>
        <v>0</v>
      </c>
      <c r="L73" s="67">
        <f>'6. Patch OS'!M4</f>
        <v>0</v>
      </c>
      <c r="M73" s="67"/>
      <c r="N73" s="67">
        <f>'6. Patch OS'!O4</f>
        <v>0</v>
      </c>
      <c r="O73" s="67"/>
      <c r="P73" s="91"/>
      <c r="Q73" s="91"/>
      <c r="R73" s="91"/>
      <c r="S73" s="91"/>
      <c r="T73" s="84"/>
      <c r="U73" s="91"/>
      <c r="V73" s="91"/>
      <c r="W73" s="91"/>
      <c r="X73" s="91"/>
      <c r="Y73" s="161"/>
      <c r="Z73" s="182"/>
      <c r="AA73" s="148"/>
    </row>
    <row r="74" spans="1:27" ht="15" outlineLevel="2" x14ac:dyDescent="0.2">
      <c r="A74" s="148"/>
      <c r="B74" s="181"/>
      <c r="C74" s="158"/>
      <c r="D74" s="89"/>
      <c r="E74" s="93"/>
      <c r="F74" s="82">
        <v>3</v>
      </c>
      <c r="G74" s="81" t="str">
        <f>IF($J74=1,"Implemented","Not Implemented")</f>
        <v>Not Implemented</v>
      </c>
      <c r="H74" s="81" t="str">
        <f>IF($K74=1,"Effective","Ineffective")</f>
        <v>Ineffective</v>
      </c>
      <c r="I74" s="81" t="str">
        <f>IF($L74=1,"Pass","Fail")</f>
        <v>Fail</v>
      </c>
      <c r="J74" s="67">
        <f>'6. Patch OS'!K5</f>
        <v>0</v>
      </c>
      <c r="K74" s="67">
        <f>'6. Patch OS'!L5</f>
        <v>0</v>
      </c>
      <c r="L74" s="67">
        <f>'6. Patch OS'!M5</f>
        <v>0</v>
      </c>
      <c r="M74" s="67"/>
      <c r="N74" s="67"/>
      <c r="O74" s="67">
        <f>'6. Patch OS'!P5</f>
        <v>0</v>
      </c>
      <c r="P74" s="92"/>
      <c r="Q74" s="92"/>
      <c r="R74" s="92"/>
      <c r="S74" s="92"/>
      <c r="T74" s="84"/>
      <c r="U74" s="92"/>
      <c r="V74" s="92"/>
      <c r="W74" s="92"/>
      <c r="X74" s="92"/>
      <c r="Y74" s="162"/>
      <c r="Z74" s="182"/>
      <c r="AA74" s="148"/>
    </row>
    <row r="75" spans="1:27" ht="15" outlineLevel="1" x14ac:dyDescent="0.2">
      <c r="A75" s="148"/>
      <c r="B75" s="181"/>
      <c r="C75" s="158"/>
      <c r="D75" s="89"/>
      <c r="E75" s="94" t="s">
        <v>717</v>
      </c>
      <c r="F75" s="78"/>
      <c r="G75" s="79"/>
      <c r="H75" s="79"/>
      <c r="I75" s="79"/>
      <c r="J75" s="36"/>
      <c r="K75" s="36"/>
      <c r="L75" s="36"/>
      <c r="M75" s="36">
        <f>M76</f>
        <v>0</v>
      </c>
      <c r="N75" s="36">
        <f>N77</f>
        <v>0</v>
      </c>
      <c r="O75" s="36">
        <f>O78</f>
        <v>0</v>
      </c>
      <c r="P75" s="90"/>
      <c r="Q75" s="90"/>
      <c r="R75" s="90"/>
      <c r="S75" s="90"/>
      <c r="T75" s="84"/>
      <c r="U75" s="90"/>
      <c r="V75" s="90"/>
      <c r="W75" s="90"/>
      <c r="X75" s="90"/>
      <c r="Y75" s="160"/>
      <c r="Z75" s="182"/>
      <c r="AA75" s="148"/>
    </row>
    <row r="76" spans="1:27" ht="15" outlineLevel="2" x14ac:dyDescent="0.2">
      <c r="A76" s="148"/>
      <c r="B76" s="181"/>
      <c r="C76" s="158"/>
      <c r="D76" s="89"/>
      <c r="E76" s="94"/>
      <c r="F76" s="78">
        <v>1</v>
      </c>
      <c r="G76" s="79" t="str">
        <f>IF($J76=1,"Implemented","Not Implemented")</f>
        <v>Not Implemented</v>
      </c>
      <c r="H76" s="79" t="str">
        <f>IF($K76=1,"Effective","Ineffective")</f>
        <v>Ineffective</v>
      </c>
      <c r="I76" s="79" t="str">
        <f>IF($L76=1,"Pass","Fail")</f>
        <v>Fail</v>
      </c>
      <c r="J76" s="67">
        <f>'6. Patch OS'!U3</f>
        <v>0</v>
      </c>
      <c r="K76" s="67">
        <f>'6. Patch OS'!V3</f>
        <v>0</v>
      </c>
      <c r="L76" s="67">
        <f>'6. Patch OS'!W3</f>
        <v>0</v>
      </c>
      <c r="M76" s="67">
        <f>'6. Patch OS'!X3</f>
        <v>0</v>
      </c>
      <c r="N76" s="67"/>
      <c r="O76" s="67"/>
      <c r="P76" s="91"/>
      <c r="Q76" s="91"/>
      <c r="R76" s="91"/>
      <c r="S76" s="91"/>
      <c r="T76" s="84"/>
      <c r="U76" s="91"/>
      <c r="V76" s="91"/>
      <c r="W76" s="91"/>
      <c r="X76" s="91"/>
      <c r="Y76" s="161"/>
      <c r="Z76" s="182"/>
      <c r="AA76" s="148"/>
    </row>
    <row r="77" spans="1:27" ht="15" outlineLevel="2" x14ac:dyDescent="0.2">
      <c r="A77" s="148"/>
      <c r="B77" s="181"/>
      <c r="C77" s="158"/>
      <c r="D77" s="89"/>
      <c r="E77" s="94"/>
      <c r="F77" s="78">
        <v>2</v>
      </c>
      <c r="G77" s="79" t="str">
        <f>IF($J77=1,"Implemented","Not Implemented")</f>
        <v>Not Implemented</v>
      </c>
      <c r="H77" s="79" t="str">
        <f>IF($K77=1,"Effective","Ineffective")</f>
        <v>Ineffective</v>
      </c>
      <c r="I77" s="79" t="str">
        <f>IF($L77=1,"Pass","Fail")</f>
        <v>Fail</v>
      </c>
      <c r="J77" s="67">
        <f>'6. Patch OS'!U4</f>
        <v>0</v>
      </c>
      <c r="K77" s="67">
        <f>'6. Patch OS'!V4</f>
        <v>0</v>
      </c>
      <c r="L77" s="67">
        <f>'6. Patch OS'!W4</f>
        <v>0</v>
      </c>
      <c r="M77" s="67"/>
      <c r="N77" s="67">
        <f>'6. Patch OS'!Y4</f>
        <v>0</v>
      </c>
      <c r="O77" s="67"/>
      <c r="P77" s="91"/>
      <c r="Q77" s="91"/>
      <c r="R77" s="91"/>
      <c r="S77" s="91"/>
      <c r="T77" s="84"/>
      <c r="U77" s="91"/>
      <c r="V77" s="91"/>
      <c r="W77" s="91"/>
      <c r="X77" s="91"/>
      <c r="Y77" s="161"/>
      <c r="Z77" s="182"/>
      <c r="AA77" s="148"/>
    </row>
    <row r="78" spans="1:27" ht="15" outlineLevel="2" x14ac:dyDescent="0.2">
      <c r="A78" s="148"/>
      <c r="B78" s="181"/>
      <c r="C78" s="158"/>
      <c r="D78" s="89"/>
      <c r="E78" s="94"/>
      <c r="F78" s="78">
        <v>3</v>
      </c>
      <c r="G78" s="79" t="str">
        <f>IF($J78=1,"Implemented","Not Implemented")</f>
        <v>Not Implemented</v>
      </c>
      <c r="H78" s="79" t="str">
        <f>IF($K78=1,"Effective","Ineffective")</f>
        <v>Ineffective</v>
      </c>
      <c r="I78" s="79" t="str">
        <f>IF($L78=1,"Pass","Fail")</f>
        <v>Fail</v>
      </c>
      <c r="J78" s="67">
        <f>'6. Patch OS'!U5</f>
        <v>0</v>
      </c>
      <c r="K78" s="67">
        <f>'6. Patch OS'!V5</f>
        <v>0</v>
      </c>
      <c r="L78" s="67">
        <f>'6. Patch OS'!W5</f>
        <v>0</v>
      </c>
      <c r="M78" s="67"/>
      <c r="N78" s="67"/>
      <c r="O78" s="67">
        <f>'6. Patch OS'!Z5</f>
        <v>0</v>
      </c>
      <c r="P78" s="92"/>
      <c r="Q78" s="92"/>
      <c r="R78" s="92"/>
      <c r="S78" s="92"/>
      <c r="T78" s="84"/>
      <c r="U78" s="92"/>
      <c r="V78" s="92"/>
      <c r="W78" s="92"/>
      <c r="X78" s="92"/>
      <c r="Y78" s="162"/>
      <c r="Z78" s="182"/>
      <c r="AA78" s="148"/>
    </row>
    <row r="79" spans="1:27" ht="15" outlineLevel="1" x14ac:dyDescent="0.2">
      <c r="A79" s="148"/>
      <c r="B79" s="181"/>
      <c r="C79" s="158"/>
      <c r="D79" s="89"/>
      <c r="E79" s="95" t="s">
        <v>718</v>
      </c>
      <c r="F79" s="76"/>
      <c r="G79" s="77"/>
      <c r="H79" s="77"/>
      <c r="I79" s="77"/>
      <c r="J79" s="36"/>
      <c r="K79" s="36"/>
      <c r="L79" s="36"/>
      <c r="M79" s="36">
        <f>M80</f>
        <v>0</v>
      </c>
      <c r="N79" s="36">
        <f>N81</f>
        <v>0</v>
      </c>
      <c r="O79" s="36">
        <f>O82</f>
        <v>0</v>
      </c>
      <c r="P79" s="90"/>
      <c r="Q79" s="90"/>
      <c r="R79" s="90"/>
      <c r="S79" s="90"/>
      <c r="T79" s="84"/>
      <c r="U79" s="90"/>
      <c r="V79" s="90"/>
      <c r="W79" s="90"/>
      <c r="X79" s="90"/>
      <c r="Y79" s="160"/>
      <c r="Z79" s="182"/>
      <c r="AA79" s="148"/>
    </row>
    <row r="80" spans="1:27" ht="15" outlineLevel="2" x14ac:dyDescent="0.2">
      <c r="A80" s="148"/>
      <c r="B80" s="181"/>
      <c r="C80" s="158"/>
      <c r="D80" s="89"/>
      <c r="E80" s="95"/>
      <c r="F80" s="76">
        <v>1</v>
      </c>
      <c r="G80" s="77" t="str">
        <f>IF($J80=1,"Implemented","Not Implemented")</f>
        <v>Not Implemented</v>
      </c>
      <c r="H80" s="77" t="str">
        <f>IF($K80=1,"Effective","Ineffective")</f>
        <v>Ineffective</v>
      </c>
      <c r="I80" s="77" t="str">
        <f>IF($L80=1,"Pass","Fail")</f>
        <v>Fail</v>
      </c>
      <c r="J80" s="67">
        <f>'6. Patch OS'!AE3</f>
        <v>0</v>
      </c>
      <c r="K80" s="67">
        <f>'6. Patch OS'!AF3</f>
        <v>0</v>
      </c>
      <c r="L80" s="67">
        <f>'6. Patch OS'!AG3</f>
        <v>0</v>
      </c>
      <c r="M80" s="67">
        <f>'6. Patch OS'!AH3</f>
        <v>0</v>
      </c>
      <c r="N80" s="67"/>
      <c r="O80" s="67"/>
      <c r="P80" s="91"/>
      <c r="Q80" s="91"/>
      <c r="R80" s="91"/>
      <c r="S80" s="91"/>
      <c r="T80" s="84"/>
      <c r="U80" s="91"/>
      <c r="V80" s="91"/>
      <c r="W80" s="91"/>
      <c r="X80" s="91"/>
      <c r="Y80" s="161"/>
      <c r="Z80" s="182"/>
      <c r="AA80" s="148"/>
    </row>
    <row r="81" spans="1:27" ht="15" outlineLevel="2" x14ac:dyDescent="0.2">
      <c r="A81" s="148"/>
      <c r="B81" s="181"/>
      <c r="C81" s="158"/>
      <c r="D81" s="89"/>
      <c r="E81" s="95"/>
      <c r="F81" s="76">
        <v>2</v>
      </c>
      <c r="G81" s="77" t="str">
        <f>IF($J81=1,"Implemented","Not Implemented")</f>
        <v>Not Implemented</v>
      </c>
      <c r="H81" s="77" t="str">
        <f>IF($K81=1,"Effective","Ineffective")</f>
        <v>Ineffective</v>
      </c>
      <c r="I81" s="77" t="str">
        <f>IF($L81=1,"Pass","Fail")</f>
        <v>Fail</v>
      </c>
      <c r="J81" s="67">
        <f>'6. Patch OS'!AE4</f>
        <v>0</v>
      </c>
      <c r="K81" s="67">
        <f>'6. Patch OS'!AF4</f>
        <v>0</v>
      </c>
      <c r="L81" s="67">
        <f>'6. Patch OS'!AG4</f>
        <v>0</v>
      </c>
      <c r="M81" s="67"/>
      <c r="N81" s="67">
        <f>'6. Patch OS'!AI4</f>
        <v>0</v>
      </c>
      <c r="O81" s="67"/>
      <c r="P81" s="91"/>
      <c r="Q81" s="91"/>
      <c r="R81" s="91"/>
      <c r="S81" s="91"/>
      <c r="T81" s="84"/>
      <c r="U81" s="91"/>
      <c r="V81" s="91"/>
      <c r="W81" s="91"/>
      <c r="X81" s="91"/>
      <c r="Y81" s="161"/>
      <c r="Z81" s="182"/>
      <c r="AA81" s="148"/>
    </row>
    <row r="82" spans="1:27" ht="15" outlineLevel="2" x14ac:dyDescent="0.2">
      <c r="A82" s="148"/>
      <c r="B82" s="181"/>
      <c r="C82" s="158"/>
      <c r="D82" s="89"/>
      <c r="E82" s="95"/>
      <c r="F82" s="76">
        <v>3</v>
      </c>
      <c r="G82" s="77" t="str">
        <f>IF($J82=1,"Implemented","Not Implemented")</f>
        <v>Not Implemented</v>
      </c>
      <c r="H82" s="77" t="str">
        <f>IF($K82=1,"Effective","Ineffective")</f>
        <v>Ineffective</v>
      </c>
      <c r="I82" s="77" t="str">
        <f>IF($L82=1,"Pass","Fail")</f>
        <v>Fail</v>
      </c>
      <c r="J82" s="67">
        <f>'6. Patch OS'!AE5</f>
        <v>0</v>
      </c>
      <c r="K82" s="67">
        <f>'6. Patch OS'!AF5</f>
        <v>0</v>
      </c>
      <c r="L82" s="67">
        <f>'6. Patch OS'!AG5</f>
        <v>0</v>
      </c>
      <c r="M82" s="67"/>
      <c r="N82" s="67"/>
      <c r="O82" s="67">
        <f>'6. Patch OS'!AJ5</f>
        <v>0</v>
      </c>
      <c r="P82" s="92"/>
      <c r="Q82" s="92"/>
      <c r="R82" s="92"/>
      <c r="S82" s="92"/>
      <c r="T82" s="84"/>
      <c r="U82" s="92"/>
      <c r="V82" s="92"/>
      <c r="W82" s="92"/>
      <c r="X82" s="92"/>
      <c r="Y82" s="162"/>
      <c r="Z82" s="182"/>
      <c r="AA82" s="148"/>
    </row>
    <row r="83" spans="1:27" ht="25.5" customHeight="1" x14ac:dyDescent="0.2">
      <c r="A83" s="148"/>
      <c r="B83" s="181"/>
      <c r="C83" s="158">
        <v>7</v>
      </c>
      <c r="D83" s="89" t="s">
        <v>754</v>
      </c>
      <c r="E83" s="85" t="s">
        <v>725</v>
      </c>
      <c r="F83" s="88"/>
      <c r="G83" s="14"/>
      <c r="H83" s="14"/>
      <c r="I83" s="14"/>
      <c r="J83" s="36"/>
      <c r="K83" s="36"/>
      <c r="L83" s="36"/>
      <c r="M83" s="36">
        <f>AVERAGE(M85:M95)</f>
        <v>0</v>
      </c>
      <c r="N83" s="36">
        <f>AVERAGE(N85:N95)</f>
        <v>0</v>
      </c>
      <c r="O83" s="36">
        <f>AVERAGE(O85:O95)</f>
        <v>0</v>
      </c>
      <c r="P83" s="65"/>
      <c r="Q83" s="65"/>
      <c r="R83" s="65"/>
      <c r="S83" s="65"/>
      <c r="T83" s="84"/>
      <c r="U83" s="73"/>
      <c r="V83" s="73"/>
      <c r="W83" s="73"/>
      <c r="X83" s="73"/>
      <c r="Y83" s="159"/>
      <c r="Z83" s="182"/>
      <c r="AA83" s="148"/>
    </row>
    <row r="84" spans="1:27" ht="15" outlineLevel="1" x14ac:dyDescent="0.2">
      <c r="A84" s="148"/>
      <c r="B84" s="181"/>
      <c r="C84" s="158"/>
      <c r="D84" s="89"/>
      <c r="E84" s="93" t="s">
        <v>716</v>
      </c>
      <c r="F84" s="80"/>
      <c r="G84" s="81"/>
      <c r="H84" s="81"/>
      <c r="I84" s="81"/>
      <c r="J84" s="36"/>
      <c r="K84" s="36"/>
      <c r="L84" s="36"/>
      <c r="M84" s="36">
        <f>M85</f>
        <v>0</v>
      </c>
      <c r="N84" s="36">
        <f>N86</f>
        <v>0</v>
      </c>
      <c r="O84" s="36">
        <f>O87</f>
        <v>0</v>
      </c>
      <c r="P84" s="90"/>
      <c r="Q84" s="90"/>
      <c r="R84" s="90"/>
      <c r="S84" s="90"/>
      <c r="T84" s="84"/>
      <c r="U84" s="90"/>
      <c r="V84" s="90"/>
      <c r="W84" s="90"/>
      <c r="X84" s="90"/>
      <c r="Y84" s="160"/>
      <c r="Z84" s="182"/>
      <c r="AA84" s="148"/>
    </row>
    <row r="85" spans="1:27" ht="15" outlineLevel="2" x14ac:dyDescent="0.2">
      <c r="A85" s="148"/>
      <c r="B85" s="181"/>
      <c r="C85" s="158"/>
      <c r="D85" s="89"/>
      <c r="E85" s="93"/>
      <c r="F85" s="82">
        <v>1</v>
      </c>
      <c r="G85" s="81" t="str">
        <f>IF($J85=1,"Implemented","Not Implemented")</f>
        <v>Not Implemented</v>
      </c>
      <c r="H85" s="81" t="str">
        <f>IF($K85=1,"Effective","Ineffective")</f>
        <v>Ineffective</v>
      </c>
      <c r="I85" s="81" t="str">
        <f>IF($L85=1,"Pass","Fail")</f>
        <v>Fail</v>
      </c>
      <c r="J85" s="67">
        <f>'7. MFA'!K3</f>
        <v>0</v>
      </c>
      <c r="K85" s="67">
        <f>'7. MFA'!L3</f>
        <v>0</v>
      </c>
      <c r="L85" s="67">
        <f>'7. MFA'!M3</f>
        <v>0</v>
      </c>
      <c r="M85" s="67">
        <f>'7. MFA'!N3</f>
        <v>0</v>
      </c>
      <c r="N85" s="67"/>
      <c r="O85" s="67"/>
      <c r="P85" s="91"/>
      <c r="Q85" s="91"/>
      <c r="R85" s="91"/>
      <c r="S85" s="91"/>
      <c r="T85" s="84"/>
      <c r="U85" s="91"/>
      <c r="V85" s="91"/>
      <c r="W85" s="91"/>
      <c r="X85" s="91"/>
      <c r="Y85" s="161"/>
      <c r="Z85" s="182"/>
      <c r="AA85" s="148"/>
    </row>
    <row r="86" spans="1:27" ht="15" outlineLevel="2" x14ac:dyDescent="0.2">
      <c r="A86" s="148"/>
      <c r="B86" s="181"/>
      <c r="C86" s="158"/>
      <c r="D86" s="89"/>
      <c r="E86" s="93"/>
      <c r="F86" s="82">
        <v>2</v>
      </c>
      <c r="G86" s="81" t="str">
        <f>IF($J86=1,"Implemented","Not Implemented")</f>
        <v>Not Implemented</v>
      </c>
      <c r="H86" s="81" t="str">
        <f>IF($K86=1,"Effective","Ineffective")</f>
        <v>Ineffective</v>
      </c>
      <c r="I86" s="81" t="str">
        <f>IF($L86=1,"Pass","Fail")</f>
        <v>Fail</v>
      </c>
      <c r="J86" s="67">
        <f>'7. MFA'!K4</f>
        <v>0</v>
      </c>
      <c r="K86" s="67">
        <f>'7. MFA'!L4</f>
        <v>0</v>
      </c>
      <c r="L86" s="67">
        <f>'7. MFA'!M4</f>
        <v>0</v>
      </c>
      <c r="M86" s="67"/>
      <c r="N86" s="67">
        <f>'7. MFA'!O4</f>
        <v>0</v>
      </c>
      <c r="O86" s="67"/>
      <c r="P86" s="91"/>
      <c r="Q86" s="91"/>
      <c r="R86" s="91"/>
      <c r="S86" s="91"/>
      <c r="T86" s="84"/>
      <c r="U86" s="91"/>
      <c r="V86" s="91"/>
      <c r="W86" s="91"/>
      <c r="X86" s="91"/>
      <c r="Y86" s="161"/>
      <c r="Z86" s="182"/>
      <c r="AA86" s="148"/>
    </row>
    <row r="87" spans="1:27" ht="15" outlineLevel="2" x14ac:dyDescent="0.2">
      <c r="A87" s="148"/>
      <c r="B87" s="181"/>
      <c r="C87" s="158"/>
      <c r="D87" s="89"/>
      <c r="E87" s="93"/>
      <c r="F87" s="82">
        <v>3</v>
      </c>
      <c r="G87" s="81" t="str">
        <f>IF($J87=1,"Implemented","Not Implemented")</f>
        <v>Not Implemented</v>
      </c>
      <c r="H87" s="81" t="str">
        <f>IF($K87=1,"Effective","Ineffective")</f>
        <v>Ineffective</v>
      </c>
      <c r="I87" s="81" t="str">
        <f>IF($L87=1,"Pass","Fail")</f>
        <v>Fail</v>
      </c>
      <c r="J87" s="67">
        <f>'7. MFA'!K5</f>
        <v>0</v>
      </c>
      <c r="K87" s="67">
        <f>'7. MFA'!L5</f>
        <v>0</v>
      </c>
      <c r="L87" s="67">
        <f>'7. MFA'!M5</f>
        <v>0</v>
      </c>
      <c r="M87" s="67"/>
      <c r="N87" s="67"/>
      <c r="O87" s="67">
        <f>'7. MFA'!P5</f>
        <v>0</v>
      </c>
      <c r="P87" s="92"/>
      <c r="Q87" s="92"/>
      <c r="R87" s="92"/>
      <c r="S87" s="92"/>
      <c r="T87" s="84"/>
      <c r="U87" s="92"/>
      <c r="V87" s="92"/>
      <c r="W87" s="92"/>
      <c r="X87" s="92"/>
      <c r="Y87" s="162"/>
      <c r="Z87" s="182"/>
      <c r="AA87" s="148"/>
    </row>
    <row r="88" spans="1:27" ht="15" outlineLevel="1" x14ac:dyDescent="0.2">
      <c r="A88" s="148"/>
      <c r="B88" s="181"/>
      <c r="C88" s="158"/>
      <c r="D88" s="89"/>
      <c r="E88" s="94" t="s">
        <v>717</v>
      </c>
      <c r="F88" s="78"/>
      <c r="G88" s="79"/>
      <c r="H88" s="79"/>
      <c r="I88" s="79"/>
      <c r="J88" s="36"/>
      <c r="K88" s="36"/>
      <c r="L88" s="36"/>
      <c r="M88" s="36">
        <f>M89</f>
        <v>0</v>
      </c>
      <c r="N88" s="36">
        <f>N90</f>
        <v>0</v>
      </c>
      <c r="O88" s="36">
        <f>O91</f>
        <v>0</v>
      </c>
      <c r="P88" s="90"/>
      <c r="Q88" s="90"/>
      <c r="R88" s="90"/>
      <c r="S88" s="90"/>
      <c r="T88" s="84"/>
      <c r="U88" s="90"/>
      <c r="V88" s="90"/>
      <c r="W88" s="90"/>
      <c r="X88" s="90"/>
      <c r="Y88" s="160"/>
      <c r="Z88" s="182"/>
      <c r="AA88" s="148"/>
    </row>
    <row r="89" spans="1:27" ht="15" outlineLevel="2" x14ac:dyDescent="0.2">
      <c r="A89" s="148"/>
      <c r="B89" s="181"/>
      <c r="C89" s="158"/>
      <c r="D89" s="89"/>
      <c r="E89" s="94"/>
      <c r="F89" s="78">
        <v>1</v>
      </c>
      <c r="G89" s="79" t="str">
        <f>IF($J89=1,"Implemented","Not Implemented")</f>
        <v>Not Implemented</v>
      </c>
      <c r="H89" s="79" t="str">
        <f>IF($K89=1,"Effective","Ineffective")</f>
        <v>Ineffective</v>
      </c>
      <c r="I89" s="79" t="str">
        <f>IF($L89=1,"Pass","Fail")</f>
        <v>Fail</v>
      </c>
      <c r="J89" s="67">
        <f>'7. MFA'!U3</f>
        <v>0</v>
      </c>
      <c r="K89" s="67">
        <f>'7. MFA'!V3</f>
        <v>0</v>
      </c>
      <c r="L89" s="67">
        <f>'7. MFA'!W3</f>
        <v>0</v>
      </c>
      <c r="M89" s="67">
        <f>'7. MFA'!X3</f>
        <v>0</v>
      </c>
      <c r="N89" s="67"/>
      <c r="O89" s="67"/>
      <c r="P89" s="91"/>
      <c r="Q89" s="91"/>
      <c r="R89" s="91"/>
      <c r="S89" s="91"/>
      <c r="T89" s="84"/>
      <c r="U89" s="91"/>
      <c r="V89" s="91"/>
      <c r="W89" s="91"/>
      <c r="X89" s="91"/>
      <c r="Y89" s="161"/>
      <c r="Z89" s="182"/>
      <c r="AA89" s="148"/>
    </row>
    <row r="90" spans="1:27" ht="15" outlineLevel="2" x14ac:dyDescent="0.2">
      <c r="A90" s="148"/>
      <c r="B90" s="181"/>
      <c r="C90" s="158"/>
      <c r="D90" s="89"/>
      <c r="E90" s="94"/>
      <c r="F90" s="78">
        <v>2</v>
      </c>
      <c r="G90" s="79" t="str">
        <f>IF($J90=1,"Implemented","Not Implemented")</f>
        <v>Not Implemented</v>
      </c>
      <c r="H90" s="79" t="str">
        <f>IF($K90=1,"Effective","Ineffective")</f>
        <v>Ineffective</v>
      </c>
      <c r="I90" s="79" t="str">
        <f>IF($L90=1,"Pass","Fail")</f>
        <v>Fail</v>
      </c>
      <c r="J90" s="67">
        <f>'7. MFA'!U4</f>
        <v>0</v>
      </c>
      <c r="K90" s="67">
        <f>'7. MFA'!V4</f>
        <v>0</v>
      </c>
      <c r="L90" s="67">
        <f>'7. MFA'!W4</f>
        <v>0</v>
      </c>
      <c r="M90" s="67"/>
      <c r="N90" s="67">
        <f>'7. MFA'!Y4</f>
        <v>0</v>
      </c>
      <c r="O90" s="67"/>
      <c r="P90" s="91"/>
      <c r="Q90" s="91"/>
      <c r="R90" s="91"/>
      <c r="S90" s="91"/>
      <c r="T90" s="84"/>
      <c r="U90" s="91"/>
      <c r="V90" s="91"/>
      <c r="W90" s="91"/>
      <c r="X90" s="91"/>
      <c r="Y90" s="161"/>
      <c r="Z90" s="182"/>
      <c r="AA90" s="148"/>
    </row>
    <row r="91" spans="1:27" ht="15" outlineLevel="2" x14ac:dyDescent="0.2">
      <c r="A91" s="148"/>
      <c r="B91" s="181"/>
      <c r="C91" s="158"/>
      <c r="D91" s="89"/>
      <c r="E91" s="94"/>
      <c r="F91" s="78">
        <v>3</v>
      </c>
      <c r="G91" s="79" t="str">
        <f>IF($J91=1,"Implemented","Not Implemented")</f>
        <v>Not Implemented</v>
      </c>
      <c r="H91" s="79" t="str">
        <f>IF($K91=1,"Effective","Ineffective")</f>
        <v>Ineffective</v>
      </c>
      <c r="I91" s="79" t="str">
        <f>IF($L91=1,"Pass","Fail")</f>
        <v>Fail</v>
      </c>
      <c r="J91" s="67">
        <f>'7. MFA'!U5</f>
        <v>0</v>
      </c>
      <c r="K91" s="67">
        <f>'7. MFA'!V5</f>
        <v>0</v>
      </c>
      <c r="L91" s="67">
        <f>'7. MFA'!W5</f>
        <v>0</v>
      </c>
      <c r="M91" s="67"/>
      <c r="N91" s="67"/>
      <c r="O91" s="67">
        <f>'7. MFA'!Z5</f>
        <v>0</v>
      </c>
      <c r="P91" s="92"/>
      <c r="Q91" s="92"/>
      <c r="R91" s="92"/>
      <c r="S91" s="92"/>
      <c r="T91" s="84"/>
      <c r="U91" s="92"/>
      <c r="V91" s="92"/>
      <c r="W91" s="92"/>
      <c r="X91" s="92"/>
      <c r="Y91" s="162"/>
      <c r="Z91" s="182"/>
      <c r="AA91" s="148"/>
    </row>
    <row r="92" spans="1:27" ht="15" outlineLevel="1" x14ac:dyDescent="0.2">
      <c r="A92" s="148"/>
      <c r="B92" s="181"/>
      <c r="C92" s="158"/>
      <c r="D92" s="89"/>
      <c r="E92" s="95" t="s">
        <v>718</v>
      </c>
      <c r="F92" s="76"/>
      <c r="G92" s="77"/>
      <c r="H92" s="77"/>
      <c r="I92" s="77"/>
      <c r="J92" s="36"/>
      <c r="K92" s="36"/>
      <c r="L92" s="36"/>
      <c r="M92" s="36">
        <f>M93</f>
        <v>0</v>
      </c>
      <c r="N92" s="36">
        <f>N94</f>
        <v>0</v>
      </c>
      <c r="O92" s="36">
        <f>O95</f>
        <v>0</v>
      </c>
      <c r="P92" s="90"/>
      <c r="Q92" s="90"/>
      <c r="R92" s="90"/>
      <c r="S92" s="90"/>
      <c r="T92" s="84"/>
      <c r="U92" s="90"/>
      <c r="V92" s="90"/>
      <c r="W92" s="90"/>
      <c r="X92" s="90"/>
      <c r="Y92" s="160"/>
      <c r="Z92" s="182"/>
      <c r="AA92" s="148"/>
    </row>
    <row r="93" spans="1:27" ht="15" outlineLevel="2" x14ac:dyDescent="0.2">
      <c r="A93" s="148"/>
      <c r="B93" s="181"/>
      <c r="C93" s="158"/>
      <c r="D93" s="89"/>
      <c r="E93" s="95"/>
      <c r="F93" s="76">
        <v>1</v>
      </c>
      <c r="G93" s="77" t="str">
        <f>IF($J93=1,"Implemented","Not Implemented")</f>
        <v>Not Implemented</v>
      </c>
      <c r="H93" s="77" t="str">
        <f>IF($K93=1,"Effective","Ineffective")</f>
        <v>Ineffective</v>
      </c>
      <c r="I93" s="77" t="str">
        <f>IF($L93=1,"Pass","Fail")</f>
        <v>Fail</v>
      </c>
      <c r="J93" s="67">
        <f>'7. MFA'!AE3</f>
        <v>0</v>
      </c>
      <c r="K93" s="67">
        <f>'7. MFA'!AF3</f>
        <v>0</v>
      </c>
      <c r="L93" s="67">
        <f>'7. MFA'!AG3</f>
        <v>0</v>
      </c>
      <c r="M93" s="67">
        <f>'7. MFA'!AH3</f>
        <v>0</v>
      </c>
      <c r="N93" s="67"/>
      <c r="O93" s="67"/>
      <c r="P93" s="91"/>
      <c r="Q93" s="91"/>
      <c r="R93" s="91"/>
      <c r="S93" s="91"/>
      <c r="T93" s="84"/>
      <c r="U93" s="91"/>
      <c r="V93" s="91"/>
      <c r="W93" s="91"/>
      <c r="X93" s="91"/>
      <c r="Y93" s="161"/>
      <c r="Z93" s="182"/>
      <c r="AA93" s="148"/>
    </row>
    <row r="94" spans="1:27" ht="15" outlineLevel="2" x14ac:dyDescent="0.2">
      <c r="A94" s="148"/>
      <c r="B94" s="181"/>
      <c r="C94" s="158"/>
      <c r="D94" s="89"/>
      <c r="E94" s="95"/>
      <c r="F94" s="76">
        <v>2</v>
      </c>
      <c r="G94" s="77" t="str">
        <f>IF($J94=1,"Implemented","Not Implemented")</f>
        <v>Not Implemented</v>
      </c>
      <c r="H94" s="77" t="str">
        <f>IF($K94=1,"Effective","Ineffective")</f>
        <v>Ineffective</v>
      </c>
      <c r="I94" s="77" t="str">
        <f>IF($L94=1,"Pass","Fail")</f>
        <v>Fail</v>
      </c>
      <c r="J94" s="67">
        <f>'7. MFA'!AE4</f>
        <v>0</v>
      </c>
      <c r="K94" s="67">
        <f>'7. MFA'!AF4</f>
        <v>0</v>
      </c>
      <c r="L94" s="67">
        <f>'7. MFA'!AG4</f>
        <v>0</v>
      </c>
      <c r="M94" s="67"/>
      <c r="N94" s="67">
        <f>'7. MFA'!AI4</f>
        <v>0</v>
      </c>
      <c r="O94" s="67"/>
      <c r="P94" s="91"/>
      <c r="Q94" s="91"/>
      <c r="R94" s="91"/>
      <c r="S94" s="91"/>
      <c r="T94" s="84"/>
      <c r="U94" s="91"/>
      <c r="V94" s="91"/>
      <c r="W94" s="91"/>
      <c r="X94" s="91"/>
      <c r="Y94" s="161"/>
      <c r="Z94" s="182"/>
      <c r="AA94" s="148"/>
    </row>
    <row r="95" spans="1:27" ht="15" outlineLevel="2" x14ac:dyDescent="0.2">
      <c r="A95" s="148"/>
      <c r="B95" s="181"/>
      <c r="C95" s="158"/>
      <c r="D95" s="89"/>
      <c r="E95" s="95"/>
      <c r="F95" s="76">
        <v>3</v>
      </c>
      <c r="G95" s="77" t="str">
        <f>IF($J95=1,"Implemented","Not Implemented")</f>
        <v>Not Implemented</v>
      </c>
      <c r="H95" s="77" t="str">
        <f>IF($K95=1,"Effective","Ineffective")</f>
        <v>Ineffective</v>
      </c>
      <c r="I95" s="77" t="str">
        <f>IF($L95=1,"Pass","Fail")</f>
        <v>Fail</v>
      </c>
      <c r="J95" s="67">
        <f>'7. MFA'!AE5</f>
        <v>0</v>
      </c>
      <c r="K95" s="67">
        <f>'7. MFA'!AF5</f>
        <v>0</v>
      </c>
      <c r="L95" s="67">
        <f>'7. MFA'!AG5</f>
        <v>0</v>
      </c>
      <c r="M95" s="67"/>
      <c r="N95" s="67"/>
      <c r="O95" s="67">
        <f>'7. MFA'!AJ5</f>
        <v>0</v>
      </c>
      <c r="P95" s="92"/>
      <c r="Q95" s="92"/>
      <c r="R95" s="92"/>
      <c r="S95" s="92"/>
      <c r="T95" s="84"/>
      <c r="U95" s="92"/>
      <c r="V95" s="92"/>
      <c r="W95" s="92"/>
      <c r="X95" s="92"/>
      <c r="Y95" s="162"/>
      <c r="Z95" s="182"/>
      <c r="AA95" s="148"/>
    </row>
    <row r="96" spans="1:27" ht="25.5" customHeight="1" x14ac:dyDescent="0.2">
      <c r="A96" s="148"/>
      <c r="B96" s="181"/>
      <c r="C96" s="158">
        <v>8</v>
      </c>
      <c r="D96" s="89" t="s">
        <v>757</v>
      </c>
      <c r="E96" s="85" t="s">
        <v>725</v>
      </c>
      <c r="F96" s="88"/>
      <c r="G96" s="14"/>
      <c r="H96" s="14"/>
      <c r="I96" s="14"/>
      <c r="J96" s="36"/>
      <c r="K96" s="36"/>
      <c r="L96" s="36"/>
      <c r="M96" s="36">
        <f>AVERAGE(M98:M108)</f>
        <v>0</v>
      </c>
      <c r="N96" s="36">
        <f>AVERAGE(N98:N108)</f>
        <v>0</v>
      </c>
      <c r="O96" s="36">
        <f>AVERAGE(O98:O108)</f>
        <v>0</v>
      </c>
      <c r="P96" s="65"/>
      <c r="Q96" s="65"/>
      <c r="R96" s="65"/>
      <c r="S96" s="65"/>
      <c r="T96" s="84"/>
      <c r="U96" s="73"/>
      <c r="V96" s="73"/>
      <c r="W96" s="73"/>
      <c r="X96" s="73"/>
      <c r="Y96" s="159"/>
      <c r="Z96" s="182"/>
      <c r="AA96" s="148"/>
    </row>
    <row r="97" spans="1:27" ht="15" outlineLevel="1" x14ac:dyDescent="0.2">
      <c r="A97" s="148"/>
      <c r="B97" s="181"/>
      <c r="C97" s="158"/>
      <c r="D97" s="89"/>
      <c r="E97" s="93" t="s">
        <v>716</v>
      </c>
      <c r="F97" s="80"/>
      <c r="G97" s="81"/>
      <c r="H97" s="81"/>
      <c r="I97" s="81"/>
      <c r="J97" s="36"/>
      <c r="K97" s="36"/>
      <c r="L97" s="36"/>
      <c r="M97" s="36">
        <f>M98</f>
        <v>0</v>
      </c>
      <c r="N97" s="36">
        <f>N99</f>
        <v>0</v>
      </c>
      <c r="O97" s="36">
        <f>O100</f>
        <v>0</v>
      </c>
      <c r="P97" s="90"/>
      <c r="Q97" s="90"/>
      <c r="R97" s="90"/>
      <c r="S97" s="90"/>
      <c r="T97" s="84"/>
      <c r="U97" s="90"/>
      <c r="V97" s="90"/>
      <c r="W97" s="90"/>
      <c r="X97" s="90"/>
      <c r="Y97" s="160"/>
      <c r="Z97" s="182"/>
      <c r="AA97" s="148"/>
    </row>
    <row r="98" spans="1:27" ht="15" outlineLevel="2" x14ac:dyDescent="0.2">
      <c r="A98" s="148"/>
      <c r="B98" s="181"/>
      <c r="C98" s="158"/>
      <c r="D98" s="89"/>
      <c r="E98" s="93"/>
      <c r="F98" s="82">
        <v>1</v>
      </c>
      <c r="G98" s="81" t="str">
        <f>IF($J98=1,"Implemented","Not Implemented")</f>
        <v>Not Implemented</v>
      </c>
      <c r="H98" s="81" t="str">
        <f>IF($K98=1,"Effective","Ineffective")</f>
        <v>Ineffective</v>
      </c>
      <c r="I98" s="81" t="str">
        <f>IF($L98=1,"Pass","Fail")</f>
        <v>Fail</v>
      </c>
      <c r="J98" s="67">
        <f>'8. Backups'!K3</f>
        <v>0</v>
      </c>
      <c r="K98" s="67">
        <f>'8. Backups'!L3</f>
        <v>0</v>
      </c>
      <c r="L98" s="67">
        <f>'8. Backups'!M3</f>
        <v>0</v>
      </c>
      <c r="M98" s="67">
        <f>'8. Backups'!N3</f>
        <v>0</v>
      </c>
      <c r="N98" s="67"/>
      <c r="O98" s="67"/>
      <c r="P98" s="91"/>
      <c r="Q98" s="91"/>
      <c r="R98" s="91"/>
      <c r="S98" s="91"/>
      <c r="T98" s="84"/>
      <c r="U98" s="91"/>
      <c r="V98" s="91"/>
      <c r="W98" s="91"/>
      <c r="X98" s="91"/>
      <c r="Y98" s="161"/>
      <c r="Z98" s="182"/>
      <c r="AA98" s="148"/>
    </row>
    <row r="99" spans="1:27" ht="15" outlineLevel="2" x14ac:dyDescent="0.2">
      <c r="A99" s="148"/>
      <c r="B99" s="181"/>
      <c r="C99" s="158"/>
      <c r="D99" s="89"/>
      <c r="E99" s="93"/>
      <c r="F99" s="82">
        <v>2</v>
      </c>
      <c r="G99" s="81" t="str">
        <f>IF($J99=1,"Implemented","Not Implemented")</f>
        <v>Not Implemented</v>
      </c>
      <c r="H99" s="81" t="str">
        <f>IF($K99=1,"Effective","Ineffective")</f>
        <v>Ineffective</v>
      </c>
      <c r="I99" s="81" t="str">
        <f>IF($L99=1,"Pass","Fail")</f>
        <v>Fail</v>
      </c>
      <c r="J99" s="67">
        <f>'8. Backups'!K4</f>
        <v>0</v>
      </c>
      <c r="K99" s="67">
        <f>'8. Backups'!L4</f>
        <v>0</v>
      </c>
      <c r="L99" s="67">
        <f>'8. Backups'!M4</f>
        <v>0</v>
      </c>
      <c r="M99" s="67"/>
      <c r="N99" s="67">
        <f>'8. Backups'!O4</f>
        <v>0</v>
      </c>
      <c r="O99" s="67"/>
      <c r="P99" s="91"/>
      <c r="Q99" s="91"/>
      <c r="R99" s="91"/>
      <c r="S99" s="91"/>
      <c r="T99" s="84"/>
      <c r="U99" s="91"/>
      <c r="V99" s="91"/>
      <c r="W99" s="91"/>
      <c r="X99" s="91"/>
      <c r="Y99" s="161"/>
      <c r="Z99" s="182"/>
      <c r="AA99" s="148"/>
    </row>
    <row r="100" spans="1:27" ht="15" outlineLevel="2" x14ac:dyDescent="0.2">
      <c r="A100" s="148"/>
      <c r="B100" s="181"/>
      <c r="C100" s="158"/>
      <c r="D100" s="89"/>
      <c r="E100" s="93"/>
      <c r="F100" s="82">
        <v>3</v>
      </c>
      <c r="G100" s="81" t="str">
        <f>IF($J100=1,"Implemented","Not Implemented")</f>
        <v>Not Implemented</v>
      </c>
      <c r="H100" s="81" t="str">
        <f>IF($K100=1,"Effective","Ineffective")</f>
        <v>Ineffective</v>
      </c>
      <c r="I100" s="81" t="str">
        <f>IF($L100=1,"Pass","Fail")</f>
        <v>Fail</v>
      </c>
      <c r="J100" s="67">
        <f>'8. Backups'!K5</f>
        <v>0</v>
      </c>
      <c r="K100" s="67">
        <f>'8. Backups'!L5</f>
        <v>0</v>
      </c>
      <c r="L100" s="67">
        <f>'8. Backups'!M5</f>
        <v>0</v>
      </c>
      <c r="M100" s="67"/>
      <c r="N100" s="67"/>
      <c r="O100" s="67">
        <f>'8. Backups'!P5</f>
        <v>0</v>
      </c>
      <c r="P100" s="92"/>
      <c r="Q100" s="92"/>
      <c r="R100" s="92"/>
      <c r="S100" s="92"/>
      <c r="T100" s="84"/>
      <c r="U100" s="92"/>
      <c r="V100" s="92"/>
      <c r="W100" s="92"/>
      <c r="X100" s="92"/>
      <c r="Y100" s="162"/>
      <c r="Z100" s="182"/>
      <c r="AA100" s="148"/>
    </row>
    <row r="101" spans="1:27" ht="15" outlineLevel="1" x14ac:dyDescent="0.2">
      <c r="A101" s="148"/>
      <c r="B101" s="181"/>
      <c r="C101" s="158"/>
      <c r="D101" s="89"/>
      <c r="E101" s="94" t="s">
        <v>717</v>
      </c>
      <c r="F101" s="78"/>
      <c r="G101" s="79"/>
      <c r="H101" s="79"/>
      <c r="I101" s="79"/>
      <c r="J101" s="36"/>
      <c r="K101" s="36"/>
      <c r="L101" s="36"/>
      <c r="M101" s="36">
        <f>M102</f>
        <v>0</v>
      </c>
      <c r="N101" s="36">
        <f>N103</f>
        <v>0</v>
      </c>
      <c r="O101" s="36">
        <f>O104</f>
        <v>0</v>
      </c>
      <c r="P101" s="90"/>
      <c r="Q101" s="90"/>
      <c r="R101" s="90"/>
      <c r="S101" s="90"/>
      <c r="T101" s="84"/>
      <c r="U101" s="90"/>
      <c r="V101" s="90"/>
      <c r="W101" s="90"/>
      <c r="X101" s="90"/>
      <c r="Y101" s="160"/>
      <c r="Z101" s="182"/>
      <c r="AA101" s="148"/>
    </row>
    <row r="102" spans="1:27" ht="15" outlineLevel="2" x14ac:dyDescent="0.2">
      <c r="A102" s="148"/>
      <c r="B102" s="181"/>
      <c r="C102" s="158"/>
      <c r="D102" s="89"/>
      <c r="E102" s="94"/>
      <c r="F102" s="78">
        <v>1</v>
      </c>
      <c r="G102" s="79" t="str">
        <f>IF($J102=1,"Implemented","Not Implemented")</f>
        <v>Not Implemented</v>
      </c>
      <c r="H102" s="79" t="str">
        <f>IF($K102=1,"Effective","Ineffective")</f>
        <v>Ineffective</v>
      </c>
      <c r="I102" s="79" t="str">
        <f>IF($L102=1,"Pass","Fail")</f>
        <v>Fail</v>
      </c>
      <c r="J102" s="67">
        <f>'8. Backups'!U3</f>
        <v>0</v>
      </c>
      <c r="K102" s="67">
        <f>'8. Backups'!V3</f>
        <v>0</v>
      </c>
      <c r="L102" s="67">
        <f>'8. Backups'!W3</f>
        <v>0</v>
      </c>
      <c r="M102" s="67">
        <f>'8. Backups'!X3</f>
        <v>0</v>
      </c>
      <c r="N102" s="67"/>
      <c r="O102" s="67"/>
      <c r="P102" s="91"/>
      <c r="Q102" s="91"/>
      <c r="R102" s="91"/>
      <c r="S102" s="91"/>
      <c r="T102" s="84"/>
      <c r="U102" s="91"/>
      <c r="V102" s="91"/>
      <c r="W102" s="91"/>
      <c r="X102" s="91"/>
      <c r="Y102" s="161"/>
      <c r="Z102" s="182"/>
      <c r="AA102" s="148"/>
    </row>
    <row r="103" spans="1:27" ht="15" outlineLevel="2" x14ac:dyDescent="0.2">
      <c r="A103" s="148"/>
      <c r="B103" s="181"/>
      <c r="C103" s="158"/>
      <c r="D103" s="89"/>
      <c r="E103" s="94"/>
      <c r="F103" s="78">
        <v>2</v>
      </c>
      <c r="G103" s="79" t="str">
        <f>IF($J103=1,"Implemented","Not Implemented")</f>
        <v>Not Implemented</v>
      </c>
      <c r="H103" s="79" t="str">
        <f>IF($K103=1,"Effective","Ineffective")</f>
        <v>Ineffective</v>
      </c>
      <c r="I103" s="79" t="str">
        <f>IF($L103=1,"Pass","Fail")</f>
        <v>Fail</v>
      </c>
      <c r="J103" s="67">
        <f>'8. Backups'!U4</f>
        <v>0</v>
      </c>
      <c r="K103" s="67">
        <f>'8. Backups'!V4</f>
        <v>0</v>
      </c>
      <c r="L103" s="67">
        <f>'8. Backups'!W4</f>
        <v>0</v>
      </c>
      <c r="M103" s="67"/>
      <c r="N103" s="67">
        <f>'8. Backups'!Y4</f>
        <v>0</v>
      </c>
      <c r="O103" s="67"/>
      <c r="P103" s="91"/>
      <c r="Q103" s="91"/>
      <c r="R103" s="91"/>
      <c r="S103" s="91"/>
      <c r="T103" s="84"/>
      <c r="U103" s="91"/>
      <c r="V103" s="91"/>
      <c r="W103" s="91"/>
      <c r="X103" s="91"/>
      <c r="Y103" s="161"/>
      <c r="Z103" s="182"/>
      <c r="AA103" s="148"/>
    </row>
    <row r="104" spans="1:27" ht="15" outlineLevel="2" x14ac:dyDescent="0.2">
      <c r="A104" s="148"/>
      <c r="B104" s="181"/>
      <c r="C104" s="158"/>
      <c r="D104" s="89"/>
      <c r="E104" s="94"/>
      <c r="F104" s="78">
        <v>3</v>
      </c>
      <c r="G104" s="79" t="str">
        <f>IF($J104=1,"Implemented","Not Implemented")</f>
        <v>Not Implemented</v>
      </c>
      <c r="H104" s="79" t="str">
        <f>IF($K104=1,"Effective","Ineffective")</f>
        <v>Ineffective</v>
      </c>
      <c r="I104" s="79" t="str">
        <f>IF($L104=1,"Pass","Fail")</f>
        <v>Fail</v>
      </c>
      <c r="J104" s="67">
        <f>'8. Backups'!U5</f>
        <v>0</v>
      </c>
      <c r="K104" s="67">
        <f>'8. Backups'!V5</f>
        <v>0</v>
      </c>
      <c r="L104" s="67">
        <f>'8. Backups'!W5</f>
        <v>0</v>
      </c>
      <c r="M104" s="67"/>
      <c r="N104" s="67"/>
      <c r="O104" s="67">
        <f>'8. Backups'!Z5</f>
        <v>0</v>
      </c>
      <c r="P104" s="92"/>
      <c r="Q104" s="92"/>
      <c r="R104" s="92"/>
      <c r="S104" s="92"/>
      <c r="T104" s="84"/>
      <c r="U104" s="92"/>
      <c r="V104" s="92"/>
      <c r="W104" s="92"/>
      <c r="X104" s="92"/>
      <c r="Y104" s="162"/>
      <c r="Z104" s="182"/>
      <c r="AA104" s="148"/>
    </row>
    <row r="105" spans="1:27" ht="15" outlineLevel="1" x14ac:dyDescent="0.2">
      <c r="A105" s="148"/>
      <c r="B105" s="181"/>
      <c r="C105" s="158"/>
      <c r="D105" s="89"/>
      <c r="E105" s="95" t="s">
        <v>718</v>
      </c>
      <c r="F105" s="76"/>
      <c r="G105" s="77"/>
      <c r="H105" s="77"/>
      <c r="I105" s="77"/>
      <c r="J105" s="36"/>
      <c r="K105" s="36"/>
      <c r="L105" s="36"/>
      <c r="M105" s="36">
        <f>M106</f>
        <v>0</v>
      </c>
      <c r="N105" s="36">
        <f>N107</f>
        <v>0</v>
      </c>
      <c r="O105" s="36">
        <f>O108</f>
        <v>0</v>
      </c>
      <c r="P105" s="90"/>
      <c r="Q105" s="90"/>
      <c r="R105" s="90"/>
      <c r="S105" s="90"/>
      <c r="T105" s="84"/>
      <c r="U105" s="90"/>
      <c r="V105" s="90"/>
      <c r="W105" s="90"/>
      <c r="X105" s="90"/>
      <c r="Y105" s="160"/>
      <c r="Z105" s="182"/>
      <c r="AA105" s="148"/>
    </row>
    <row r="106" spans="1:27" ht="15" outlineLevel="2" x14ac:dyDescent="0.2">
      <c r="A106" s="148"/>
      <c r="B106" s="181"/>
      <c r="C106" s="158"/>
      <c r="D106" s="89"/>
      <c r="E106" s="95"/>
      <c r="F106" s="76">
        <v>1</v>
      </c>
      <c r="G106" s="77" t="str">
        <f>IF($J106=1,"Implemented","Not Implemented")</f>
        <v>Not Implemented</v>
      </c>
      <c r="H106" s="77" t="str">
        <f>IF($K106=1,"Effective","Ineffective")</f>
        <v>Ineffective</v>
      </c>
      <c r="I106" s="77" t="str">
        <f>IF($L106=1,"Pass","Fail")</f>
        <v>Fail</v>
      </c>
      <c r="J106" s="67">
        <f>'8. Backups'!AE3</f>
        <v>0</v>
      </c>
      <c r="K106" s="67">
        <f>'8. Backups'!AF3</f>
        <v>0</v>
      </c>
      <c r="L106" s="67">
        <f>'8. Backups'!AG3</f>
        <v>0</v>
      </c>
      <c r="M106" s="67">
        <f>'8. Backups'!AH3</f>
        <v>0</v>
      </c>
      <c r="N106" s="67"/>
      <c r="O106" s="67"/>
      <c r="P106" s="91"/>
      <c r="Q106" s="91"/>
      <c r="R106" s="91"/>
      <c r="S106" s="91"/>
      <c r="T106" s="84"/>
      <c r="U106" s="91"/>
      <c r="V106" s="91"/>
      <c r="W106" s="91"/>
      <c r="X106" s="91"/>
      <c r="Y106" s="161"/>
      <c r="Z106" s="182"/>
      <c r="AA106" s="148"/>
    </row>
    <row r="107" spans="1:27" ht="15" outlineLevel="2" x14ac:dyDescent="0.2">
      <c r="A107" s="148"/>
      <c r="B107" s="181"/>
      <c r="C107" s="158"/>
      <c r="D107" s="89"/>
      <c r="E107" s="95"/>
      <c r="F107" s="76">
        <v>2</v>
      </c>
      <c r="G107" s="77" t="str">
        <f>IF($J107=1,"Implemented","Not Implemented")</f>
        <v>Not Implemented</v>
      </c>
      <c r="H107" s="77" t="str">
        <f>IF($K107=1,"Effective","Ineffective")</f>
        <v>Ineffective</v>
      </c>
      <c r="I107" s="77" t="str">
        <f>IF($L107=1,"Pass","Fail")</f>
        <v>Fail</v>
      </c>
      <c r="J107" s="67">
        <f>'8. Backups'!AE4</f>
        <v>0</v>
      </c>
      <c r="K107" s="67">
        <f>'8. Backups'!AF4</f>
        <v>0</v>
      </c>
      <c r="L107" s="67">
        <f>'8. Backups'!AG4</f>
        <v>0</v>
      </c>
      <c r="M107" s="67"/>
      <c r="N107" s="67">
        <f>'8. Backups'!AI4</f>
        <v>0</v>
      </c>
      <c r="O107" s="67"/>
      <c r="P107" s="91"/>
      <c r="Q107" s="91"/>
      <c r="R107" s="91"/>
      <c r="S107" s="91"/>
      <c r="T107" s="84"/>
      <c r="U107" s="91"/>
      <c r="V107" s="91"/>
      <c r="W107" s="91"/>
      <c r="X107" s="91"/>
      <c r="Y107" s="161"/>
      <c r="Z107" s="182"/>
      <c r="AA107" s="148"/>
    </row>
    <row r="108" spans="1:27" ht="15.75" outlineLevel="2" thickBot="1" x14ac:dyDescent="0.25">
      <c r="A108" s="148"/>
      <c r="B108" s="181"/>
      <c r="C108" s="163"/>
      <c r="D108" s="164"/>
      <c r="E108" s="165"/>
      <c r="F108" s="166">
        <v>3</v>
      </c>
      <c r="G108" s="167" t="str">
        <f>IF($J108=1,"Implemented","Not Implemented")</f>
        <v>Not Implemented</v>
      </c>
      <c r="H108" s="167" t="str">
        <f>IF($K108=1,"Effective","Ineffective")</f>
        <v>Ineffective</v>
      </c>
      <c r="I108" s="167" t="str">
        <f>IF($L108=1,"Pass","Fail")</f>
        <v>Fail</v>
      </c>
      <c r="J108" s="168">
        <f>'8. Backups'!AE5</f>
        <v>0</v>
      </c>
      <c r="K108" s="168">
        <f>'8. Backups'!AF5</f>
        <v>0</v>
      </c>
      <c r="L108" s="168">
        <f>'8. Backups'!AG5</f>
        <v>0</v>
      </c>
      <c r="M108" s="168"/>
      <c r="N108" s="168"/>
      <c r="O108" s="168">
        <f>'8. Backups'!AJ5</f>
        <v>0</v>
      </c>
      <c r="P108" s="169"/>
      <c r="Q108" s="169"/>
      <c r="R108" s="169"/>
      <c r="S108" s="169"/>
      <c r="T108" s="170"/>
      <c r="U108" s="169"/>
      <c r="V108" s="169"/>
      <c r="W108" s="169"/>
      <c r="X108" s="169"/>
      <c r="Y108" s="171"/>
      <c r="Z108" s="182"/>
      <c r="AA108" s="148"/>
    </row>
    <row r="109" spans="1:27" ht="15" x14ac:dyDescent="0.2">
      <c r="A109" s="148"/>
      <c r="B109" s="181"/>
      <c r="C109" s="148"/>
      <c r="D109" s="148"/>
      <c r="E109" s="148"/>
      <c r="F109" s="150"/>
      <c r="G109" s="151"/>
      <c r="H109" s="151"/>
      <c r="I109" s="151"/>
      <c r="J109" s="148"/>
      <c r="K109" s="148"/>
      <c r="L109" s="148"/>
      <c r="M109" s="148"/>
      <c r="N109" s="148"/>
      <c r="O109" s="148"/>
      <c r="P109" s="148"/>
      <c r="Q109" s="148"/>
      <c r="R109" s="148"/>
      <c r="S109" s="148"/>
      <c r="T109" s="148"/>
      <c r="U109" s="148"/>
      <c r="V109" s="148"/>
      <c r="W109" s="148"/>
      <c r="X109" s="148"/>
      <c r="Y109" s="148"/>
      <c r="Z109" s="182"/>
      <c r="AA109" s="148"/>
    </row>
    <row r="110" spans="1:27" x14ac:dyDescent="0.2">
      <c r="A110" s="148"/>
      <c r="B110" s="181"/>
      <c r="C110" s="148"/>
      <c r="D110" s="148"/>
      <c r="E110" s="148"/>
      <c r="F110" s="148"/>
      <c r="G110" s="149" t="s">
        <v>776</v>
      </c>
      <c r="H110" s="149"/>
      <c r="I110" s="149"/>
      <c r="J110" s="148"/>
      <c r="K110" s="148"/>
      <c r="L110" s="148"/>
      <c r="M110" s="148"/>
      <c r="N110" s="148"/>
      <c r="O110" s="148"/>
      <c r="P110" s="148"/>
      <c r="Q110" s="175" t="s">
        <v>771</v>
      </c>
      <c r="R110" s="174" t="s">
        <v>775</v>
      </c>
      <c r="S110" s="148"/>
      <c r="T110" s="148"/>
      <c r="U110" s="148"/>
      <c r="V110" s="173" t="s">
        <v>772</v>
      </c>
      <c r="W110" s="148"/>
      <c r="X110" s="148"/>
      <c r="Y110" s="148"/>
      <c r="Z110" s="182"/>
      <c r="AA110" s="148"/>
    </row>
    <row r="111" spans="1:27" x14ac:dyDescent="0.2">
      <c r="A111" s="148"/>
      <c r="B111" s="181"/>
      <c r="C111" s="148"/>
      <c r="D111" s="148"/>
      <c r="E111" s="148"/>
      <c r="F111" s="148"/>
      <c r="G111" s="189">
        <v>45013</v>
      </c>
      <c r="H111" s="149"/>
      <c r="I111" s="149"/>
      <c r="J111" s="148"/>
      <c r="K111" s="148"/>
      <c r="L111" s="148"/>
      <c r="M111" s="148"/>
      <c r="N111" s="148"/>
      <c r="O111" s="148"/>
      <c r="P111" s="148"/>
      <c r="Q111" s="176" t="s">
        <v>774</v>
      </c>
      <c r="R111" s="148"/>
      <c r="S111" s="148"/>
      <c r="T111" s="148"/>
      <c r="U111" s="148"/>
      <c r="V111" s="174" t="s">
        <v>773</v>
      </c>
      <c r="W111" s="148"/>
      <c r="X111" s="148"/>
      <c r="Y111" s="148"/>
      <c r="Z111" s="182"/>
      <c r="AA111" s="148"/>
    </row>
    <row r="112" spans="1:27" ht="13.5" thickBot="1" x14ac:dyDescent="0.25">
      <c r="A112" s="148"/>
      <c r="B112" s="183"/>
      <c r="C112" s="184"/>
      <c r="D112" s="184"/>
      <c r="E112" s="184"/>
      <c r="F112" s="184"/>
      <c r="G112" s="185"/>
      <c r="H112" s="185"/>
      <c r="I112" s="185"/>
      <c r="J112" s="184"/>
      <c r="K112" s="184"/>
      <c r="L112" s="184"/>
      <c r="M112" s="184"/>
      <c r="N112" s="184"/>
      <c r="O112" s="184"/>
      <c r="P112" s="184"/>
      <c r="Q112" s="184"/>
      <c r="R112" s="184"/>
      <c r="S112" s="184"/>
      <c r="T112" s="184"/>
      <c r="U112" s="184"/>
      <c r="V112" s="184"/>
      <c r="W112" s="184"/>
      <c r="X112" s="184"/>
      <c r="Y112" s="184"/>
      <c r="Z112" s="186"/>
      <c r="AA112" s="148"/>
    </row>
    <row r="113" spans="1:27" x14ac:dyDescent="0.2">
      <c r="A113" s="148"/>
      <c r="B113" s="148"/>
      <c r="C113" s="148"/>
      <c r="D113" s="148"/>
      <c r="E113" s="148"/>
      <c r="F113" s="148"/>
      <c r="G113" s="149"/>
      <c r="H113" s="149"/>
      <c r="I113" s="149"/>
      <c r="J113" s="148"/>
      <c r="K113" s="148"/>
      <c r="L113" s="148"/>
      <c r="M113" s="148"/>
      <c r="N113" s="148"/>
      <c r="O113" s="148"/>
      <c r="P113" s="148"/>
      <c r="Q113" s="148"/>
      <c r="R113" s="148"/>
      <c r="S113" s="148"/>
      <c r="T113" s="148"/>
      <c r="U113" s="148"/>
      <c r="V113" s="148"/>
      <c r="W113" s="148"/>
      <c r="X113" s="148"/>
      <c r="Y113" s="148"/>
      <c r="Z113" s="148"/>
      <c r="AA113" s="148"/>
    </row>
    <row r="120" spans="1:27" x14ac:dyDescent="0.2">
      <c r="P120" s="36"/>
      <c r="Q120" s="36"/>
      <c r="R120" s="36"/>
      <c r="S120" s="36"/>
      <c r="T120" s="36"/>
      <c r="U120" s="36"/>
    </row>
    <row r="121" spans="1:27" x14ac:dyDescent="0.2">
      <c r="P121" s="36"/>
      <c r="Q121" s="36"/>
      <c r="R121" s="36"/>
      <c r="S121" s="36"/>
      <c r="T121" s="36"/>
      <c r="U121" s="36"/>
    </row>
    <row r="122" spans="1:27" x14ac:dyDescent="0.2">
      <c r="P122" s="36"/>
      <c r="Q122" s="36"/>
      <c r="R122" s="36"/>
      <c r="S122" s="36"/>
      <c r="T122" s="36"/>
      <c r="U122" s="36"/>
    </row>
    <row r="123" spans="1:27" ht="15" x14ac:dyDescent="0.25">
      <c r="P123" s="187"/>
      <c r="Q123" s="188"/>
      <c r="R123" s="187"/>
      <c r="S123" s="187"/>
      <c r="T123" s="188"/>
      <c r="U123" s="187"/>
      <c r="V123" s="172"/>
    </row>
    <row r="124" spans="1:27" ht="15" x14ac:dyDescent="0.25">
      <c r="P124" s="187"/>
      <c r="Q124" s="188"/>
      <c r="R124" s="187"/>
      <c r="S124" s="187"/>
      <c r="T124" s="188"/>
      <c r="U124" s="187"/>
      <c r="V124" s="172"/>
    </row>
    <row r="125" spans="1:27" x14ac:dyDescent="0.2">
      <c r="P125" s="36"/>
      <c r="Q125" s="36"/>
      <c r="R125" s="36"/>
      <c r="S125" s="36"/>
      <c r="T125" s="36"/>
      <c r="U125" s="36"/>
    </row>
  </sheetData>
  <mergeCells count="259">
    <mergeCell ref="E6:E9"/>
    <mergeCell ref="P6:P9"/>
    <mergeCell ref="Q6:Q9"/>
    <mergeCell ref="R6:R9"/>
    <mergeCell ref="P10:P13"/>
    <mergeCell ref="Q10:Q13"/>
    <mergeCell ref="R10:R13"/>
    <mergeCell ref="M7:M9"/>
    <mergeCell ref="N7:N9"/>
    <mergeCell ref="O7:O9"/>
    <mergeCell ref="P23:P26"/>
    <mergeCell ref="Q23:Q26"/>
    <mergeCell ref="R23:R26"/>
    <mergeCell ref="S23:S26"/>
    <mergeCell ref="P27:P30"/>
    <mergeCell ref="Q27:Q30"/>
    <mergeCell ref="R27:R30"/>
    <mergeCell ref="S27:S30"/>
    <mergeCell ref="S10:S13"/>
    <mergeCell ref="P14:P17"/>
    <mergeCell ref="Q14:Q17"/>
    <mergeCell ref="R14:R17"/>
    <mergeCell ref="S14:S17"/>
    <mergeCell ref="P19:P22"/>
    <mergeCell ref="Q19:Q22"/>
    <mergeCell ref="R19:R22"/>
    <mergeCell ref="S19:S22"/>
    <mergeCell ref="P105:P108"/>
    <mergeCell ref="Q45:Q48"/>
    <mergeCell ref="Q49:Q52"/>
    <mergeCell ref="Q53:Q56"/>
    <mergeCell ref="R45:R48"/>
    <mergeCell ref="S45:S48"/>
    <mergeCell ref="R49:R52"/>
    <mergeCell ref="S49:S52"/>
    <mergeCell ref="R53:R56"/>
    <mergeCell ref="S53:S56"/>
    <mergeCell ref="P79:P82"/>
    <mergeCell ref="P84:P87"/>
    <mergeCell ref="P88:P91"/>
    <mergeCell ref="P92:P95"/>
    <mergeCell ref="P97:P100"/>
    <mergeCell ref="P101:P104"/>
    <mergeCell ref="P53:P56"/>
    <mergeCell ref="P58:P61"/>
    <mergeCell ref="P62:P65"/>
    <mergeCell ref="P66:P69"/>
    <mergeCell ref="P71:P74"/>
    <mergeCell ref="P75:P78"/>
    <mergeCell ref="P45:P48"/>
    <mergeCell ref="P49:P52"/>
    <mergeCell ref="Q66:Q69"/>
    <mergeCell ref="R66:R69"/>
    <mergeCell ref="S66:S69"/>
    <mergeCell ref="Q71:Q74"/>
    <mergeCell ref="R71:R74"/>
    <mergeCell ref="S71:S74"/>
    <mergeCell ref="Q58:Q61"/>
    <mergeCell ref="R58:R61"/>
    <mergeCell ref="S58:S61"/>
    <mergeCell ref="Q62:Q65"/>
    <mergeCell ref="R62:R65"/>
    <mergeCell ref="S62:S65"/>
    <mergeCell ref="Q84:Q87"/>
    <mergeCell ref="R84:R87"/>
    <mergeCell ref="S84:S87"/>
    <mergeCell ref="Q88:Q91"/>
    <mergeCell ref="R88:R91"/>
    <mergeCell ref="S88:S91"/>
    <mergeCell ref="Q75:Q78"/>
    <mergeCell ref="R75:R78"/>
    <mergeCell ref="S75:S78"/>
    <mergeCell ref="Q79:Q82"/>
    <mergeCell ref="R79:R82"/>
    <mergeCell ref="S79:S82"/>
    <mergeCell ref="Q101:Q104"/>
    <mergeCell ref="R101:R104"/>
    <mergeCell ref="S101:S104"/>
    <mergeCell ref="Q105:Q108"/>
    <mergeCell ref="R105:R108"/>
    <mergeCell ref="S105:S108"/>
    <mergeCell ref="Q92:Q95"/>
    <mergeCell ref="R92:R95"/>
    <mergeCell ref="S92:S95"/>
    <mergeCell ref="Q97:Q100"/>
    <mergeCell ref="R97:R100"/>
    <mergeCell ref="S97:S100"/>
    <mergeCell ref="E32:E35"/>
    <mergeCell ref="E36:E39"/>
    <mergeCell ref="E40:E43"/>
    <mergeCell ref="E45:E48"/>
    <mergeCell ref="E49:E52"/>
    <mergeCell ref="E53:E56"/>
    <mergeCell ref="S6:S9"/>
    <mergeCell ref="E10:E13"/>
    <mergeCell ref="E14:E17"/>
    <mergeCell ref="E19:E22"/>
    <mergeCell ref="E23:E26"/>
    <mergeCell ref="E27:E30"/>
    <mergeCell ref="P40:P43"/>
    <mergeCell ref="Q40:Q43"/>
    <mergeCell ref="R40:R43"/>
    <mergeCell ref="S40:S43"/>
    <mergeCell ref="P32:P35"/>
    <mergeCell ref="Q32:Q35"/>
    <mergeCell ref="R32:R35"/>
    <mergeCell ref="S32:S35"/>
    <mergeCell ref="P36:P39"/>
    <mergeCell ref="Q36:Q39"/>
    <mergeCell ref="R36:R39"/>
    <mergeCell ref="S36:S39"/>
    <mergeCell ref="E84:E87"/>
    <mergeCell ref="E88:E91"/>
    <mergeCell ref="E92:E95"/>
    <mergeCell ref="E97:E100"/>
    <mergeCell ref="E101:E104"/>
    <mergeCell ref="E105:E108"/>
    <mergeCell ref="E58:E61"/>
    <mergeCell ref="E62:E65"/>
    <mergeCell ref="E66:E69"/>
    <mergeCell ref="E71:E74"/>
    <mergeCell ref="E75:E78"/>
    <mergeCell ref="E79:E82"/>
    <mergeCell ref="X14:X17"/>
    <mergeCell ref="Y14:Y17"/>
    <mergeCell ref="U19:U22"/>
    <mergeCell ref="V19:V22"/>
    <mergeCell ref="W19:W22"/>
    <mergeCell ref="X19:X22"/>
    <mergeCell ref="Y19:Y22"/>
    <mergeCell ref="U6:U9"/>
    <mergeCell ref="V6:V9"/>
    <mergeCell ref="W6:W9"/>
    <mergeCell ref="X6:X9"/>
    <mergeCell ref="Y6:Y9"/>
    <mergeCell ref="U10:U13"/>
    <mergeCell ref="V10:V13"/>
    <mergeCell ref="W10:W13"/>
    <mergeCell ref="X10:X13"/>
    <mergeCell ref="Y10:Y13"/>
    <mergeCell ref="X32:X35"/>
    <mergeCell ref="Y32:Y35"/>
    <mergeCell ref="U36:U39"/>
    <mergeCell ref="V36:V39"/>
    <mergeCell ref="W36:W39"/>
    <mergeCell ref="X36:X39"/>
    <mergeCell ref="Y36:Y39"/>
    <mergeCell ref="U23:U26"/>
    <mergeCell ref="V23:V26"/>
    <mergeCell ref="W23:W26"/>
    <mergeCell ref="X23:X26"/>
    <mergeCell ref="Y23:Y26"/>
    <mergeCell ref="U27:U30"/>
    <mergeCell ref="V27:V30"/>
    <mergeCell ref="W27:W30"/>
    <mergeCell ref="X27:X30"/>
    <mergeCell ref="Y27:Y30"/>
    <mergeCell ref="X49:X52"/>
    <mergeCell ref="Y49:Y52"/>
    <mergeCell ref="U53:U56"/>
    <mergeCell ref="V53:V56"/>
    <mergeCell ref="W53:W56"/>
    <mergeCell ref="X53:X56"/>
    <mergeCell ref="Y53:Y56"/>
    <mergeCell ref="U40:U43"/>
    <mergeCell ref="V40:V43"/>
    <mergeCell ref="W40:W43"/>
    <mergeCell ref="X40:X43"/>
    <mergeCell ref="Y40:Y43"/>
    <mergeCell ref="U45:U48"/>
    <mergeCell ref="V45:V48"/>
    <mergeCell ref="W45:W48"/>
    <mergeCell ref="X45:X48"/>
    <mergeCell ref="Y45:Y48"/>
    <mergeCell ref="X66:X69"/>
    <mergeCell ref="Y66:Y69"/>
    <mergeCell ref="U71:U74"/>
    <mergeCell ref="V71:V74"/>
    <mergeCell ref="W71:W74"/>
    <mergeCell ref="X71:X74"/>
    <mergeCell ref="Y71:Y74"/>
    <mergeCell ref="U58:U61"/>
    <mergeCell ref="V58:V61"/>
    <mergeCell ref="W58:W61"/>
    <mergeCell ref="X58:X61"/>
    <mergeCell ref="Y58:Y61"/>
    <mergeCell ref="U62:U65"/>
    <mergeCell ref="V62:V65"/>
    <mergeCell ref="W62:W65"/>
    <mergeCell ref="X62:X65"/>
    <mergeCell ref="Y62:Y65"/>
    <mergeCell ref="X84:X87"/>
    <mergeCell ref="Y84:Y87"/>
    <mergeCell ref="U88:U91"/>
    <mergeCell ref="V88:V91"/>
    <mergeCell ref="W88:W91"/>
    <mergeCell ref="X88:X91"/>
    <mergeCell ref="Y88:Y91"/>
    <mergeCell ref="U75:U78"/>
    <mergeCell ref="V75:V78"/>
    <mergeCell ref="W75:W78"/>
    <mergeCell ref="X75:X78"/>
    <mergeCell ref="Y75:Y78"/>
    <mergeCell ref="U79:U82"/>
    <mergeCell ref="V79:V82"/>
    <mergeCell ref="W79:W82"/>
    <mergeCell ref="X79:X82"/>
    <mergeCell ref="Y79:Y82"/>
    <mergeCell ref="X101:X104"/>
    <mergeCell ref="Y101:Y104"/>
    <mergeCell ref="U105:U108"/>
    <mergeCell ref="V105:V108"/>
    <mergeCell ref="W105:W108"/>
    <mergeCell ref="X105:X108"/>
    <mergeCell ref="Y105:Y108"/>
    <mergeCell ref="U92:U95"/>
    <mergeCell ref="V92:V95"/>
    <mergeCell ref="W92:W95"/>
    <mergeCell ref="X92:X95"/>
    <mergeCell ref="Y92:Y95"/>
    <mergeCell ref="U97:U100"/>
    <mergeCell ref="V97:V100"/>
    <mergeCell ref="W97:W100"/>
    <mergeCell ref="X97:X100"/>
    <mergeCell ref="Y97:Y100"/>
    <mergeCell ref="D5:D17"/>
    <mergeCell ref="C5:C17"/>
    <mergeCell ref="C18:C30"/>
    <mergeCell ref="D18:D30"/>
    <mergeCell ref="D31:D43"/>
    <mergeCell ref="C31:C43"/>
    <mergeCell ref="U101:U104"/>
    <mergeCell ref="V101:V104"/>
    <mergeCell ref="W101:W104"/>
    <mergeCell ref="U84:U87"/>
    <mergeCell ref="V84:V87"/>
    <mergeCell ref="W84:W87"/>
    <mergeCell ref="U66:U69"/>
    <mergeCell ref="V66:V69"/>
    <mergeCell ref="W66:W69"/>
    <mergeCell ref="U49:U52"/>
    <mergeCell ref="V49:V52"/>
    <mergeCell ref="W49:W52"/>
    <mergeCell ref="U32:U35"/>
    <mergeCell ref="V32:V35"/>
    <mergeCell ref="W32:W35"/>
    <mergeCell ref="U14:U17"/>
    <mergeCell ref="V14:V17"/>
    <mergeCell ref="W14:W17"/>
    <mergeCell ref="C83:C95"/>
    <mergeCell ref="D83:D95"/>
    <mergeCell ref="C96:C108"/>
    <mergeCell ref="D96:D108"/>
    <mergeCell ref="C44:C56"/>
    <mergeCell ref="D44:D56"/>
    <mergeCell ref="C57:C69"/>
    <mergeCell ref="D57:D69"/>
    <mergeCell ref="C70:C82"/>
    <mergeCell ref="D70:D82"/>
  </mergeCells>
  <conditionalFormatting sqref="G5:I17">
    <cfRule type="containsText" dxfId="336" priority="474" stopIfTrue="1" operator="containsText" text="Not Implemented">
      <formula>NOT(ISERROR(SEARCH("Not Implemented",G5)))</formula>
    </cfRule>
    <cfRule type="containsText" dxfId="335" priority="475" stopIfTrue="1" operator="containsText" text="Ineffective">
      <formula>NOT(ISERROR(SEARCH("Ineffective",G5)))</formula>
    </cfRule>
    <cfRule type="containsText" dxfId="334" priority="476" stopIfTrue="1" operator="containsText" text="Fail">
      <formula>NOT(ISERROR(SEARCH("Fail",G5)))</formula>
    </cfRule>
    <cfRule type="containsText" dxfId="333" priority="477" stopIfTrue="1" operator="containsText" text="Implemented">
      <formula>NOT(ISERROR(SEARCH("Implemented",G5)))</formula>
    </cfRule>
    <cfRule type="containsText" dxfId="332" priority="478" stopIfTrue="1" operator="containsText" text="Effective">
      <formula>NOT(ISERROR(SEARCH("Effective",G5)))</formula>
    </cfRule>
    <cfRule type="containsText" dxfId="331" priority="479" stopIfTrue="1" operator="containsText" text="Pass">
      <formula>NOT(ISERROR(SEARCH("Pass",G5)))</formula>
    </cfRule>
  </conditionalFormatting>
  <conditionalFormatting sqref="P5">
    <cfRule type="expression" dxfId="330" priority="473">
      <formula>OR($M5&gt;0,$N5&gt;0,$O5&gt;0)</formula>
    </cfRule>
  </conditionalFormatting>
  <conditionalFormatting sqref="Q5">
    <cfRule type="expression" dxfId="329" priority="285" stopIfTrue="1">
      <formula>$M5=1</formula>
    </cfRule>
    <cfRule type="expression" dxfId="328" priority="472">
      <formula>$M5&gt;0.8</formula>
    </cfRule>
  </conditionalFormatting>
  <conditionalFormatting sqref="R5">
    <cfRule type="expression" dxfId="327" priority="283" stopIfTrue="1">
      <formula>AND($M5&lt;1,$N5=1)</formula>
    </cfRule>
    <cfRule type="expression" dxfId="326" priority="284" stopIfTrue="1">
      <formula>AND($M5=1,$N5=1)</formula>
    </cfRule>
    <cfRule type="expression" dxfId="325" priority="471" stopIfTrue="1">
      <formula>AND($M5=1,$N5&gt;0.8)</formula>
    </cfRule>
  </conditionalFormatting>
  <conditionalFormatting sqref="S5">
    <cfRule type="expression" dxfId="324" priority="281" stopIfTrue="1">
      <formula>AND(OR($M5&lt;1,$N5&lt;1),$O5=1)</formula>
    </cfRule>
    <cfRule type="expression" dxfId="323" priority="282" stopIfTrue="1">
      <formula>AND($M5=1,$N5=1,$O5=1)</formula>
    </cfRule>
    <cfRule type="expression" dxfId="322" priority="470" stopIfTrue="1">
      <formula>AND($M5=1,$N5=1,$O5&gt;0.8)</formula>
    </cfRule>
  </conditionalFormatting>
  <conditionalFormatting sqref="G19:I30">
    <cfRule type="containsText" dxfId="321" priority="464" stopIfTrue="1" operator="containsText" text="Not Implemented">
      <formula>NOT(ISERROR(SEARCH("Not Implemented",G19)))</formula>
    </cfRule>
    <cfRule type="containsText" dxfId="320" priority="465" stopIfTrue="1" operator="containsText" text="Ineffective">
      <formula>NOT(ISERROR(SEARCH("Ineffective",G19)))</formula>
    </cfRule>
    <cfRule type="containsText" dxfId="319" priority="466" stopIfTrue="1" operator="containsText" text="Fail">
      <formula>NOT(ISERROR(SEARCH("Fail",G19)))</formula>
    </cfRule>
    <cfRule type="containsText" dxfId="318" priority="467" stopIfTrue="1" operator="containsText" text="Implemented">
      <formula>NOT(ISERROR(SEARCH("Implemented",G19)))</formula>
    </cfRule>
    <cfRule type="containsText" dxfId="317" priority="468" stopIfTrue="1" operator="containsText" text="Effective">
      <formula>NOT(ISERROR(SEARCH("Effective",G19)))</formula>
    </cfRule>
    <cfRule type="containsText" dxfId="316" priority="469" stopIfTrue="1" operator="containsText" text="Pass">
      <formula>NOT(ISERROR(SEARCH("Pass",G19)))</formula>
    </cfRule>
  </conditionalFormatting>
  <conditionalFormatting sqref="G32:I43">
    <cfRule type="containsText" dxfId="315" priority="458" stopIfTrue="1" operator="containsText" text="Not Implemented">
      <formula>NOT(ISERROR(SEARCH("Not Implemented",G32)))</formula>
    </cfRule>
    <cfRule type="containsText" dxfId="314" priority="459" stopIfTrue="1" operator="containsText" text="Ineffective">
      <formula>NOT(ISERROR(SEARCH("Ineffective",G32)))</formula>
    </cfRule>
    <cfRule type="containsText" dxfId="313" priority="460" stopIfTrue="1" operator="containsText" text="Fail">
      <formula>NOT(ISERROR(SEARCH("Fail",G32)))</formula>
    </cfRule>
    <cfRule type="containsText" dxfId="312" priority="461" stopIfTrue="1" operator="containsText" text="Implemented">
      <formula>NOT(ISERROR(SEARCH("Implemented",G32)))</formula>
    </cfRule>
    <cfRule type="containsText" dxfId="311" priority="462" stopIfTrue="1" operator="containsText" text="Effective">
      <formula>NOT(ISERROR(SEARCH("Effective",G32)))</formula>
    </cfRule>
    <cfRule type="containsText" dxfId="310" priority="463" stopIfTrue="1" operator="containsText" text="Pass">
      <formula>NOT(ISERROR(SEARCH("Pass",G32)))</formula>
    </cfRule>
  </conditionalFormatting>
  <conditionalFormatting sqref="G45:I56">
    <cfRule type="containsText" dxfId="309" priority="452" stopIfTrue="1" operator="containsText" text="Not Implemented">
      <formula>NOT(ISERROR(SEARCH("Not Implemented",G45)))</formula>
    </cfRule>
    <cfRule type="containsText" dxfId="308" priority="453" stopIfTrue="1" operator="containsText" text="Ineffective">
      <formula>NOT(ISERROR(SEARCH("Ineffective",G45)))</formula>
    </cfRule>
    <cfRule type="containsText" dxfId="307" priority="454" stopIfTrue="1" operator="containsText" text="Fail">
      <formula>NOT(ISERROR(SEARCH("Fail",G45)))</formula>
    </cfRule>
    <cfRule type="containsText" dxfId="306" priority="455" stopIfTrue="1" operator="containsText" text="Implemented">
      <formula>NOT(ISERROR(SEARCH("Implemented",G45)))</formula>
    </cfRule>
    <cfRule type="containsText" dxfId="305" priority="456" stopIfTrue="1" operator="containsText" text="Effective">
      <formula>NOT(ISERROR(SEARCH("Effective",G45)))</formula>
    </cfRule>
    <cfRule type="containsText" dxfId="304" priority="457" stopIfTrue="1" operator="containsText" text="Pass">
      <formula>NOT(ISERROR(SEARCH("Pass",G45)))</formula>
    </cfRule>
  </conditionalFormatting>
  <conditionalFormatting sqref="G58:I69">
    <cfRule type="containsText" dxfId="303" priority="446" stopIfTrue="1" operator="containsText" text="Not Implemented">
      <formula>NOT(ISERROR(SEARCH("Not Implemented",G58)))</formula>
    </cfRule>
    <cfRule type="containsText" dxfId="302" priority="447" stopIfTrue="1" operator="containsText" text="Ineffective">
      <formula>NOT(ISERROR(SEARCH("Ineffective",G58)))</formula>
    </cfRule>
    <cfRule type="containsText" dxfId="301" priority="448" stopIfTrue="1" operator="containsText" text="Fail">
      <formula>NOT(ISERROR(SEARCH("Fail",G58)))</formula>
    </cfRule>
    <cfRule type="containsText" dxfId="300" priority="449" stopIfTrue="1" operator="containsText" text="Implemented">
      <formula>NOT(ISERROR(SEARCH("Implemented",G58)))</formula>
    </cfRule>
    <cfRule type="containsText" dxfId="299" priority="450" stopIfTrue="1" operator="containsText" text="Effective">
      <formula>NOT(ISERROR(SEARCH("Effective",G58)))</formula>
    </cfRule>
    <cfRule type="containsText" dxfId="298" priority="451" stopIfTrue="1" operator="containsText" text="Pass">
      <formula>NOT(ISERROR(SEARCH("Pass",G58)))</formula>
    </cfRule>
  </conditionalFormatting>
  <conditionalFormatting sqref="G71:I82">
    <cfRule type="containsText" dxfId="297" priority="440" stopIfTrue="1" operator="containsText" text="Not Implemented">
      <formula>NOT(ISERROR(SEARCH("Not Implemented",G71)))</formula>
    </cfRule>
    <cfRule type="containsText" dxfId="296" priority="441" stopIfTrue="1" operator="containsText" text="Ineffective">
      <formula>NOT(ISERROR(SEARCH("Ineffective",G71)))</formula>
    </cfRule>
    <cfRule type="containsText" dxfId="295" priority="442" stopIfTrue="1" operator="containsText" text="Fail">
      <formula>NOT(ISERROR(SEARCH("Fail",G71)))</formula>
    </cfRule>
    <cfRule type="containsText" dxfId="294" priority="443" stopIfTrue="1" operator="containsText" text="Implemented">
      <formula>NOT(ISERROR(SEARCH("Implemented",G71)))</formula>
    </cfRule>
    <cfRule type="containsText" dxfId="293" priority="444" stopIfTrue="1" operator="containsText" text="Effective">
      <formula>NOT(ISERROR(SEARCH("Effective",G71)))</formula>
    </cfRule>
    <cfRule type="containsText" dxfId="292" priority="445" stopIfTrue="1" operator="containsText" text="Pass">
      <formula>NOT(ISERROR(SEARCH("Pass",G71)))</formula>
    </cfRule>
  </conditionalFormatting>
  <conditionalFormatting sqref="G84:I95">
    <cfRule type="containsText" dxfId="291" priority="434" stopIfTrue="1" operator="containsText" text="Not Implemented">
      <formula>NOT(ISERROR(SEARCH("Not Implemented",G84)))</formula>
    </cfRule>
    <cfRule type="containsText" dxfId="290" priority="435" stopIfTrue="1" operator="containsText" text="Ineffective">
      <formula>NOT(ISERROR(SEARCH("Ineffective",G84)))</formula>
    </cfRule>
    <cfRule type="containsText" dxfId="289" priority="436" stopIfTrue="1" operator="containsText" text="Fail">
      <formula>NOT(ISERROR(SEARCH("Fail",G84)))</formula>
    </cfRule>
    <cfRule type="containsText" dxfId="288" priority="437" stopIfTrue="1" operator="containsText" text="Implemented">
      <formula>NOT(ISERROR(SEARCH("Implemented",G84)))</formula>
    </cfRule>
    <cfRule type="containsText" dxfId="287" priority="438" stopIfTrue="1" operator="containsText" text="Effective">
      <formula>NOT(ISERROR(SEARCH("Effective",G84)))</formula>
    </cfRule>
    <cfRule type="containsText" dxfId="286" priority="439" stopIfTrue="1" operator="containsText" text="Pass">
      <formula>NOT(ISERROR(SEARCH("Pass",G84)))</formula>
    </cfRule>
  </conditionalFormatting>
  <conditionalFormatting sqref="G97:I109">
    <cfRule type="containsText" dxfId="285" priority="428" stopIfTrue="1" operator="containsText" text="Not Implemented">
      <formula>NOT(ISERROR(SEARCH("Not Implemented",G97)))</formula>
    </cfRule>
    <cfRule type="containsText" dxfId="284" priority="429" stopIfTrue="1" operator="containsText" text="Ineffective">
      <formula>NOT(ISERROR(SEARCH("Ineffective",G97)))</formula>
    </cfRule>
    <cfRule type="containsText" dxfId="283" priority="430" stopIfTrue="1" operator="containsText" text="Fail">
      <formula>NOT(ISERROR(SEARCH("Fail",G97)))</formula>
    </cfRule>
    <cfRule type="containsText" dxfId="282" priority="431" stopIfTrue="1" operator="containsText" text="Implemented">
      <formula>NOT(ISERROR(SEARCH("Implemented",G97)))</formula>
    </cfRule>
    <cfRule type="containsText" dxfId="281" priority="432" stopIfTrue="1" operator="containsText" text="Effective">
      <formula>NOT(ISERROR(SEARCH("Effective",G97)))</formula>
    </cfRule>
    <cfRule type="containsText" dxfId="280" priority="433" stopIfTrue="1" operator="containsText" text="Pass">
      <formula>NOT(ISERROR(SEARCH("Pass",G97)))</formula>
    </cfRule>
  </conditionalFormatting>
  <conditionalFormatting sqref="P6">
    <cfRule type="expression" dxfId="279" priority="280">
      <formula>OR($M6&gt;0,$N6&gt;0,$O6&gt;0)</formula>
    </cfRule>
  </conditionalFormatting>
  <conditionalFormatting sqref="Q6">
    <cfRule type="expression" dxfId="278" priority="276" stopIfTrue="1">
      <formula>$M6=1</formula>
    </cfRule>
    <cfRule type="expression" dxfId="277" priority="279">
      <formula>$M6&gt;0.8</formula>
    </cfRule>
  </conditionalFormatting>
  <conditionalFormatting sqref="R6">
    <cfRule type="expression" dxfId="276" priority="274" stopIfTrue="1">
      <formula>AND($M6&lt;1,$N6=1)</formula>
    </cfRule>
    <cfRule type="expression" dxfId="275" priority="275" stopIfTrue="1">
      <formula>AND($M6=1,$N6=1)</formula>
    </cfRule>
    <cfRule type="expression" dxfId="274" priority="278" stopIfTrue="1">
      <formula>AND($M6=1,$N6&gt;0.8)</formula>
    </cfRule>
  </conditionalFormatting>
  <conditionalFormatting sqref="S6">
    <cfRule type="expression" dxfId="273" priority="272" stopIfTrue="1">
      <formula>AND(OR($M6&lt;1,$N6&lt;1),$O6=1)</formula>
    </cfRule>
    <cfRule type="expression" dxfId="272" priority="273" stopIfTrue="1">
      <formula>AND($M6=1,$N6=1,$O6=1)</formula>
    </cfRule>
    <cfRule type="expression" dxfId="271" priority="277" stopIfTrue="1">
      <formula>AND($M6=1,$N6=1,$O6&gt;0.8)</formula>
    </cfRule>
  </conditionalFormatting>
  <conditionalFormatting sqref="P18">
    <cfRule type="expression" dxfId="270" priority="271">
      <formula>OR($M18&gt;0,$N18&gt;0,$O18&gt;0)</formula>
    </cfRule>
  </conditionalFormatting>
  <conditionalFormatting sqref="Q18">
    <cfRule type="expression" dxfId="269" priority="267" stopIfTrue="1">
      <formula>$M18=1</formula>
    </cfRule>
    <cfRule type="expression" dxfId="268" priority="270">
      <formula>$M18&gt;0.8</formula>
    </cfRule>
  </conditionalFormatting>
  <conditionalFormatting sqref="R18">
    <cfRule type="expression" dxfId="267" priority="265" stopIfTrue="1">
      <formula>AND($M18&lt;1,$N18=1)</formula>
    </cfRule>
    <cfRule type="expression" dxfId="266" priority="266" stopIfTrue="1">
      <formula>AND($M18=1,$N18=1)</formula>
    </cfRule>
    <cfRule type="expression" dxfId="265" priority="269" stopIfTrue="1">
      <formula>AND($M18=1,$N18&gt;0.8)</formula>
    </cfRule>
  </conditionalFormatting>
  <conditionalFormatting sqref="S18">
    <cfRule type="expression" dxfId="264" priority="263" stopIfTrue="1">
      <formula>AND(OR($M18&lt;1,$N18&lt;1),$O18=1)</formula>
    </cfRule>
    <cfRule type="expression" dxfId="263" priority="264" stopIfTrue="1">
      <formula>AND($M18=1,$N18=1,$O18=1)</formula>
    </cfRule>
    <cfRule type="expression" dxfId="262" priority="268" stopIfTrue="1">
      <formula>AND($M18=1,$N18=1,$O18&gt;0.8)</formula>
    </cfRule>
  </conditionalFormatting>
  <conditionalFormatting sqref="P31">
    <cfRule type="expression" dxfId="261" priority="262">
      <formula>OR($M31&gt;0,$N31&gt;0,$O31&gt;0)</formula>
    </cfRule>
  </conditionalFormatting>
  <conditionalFormatting sqref="Q31">
    <cfRule type="expression" dxfId="260" priority="258" stopIfTrue="1">
      <formula>$M31=1</formula>
    </cfRule>
    <cfRule type="expression" dxfId="259" priority="261">
      <formula>$M31&gt;0.8</formula>
    </cfRule>
  </conditionalFormatting>
  <conditionalFormatting sqref="R31">
    <cfRule type="expression" dxfId="258" priority="256" stopIfTrue="1">
      <formula>AND($M31&lt;1,$N31=1)</formula>
    </cfRule>
    <cfRule type="expression" dxfId="257" priority="257" stopIfTrue="1">
      <formula>AND($M31=1,$N31=1)</formula>
    </cfRule>
    <cfRule type="expression" dxfId="256" priority="260" stopIfTrue="1">
      <formula>AND($M31=1,$N31&gt;0.8)</formula>
    </cfRule>
  </conditionalFormatting>
  <conditionalFormatting sqref="S31">
    <cfRule type="expression" dxfId="255" priority="254" stopIfTrue="1">
      <formula>AND(OR($M31&lt;1,$N31&lt;1),$O31=1)</formula>
    </cfRule>
    <cfRule type="expression" dxfId="254" priority="255" stopIfTrue="1">
      <formula>AND($M31=1,$N31=1,$O31=1)</formula>
    </cfRule>
    <cfRule type="expression" dxfId="253" priority="259" stopIfTrue="1">
      <formula>AND($M31=1,$N31=1,$O31&gt;0.8)</formula>
    </cfRule>
  </conditionalFormatting>
  <conditionalFormatting sqref="P44">
    <cfRule type="expression" dxfId="252" priority="253">
      <formula>OR($M44&gt;0,$N44&gt;0,$O44&gt;0)</formula>
    </cfRule>
  </conditionalFormatting>
  <conditionalFormatting sqref="Q44">
    <cfRule type="expression" dxfId="251" priority="249" stopIfTrue="1">
      <formula>$M44=1</formula>
    </cfRule>
    <cfRule type="expression" dxfId="250" priority="252">
      <formula>$M44&gt;0.8</formula>
    </cfRule>
  </conditionalFormatting>
  <conditionalFormatting sqref="R44">
    <cfRule type="expression" dxfId="249" priority="247" stopIfTrue="1">
      <formula>AND($M44&lt;1,$N44=1)</formula>
    </cfRule>
    <cfRule type="expression" dxfId="248" priority="248" stopIfTrue="1">
      <formula>AND($M44=1,$N44=1)</formula>
    </cfRule>
    <cfRule type="expression" dxfId="247" priority="251" stopIfTrue="1">
      <formula>AND($M44=1,$N44&gt;0.8)</formula>
    </cfRule>
  </conditionalFormatting>
  <conditionalFormatting sqref="S44">
    <cfRule type="expression" dxfId="246" priority="245" stopIfTrue="1">
      <formula>AND(OR($M44&lt;1,$N44&lt;1),$O44=1)</formula>
    </cfRule>
    <cfRule type="expression" dxfId="245" priority="246" stopIfTrue="1">
      <formula>AND($M44=1,$N44=1,$O44=1)</formula>
    </cfRule>
    <cfRule type="expression" dxfId="244" priority="250" stopIfTrue="1">
      <formula>AND($M44=1,$N44=1,$O44&gt;0.8)</formula>
    </cfRule>
  </conditionalFormatting>
  <conditionalFormatting sqref="P57">
    <cfRule type="expression" dxfId="243" priority="244">
      <formula>OR($M57&gt;0,$N57&gt;0,$O57&gt;0)</formula>
    </cfRule>
  </conditionalFormatting>
  <conditionalFormatting sqref="Q57">
    <cfRule type="expression" dxfId="242" priority="240" stopIfTrue="1">
      <formula>$M57=1</formula>
    </cfRule>
    <cfRule type="expression" dxfId="241" priority="243">
      <formula>$M57&gt;0.8</formula>
    </cfRule>
  </conditionalFormatting>
  <conditionalFormatting sqref="R57">
    <cfRule type="expression" dxfId="240" priority="238" stopIfTrue="1">
      <formula>AND($M57&lt;1,$N57=1)</formula>
    </cfRule>
    <cfRule type="expression" dxfId="239" priority="239" stopIfTrue="1">
      <formula>AND($M57=1,$N57=1)</formula>
    </cfRule>
    <cfRule type="expression" dxfId="238" priority="242" stopIfTrue="1">
      <formula>AND($M57=1,$N57&gt;0.8)</formula>
    </cfRule>
  </conditionalFormatting>
  <conditionalFormatting sqref="S57">
    <cfRule type="expression" dxfId="237" priority="236" stopIfTrue="1">
      <formula>AND(OR($M57&lt;1,$N57&lt;1),$O57=1)</formula>
    </cfRule>
    <cfRule type="expression" dxfId="236" priority="237" stopIfTrue="1">
      <formula>AND($M57=1,$N57=1,$O57=1)</formula>
    </cfRule>
    <cfRule type="expression" dxfId="235" priority="241" stopIfTrue="1">
      <formula>AND($M57=1,$N57=1,$O57&gt;0.8)</formula>
    </cfRule>
  </conditionalFormatting>
  <conditionalFormatting sqref="P70">
    <cfRule type="expression" dxfId="234" priority="235">
      <formula>OR($M70&gt;0,$N70&gt;0,$O70&gt;0)</formula>
    </cfRule>
  </conditionalFormatting>
  <conditionalFormatting sqref="Q70">
    <cfRule type="expression" dxfId="233" priority="231" stopIfTrue="1">
      <formula>$M70=1</formula>
    </cfRule>
    <cfRule type="expression" dxfId="232" priority="234">
      <formula>$M70&gt;0.8</formula>
    </cfRule>
  </conditionalFormatting>
  <conditionalFormatting sqref="R70">
    <cfRule type="expression" dxfId="231" priority="229" stopIfTrue="1">
      <formula>AND($M70&lt;1,$N70=1)</formula>
    </cfRule>
    <cfRule type="expression" dxfId="230" priority="230" stopIfTrue="1">
      <formula>AND($M70=1,$N70=1)</formula>
    </cfRule>
    <cfRule type="expression" dxfId="229" priority="233" stopIfTrue="1">
      <formula>AND($M70=1,$N70&gt;0.8)</formula>
    </cfRule>
  </conditionalFormatting>
  <conditionalFormatting sqref="S70">
    <cfRule type="expression" dxfId="228" priority="227" stopIfTrue="1">
      <formula>AND(OR($M70&lt;1,$N70&lt;1),$O70=1)</formula>
    </cfRule>
    <cfRule type="expression" dxfId="227" priority="228" stopIfTrue="1">
      <formula>AND($M70=1,$N70=1,$O70=1)</formula>
    </cfRule>
    <cfRule type="expression" dxfId="226" priority="232" stopIfTrue="1">
      <formula>AND($M70=1,$N70=1,$O70&gt;0.8)</formula>
    </cfRule>
  </conditionalFormatting>
  <conditionalFormatting sqref="P83">
    <cfRule type="expression" dxfId="225" priority="226">
      <formula>OR($M83&gt;0,$N83&gt;0,$O83&gt;0)</formula>
    </cfRule>
  </conditionalFormatting>
  <conditionalFormatting sqref="Q83">
    <cfRule type="expression" dxfId="224" priority="222" stopIfTrue="1">
      <formula>$M83=1</formula>
    </cfRule>
    <cfRule type="expression" dxfId="223" priority="225">
      <formula>$M83&gt;0.8</formula>
    </cfRule>
  </conditionalFormatting>
  <conditionalFormatting sqref="R83">
    <cfRule type="expression" dxfId="222" priority="220" stopIfTrue="1">
      <formula>AND($M83&lt;1,$N83=1)</formula>
    </cfRule>
    <cfRule type="expression" dxfId="221" priority="221" stopIfTrue="1">
      <formula>AND($M83=1,$N83=1)</formula>
    </cfRule>
    <cfRule type="expression" dxfId="220" priority="224" stopIfTrue="1">
      <formula>AND($M83=1,$N83&gt;0.8)</formula>
    </cfRule>
  </conditionalFormatting>
  <conditionalFormatting sqref="S83">
    <cfRule type="expression" dxfId="219" priority="218" stopIfTrue="1">
      <formula>AND(OR($M83&lt;1,$N83&lt;1),$O83=1)</formula>
    </cfRule>
    <cfRule type="expression" dxfId="218" priority="219" stopIfTrue="1">
      <formula>AND($M83=1,$N83=1,$O83=1)</formula>
    </cfRule>
    <cfRule type="expression" dxfId="217" priority="223" stopIfTrue="1">
      <formula>AND($M83=1,$N83=1,$O83&gt;0.8)</formula>
    </cfRule>
  </conditionalFormatting>
  <conditionalFormatting sqref="P96">
    <cfRule type="expression" dxfId="216" priority="217">
      <formula>OR($M96&gt;0,$N96&gt;0,$O96&gt;0)</formula>
    </cfRule>
  </conditionalFormatting>
  <conditionalFormatting sqref="Q96">
    <cfRule type="expression" dxfId="215" priority="213" stopIfTrue="1">
      <formula>$M96=1</formula>
    </cfRule>
    <cfRule type="expression" dxfId="214" priority="216">
      <formula>$M96&gt;0.8</formula>
    </cfRule>
  </conditionalFormatting>
  <conditionalFormatting sqref="R96">
    <cfRule type="expression" dxfId="213" priority="211" stopIfTrue="1">
      <formula>AND($M96&lt;1,$N96=1)</formula>
    </cfRule>
    <cfRule type="expression" dxfId="212" priority="212" stopIfTrue="1">
      <formula>AND($M96=1,$N96=1)</formula>
    </cfRule>
    <cfRule type="expression" dxfId="211" priority="215" stopIfTrue="1">
      <formula>AND($M96=1,$N96&gt;0.8)</formula>
    </cfRule>
  </conditionalFormatting>
  <conditionalFormatting sqref="S96">
    <cfRule type="expression" dxfId="210" priority="209" stopIfTrue="1">
      <formula>AND(OR($M96&lt;1,$N96&lt;1),$O96=1)</formula>
    </cfRule>
    <cfRule type="expression" dxfId="209" priority="210" stopIfTrue="1">
      <formula>AND($M96=1,$N96=1,$O96=1)</formula>
    </cfRule>
    <cfRule type="expression" dxfId="208" priority="214" stopIfTrue="1">
      <formula>AND($M96=1,$N96=1,$O96&gt;0.8)</formula>
    </cfRule>
  </conditionalFormatting>
  <conditionalFormatting sqref="P10">
    <cfRule type="expression" dxfId="207" priority="208">
      <formula>OR($M10&gt;0,$N10&gt;0,$O10&gt;0)</formula>
    </cfRule>
  </conditionalFormatting>
  <conditionalFormatting sqref="Q10">
    <cfRule type="expression" dxfId="206" priority="204" stopIfTrue="1">
      <formula>$M10=1</formula>
    </cfRule>
    <cfRule type="expression" dxfId="205" priority="207">
      <formula>$M10&gt;0.8</formula>
    </cfRule>
  </conditionalFormatting>
  <conditionalFormatting sqref="R10">
    <cfRule type="expression" dxfId="204" priority="202" stopIfTrue="1">
      <formula>AND($M10&lt;1,$N10=1)</formula>
    </cfRule>
    <cfRule type="expression" dxfId="203" priority="203" stopIfTrue="1">
      <formula>AND($M10=1,$N10=1)</formula>
    </cfRule>
    <cfRule type="expression" dxfId="202" priority="206" stopIfTrue="1">
      <formula>AND($M10=1,$N10&gt;0.8)</formula>
    </cfRule>
  </conditionalFormatting>
  <conditionalFormatting sqref="S10">
    <cfRule type="expression" dxfId="201" priority="200" stopIfTrue="1">
      <formula>AND(OR($M10&lt;1,$N10&lt;1),$O10=1)</formula>
    </cfRule>
    <cfRule type="expression" dxfId="200" priority="201" stopIfTrue="1">
      <formula>AND($M10=1,$N10=1,$O10=1)</formula>
    </cfRule>
    <cfRule type="expression" dxfId="199" priority="205" stopIfTrue="1">
      <formula>AND($M10=1,$N10=1,$O10&gt;0.8)</formula>
    </cfRule>
  </conditionalFormatting>
  <conditionalFormatting sqref="P14">
    <cfRule type="expression" dxfId="198" priority="199">
      <formula>OR($M14&gt;0,$N14&gt;0,$O14&gt;0)</formula>
    </cfRule>
  </conditionalFormatting>
  <conditionalFormatting sqref="Q14">
    <cfRule type="expression" dxfId="197" priority="195" stopIfTrue="1">
      <formula>$M14=1</formula>
    </cfRule>
    <cfRule type="expression" dxfId="196" priority="198">
      <formula>$M14&gt;0.8</formula>
    </cfRule>
  </conditionalFormatting>
  <conditionalFormatting sqref="R14">
    <cfRule type="expression" dxfId="195" priority="193" stopIfTrue="1">
      <formula>AND($M14&lt;1,$N14=1)</formula>
    </cfRule>
    <cfRule type="expression" dxfId="194" priority="194" stopIfTrue="1">
      <formula>AND($M14=1,$N14=1)</formula>
    </cfRule>
    <cfRule type="expression" dxfId="193" priority="197" stopIfTrue="1">
      <formula>AND($M14=1,$N14&gt;0.8)</formula>
    </cfRule>
  </conditionalFormatting>
  <conditionalFormatting sqref="S14">
    <cfRule type="expression" dxfId="192" priority="191" stopIfTrue="1">
      <formula>AND(OR($M14&lt;1,$N14&lt;1),$O14=1)</formula>
    </cfRule>
    <cfRule type="expression" dxfId="191" priority="192" stopIfTrue="1">
      <formula>AND($M14=1,$N14=1,$O14=1)</formula>
    </cfRule>
    <cfRule type="expression" dxfId="190" priority="196" stopIfTrue="1">
      <formula>AND($M14=1,$N14=1,$O14&gt;0.8)</formula>
    </cfRule>
  </conditionalFormatting>
  <conditionalFormatting sqref="P19">
    <cfRule type="expression" dxfId="189" priority="190">
      <formula>OR($M19&gt;0,$N19&gt;0,$O19&gt;0)</formula>
    </cfRule>
  </conditionalFormatting>
  <conditionalFormatting sqref="Q19">
    <cfRule type="expression" dxfId="188" priority="186" stopIfTrue="1">
      <formula>$M19=1</formula>
    </cfRule>
    <cfRule type="expression" dxfId="187" priority="189">
      <formula>$M19&gt;0.8</formula>
    </cfRule>
  </conditionalFormatting>
  <conditionalFormatting sqref="R19">
    <cfRule type="expression" dxfId="186" priority="184" stopIfTrue="1">
      <formula>AND($M19&lt;1,$N19=1)</formula>
    </cfRule>
    <cfRule type="expression" dxfId="185" priority="185" stopIfTrue="1">
      <formula>AND($M19=1,$N19=1)</formula>
    </cfRule>
    <cfRule type="expression" dxfId="184" priority="188" stopIfTrue="1">
      <formula>AND($M19=1,$N19&gt;0.8)</formula>
    </cfRule>
  </conditionalFormatting>
  <conditionalFormatting sqref="S19">
    <cfRule type="expression" dxfId="183" priority="182" stopIfTrue="1">
      <formula>AND(OR($M19&lt;1,$N19&lt;1),$O19=1)</formula>
    </cfRule>
    <cfRule type="expression" dxfId="182" priority="183" stopIfTrue="1">
      <formula>AND($M19=1,$N19=1,$O19=1)</formula>
    </cfRule>
    <cfRule type="expression" dxfId="181" priority="187" stopIfTrue="1">
      <formula>AND($M19=1,$N19=1,$O19&gt;0.8)</formula>
    </cfRule>
  </conditionalFormatting>
  <conditionalFormatting sqref="P23">
    <cfRule type="expression" dxfId="180" priority="181">
      <formula>OR($M23&gt;0,$N23&gt;0,$O23&gt;0)</formula>
    </cfRule>
  </conditionalFormatting>
  <conditionalFormatting sqref="Q23">
    <cfRule type="expression" dxfId="179" priority="177" stopIfTrue="1">
      <formula>$M23=1</formula>
    </cfRule>
    <cfRule type="expression" dxfId="178" priority="180">
      <formula>$M23&gt;0.8</formula>
    </cfRule>
  </conditionalFormatting>
  <conditionalFormatting sqref="R23">
    <cfRule type="expression" dxfId="177" priority="175" stopIfTrue="1">
      <formula>AND($M23&lt;1,$N23=1)</formula>
    </cfRule>
    <cfRule type="expression" dxfId="176" priority="176" stopIfTrue="1">
      <formula>AND($M23=1,$N23=1)</formula>
    </cfRule>
    <cfRule type="expression" dxfId="175" priority="179" stopIfTrue="1">
      <formula>AND($M23=1,$N23&gt;0.8)</formula>
    </cfRule>
  </conditionalFormatting>
  <conditionalFormatting sqref="S23">
    <cfRule type="expression" dxfId="174" priority="173" stopIfTrue="1">
      <formula>AND(OR($M23&lt;1,$N23&lt;1),$O23=1)</formula>
    </cfRule>
    <cfRule type="expression" dxfId="173" priority="174" stopIfTrue="1">
      <formula>AND($M23=1,$N23=1,$O23=1)</formula>
    </cfRule>
    <cfRule type="expression" dxfId="172" priority="178" stopIfTrue="1">
      <formula>AND($M23=1,$N23=1,$O23&gt;0.8)</formula>
    </cfRule>
  </conditionalFormatting>
  <conditionalFormatting sqref="P27">
    <cfRule type="expression" dxfId="171" priority="172">
      <formula>OR($M27&gt;0,$N27&gt;0,$O27&gt;0)</formula>
    </cfRule>
  </conditionalFormatting>
  <conditionalFormatting sqref="Q27">
    <cfRule type="expression" dxfId="170" priority="168" stopIfTrue="1">
      <formula>$M27=1</formula>
    </cfRule>
    <cfRule type="expression" dxfId="169" priority="171">
      <formula>$M27&gt;0.8</formula>
    </cfRule>
  </conditionalFormatting>
  <conditionalFormatting sqref="R27">
    <cfRule type="expression" dxfId="168" priority="166" stopIfTrue="1">
      <formula>AND($M27&lt;1,$N27=1)</formula>
    </cfRule>
    <cfRule type="expression" dxfId="167" priority="167" stopIfTrue="1">
      <formula>AND($M27=1,$N27=1)</formula>
    </cfRule>
    <cfRule type="expression" dxfId="166" priority="170" stopIfTrue="1">
      <formula>AND($M27=1,$N27&gt;0.8)</formula>
    </cfRule>
  </conditionalFormatting>
  <conditionalFormatting sqref="S27">
    <cfRule type="expression" dxfId="165" priority="164" stopIfTrue="1">
      <formula>AND(OR($M27&lt;1,$N27&lt;1),$O27=1)</formula>
    </cfRule>
    <cfRule type="expression" dxfId="164" priority="165" stopIfTrue="1">
      <formula>AND($M27=1,$N27=1,$O27=1)</formula>
    </cfRule>
    <cfRule type="expression" dxfId="163" priority="169" stopIfTrue="1">
      <formula>AND($M27=1,$N27=1,$O27&gt;0.8)</formula>
    </cfRule>
  </conditionalFormatting>
  <conditionalFormatting sqref="P32">
    <cfRule type="expression" dxfId="162" priority="163">
      <formula>OR($M32&gt;0,$N32&gt;0,$O32&gt;0)</formula>
    </cfRule>
  </conditionalFormatting>
  <conditionalFormatting sqref="Q32">
    <cfRule type="expression" dxfId="161" priority="159" stopIfTrue="1">
      <formula>$M32=1</formula>
    </cfRule>
    <cfRule type="expression" dxfId="160" priority="162">
      <formula>$M32&gt;0.8</formula>
    </cfRule>
  </conditionalFormatting>
  <conditionalFormatting sqref="R32">
    <cfRule type="expression" dxfId="159" priority="157" stopIfTrue="1">
      <formula>AND($M32&lt;1,$N32=1)</formula>
    </cfRule>
    <cfRule type="expression" dxfId="158" priority="158" stopIfTrue="1">
      <formula>AND($M32=1,$N32=1)</formula>
    </cfRule>
    <cfRule type="expression" dxfId="157" priority="161" stopIfTrue="1">
      <formula>AND($M32=1,$N32&gt;0.8)</formula>
    </cfRule>
  </conditionalFormatting>
  <conditionalFormatting sqref="S32">
    <cfRule type="expression" dxfId="156" priority="155" stopIfTrue="1">
      <formula>AND(OR($M32&lt;1,$N32&lt;1),$O32=1)</formula>
    </cfRule>
    <cfRule type="expression" dxfId="155" priority="156" stopIfTrue="1">
      <formula>AND($M32=1,$N32=1,$O32=1)</formula>
    </cfRule>
    <cfRule type="expression" dxfId="154" priority="160" stopIfTrue="1">
      <formula>AND($M32=1,$N32=1,$O32&gt;0.8)</formula>
    </cfRule>
  </conditionalFormatting>
  <conditionalFormatting sqref="P36">
    <cfRule type="expression" dxfId="153" priority="154">
      <formula>OR($M36&gt;0,$N36&gt;0,$O36&gt;0)</formula>
    </cfRule>
  </conditionalFormatting>
  <conditionalFormatting sqref="Q36">
    <cfRule type="expression" dxfId="152" priority="150" stopIfTrue="1">
      <formula>$M36=1</formula>
    </cfRule>
    <cfRule type="expression" dxfId="151" priority="153">
      <formula>$M36&gt;0.8</formula>
    </cfRule>
  </conditionalFormatting>
  <conditionalFormatting sqref="R36">
    <cfRule type="expression" dxfId="150" priority="148" stopIfTrue="1">
      <formula>AND($M36&lt;1,$N36=1)</formula>
    </cfRule>
    <cfRule type="expression" dxfId="149" priority="149" stopIfTrue="1">
      <formula>AND($M36=1,$N36=1)</formula>
    </cfRule>
    <cfRule type="expression" dxfId="148" priority="152" stopIfTrue="1">
      <formula>AND($M36=1,$N36&gt;0.8)</formula>
    </cfRule>
  </conditionalFormatting>
  <conditionalFormatting sqref="S36">
    <cfRule type="expression" dxfId="147" priority="146" stopIfTrue="1">
      <formula>AND(OR($M36&lt;1,$N36&lt;1),$O36=1)</formula>
    </cfRule>
    <cfRule type="expression" dxfId="146" priority="147" stopIfTrue="1">
      <formula>AND($M36=1,$N36=1,$O36=1)</formula>
    </cfRule>
    <cfRule type="expression" dxfId="145" priority="151" stopIfTrue="1">
      <formula>AND($M36=1,$N36=1,$O36&gt;0.8)</formula>
    </cfRule>
  </conditionalFormatting>
  <conditionalFormatting sqref="P40">
    <cfRule type="expression" dxfId="144" priority="145">
      <formula>OR($M40&gt;0,$N40&gt;0,$O40&gt;0)</formula>
    </cfRule>
  </conditionalFormatting>
  <conditionalFormatting sqref="Q40">
    <cfRule type="expression" dxfId="143" priority="141" stopIfTrue="1">
      <formula>$M40=1</formula>
    </cfRule>
    <cfRule type="expression" dxfId="142" priority="144">
      <formula>$M40&gt;0.8</formula>
    </cfRule>
  </conditionalFormatting>
  <conditionalFormatting sqref="R40">
    <cfRule type="expression" dxfId="141" priority="139" stopIfTrue="1">
      <formula>AND($M40&lt;1,$N40=1)</formula>
    </cfRule>
    <cfRule type="expression" dxfId="140" priority="140" stopIfTrue="1">
      <formula>AND($M40=1,$N40=1)</formula>
    </cfRule>
    <cfRule type="expression" dxfId="139" priority="143" stopIfTrue="1">
      <formula>AND($M40=1,$N40&gt;0.8)</formula>
    </cfRule>
  </conditionalFormatting>
  <conditionalFormatting sqref="S40">
    <cfRule type="expression" dxfId="138" priority="137" stopIfTrue="1">
      <formula>AND(OR($M40&lt;1,$N40&lt;1),$O40=1)</formula>
    </cfRule>
    <cfRule type="expression" dxfId="137" priority="138" stopIfTrue="1">
      <formula>AND($M40=1,$N40=1,$O40=1)</formula>
    </cfRule>
    <cfRule type="expression" dxfId="136" priority="142" stopIfTrue="1">
      <formula>AND($M40=1,$N40=1,$O40&gt;0.8)</formula>
    </cfRule>
  </conditionalFormatting>
  <conditionalFormatting sqref="P45">
    <cfRule type="expression" dxfId="135" priority="136">
      <formula>OR($M45&gt;0,$N45&gt;0,$O45&gt;0)</formula>
    </cfRule>
  </conditionalFormatting>
  <conditionalFormatting sqref="Q45">
    <cfRule type="expression" dxfId="134" priority="132" stopIfTrue="1">
      <formula>$M45=1</formula>
    </cfRule>
    <cfRule type="expression" dxfId="133" priority="135">
      <formula>$M45&gt;0.8</formula>
    </cfRule>
  </conditionalFormatting>
  <conditionalFormatting sqref="R45">
    <cfRule type="expression" dxfId="132" priority="130" stopIfTrue="1">
      <formula>AND($M45&lt;1,$N45=1)</formula>
    </cfRule>
    <cfRule type="expression" dxfId="131" priority="131" stopIfTrue="1">
      <formula>AND($M45=1,$N45=1)</formula>
    </cfRule>
    <cfRule type="expression" dxfId="130" priority="134" stopIfTrue="1">
      <formula>AND($M45=1,$N45&gt;0.8)</formula>
    </cfRule>
  </conditionalFormatting>
  <conditionalFormatting sqref="S45">
    <cfRule type="expression" dxfId="129" priority="128" stopIfTrue="1">
      <formula>AND(OR($M45&lt;1,$N45&lt;1),$O45=1)</formula>
    </cfRule>
    <cfRule type="expression" dxfId="128" priority="129" stopIfTrue="1">
      <formula>AND($M45=1,$N45=1,$O45=1)</formula>
    </cfRule>
    <cfRule type="expression" dxfId="127" priority="133" stopIfTrue="1">
      <formula>AND($M45=1,$N45=1,$O45&gt;0.8)</formula>
    </cfRule>
  </conditionalFormatting>
  <conditionalFormatting sqref="P49">
    <cfRule type="expression" dxfId="126" priority="127">
      <formula>OR($M49&gt;0,$N49&gt;0,$O49&gt;0)</formula>
    </cfRule>
  </conditionalFormatting>
  <conditionalFormatting sqref="Q49">
    <cfRule type="expression" dxfId="125" priority="123" stopIfTrue="1">
      <formula>$M49=1</formula>
    </cfRule>
    <cfRule type="expression" dxfId="124" priority="126">
      <formula>$M49&gt;0.8</formula>
    </cfRule>
  </conditionalFormatting>
  <conditionalFormatting sqref="R49">
    <cfRule type="expression" dxfId="123" priority="121" stopIfTrue="1">
      <formula>AND($M49&lt;1,$N49=1)</formula>
    </cfRule>
    <cfRule type="expression" dxfId="122" priority="122" stopIfTrue="1">
      <formula>AND($M49=1,$N49=1)</formula>
    </cfRule>
    <cfRule type="expression" dxfId="121" priority="125" stopIfTrue="1">
      <formula>AND($M49=1,$N49&gt;0.8)</formula>
    </cfRule>
  </conditionalFormatting>
  <conditionalFormatting sqref="S49">
    <cfRule type="expression" dxfId="120" priority="119" stopIfTrue="1">
      <formula>AND(OR($M49&lt;1,$N49&lt;1),$O49=1)</formula>
    </cfRule>
    <cfRule type="expression" dxfId="119" priority="120" stopIfTrue="1">
      <formula>AND($M49=1,$N49=1,$O49=1)</formula>
    </cfRule>
    <cfRule type="expression" dxfId="118" priority="124" stopIfTrue="1">
      <formula>AND($M49=1,$N49=1,$O49&gt;0.8)</formula>
    </cfRule>
  </conditionalFormatting>
  <conditionalFormatting sqref="P53">
    <cfRule type="expression" dxfId="117" priority="118">
      <formula>OR($M53&gt;0,$N53&gt;0,$O53&gt;0)</formula>
    </cfRule>
  </conditionalFormatting>
  <conditionalFormatting sqref="Q53">
    <cfRule type="expression" dxfId="116" priority="114" stopIfTrue="1">
      <formula>$M53=1</formula>
    </cfRule>
    <cfRule type="expression" dxfId="115" priority="117">
      <formula>$M53&gt;0.8</formula>
    </cfRule>
  </conditionalFormatting>
  <conditionalFormatting sqref="R53">
    <cfRule type="expression" dxfId="114" priority="112" stopIfTrue="1">
      <formula>AND($M53&lt;1,$N53=1)</formula>
    </cfRule>
    <cfRule type="expression" dxfId="113" priority="113" stopIfTrue="1">
      <formula>AND($M53=1,$N53=1)</formula>
    </cfRule>
    <cfRule type="expression" dxfId="112" priority="116" stopIfTrue="1">
      <formula>AND($M53=1,$N53&gt;0.8)</formula>
    </cfRule>
  </conditionalFormatting>
  <conditionalFormatting sqref="S53">
    <cfRule type="expression" dxfId="111" priority="110" stopIfTrue="1">
      <formula>AND(OR($M53&lt;1,$N53&lt;1),$O53=1)</formula>
    </cfRule>
    <cfRule type="expression" dxfId="110" priority="111" stopIfTrue="1">
      <formula>AND($M53=1,$N53=1,$O53=1)</formula>
    </cfRule>
    <cfRule type="expression" dxfId="109" priority="115" stopIfTrue="1">
      <formula>AND($M53=1,$N53=1,$O53&gt;0.8)</formula>
    </cfRule>
  </conditionalFormatting>
  <conditionalFormatting sqref="P58">
    <cfRule type="expression" dxfId="108" priority="109">
      <formula>OR($M58&gt;0,$N58&gt;0,$O58&gt;0)</formula>
    </cfRule>
  </conditionalFormatting>
  <conditionalFormatting sqref="Q58">
    <cfRule type="expression" dxfId="107" priority="105" stopIfTrue="1">
      <formula>$M58=1</formula>
    </cfRule>
    <cfRule type="expression" dxfId="106" priority="108">
      <formula>$M58&gt;0.8</formula>
    </cfRule>
  </conditionalFormatting>
  <conditionalFormatting sqref="R58">
    <cfRule type="expression" dxfId="105" priority="103" stopIfTrue="1">
      <formula>AND($M58&lt;1,$N58=1)</formula>
    </cfRule>
    <cfRule type="expression" dxfId="104" priority="104" stopIfTrue="1">
      <formula>AND($M58=1,$N58=1)</formula>
    </cfRule>
    <cfRule type="expression" dxfId="103" priority="107" stopIfTrue="1">
      <formula>AND($M58=1,$N58&gt;0.8)</formula>
    </cfRule>
  </conditionalFormatting>
  <conditionalFormatting sqref="S58">
    <cfRule type="expression" dxfId="102" priority="101" stopIfTrue="1">
      <formula>AND(OR($M58&lt;1,$N58&lt;1),$O58=1)</formula>
    </cfRule>
    <cfRule type="expression" dxfId="101" priority="102" stopIfTrue="1">
      <formula>AND($M58=1,$N58=1,$O58=1)</formula>
    </cfRule>
    <cfRule type="expression" dxfId="100" priority="106" stopIfTrue="1">
      <formula>AND($M58=1,$N58=1,$O58&gt;0.8)</formula>
    </cfRule>
  </conditionalFormatting>
  <conditionalFormatting sqref="P62">
    <cfRule type="expression" dxfId="99" priority="100">
      <formula>OR($M62&gt;0,$N62&gt;0,$O62&gt;0)</formula>
    </cfRule>
  </conditionalFormatting>
  <conditionalFormatting sqref="Q62">
    <cfRule type="expression" dxfId="98" priority="96" stopIfTrue="1">
      <formula>$M62=1</formula>
    </cfRule>
    <cfRule type="expression" dxfId="97" priority="99">
      <formula>$M62&gt;0.8</formula>
    </cfRule>
  </conditionalFormatting>
  <conditionalFormatting sqref="R62">
    <cfRule type="expression" dxfId="96" priority="94" stopIfTrue="1">
      <formula>AND($M62&lt;1,$N62=1)</formula>
    </cfRule>
    <cfRule type="expression" dxfId="95" priority="95" stopIfTrue="1">
      <formula>AND($M62=1,$N62=1)</formula>
    </cfRule>
    <cfRule type="expression" dxfId="94" priority="98" stopIfTrue="1">
      <formula>AND($M62=1,$N62&gt;0.8)</formula>
    </cfRule>
  </conditionalFormatting>
  <conditionalFormatting sqref="S62">
    <cfRule type="expression" dxfId="93" priority="92" stopIfTrue="1">
      <formula>AND(OR($M62&lt;1,$N62&lt;1),$O62=1)</formula>
    </cfRule>
    <cfRule type="expression" dxfId="92" priority="93" stopIfTrue="1">
      <formula>AND($M62=1,$N62=1,$O62=1)</formula>
    </cfRule>
    <cfRule type="expression" dxfId="91" priority="97" stopIfTrue="1">
      <formula>AND($M62=1,$N62=1,$O62&gt;0.8)</formula>
    </cfRule>
  </conditionalFormatting>
  <conditionalFormatting sqref="P66">
    <cfRule type="expression" dxfId="90" priority="91">
      <formula>OR($M66&gt;0,$N66&gt;0,$O66&gt;0)</formula>
    </cfRule>
  </conditionalFormatting>
  <conditionalFormatting sqref="Q66">
    <cfRule type="expression" dxfId="89" priority="87" stopIfTrue="1">
      <formula>$M66=1</formula>
    </cfRule>
    <cfRule type="expression" dxfId="88" priority="90">
      <formula>$M66&gt;0.8</formula>
    </cfRule>
  </conditionalFormatting>
  <conditionalFormatting sqref="R66">
    <cfRule type="expression" dxfId="87" priority="85" stopIfTrue="1">
      <formula>AND($M66&lt;1,$N66=1)</formula>
    </cfRule>
    <cfRule type="expression" dxfId="86" priority="86" stopIfTrue="1">
      <formula>AND($M66=1,$N66=1)</formula>
    </cfRule>
    <cfRule type="expression" dxfId="85" priority="89" stopIfTrue="1">
      <formula>AND($M66=1,$N66&gt;0.8)</formula>
    </cfRule>
  </conditionalFormatting>
  <conditionalFormatting sqref="S66">
    <cfRule type="expression" dxfId="84" priority="83" stopIfTrue="1">
      <formula>AND(OR($M66&lt;1,$N66&lt;1),$O66=1)</formula>
    </cfRule>
    <cfRule type="expression" dxfId="83" priority="84" stopIfTrue="1">
      <formula>AND($M66=1,$N66=1,$O66=1)</formula>
    </cfRule>
    <cfRule type="expression" dxfId="82" priority="88" stopIfTrue="1">
      <formula>AND($M66=1,$N66=1,$O66&gt;0.8)</formula>
    </cfRule>
  </conditionalFormatting>
  <conditionalFormatting sqref="P71">
    <cfRule type="expression" dxfId="81" priority="82">
      <formula>OR($M71&gt;0,$N71&gt;0,$O71&gt;0)</formula>
    </cfRule>
  </conditionalFormatting>
  <conditionalFormatting sqref="Q71">
    <cfRule type="expression" dxfId="80" priority="78" stopIfTrue="1">
      <formula>$M71=1</formula>
    </cfRule>
    <cfRule type="expression" dxfId="79" priority="81">
      <formula>$M71&gt;0.8</formula>
    </cfRule>
  </conditionalFormatting>
  <conditionalFormatting sqref="R71">
    <cfRule type="expression" dxfId="78" priority="76" stopIfTrue="1">
      <formula>AND($M71&lt;1,$N71=1)</formula>
    </cfRule>
    <cfRule type="expression" dxfId="77" priority="77" stopIfTrue="1">
      <formula>AND($M71=1,$N71=1)</formula>
    </cfRule>
    <cfRule type="expression" dxfId="76" priority="80" stopIfTrue="1">
      <formula>AND($M71=1,$N71&gt;0.8)</formula>
    </cfRule>
  </conditionalFormatting>
  <conditionalFormatting sqref="S71">
    <cfRule type="expression" dxfId="75" priority="74" stopIfTrue="1">
      <formula>AND(OR($M71&lt;1,$N71&lt;1),$O71=1)</formula>
    </cfRule>
    <cfRule type="expression" dxfId="74" priority="75" stopIfTrue="1">
      <formula>AND($M71=1,$N71=1,$O71=1)</formula>
    </cfRule>
    <cfRule type="expression" dxfId="73" priority="79" stopIfTrue="1">
      <formula>AND($M71=1,$N71=1,$O71&gt;0.8)</formula>
    </cfRule>
  </conditionalFormatting>
  <conditionalFormatting sqref="P75">
    <cfRule type="expression" dxfId="72" priority="73">
      <formula>OR($M75&gt;0,$N75&gt;0,$O75&gt;0)</formula>
    </cfRule>
  </conditionalFormatting>
  <conditionalFormatting sqref="Q75">
    <cfRule type="expression" dxfId="71" priority="69" stopIfTrue="1">
      <formula>$M75=1</formula>
    </cfRule>
    <cfRule type="expression" dxfId="70" priority="72">
      <formula>$M75&gt;0.8</formula>
    </cfRule>
  </conditionalFormatting>
  <conditionalFormatting sqref="R75">
    <cfRule type="expression" dxfId="69" priority="67" stopIfTrue="1">
      <formula>AND($M75&lt;1,$N75=1)</formula>
    </cfRule>
    <cfRule type="expression" dxfId="68" priority="68" stopIfTrue="1">
      <formula>AND($M75=1,$N75=1)</formula>
    </cfRule>
    <cfRule type="expression" dxfId="67" priority="71" stopIfTrue="1">
      <formula>AND($M75=1,$N75&gt;0.8)</formula>
    </cfRule>
  </conditionalFormatting>
  <conditionalFormatting sqref="S75">
    <cfRule type="expression" dxfId="66" priority="65" stopIfTrue="1">
      <formula>AND(OR($M75&lt;1,$N75&lt;1),$O75=1)</formula>
    </cfRule>
    <cfRule type="expression" dxfId="65" priority="66" stopIfTrue="1">
      <formula>AND($M75=1,$N75=1,$O75=1)</formula>
    </cfRule>
    <cfRule type="expression" dxfId="64" priority="70" stopIfTrue="1">
      <formula>AND($M75=1,$N75=1,$O75&gt;0.8)</formula>
    </cfRule>
  </conditionalFormatting>
  <conditionalFormatting sqref="P79">
    <cfRule type="expression" dxfId="63" priority="64">
      <formula>OR($M79&gt;0,$N79&gt;0,$O79&gt;0)</formula>
    </cfRule>
  </conditionalFormatting>
  <conditionalFormatting sqref="Q79">
    <cfRule type="expression" dxfId="62" priority="60" stopIfTrue="1">
      <formula>$M79=1</formula>
    </cfRule>
    <cfRule type="expression" dxfId="61" priority="63">
      <formula>$M79&gt;0.8</formula>
    </cfRule>
  </conditionalFormatting>
  <conditionalFormatting sqref="R79">
    <cfRule type="expression" dxfId="60" priority="58" stopIfTrue="1">
      <formula>AND($M79&lt;1,$N79=1)</formula>
    </cfRule>
    <cfRule type="expression" dxfId="59" priority="59" stopIfTrue="1">
      <formula>AND($M79=1,$N79=1)</formula>
    </cfRule>
    <cfRule type="expression" dxfId="58" priority="62" stopIfTrue="1">
      <formula>AND($M79=1,$N79&gt;0.8)</formula>
    </cfRule>
  </conditionalFormatting>
  <conditionalFormatting sqref="S79">
    <cfRule type="expression" dxfId="57" priority="56" stopIfTrue="1">
      <formula>AND(OR($M79&lt;1,$N79&lt;1),$O79=1)</formula>
    </cfRule>
    <cfRule type="expression" dxfId="56" priority="57" stopIfTrue="1">
      <formula>AND($M79=1,$N79=1,$O79=1)</formula>
    </cfRule>
    <cfRule type="expression" dxfId="55" priority="61" stopIfTrue="1">
      <formula>AND($M79=1,$N79=1,$O79&gt;0.8)</formula>
    </cfRule>
  </conditionalFormatting>
  <conditionalFormatting sqref="P84">
    <cfRule type="expression" dxfId="54" priority="55">
      <formula>OR($M84&gt;0,$N84&gt;0,$O84&gt;0)</formula>
    </cfRule>
  </conditionalFormatting>
  <conditionalFormatting sqref="Q84">
    <cfRule type="expression" dxfId="53" priority="51" stopIfTrue="1">
      <formula>$M84=1</formula>
    </cfRule>
    <cfRule type="expression" dxfId="52" priority="54">
      <formula>$M84&gt;0.8</formula>
    </cfRule>
  </conditionalFormatting>
  <conditionalFormatting sqref="R84">
    <cfRule type="expression" dxfId="51" priority="49" stopIfTrue="1">
      <formula>AND($M84&lt;1,$N84=1)</formula>
    </cfRule>
    <cfRule type="expression" dxfId="50" priority="50" stopIfTrue="1">
      <formula>AND($M84=1,$N84=1)</formula>
    </cfRule>
    <cfRule type="expression" dxfId="49" priority="53" stopIfTrue="1">
      <formula>AND($M84=1,$N84&gt;0.8)</formula>
    </cfRule>
  </conditionalFormatting>
  <conditionalFormatting sqref="S84">
    <cfRule type="expression" dxfId="48" priority="47" stopIfTrue="1">
      <formula>AND(OR($M84&lt;1,$N84&lt;1),$O84=1)</formula>
    </cfRule>
    <cfRule type="expression" dxfId="47" priority="48" stopIfTrue="1">
      <formula>AND($M84=1,$N84=1,$O84=1)</formula>
    </cfRule>
    <cfRule type="expression" dxfId="46" priority="52" stopIfTrue="1">
      <formula>AND($M84=1,$N84=1,$O84&gt;0.8)</formula>
    </cfRule>
  </conditionalFormatting>
  <conditionalFormatting sqref="P88">
    <cfRule type="expression" dxfId="45" priority="46">
      <formula>OR($M88&gt;0,$N88&gt;0,$O88&gt;0)</formula>
    </cfRule>
  </conditionalFormatting>
  <conditionalFormatting sqref="Q88">
    <cfRule type="expression" dxfId="44" priority="42" stopIfTrue="1">
      <formula>$M88=1</formula>
    </cfRule>
    <cfRule type="expression" dxfId="43" priority="45">
      <formula>$M88&gt;0.8</formula>
    </cfRule>
  </conditionalFormatting>
  <conditionalFormatting sqref="R88">
    <cfRule type="expression" dxfId="42" priority="40" stopIfTrue="1">
      <formula>AND($M88&lt;1,$N88=1)</formula>
    </cfRule>
    <cfRule type="expression" dxfId="41" priority="41" stopIfTrue="1">
      <formula>AND($M88=1,$N88=1)</formula>
    </cfRule>
    <cfRule type="expression" dxfId="40" priority="44" stopIfTrue="1">
      <formula>AND($M88=1,$N88&gt;0.8)</formula>
    </cfRule>
  </conditionalFormatting>
  <conditionalFormatting sqref="S88">
    <cfRule type="expression" dxfId="39" priority="38" stopIfTrue="1">
      <formula>AND(OR($M88&lt;1,$N88&lt;1),$O88=1)</formula>
    </cfRule>
    <cfRule type="expression" dxfId="38" priority="39" stopIfTrue="1">
      <formula>AND($M88=1,$N88=1,$O88=1)</formula>
    </cfRule>
    <cfRule type="expression" dxfId="37" priority="43" stopIfTrue="1">
      <formula>AND($M88=1,$N88=1,$O88&gt;0.8)</formula>
    </cfRule>
  </conditionalFormatting>
  <conditionalFormatting sqref="P92">
    <cfRule type="expression" dxfId="36" priority="37">
      <formula>OR($M92&gt;0,$N92&gt;0,$O92&gt;0)</formula>
    </cfRule>
  </conditionalFormatting>
  <conditionalFormatting sqref="Q92">
    <cfRule type="expression" dxfId="35" priority="33" stopIfTrue="1">
      <formula>$M92=1</formula>
    </cfRule>
    <cfRule type="expression" dxfId="34" priority="36">
      <formula>$M92&gt;0.8</formula>
    </cfRule>
  </conditionalFormatting>
  <conditionalFormatting sqref="R92">
    <cfRule type="expression" dxfId="33" priority="31" stopIfTrue="1">
      <formula>AND($M92&lt;1,$N92=1)</formula>
    </cfRule>
    <cfRule type="expression" dxfId="32" priority="32" stopIfTrue="1">
      <formula>AND($M92=1,$N92=1)</formula>
    </cfRule>
    <cfRule type="expression" dxfId="31" priority="35" stopIfTrue="1">
      <formula>AND($M92=1,$N92&gt;0.8)</formula>
    </cfRule>
  </conditionalFormatting>
  <conditionalFormatting sqref="S92">
    <cfRule type="expression" dxfId="30" priority="29" stopIfTrue="1">
      <formula>AND(OR($M92&lt;1,$N92&lt;1),$O92=1)</formula>
    </cfRule>
    <cfRule type="expression" dxfId="29" priority="30" stopIfTrue="1">
      <formula>AND($M92=1,$N92=1,$O92=1)</formula>
    </cfRule>
    <cfRule type="expression" dxfId="28" priority="34" stopIfTrue="1">
      <formula>AND($M92=1,$N92=1,$O92&gt;0.8)</formula>
    </cfRule>
  </conditionalFormatting>
  <conditionalFormatting sqref="P97">
    <cfRule type="expression" dxfId="27" priority="28">
      <formula>OR($M97&gt;0,$N97&gt;0,$O97&gt;0)</formula>
    </cfRule>
  </conditionalFormatting>
  <conditionalFormatting sqref="Q97">
    <cfRule type="expression" dxfId="26" priority="24" stopIfTrue="1">
      <formula>$M97=1</formula>
    </cfRule>
    <cfRule type="expression" dxfId="25" priority="27">
      <formula>$M97&gt;0.8</formula>
    </cfRule>
  </conditionalFormatting>
  <conditionalFormatting sqref="R97">
    <cfRule type="expression" dxfId="24" priority="22" stopIfTrue="1">
      <formula>AND($M97&lt;1,$N97=1)</formula>
    </cfRule>
    <cfRule type="expression" dxfId="23" priority="23" stopIfTrue="1">
      <formula>AND($M97=1,$N97=1)</formula>
    </cfRule>
    <cfRule type="expression" dxfId="22" priority="26" stopIfTrue="1">
      <formula>AND($M97=1,$N97&gt;0.8)</formula>
    </cfRule>
  </conditionalFormatting>
  <conditionalFormatting sqref="S97">
    <cfRule type="expression" dxfId="21" priority="20" stopIfTrue="1">
      <formula>AND(OR($M97&lt;1,$N97&lt;1),$O97=1)</formula>
    </cfRule>
    <cfRule type="expression" dxfId="20" priority="21" stopIfTrue="1">
      <formula>AND($M97=1,$N97=1,$O97=1)</formula>
    </cfRule>
    <cfRule type="expression" dxfId="19" priority="25" stopIfTrue="1">
      <formula>AND($M97=1,$N97=1,$O97&gt;0.8)</formula>
    </cfRule>
  </conditionalFormatting>
  <conditionalFormatting sqref="P101">
    <cfRule type="expression" dxfId="18" priority="19">
      <formula>OR($M101&gt;0,$N101&gt;0,$O101&gt;0)</formula>
    </cfRule>
  </conditionalFormatting>
  <conditionalFormatting sqref="Q101">
    <cfRule type="expression" dxfId="17" priority="15" stopIfTrue="1">
      <formula>$M101=1</formula>
    </cfRule>
    <cfRule type="expression" dxfId="16" priority="18">
      <formula>$M101&gt;0.8</formula>
    </cfRule>
  </conditionalFormatting>
  <conditionalFormatting sqref="R101">
    <cfRule type="expression" dxfId="15" priority="13" stopIfTrue="1">
      <formula>AND($M101&lt;1,$N101=1)</formula>
    </cfRule>
    <cfRule type="expression" dxfId="14" priority="14" stopIfTrue="1">
      <formula>AND($M101=1,$N101=1)</formula>
    </cfRule>
    <cfRule type="expression" dxfId="13" priority="17" stopIfTrue="1">
      <formula>AND($M101=1,$N101&gt;0.8)</formula>
    </cfRule>
  </conditionalFormatting>
  <conditionalFormatting sqref="S101">
    <cfRule type="expression" dxfId="12" priority="11" stopIfTrue="1">
      <formula>AND(OR($M101&lt;1,$N101&lt;1),$O101=1)</formula>
    </cfRule>
    <cfRule type="expression" dxfId="11" priority="12" stopIfTrue="1">
      <formula>AND($M101=1,$N101=1,$O101=1)</formula>
    </cfRule>
    <cfRule type="expression" dxfId="10" priority="16" stopIfTrue="1">
      <formula>AND($M101=1,$N101=1,$O101&gt;0.8)</formula>
    </cfRule>
  </conditionalFormatting>
  <conditionalFormatting sqref="P105">
    <cfRule type="expression" dxfId="9" priority="10">
      <formula>OR($M105&gt;0,$N105&gt;0,$O105&gt;0)</formula>
    </cfRule>
  </conditionalFormatting>
  <conditionalFormatting sqref="Q105">
    <cfRule type="expression" dxfId="8" priority="6" stopIfTrue="1">
      <formula>$M105=1</formula>
    </cfRule>
    <cfRule type="expression" dxfId="7" priority="9">
      <formula>$M105&gt;0.8</formula>
    </cfRule>
  </conditionalFormatting>
  <conditionalFormatting sqref="R105">
    <cfRule type="expression" dxfId="6" priority="4" stopIfTrue="1">
      <formula>AND($M105&lt;1,$N105=1)</formula>
    </cfRule>
    <cfRule type="expression" dxfId="5" priority="5" stopIfTrue="1">
      <formula>AND($M105=1,$N105=1)</formula>
    </cfRule>
    <cfRule type="expression" dxfId="4" priority="8" stopIfTrue="1">
      <formula>AND($M105=1,$N105&gt;0.8)</formula>
    </cfRule>
  </conditionalFormatting>
  <conditionalFormatting sqref="S105">
    <cfRule type="expression" dxfId="3" priority="2" stopIfTrue="1">
      <formula>AND(OR($M105&lt;1,$N105&lt;1),$O105=1)</formula>
    </cfRule>
    <cfRule type="expression" dxfId="2" priority="3" stopIfTrue="1">
      <formula>AND($M105=1,$N105=1,$O105=1)</formula>
    </cfRule>
    <cfRule type="expression" dxfId="1" priority="7" stopIfTrue="1">
      <formula>AND($M105=1,$N105=1,$O105&gt;0.8)</formula>
    </cfRule>
  </conditionalFormatting>
  <conditionalFormatting sqref="R110">
    <cfRule type="expression" dxfId="0" priority="1">
      <formula>1=1</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306AC-B4A8-4EF5-826E-ADEC711B60AD}">
  <dimension ref="B3:L9"/>
  <sheetViews>
    <sheetView workbookViewId="0">
      <selection activeCell="G15" sqref="G15"/>
    </sheetView>
  </sheetViews>
  <sheetFormatPr defaultColWidth="8.83203125" defaultRowHeight="12.75" x14ac:dyDescent="0.2"/>
  <cols>
    <col min="1" max="1" width="8.83203125" style="7"/>
    <col min="2" max="3" width="18" style="7" customWidth="1"/>
    <col min="4" max="5" width="8.83203125" style="7"/>
    <col min="6" max="6" width="18.6640625" style="7" customWidth="1"/>
    <col min="7" max="7" width="33.83203125" style="7" customWidth="1"/>
    <col min="8" max="9" width="8.83203125" style="7"/>
    <col min="10" max="10" width="17" style="7" customWidth="1"/>
    <col min="11" max="11" width="33.5" style="7" customWidth="1"/>
    <col min="12" max="16384" width="8.83203125" style="7"/>
  </cols>
  <sheetData>
    <row r="3" spans="2:12" ht="25.5" x14ac:dyDescent="0.2">
      <c r="B3" s="9" t="s">
        <v>674</v>
      </c>
      <c r="C3" s="9" t="s">
        <v>679</v>
      </c>
      <c r="D3" s="9" t="s">
        <v>715</v>
      </c>
      <c r="F3" s="9" t="s">
        <v>1</v>
      </c>
      <c r="G3" s="9" t="s">
        <v>679</v>
      </c>
      <c r="H3" s="9" t="s">
        <v>715</v>
      </c>
      <c r="J3" s="9" t="s">
        <v>2</v>
      </c>
      <c r="K3" s="9" t="s">
        <v>679</v>
      </c>
      <c r="L3" s="9" t="s">
        <v>715</v>
      </c>
    </row>
    <row r="4" spans="2:12" ht="76.5" x14ac:dyDescent="0.2">
      <c r="B4" s="7" t="s">
        <v>0</v>
      </c>
      <c r="C4" s="7" t="s">
        <v>696</v>
      </c>
      <c r="D4" s="7">
        <v>1</v>
      </c>
      <c r="F4" s="7" t="s">
        <v>684</v>
      </c>
      <c r="G4" s="7" t="s">
        <v>690</v>
      </c>
      <c r="H4" s="7">
        <v>1</v>
      </c>
      <c r="J4" s="7" t="s">
        <v>676</v>
      </c>
      <c r="K4" s="7" t="s">
        <v>680</v>
      </c>
      <c r="L4" s="7">
        <v>1</v>
      </c>
    </row>
    <row r="5" spans="2:12" ht="76.5" x14ac:dyDescent="0.2">
      <c r="B5" s="7" t="s">
        <v>673</v>
      </c>
      <c r="C5" s="7" t="s">
        <v>697</v>
      </c>
      <c r="D5" s="7">
        <v>0</v>
      </c>
      <c r="F5" s="7" t="s">
        <v>685</v>
      </c>
      <c r="G5" s="7" t="s">
        <v>691</v>
      </c>
      <c r="H5" s="7">
        <v>0</v>
      </c>
      <c r="J5" s="7" t="s">
        <v>677</v>
      </c>
      <c r="K5" s="7" t="s">
        <v>681</v>
      </c>
      <c r="L5" s="7">
        <v>1</v>
      </c>
    </row>
    <row r="6" spans="2:12" ht="63.75" x14ac:dyDescent="0.2">
      <c r="B6" s="7" t="s">
        <v>687</v>
      </c>
      <c r="C6" s="7" t="s">
        <v>693</v>
      </c>
      <c r="D6" s="7">
        <v>0</v>
      </c>
      <c r="F6" s="7" t="s">
        <v>686</v>
      </c>
      <c r="G6" s="7" t="s">
        <v>692</v>
      </c>
      <c r="H6" s="7">
        <v>1</v>
      </c>
      <c r="J6" s="7" t="s">
        <v>678</v>
      </c>
      <c r="K6" s="7" t="s">
        <v>682</v>
      </c>
      <c r="L6" s="7">
        <v>1</v>
      </c>
    </row>
    <row r="7" spans="2:12" ht="38.25" x14ac:dyDescent="0.2">
      <c r="F7" s="7" t="s">
        <v>688</v>
      </c>
      <c r="G7" s="7" t="s">
        <v>694</v>
      </c>
      <c r="H7" s="7">
        <v>1</v>
      </c>
      <c r="J7" s="7" t="s">
        <v>675</v>
      </c>
      <c r="K7" s="7" t="s">
        <v>683</v>
      </c>
      <c r="L7" s="7">
        <v>0</v>
      </c>
    </row>
    <row r="8" spans="2:12" ht="38.25" x14ac:dyDescent="0.2">
      <c r="F8" s="7" t="s">
        <v>689</v>
      </c>
      <c r="G8" s="7" t="s">
        <v>695</v>
      </c>
      <c r="H8" s="7">
        <v>0</v>
      </c>
      <c r="J8" s="7" t="s">
        <v>687</v>
      </c>
      <c r="K8" s="7" t="s">
        <v>693</v>
      </c>
      <c r="L8" s="7">
        <v>0</v>
      </c>
    </row>
    <row r="9" spans="2:12" ht="25.5" x14ac:dyDescent="0.2">
      <c r="F9" s="7" t="s">
        <v>687</v>
      </c>
      <c r="G9" s="7" t="s">
        <v>693</v>
      </c>
      <c r="H9" s="7">
        <v>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9"/>
  <sheetViews>
    <sheetView workbookViewId="0">
      <selection sqref="A1:F1"/>
    </sheetView>
  </sheetViews>
  <sheetFormatPr defaultColWidth="8.83203125" defaultRowHeight="12.75" x14ac:dyDescent="0.2"/>
  <cols>
    <col min="1" max="1" width="20.83203125" style="1" customWidth="1"/>
    <col min="2" max="2" width="25.6640625" style="1" customWidth="1"/>
    <col min="3" max="3" width="14" style="1" customWidth="1"/>
    <col min="4" max="4" width="78" style="1" customWidth="1"/>
    <col min="5" max="5" width="126" style="1" customWidth="1"/>
    <col min="6" max="6" width="5.83203125" style="1" customWidth="1"/>
    <col min="7" max="16384" width="8.83203125" style="1"/>
  </cols>
  <sheetData>
    <row r="1" spans="1:6" ht="145.5" customHeight="1" x14ac:dyDescent="0.5">
      <c r="A1" s="144" t="s">
        <v>120</v>
      </c>
      <c r="B1" s="144"/>
      <c r="C1" s="144"/>
      <c r="D1" s="144"/>
      <c r="E1" s="144"/>
      <c r="F1" s="144"/>
    </row>
    <row r="2" spans="1:6" ht="30" customHeight="1" x14ac:dyDescent="0.2">
      <c r="A2" s="2" t="s">
        <v>5</v>
      </c>
      <c r="B2" s="2" t="s">
        <v>6</v>
      </c>
      <c r="C2" s="2" t="s">
        <v>7</v>
      </c>
      <c r="D2" s="2" t="s">
        <v>8</v>
      </c>
      <c r="E2" s="2" t="s">
        <v>9</v>
      </c>
      <c r="F2" s="6"/>
    </row>
    <row r="3" spans="1:6" ht="72.95" customHeight="1" x14ac:dyDescent="0.2">
      <c r="A3" s="138" t="s">
        <v>10</v>
      </c>
      <c r="B3" s="141" t="s">
        <v>121</v>
      </c>
      <c r="C3" s="5" t="s">
        <v>11</v>
      </c>
      <c r="D3" s="5" t="s">
        <v>12</v>
      </c>
      <c r="E3" s="4" t="s">
        <v>13</v>
      </c>
      <c r="F3" s="7"/>
    </row>
    <row r="4" spans="1:6" ht="60" customHeight="1" x14ac:dyDescent="0.2">
      <c r="A4" s="139"/>
      <c r="B4" s="142"/>
      <c r="C4" s="5" t="s">
        <v>14</v>
      </c>
      <c r="D4" s="5" t="s">
        <v>15</v>
      </c>
      <c r="E4" s="4" t="s">
        <v>16</v>
      </c>
      <c r="F4" s="7"/>
    </row>
    <row r="5" spans="1:6" ht="60.95" customHeight="1" x14ac:dyDescent="0.2">
      <c r="A5" s="139"/>
      <c r="B5" s="142"/>
      <c r="C5" s="5" t="s">
        <v>17</v>
      </c>
      <c r="D5" s="5" t="s">
        <v>18</v>
      </c>
      <c r="E5" s="4" t="s">
        <v>19</v>
      </c>
      <c r="F5" s="7"/>
    </row>
    <row r="6" spans="1:6" ht="60" customHeight="1" x14ac:dyDescent="0.2">
      <c r="A6" s="139"/>
      <c r="B6" s="142"/>
      <c r="C6" s="5" t="s">
        <v>20</v>
      </c>
      <c r="D6" s="5" t="s">
        <v>21</v>
      </c>
      <c r="E6" s="4" t="s">
        <v>22</v>
      </c>
      <c r="F6" s="7"/>
    </row>
    <row r="7" spans="1:6" ht="60.95" customHeight="1" x14ac:dyDescent="0.2">
      <c r="A7" s="139"/>
      <c r="B7" s="142"/>
      <c r="C7" s="5" t="s">
        <v>23</v>
      </c>
      <c r="D7" s="5" t="s">
        <v>24</v>
      </c>
      <c r="E7" s="4" t="s">
        <v>25</v>
      </c>
      <c r="F7" s="7"/>
    </row>
    <row r="8" spans="1:6" ht="60" customHeight="1" x14ac:dyDescent="0.2">
      <c r="A8" s="139"/>
      <c r="B8" s="142"/>
      <c r="C8" s="5" t="s">
        <v>26</v>
      </c>
      <c r="D8" s="5" t="s">
        <v>27</v>
      </c>
      <c r="E8" s="4" t="s">
        <v>28</v>
      </c>
      <c r="F8" s="7"/>
    </row>
    <row r="9" spans="1:6" ht="60.95" customHeight="1" x14ac:dyDescent="0.2">
      <c r="A9" s="140"/>
      <c r="B9" s="143"/>
      <c r="C9" s="5" t="s">
        <v>29</v>
      </c>
      <c r="D9" s="5" t="s">
        <v>30</v>
      </c>
      <c r="E9" s="4" t="s">
        <v>31</v>
      </c>
      <c r="F9" s="7"/>
    </row>
    <row r="10" spans="1:6" ht="114.95" customHeight="1" x14ac:dyDescent="0.2">
      <c r="A10" s="138" t="s">
        <v>122</v>
      </c>
      <c r="B10" s="5" t="s">
        <v>123</v>
      </c>
      <c r="C10" s="5" t="s">
        <v>124</v>
      </c>
      <c r="D10" s="5" t="s">
        <v>125</v>
      </c>
      <c r="E10" s="5" t="s">
        <v>126</v>
      </c>
      <c r="F10" s="7"/>
    </row>
    <row r="11" spans="1:6" ht="48.95" customHeight="1" x14ac:dyDescent="0.2">
      <c r="A11" s="140"/>
      <c r="B11" s="5" t="s">
        <v>127</v>
      </c>
      <c r="C11" s="5" t="s">
        <v>128</v>
      </c>
      <c r="D11" s="5" t="s">
        <v>129</v>
      </c>
      <c r="E11" s="5" t="s">
        <v>130</v>
      </c>
      <c r="F11" s="7"/>
    </row>
    <row r="12" spans="1:6" ht="42" customHeight="1" x14ac:dyDescent="0.2">
      <c r="A12" s="141"/>
      <c r="B12" s="5" t="s">
        <v>131</v>
      </c>
      <c r="C12" s="4"/>
      <c r="D12" s="4"/>
      <c r="E12" s="4"/>
    </row>
    <row r="13" spans="1:6" ht="102.95" customHeight="1" x14ac:dyDescent="0.2">
      <c r="A13" s="142"/>
      <c r="B13" s="5" t="s">
        <v>132</v>
      </c>
      <c r="C13" s="5" t="s">
        <v>133</v>
      </c>
      <c r="D13" s="5" t="s">
        <v>134</v>
      </c>
      <c r="E13" s="5" t="s">
        <v>135</v>
      </c>
    </row>
    <row r="14" spans="1:6" ht="153" customHeight="1" x14ac:dyDescent="0.2">
      <c r="A14" s="142"/>
      <c r="B14" s="5" t="s">
        <v>136</v>
      </c>
      <c r="C14" s="5" t="s">
        <v>137</v>
      </c>
      <c r="D14" s="5" t="s">
        <v>138</v>
      </c>
      <c r="E14" s="5" t="s">
        <v>139</v>
      </c>
    </row>
    <row r="15" spans="1:6" ht="54" customHeight="1" x14ac:dyDescent="0.2">
      <c r="A15" s="142"/>
      <c r="B15" s="145" t="s">
        <v>140</v>
      </c>
      <c r="C15" s="5" t="s">
        <v>141</v>
      </c>
      <c r="D15" s="5" t="s">
        <v>142</v>
      </c>
      <c r="E15" s="5" t="s">
        <v>143</v>
      </c>
    </row>
    <row r="16" spans="1:6" ht="42" customHeight="1" x14ac:dyDescent="0.2">
      <c r="A16" s="142"/>
      <c r="B16" s="147"/>
      <c r="C16" s="5" t="s">
        <v>144</v>
      </c>
      <c r="D16" s="5" t="s">
        <v>145</v>
      </c>
      <c r="E16" s="5" t="s">
        <v>146</v>
      </c>
    </row>
    <row r="17" spans="1:5" ht="42" customHeight="1" x14ac:dyDescent="0.2">
      <c r="A17" s="142"/>
      <c r="B17" s="146"/>
      <c r="C17" s="5" t="s">
        <v>147</v>
      </c>
      <c r="D17" s="5" t="s">
        <v>148</v>
      </c>
      <c r="E17" s="5" t="s">
        <v>146</v>
      </c>
    </row>
    <row r="18" spans="1:5" ht="54.95" customHeight="1" x14ac:dyDescent="0.2">
      <c r="A18" s="142"/>
      <c r="B18" s="145" t="s">
        <v>149</v>
      </c>
      <c r="C18" s="5" t="s">
        <v>150</v>
      </c>
      <c r="D18" s="5" t="s">
        <v>151</v>
      </c>
      <c r="E18" s="5" t="s">
        <v>152</v>
      </c>
    </row>
    <row r="19" spans="1:5" ht="98.1" customHeight="1" x14ac:dyDescent="0.2">
      <c r="A19" s="142"/>
      <c r="B19" s="146"/>
      <c r="C19" s="5" t="s">
        <v>153</v>
      </c>
      <c r="D19" s="5" t="s">
        <v>154</v>
      </c>
      <c r="E19" s="4" t="s">
        <v>155</v>
      </c>
    </row>
    <row r="20" spans="1:5" ht="42" customHeight="1" x14ac:dyDescent="0.2">
      <c r="A20" s="142"/>
      <c r="B20" s="145" t="s">
        <v>156</v>
      </c>
      <c r="C20" s="5" t="s">
        <v>157</v>
      </c>
      <c r="D20" s="5" t="s">
        <v>158</v>
      </c>
      <c r="E20" s="5" t="s">
        <v>159</v>
      </c>
    </row>
    <row r="21" spans="1:5" ht="54.75" customHeight="1" x14ac:dyDescent="0.2">
      <c r="A21" s="143"/>
      <c r="B21" s="146"/>
      <c r="C21" s="5" t="s">
        <v>160</v>
      </c>
      <c r="D21" s="5" t="s">
        <v>161</v>
      </c>
      <c r="E21" s="5" t="s">
        <v>162</v>
      </c>
    </row>
    <row r="22" spans="1:5" ht="66.95" customHeight="1" x14ac:dyDescent="0.2">
      <c r="A22" s="4"/>
      <c r="B22" s="5" t="s">
        <v>163</v>
      </c>
      <c r="C22" s="4"/>
      <c r="D22" s="4"/>
      <c r="E22" s="4"/>
    </row>
    <row r="23" spans="1:5" ht="84" customHeight="1" x14ac:dyDescent="0.2">
      <c r="A23" s="138" t="s">
        <v>164</v>
      </c>
      <c r="B23" s="145" t="s">
        <v>165</v>
      </c>
      <c r="C23" s="5" t="s">
        <v>166</v>
      </c>
      <c r="D23" s="5" t="s">
        <v>167</v>
      </c>
      <c r="E23" s="4" t="s">
        <v>168</v>
      </c>
    </row>
    <row r="24" spans="1:5" ht="54.95" customHeight="1" x14ac:dyDescent="0.2">
      <c r="A24" s="139"/>
      <c r="B24" s="146"/>
      <c r="C24" s="5" t="s">
        <v>169</v>
      </c>
      <c r="D24" s="5" t="s">
        <v>170</v>
      </c>
      <c r="E24" s="5" t="s">
        <v>171</v>
      </c>
    </row>
    <row r="25" spans="1:5" ht="60" customHeight="1" x14ac:dyDescent="0.2">
      <c r="A25" s="139"/>
      <c r="B25" s="145" t="s">
        <v>172</v>
      </c>
      <c r="C25" s="5" t="s">
        <v>173</v>
      </c>
      <c r="D25" s="5" t="s">
        <v>174</v>
      </c>
      <c r="E25" s="4" t="s">
        <v>175</v>
      </c>
    </row>
    <row r="26" spans="1:5" ht="176.1" customHeight="1" x14ac:dyDescent="0.2">
      <c r="A26" s="139"/>
      <c r="B26" s="146"/>
      <c r="C26" s="5" t="s">
        <v>176</v>
      </c>
      <c r="D26" s="5" t="s">
        <v>177</v>
      </c>
      <c r="E26" s="4" t="s">
        <v>178</v>
      </c>
    </row>
    <row r="27" spans="1:5" ht="60.95" customHeight="1" x14ac:dyDescent="0.2">
      <c r="A27" s="139"/>
      <c r="B27" s="145" t="s">
        <v>179</v>
      </c>
      <c r="C27" s="5" t="s">
        <v>180</v>
      </c>
      <c r="D27" s="5" t="s">
        <v>181</v>
      </c>
      <c r="E27" s="4" t="s">
        <v>182</v>
      </c>
    </row>
    <row r="28" spans="1:5" ht="42" customHeight="1" x14ac:dyDescent="0.2">
      <c r="A28" s="139"/>
      <c r="B28" s="146"/>
      <c r="C28" s="5" t="s">
        <v>183</v>
      </c>
      <c r="D28" s="5" t="s">
        <v>184</v>
      </c>
      <c r="E28" s="5" t="s">
        <v>185</v>
      </c>
    </row>
    <row r="29" spans="1:5" ht="66.95" customHeight="1" x14ac:dyDescent="0.2">
      <c r="A29" s="140"/>
      <c r="B29" s="5" t="s">
        <v>186</v>
      </c>
      <c r="C29" s="5" t="s">
        <v>187</v>
      </c>
      <c r="D29" s="5" t="s">
        <v>188</v>
      </c>
      <c r="E29" s="5" t="s">
        <v>189</v>
      </c>
    </row>
    <row r="30" spans="1:5" ht="78.2" customHeight="1" x14ac:dyDescent="0.2">
      <c r="A30" s="3" t="s">
        <v>190</v>
      </c>
      <c r="B30" s="5" t="s">
        <v>191</v>
      </c>
      <c r="C30" s="5" t="s">
        <v>192</v>
      </c>
      <c r="D30" s="5" t="s">
        <v>193</v>
      </c>
      <c r="E30" s="4" t="s">
        <v>194</v>
      </c>
    </row>
    <row r="31" spans="1:5" ht="30" customHeight="1" x14ac:dyDescent="0.2">
      <c r="A31" s="141"/>
      <c r="B31" s="141"/>
      <c r="C31" s="5" t="s">
        <v>195</v>
      </c>
      <c r="D31" s="5" t="s">
        <v>196</v>
      </c>
      <c r="E31" s="5" t="s">
        <v>197</v>
      </c>
    </row>
    <row r="32" spans="1:5" ht="30" customHeight="1" x14ac:dyDescent="0.2">
      <c r="A32" s="142"/>
      <c r="B32" s="143"/>
      <c r="C32" s="5" t="s">
        <v>198</v>
      </c>
      <c r="D32" s="5" t="s">
        <v>199</v>
      </c>
      <c r="E32" s="5" t="s">
        <v>197</v>
      </c>
    </row>
    <row r="33" spans="1:5" ht="42" customHeight="1" x14ac:dyDescent="0.2">
      <c r="A33" s="142"/>
      <c r="B33" s="145" t="s">
        <v>200</v>
      </c>
      <c r="C33" s="5" t="s">
        <v>201</v>
      </c>
      <c r="D33" s="5" t="s">
        <v>202</v>
      </c>
      <c r="E33" s="5" t="s">
        <v>203</v>
      </c>
    </row>
    <row r="34" spans="1:5" ht="42.95" customHeight="1" x14ac:dyDescent="0.2">
      <c r="A34" s="142"/>
      <c r="B34" s="147"/>
      <c r="C34" s="5" t="s">
        <v>204</v>
      </c>
      <c r="D34" s="5" t="s">
        <v>205</v>
      </c>
      <c r="E34" s="5" t="s">
        <v>206</v>
      </c>
    </row>
    <row r="35" spans="1:5" ht="42" customHeight="1" x14ac:dyDescent="0.2">
      <c r="A35" s="142"/>
      <c r="B35" s="146"/>
      <c r="C35" s="5" t="s">
        <v>207</v>
      </c>
      <c r="D35" s="5" t="s">
        <v>208</v>
      </c>
      <c r="E35" s="5" t="s">
        <v>209</v>
      </c>
    </row>
    <row r="36" spans="1:5" ht="66" customHeight="1" x14ac:dyDescent="0.2">
      <c r="A36" s="142"/>
      <c r="B36" s="5" t="s">
        <v>210</v>
      </c>
      <c r="C36" s="5" t="s">
        <v>211</v>
      </c>
      <c r="D36" s="5" t="s">
        <v>212</v>
      </c>
      <c r="E36" s="5" t="s">
        <v>213</v>
      </c>
    </row>
    <row r="37" spans="1:5" ht="54.95" customHeight="1" x14ac:dyDescent="0.2">
      <c r="A37" s="142"/>
      <c r="B37" s="145" t="s">
        <v>214</v>
      </c>
      <c r="C37" s="5" t="s">
        <v>215</v>
      </c>
      <c r="D37" s="5" t="s">
        <v>216</v>
      </c>
      <c r="E37" s="5" t="s">
        <v>217</v>
      </c>
    </row>
    <row r="38" spans="1:5" ht="54" customHeight="1" x14ac:dyDescent="0.2">
      <c r="A38" s="142"/>
      <c r="B38" s="147"/>
      <c r="C38" s="5" t="s">
        <v>218</v>
      </c>
      <c r="D38" s="5" t="s">
        <v>219</v>
      </c>
      <c r="E38" s="5" t="s">
        <v>220</v>
      </c>
    </row>
    <row r="39" spans="1:5" ht="54.95" customHeight="1" x14ac:dyDescent="0.2">
      <c r="A39" s="142"/>
      <c r="B39" s="147"/>
      <c r="C39" s="5" t="s">
        <v>221</v>
      </c>
      <c r="D39" s="5" t="s">
        <v>222</v>
      </c>
      <c r="E39" s="5" t="s">
        <v>223</v>
      </c>
    </row>
    <row r="40" spans="1:5" ht="54" customHeight="1" x14ac:dyDescent="0.2">
      <c r="A40" s="143"/>
      <c r="B40" s="146"/>
      <c r="C40" s="5" t="s">
        <v>224</v>
      </c>
      <c r="D40" s="5" t="s">
        <v>225</v>
      </c>
      <c r="E40" s="5" t="s">
        <v>226</v>
      </c>
    </row>
    <row r="41" spans="1:5" ht="78.95" customHeight="1" x14ac:dyDescent="0.2">
      <c r="A41" s="138" t="s">
        <v>227</v>
      </c>
      <c r="B41" s="5" t="s">
        <v>228</v>
      </c>
      <c r="C41" s="5" t="s">
        <v>229</v>
      </c>
      <c r="D41" s="5" t="s">
        <v>230</v>
      </c>
      <c r="E41" s="4" t="s">
        <v>231</v>
      </c>
    </row>
    <row r="42" spans="1:5" ht="72.95" customHeight="1" x14ac:dyDescent="0.2">
      <c r="A42" s="139"/>
      <c r="B42" s="145" t="s">
        <v>232</v>
      </c>
      <c r="C42" s="5" t="s">
        <v>233</v>
      </c>
      <c r="D42" s="5" t="s">
        <v>234</v>
      </c>
      <c r="E42" s="4" t="s">
        <v>235</v>
      </c>
    </row>
    <row r="43" spans="1:5" ht="60" customHeight="1" x14ac:dyDescent="0.2">
      <c r="A43" s="140"/>
      <c r="B43" s="146"/>
      <c r="C43" s="5" t="s">
        <v>236</v>
      </c>
      <c r="D43" s="5" t="s">
        <v>237</v>
      </c>
      <c r="E43" s="4" t="s">
        <v>238</v>
      </c>
    </row>
    <row r="44" spans="1:5" ht="84.95" customHeight="1" x14ac:dyDescent="0.2">
      <c r="A44" s="141"/>
      <c r="B44" s="5" t="s">
        <v>239</v>
      </c>
      <c r="C44" s="5" t="s">
        <v>240</v>
      </c>
      <c r="D44" s="5" t="s">
        <v>241</v>
      </c>
      <c r="E44" s="4" t="s">
        <v>242</v>
      </c>
    </row>
    <row r="45" spans="1:5" ht="42" customHeight="1" x14ac:dyDescent="0.2">
      <c r="A45" s="142"/>
      <c r="B45" s="145" t="s">
        <v>243</v>
      </c>
      <c r="C45" s="5" t="s">
        <v>244</v>
      </c>
      <c r="D45" s="5" t="s">
        <v>245</v>
      </c>
      <c r="E45" s="5" t="s">
        <v>246</v>
      </c>
    </row>
    <row r="46" spans="1:5" ht="48" customHeight="1" x14ac:dyDescent="0.2">
      <c r="A46" s="142"/>
      <c r="B46" s="146"/>
      <c r="C46" s="5" t="s">
        <v>247</v>
      </c>
      <c r="D46" s="5" t="s">
        <v>248</v>
      </c>
      <c r="E46" s="4" t="s">
        <v>249</v>
      </c>
    </row>
    <row r="47" spans="1:5" ht="102.95" customHeight="1" x14ac:dyDescent="0.2">
      <c r="A47" s="142"/>
      <c r="B47" s="145" t="s">
        <v>250</v>
      </c>
      <c r="C47" s="5" t="s">
        <v>251</v>
      </c>
      <c r="D47" s="5" t="s">
        <v>252</v>
      </c>
      <c r="E47" s="4" t="s">
        <v>253</v>
      </c>
    </row>
    <row r="48" spans="1:5" ht="42.95" customHeight="1" x14ac:dyDescent="0.2">
      <c r="A48" s="143"/>
      <c r="B48" s="146"/>
      <c r="C48" s="5" t="s">
        <v>254</v>
      </c>
      <c r="D48" s="5" t="s">
        <v>255</v>
      </c>
      <c r="E48" s="5" t="s">
        <v>256</v>
      </c>
    </row>
    <row r="49" spans="1:5" ht="114.95" customHeight="1" x14ac:dyDescent="0.2">
      <c r="A49" s="138" t="s">
        <v>257</v>
      </c>
      <c r="B49" s="5" t="s">
        <v>123</v>
      </c>
      <c r="C49" s="5" t="s">
        <v>258</v>
      </c>
      <c r="D49" s="5" t="s">
        <v>125</v>
      </c>
      <c r="E49" s="5" t="s">
        <v>126</v>
      </c>
    </row>
    <row r="50" spans="1:5" ht="78.95" customHeight="1" x14ac:dyDescent="0.2">
      <c r="A50" s="139"/>
      <c r="B50" s="5" t="s">
        <v>259</v>
      </c>
      <c r="C50" s="5" t="s">
        <v>260</v>
      </c>
      <c r="D50" s="5" t="s">
        <v>129</v>
      </c>
      <c r="E50" s="5" t="s">
        <v>130</v>
      </c>
    </row>
    <row r="51" spans="1:5" ht="114.95" customHeight="1" x14ac:dyDescent="0.2">
      <c r="A51" s="139"/>
      <c r="B51" s="5" t="s">
        <v>261</v>
      </c>
      <c r="C51" s="5" t="s">
        <v>262</v>
      </c>
      <c r="D51" s="5" t="s">
        <v>263</v>
      </c>
      <c r="E51" s="5" t="s">
        <v>135</v>
      </c>
    </row>
    <row r="52" spans="1:5" ht="60.95" customHeight="1" x14ac:dyDescent="0.2">
      <c r="A52" s="140"/>
      <c r="B52" s="5" t="s">
        <v>264</v>
      </c>
      <c r="C52" s="5" t="s">
        <v>265</v>
      </c>
      <c r="D52" s="5" t="s">
        <v>266</v>
      </c>
      <c r="E52" s="5" t="s">
        <v>267</v>
      </c>
    </row>
    <row r="53" spans="1:5" ht="78.95" customHeight="1" x14ac:dyDescent="0.2">
      <c r="A53" s="141"/>
      <c r="B53" s="5" t="s">
        <v>268</v>
      </c>
      <c r="C53" s="4"/>
      <c r="D53" s="4"/>
      <c r="E53" s="4"/>
    </row>
    <row r="54" spans="1:5" ht="42" customHeight="1" x14ac:dyDescent="0.2">
      <c r="A54" s="142"/>
      <c r="B54" s="145" t="s">
        <v>269</v>
      </c>
      <c r="C54" s="5" t="s">
        <v>270</v>
      </c>
      <c r="D54" s="5" t="s">
        <v>271</v>
      </c>
      <c r="E54" s="5" t="s">
        <v>272</v>
      </c>
    </row>
    <row r="55" spans="1:5" ht="60" customHeight="1" x14ac:dyDescent="0.2">
      <c r="A55" s="142"/>
      <c r="B55" s="147"/>
      <c r="C55" s="5" t="s">
        <v>273</v>
      </c>
      <c r="D55" s="5" t="s">
        <v>274</v>
      </c>
      <c r="E55" s="4" t="s">
        <v>275</v>
      </c>
    </row>
    <row r="56" spans="1:5" ht="60.95" customHeight="1" x14ac:dyDescent="0.2">
      <c r="A56" s="142"/>
      <c r="B56" s="146"/>
      <c r="C56" s="5" t="s">
        <v>276</v>
      </c>
      <c r="D56" s="5" t="s">
        <v>277</v>
      </c>
      <c r="E56" s="4" t="s">
        <v>278</v>
      </c>
    </row>
    <row r="57" spans="1:5" ht="54" customHeight="1" x14ac:dyDescent="0.2">
      <c r="A57" s="142"/>
      <c r="B57" s="145" t="s">
        <v>279</v>
      </c>
      <c r="C57" s="5" t="s">
        <v>280</v>
      </c>
      <c r="D57" s="5" t="s">
        <v>281</v>
      </c>
      <c r="E57" s="5" t="s">
        <v>282</v>
      </c>
    </row>
    <row r="58" spans="1:5" ht="60.95" customHeight="1" x14ac:dyDescent="0.2">
      <c r="A58" s="142"/>
      <c r="B58" s="146"/>
      <c r="C58" s="5" t="s">
        <v>283</v>
      </c>
      <c r="D58" s="5" t="s">
        <v>284</v>
      </c>
      <c r="E58" s="4" t="s">
        <v>285</v>
      </c>
    </row>
    <row r="59" spans="1:5" ht="66.95" customHeight="1" x14ac:dyDescent="0.2">
      <c r="A59" s="143"/>
      <c r="B59" s="5" t="s">
        <v>286</v>
      </c>
      <c r="C59" s="5" t="s">
        <v>287</v>
      </c>
      <c r="D59" s="5" t="s">
        <v>288</v>
      </c>
      <c r="E59" s="5" t="s">
        <v>289</v>
      </c>
    </row>
    <row r="60" spans="1:5" ht="42" customHeight="1" x14ac:dyDescent="0.2">
      <c r="A60" s="138" t="s">
        <v>290</v>
      </c>
      <c r="B60" s="145" t="s">
        <v>291</v>
      </c>
      <c r="C60" s="5" t="s">
        <v>292</v>
      </c>
      <c r="D60" s="5" t="s">
        <v>293</v>
      </c>
      <c r="E60" s="5" t="s">
        <v>294</v>
      </c>
    </row>
    <row r="61" spans="1:5" ht="42.95" customHeight="1" x14ac:dyDescent="0.2">
      <c r="A61" s="139"/>
      <c r="B61" s="147"/>
      <c r="C61" s="5" t="s">
        <v>295</v>
      </c>
      <c r="D61" s="5" t="s">
        <v>296</v>
      </c>
      <c r="E61" s="5" t="s">
        <v>297</v>
      </c>
    </row>
    <row r="62" spans="1:5" ht="42" customHeight="1" x14ac:dyDescent="0.2">
      <c r="A62" s="139"/>
      <c r="B62" s="146"/>
      <c r="C62" s="5" t="s">
        <v>298</v>
      </c>
      <c r="D62" s="5" t="s">
        <v>299</v>
      </c>
      <c r="E62" s="5" t="s">
        <v>300</v>
      </c>
    </row>
    <row r="63" spans="1:5" ht="139.5" customHeight="1" x14ac:dyDescent="0.2">
      <c r="A63" s="140"/>
      <c r="B63" s="5" t="s">
        <v>301</v>
      </c>
      <c r="C63" s="5" t="s">
        <v>302</v>
      </c>
      <c r="D63" s="5" t="s">
        <v>303</v>
      </c>
      <c r="E63" s="5" t="s">
        <v>304</v>
      </c>
    </row>
    <row r="64" spans="1:5" ht="152.1" customHeight="1" x14ac:dyDescent="0.2">
      <c r="A64" s="141"/>
      <c r="B64" s="5" t="s">
        <v>305</v>
      </c>
      <c r="C64" s="5" t="s">
        <v>306</v>
      </c>
      <c r="D64" s="5" t="s">
        <v>307</v>
      </c>
      <c r="E64" s="5" t="s">
        <v>308</v>
      </c>
    </row>
    <row r="65" spans="1:6" ht="140.1" customHeight="1" x14ac:dyDescent="0.2">
      <c r="A65" s="143"/>
      <c r="B65" s="5" t="s">
        <v>309</v>
      </c>
      <c r="C65" s="5" t="s">
        <v>310</v>
      </c>
      <c r="D65" s="5" t="s">
        <v>311</v>
      </c>
      <c r="E65" s="5" t="s">
        <v>312</v>
      </c>
    </row>
    <row r="66" spans="1:6" ht="42" customHeight="1" x14ac:dyDescent="0.2">
      <c r="A66" s="138" t="s">
        <v>313</v>
      </c>
      <c r="B66" s="145" t="s">
        <v>314</v>
      </c>
      <c r="C66" s="5" t="s">
        <v>315</v>
      </c>
      <c r="D66" s="5" t="s">
        <v>316</v>
      </c>
      <c r="E66" s="5" t="s">
        <v>317</v>
      </c>
    </row>
    <row r="67" spans="1:6" ht="98.1" customHeight="1" x14ac:dyDescent="0.2">
      <c r="A67" s="139"/>
      <c r="B67" s="146"/>
      <c r="C67" s="5" t="s">
        <v>318</v>
      </c>
      <c r="D67" s="5" t="s">
        <v>319</v>
      </c>
      <c r="E67" s="5" t="s">
        <v>320</v>
      </c>
    </row>
    <row r="68" spans="1:6" ht="90.95" customHeight="1" x14ac:dyDescent="0.2">
      <c r="A68" s="139"/>
      <c r="B68" s="5" t="s">
        <v>321</v>
      </c>
      <c r="C68" s="5" t="s">
        <v>322</v>
      </c>
      <c r="D68" s="5" t="s">
        <v>323</v>
      </c>
      <c r="E68" s="5" t="s">
        <v>324</v>
      </c>
    </row>
    <row r="69" spans="1:6" ht="90.95" customHeight="1" x14ac:dyDescent="0.2">
      <c r="A69" s="139"/>
      <c r="B69" s="5" t="s">
        <v>325</v>
      </c>
      <c r="C69" s="5" t="s">
        <v>326</v>
      </c>
      <c r="D69" s="5" t="s">
        <v>327</v>
      </c>
      <c r="E69" s="5" t="s">
        <v>328</v>
      </c>
    </row>
    <row r="70" spans="1:6" ht="72.75" customHeight="1" x14ac:dyDescent="0.2">
      <c r="A70" s="140"/>
      <c r="B70" s="5" t="s">
        <v>329</v>
      </c>
      <c r="C70" s="5" t="s">
        <v>330</v>
      </c>
      <c r="D70" s="5" t="s">
        <v>331</v>
      </c>
      <c r="E70" s="5" t="s">
        <v>332</v>
      </c>
    </row>
    <row r="71" spans="1:6" ht="66.95" customHeight="1" x14ac:dyDescent="0.2">
      <c r="A71" s="141"/>
      <c r="B71" s="5" t="s">
        <v>333</v>
      </c>
      <c r="C71" s="4"/>
      <c r="D71" s="4"/>
      <c r="E71" s="4"/>
    </row>
    <row r="72" spans="1:6" ht="66" customHeight="1" x14ac:dyDescent="0.2">
      <c r="A72" s="142"/>
      <c r="B72" s="5" t="s">
        <v>334</v>
      </c>
      <c r="C72" s="5" t="s">
        <v>335</v>
      </c>
      <c r="D72" s="5" t="s">
        <v>336</v>
      </c>
      <c r="E72" s="5" t="s">
        <v>337</v>
      </c>
    </row>
    <row r="73" spans="1:6" ht="66.95" customHeight="1" x14ac:dyDescent="0.2">
      <c r="A73" s="143"/>
      <c r="B73" s="5" t="s">
        <v>338</v>
      </c>
      <c r="C73" s="5" t="s">
        <v>339</v>
      </c>
      <c r="D73" s="5" t="s">
        <v>340</v>
      </c>
      <c r="E73" s="5" t="s">
        <v>341</v>
      </c>
    </row>
    <row r="74" spans="1:6" ht="145.5" customHeight="1" x14ac:dyDescent="0.5">
      <c r="A74" s="144" t="s">
        <v>342</v>
      </c>
      <c r="B74" s="144"/>
      <c r="C74" s="144"/>
      <c r="D74" s="144"/>
      <c r="E74" s="144"/>
      <c r="F74" s="144"/>
    </row>
    <row r="75" spans="1:6" ht="30" customHeight="1" x14ac:dyDescent="0.2">
      <c r="A75" s="2" t="s">
        <v>5</v>
      </c>
      <c r="B75" s="2" t="s">
        <v>6</v>
      </c>
      <c r="C75" s="2" t="s">
        <v>7</v>
      </c>
      <c r="D75" s="2" t="s">
        <v>8</v>
      </c>
      <c r="E75" s="2" t="s">
        <v>9</v>
      </c>
      <c r="F75" s="6"/>
    </row>
    <row r="76" spans="1:6" ht="78.95" customHeight="1" x14ac:dyDescent="0.2">
      <c r="A76" s="138" t="s">
        <v>10</v>
      </c>
      <c r="B76" s="3" t="s">
        <v>32</v>
      </c>
      <c r="C76" s="5" t="s">
        <v>33</v>
      </c>
      <c r="D76" s="5" t="s">
        <v>34</v>
      </c>
      <c r="E76" s="5" t="s">
        <v>35</v>
      </c>
      <c r="F76" s="7"/>
    </row>
    <row r="77" spans="1:6" ht="84.95" customHeight="1" x14ac:dyDescent="0.2">
      <c r="A77" s="139"/>
      <c r="B77" s="141" t="s">
        <v>36</v>
      </c>
      <c r="C77" s="5" t="s">
        <v>37</v>
      </c>
      <c r="D77" s="5" t="s">
        <v>38</v>
      </c>
      <c r="E77" s="4" t="s">
        <v>39</v>
      </c>
      <c r="F77" s="7"/>
    </row>
    <row r="78" spans="1:6" ht="84.95" customHeight="1" x14ac:dyDescent="0.2">
      <c r="A78" s="139"/>
      <c r="B78" s="142"/>
      <c r="C78" s="5" t="s">
        <v>40</v>
      </c>
      <c r="D78" s="5" t="s">
        <v>41</v>
      </c>
      <c r="E78" s="4" t="s">
        <v>42</v>
      </c>
      <c r="F78" s="7"/>
    </row>
    <row r="79" spans="1:6" ht="84.95" customHeight="1" x14ac:dyDescent="0.2">
      <c r="A79" s="139"/>
      <c r="B79" s="142"/>
      <c r="C79" s="5" t="s">
        <v>43</v>
      </c>
      <c r="D79" s="5" t="s">
        <v>44</v>
      </c>
      <c r="E79" s="4" t="s">
        <v>45</v>
      </c>
      <c r="F79" s="7"/>
    </row>
    <row r="80" spans="1:6" ht="72" customHeight="1" x14ac:dyDescent="0.2">
      <c r="A80" s="139"/>
      <c r="B80" s="142"/>
      <c r="C80" s="5" t="s">
        <v>46</v>
      </c>
      <c r="D80" s="5" t="s">
        <v>47</v>
      </c>
      <c r="E80" s="4" t="s">
        <v>48</v>
      </c>
      <c r="F80" s="7"/>
    </row>
    <row r="81" spans="1:6" ht="102.95" customHeight="1" x14ac:dyDescent="0.2">
      <c r="A81" s="139"/>
      <c r="B81" s="142"/>
      <c r="C81" s="5" t="s">
        <v>49</v>
      </c>
      <c r="D81" s="5" t="s">
        <v>50</v>
      </c>
      <c r="E81" s="4" t="s">
        <v>51</v>
      </c>
      <c r="F81" s="7"/>
    </row>
    <row r="82" spans="1:6" ht="104.1" customHeight="1" x14ac:dyDescent="0.2">
      <c r="A82" s="140"/>
      <c r="B82" s="143"/>
      <c r="C82" s="5" t="s">
        <v>52</v>
      </c>
      <c r="D82" s="5" t="s">
        <v>53</v>
      </c>
      <c r="E82" s="4" t="s">
        <v>54</v>
      </c>
      <c r="F82" s="7"/>
    </row>
    <row r="83" spans="1:6" ht="102.95" customHeight="1" x14ac:dyDescent="0.2">
      <c r="A83" s="141"/>
      <c r="B83" s="4"/>
      <c r="C83" s="5" t="s">
        <v>55</v>
      </c>
      <c r="D83" s="5" t="s">
        <v>56</v>
      </c>
      <c r="E83" s="4" t="s">
        <v>57</v>
      </c>
    </row>
    <row r="84" spans="1:6" ht="78.95" customHeight="1" x14ac:dyDescent="0.2">
      <c r="A84" s="143"/>
      <c r="B84" s="3" t="s">
        <v>58</v>
      </c>
      <c r="C84" s="5" t="s">
        <v>59</v>
      </c>
      <c r="D84" s="5" t="s">
        <v>60</v>
      </c>
      <c r="E84" s="5" t="s">
        <v>61</v>
      </c>
    </row>
    <row r="85" spans="1:6" ht="152.1" customHeight="1" x14ac:dyDescent="0.2">
      <c r="A85" s="138" t="s">
        <v>122</v>
      </c>
      <c r="B85" s="4" t="s">
        <v>343</v>
      </c>
      <c r="C85" s="5" t="s">
        <v>344</v>
      </c>
      <c r="D85" s="5" t="s">
        <v>345</v>
      </c>
      <c r="E85" s="5" t="s">
        <v>346</v>
      </c>
    </row>
    <row r="86" spans="1:6" ht="102.95" customHeight="1" x14ac:dyDescent="0.2">
      <c r="A86" s="139"/>
      <c r="B86" s="3" t="s">
        <v>347</v>
      </c>
      <c r="C86" s="5" t="s">
        <v>348</v>
      </c>
      <c r="D86" s="5" t="s">
        <v>349</v>
      </c>
      <c r="E86" s="5" t="s">
        <v>350</v>
      </c>
    </row>
    <row r="87" spans="1:6" ht="54.95" customHeight="1" x14ac:dyDescent="0.2">
      <c r="A87" s="139"/>
      <c r="B87" s="141" t="s">
        <v>351</v>
      </c>
      <c r="C87" s="5" t="s">
        <v>352</v>
      </c>
      <c r="D87" s="5" t="s">
        <v>353</v>
      </c>
      <c r="E87" s="5" t="s">
        <v>354</v>
      </c>
    </row>
    <row r="88" spans="1:6" ht="96.95" customHeight="1" x14ac:dyDescent="0.2">
      <c r="A88" s="139"/>
      <c r="B88" s="143"/>
      <c r="C88" s="5" t="s">
        <v>355</v>
      </c>
      <c r="D88" s="5" t="s">
        <v>356</v>
      </c>
      <c r="E88" s="4" t="s">
        <v>357</v>
      </c>
    </row>
    <row r="89" spans="1:6" ht="91.5" customHeight="1" x14ac:dyDescent="0.2">
      <c r="A89" s="140"/>
      <c r="B89" s="3" t="s">
        <v>358</v>
      </c>
      <c r="C89" s="5" t="s">
        <v>359</v>
      </c>
      <c r="D89" s="5" t="s">
        <v>360</v>
      </c>
      <c r="E89" s="5" t="s">
        <v>361</v>
      </c>
    </row>
    <row r="90" spans="1:6" ht="66.95" customHeight="1" x14ac:dyDescent="0.2">
      <c r="A90" s="138" t="s">
        <v>164</v>
      </c>
      <c r="B90" s="3" t="s">
        <v>362</v>
      </c>
      <c r="C90" s="5" t="s">
        <v>363</v>
      </c>
      <c r="D90" s="5" t="s">
        <v>364</v>
      </c>
      <c r="E90" s="5" t="s">
        <v>365</v>
      </c>
    </row>
    <row r="91" spans="1:6" ht="120.95" customHeight="1" x14ac:dyDescent="0.2">
      <c r="A91" s="139"/>
      <c r="B91" s="138" t="s">
        <v>366</v>
      </c>
      <c r="C91" s="5" t="s">
        <v>367</v>
      </c>
      <c r="D91" s="5" t="s">
        <v>368</v>
      </c>
      <c r="E91" s="4" t="s">
        <v>369</v>
      </c>
    </row>
    <row r="92" spans="1:6" ht="132.94999999999999" customHeight="1" x14ac:dyDescent="0.2">
      <c r="A92" s="140"/>
      <c r="B92" s="140"/>
      <c r="C92" s="5" t="s">
        <v>370</v>
      </c>
      <c r="D92" s="5" t="s">
        <v>371</v>
      </c>
      <c r="E92" s="4" t="s">
        <v>372</v>
      </c>
    </row>
    <row r="93" spans="1:6" ht="177" customHeight="1" x14ac:dyDescent="0.2">
      <c r="A93" s="138" t="s">
        <v>190</v>
      </c>
      <c r="B93" s="3" t="s">
        <v>373</v>
      </c>
      <c r="C93" s="5" t="s">
        <v>374</v>
      </c>
      <c r="D93" s="5" t="s">
        <v>375</v>
      </c>
      <c r="E93" s="4" t="s">
        <v>376</v>
      </c>
    </row>
    <row r="94" spans="1:6" ht="163.69999999999999" customHeight="1" x14ac:dyDescent="0.2">
      <c r="A94" s="140"/>
      <c r="B94" s="3" t="s">
        <v>377</v>
      </c>
      <c r="C94" s="5" t="s">
        <v>378</v>
      </c>
      <c r="D94" s="5" t="s">
        <v>379</v>
      </c>
      <c r="E94" s="4" t="s">
        <v>380</v>
      </c>
    </row>
    <row r="95" spans="1:6" ht="164.1" customHeight="1" x14ac:dyDescent="0.2">
      <c r="A95" s="141"/>
      <c r="B95" s="3" t="s">
        <v>381</v>
      </c>
      <c r="C95" s="5" t="s">
        <v>382</v>
      </c>
      <c r="D95" s="5" t="s">
        <v>383</v>
      </c>
      <c r="E95" s="4" t="s">
        <v>384</v>
      </c>
    </row>
    <row r="96" spans="1:6" ht="108.95" customHeight="1" x14ac:dyDescent="0.2">
      <c r="A96" s="142"/>
      <c r="B96" s="3" t="s">
        <v>385</v>
      </c>
      <c r="C96" s="5" t="s">
        <v>386</v>
      </c>
      <c r="D96" s="5" t="s">
        <v>387</v>
      </c>
      <c r="E96" s="4" t="s">
        <v>388</v>
      </c>
    </row>
    <row r="97" spans="1:5" ht="120.95" customHeight="1" x14ac:dyDescent="0.2">
      <c r="A97" s="142"/>
      <c r="B97" s="3" t="s">
        <v>389</v>
      </c>
      <c r="C97" s="5" t="s">
        <v>390</v>
      </c>
      <c r="D97" s="5" t="s">
        <v>391</v>
      </c>
      <c r="E97" s="4" t="s">
        <v>392</v>
      </c>
    </row>
    <row r="98" spans="1:5" ht="165" customHeight="1" x14ac:dyDescent="0.2">
      <c r="A98" s="142"/>
      <c r="B98" s="3" t="s">
        <v>393</v>
      </c>
      <c r="C98" s="5" t="s">
        <v>394</v>
      </c>
      <c r="D98" s="5" t="s">
        <v>395</v>
      </c>
      <c r="E98" s="4" t="s">
        <v>396</v>
      </c>
    </row>
    <row r="99" spans="1:5" ht="54" customHeight="1" x14ac:dyDescent="0.2">
      <c r="A99" s="142"/>
      <c r="B99" s="3" t="s">
        <v>397</v>
      </c>
      <c r="C99" s="5" t="s">
        <v>398</v>
      </c>
      <c r="D99" s="5" t="s">
        <v>399</v>
      </c>
      <c r="E99" s="5" t="s">
        <v>400</v>
      </c>
    </row>
    <row r="100" spans="1:5" ht="30" customHeight="1" x14ac:dyDescent="0.2">
      <c r="A100" s="143"/>
      <c r="B100" s="8"/>
      <c r="C100" s="5" t="s">
        <v>401</v>
      </c>
      <c r="D100" s="5" t="s">
        <v>402</v>
      </c>
      <c r="E100" s="5" t="s">
        <v>403</v>
      </c>
    </row>
    <row r="101" spans="1:5" ht="54" customHeight="1" x14ac:dyDescent="0.2">
      <c r="A101" s="141"/>
      <c r="B101" s="138" t="s">
        <v>404</v>
      </c>
      <c r="C101" s="5" t="s">
        <v>405</v>
      </c>
      <c r="D101" s="5" t="s">
        <v>406</v>
      </c>
      <c r="E101" s="4" t="s">
        <v>407</v>
      </c>
    </row>
    <row r="102" spans="1:5" ht="66.95" customHeight="1" x14ac:dyDescent="0.2">
      <c r="A102" s="142"/>
      <c r="B102" s="139"/>
      <c r="C102" s="5" t="s">
        <v>408</v>
      </c>
      <c r="D102" s="4" t="s">
        <v>409</v>
      </c>
      <c r="E102" s="5" t="s">
        <v>410</v>
      </c>
    </row>
    <row r="103" spans="1:5" ht="72.95" customHeight="1" x14ac:dyDescent="0.2">
      <c r="A103" s="142"/>
      <c r="B103" s="140"/>
      <c r="C103" s="5" t="s">
        <v>411</v>
      </c>
      <c r="D103" s="5" t="s">
        <v>412</v>
      </c>
      <c r="E103" s="4" t="s">
        <v>413</v>
      </c>
    </row>
    <row r="104" spans="1:5" ht="54" customHeight="1" x14ac:dyDescent="0.2">
      <c r="A104" s="143"/>
      <c r="B104" s="3" t="s">
        <v>414</v>
      </c>
      <c r="C104" s="5" t="s">
        <v>415</v>
      </c>
      <c r="D104" s="5" t="s">
        <v>416</v>
      </c>
      <c r="E104" s="5" t="s">
        <v>417</v>
      </c>
    </row>
    <row r="105" spans="1:5" ht="54" customHeight="1" x14ac:dyDescent="0.2">
      <c r="A105" s="138" t="s">
        <v>227</v>
      </c>
      <c r="B105" s="138" t="s">
        <v>418</v>
      </c>
      <c r="C105" s="5" t="s">
        <v>419</v>
      </c>
      <c r="D105" s="5" t="s">
        <v>420</v>
      </c>
      <c r="E105" s="5" t="s">
        <v>421</v>
      </c>
    </row>
    <row r="106" spans="1:5" ht="152.1" customHeight="1" x14ac:dyDescent="0.2">
      <c r="A106" s="139"/>
      <c r="B106" s="140"/>
      <c r="C106" s="5" t="s">
        <v>422</v>
      </c>
      <c r="D106" s="5" t="s">
        <v>423</v>
      </c>
      <c r="E106" s="4" t="s">
        <v>424</v>
      </c>
    </row>
    <row r="107" spans="1:5" ht="66.95" customHeight="1" x14ac:dyDescent="0.2">
      <c r="A107" s="139"/>
      <c r="B107" s="138" t="s">
        <v>425</v>
      </c>
      <c r="C107" s="5" t="s">
        <v>426</v>
      </c>
      <c r="D107" s="5" t="s">
        <v>427</v>
      </c>
      <c r="E107" s="5" t="s">
        <v>428</v>
      </c>
    </row>
    <row r="108" spans="1:5" ht="84.95" customHeight="1" x14ac:dyDescent="0.2">
      <c r="A108" s="139"/>
      <c r="B108" s="140"/>
      <c r="C108" s="5" t="s">
        <v>429</v>
      </c>
      <c r="D108" s="5" t="s">
        <v>430</v>
      </c>
      <c r="E108" s="4" t="s">
        <v>431</v>
      </c>
    </row>
    <row r="109" spans="1:5" ht="78.2" customHeight="1" x14ac:dyDescent="0.2">
      <c r="A109" s="140"/>
      <c r="B109" s="3" t="s">
        <v>432</v>
      </c>
      <c r="C109" s="5" t="s">
        <v>433</v>
      </c>
      <c r="D109" s="5" t="s">
        <v>434</v>
      </c>
      <c r="E109" s="5" t="s">
        <v>435</v>
      </c>
    </row>
    <row r="110" spans="1:5" ht="66.95" customHeight="1" x14ac:dyDescent="0.2">
      <c r="A110" s="141"/>
      <c r="B110" s="3" t="s">
        <v>436</v>
      </c>
      <c r="C110" s="5" t="s">
        <v>437</v>
      </c>
      <c r="D110" s="5" t="s">
        <v>438</v>
      </c>
      <c r="E110" s="5" t="s">
        <v>439</v>
      </c>
    </row>
    <row r="111" spans="1:5" ht="114.95" customHeight="1" x14ac:dyDescent="0.2">
      <c r="A111" s="142"/>
      <c r="B111" s="138" t="s">
        <v>440</v>
      </c>
      <c r="C111" s="5" t="s">
        <v>441</v>
      </c>
      <c r="D111" s="5" t="s">
        <v>442</v>
      </c>
      <c r="E111" s="4" t="s">
        <v>443</v>
      </c>
    </row>
    <row r="112" spans="1:5" ht="84.95" customHeight="1" x14ac:dyDescent="0.2">
      <c r="A112" s="142"/>
      <c r="B112" s="139"/>
      <c r="C112" s="5" t="s">
        <v>444</v>
      </c>
      <c r="D112" s="5" t="s">
        <v>445</v>
      </c>
      <c r="E112" s="4" t="s">
        <v>446</v>
      </c>
    </row>
    <row r="113" spans="1:5" ht="126.95" customHeight="1" x14ac:dyDescent="0.2">
      <c r="A113" s="142"/>
      <c r="B113" s="140"/>
      <c r="C113" s="5" t="s">
        <v>447</v>
      </c>
      <c r="D113" s="5" t="s">
        <v>448</v>
      </c>
      <c r="E113" s="4" t="s">
        <v>449</v>
      </c>
    </row>
    <row r="114" spans="1:5" ht="78.95" customHeight="1" x14ac:dyDescent="0.2">
      <c r="A114" s="142"/>
      <c r="B114" s="3" t="s">
        <v>450</v>
      </c>
      <c r="C114" s="5" t="s">
        <v>451</v>
      </c>
      <c r="D114" s="5" t="s">
        <v>452</v>
      </c>
      <c r="E114" s="4" t="s">
        <v>453</v>
      </c>
    </row>
    <row r="115" spans="1:5" ht="114.95" customHeight="1" x14ac:dyDescent="0.2">
      <c r="A115" s="143"/>
      <c r="B115" s="3" t="s">
        <v>454</v>
      </c>
      <c r="C115" s="5" t="s">
        <v>455</v>
      </c>
      <c r="D115" s="5" t="s">
        <v>456</v>
      </c>
      <c r="E115" s="4" t="s">
        <v>457</v>
      </c>
    </row>
    <row r="116" spans="1:5" ht="84.75" customHeight="1" x14ac:dyDescent="0.2">
      <c r="A116" s="3" t="s">
        <v>257</v>
      </c>
      <c r="B116" s="4" t="s">
        <v>458</v>
      </c>
      <c r="C116" s="5" t="s">
        <v>459</v>
      </c>
      <c r="D116" s="5" t="s">
        <v>460</v>
      </c>
      <c r="E116" s="5" t="s">
        <v>461</v>
      </c>
    </row>
    <row r="117" spans="1:5" ht="42" customHeight="1" x14ac:dyDescent="0.2">
      <c r="A117" s="141"/>
      <c r="B117" s="5" t="s">
        <v>462</v>
      </c>
      <c r="C117" s="4"/>
      <c r="D117" s="4"/>
      <c r="E117" s="4"/>
    </row>
    <row r="118" spans="1:5" ht="54.95" customHeight="1" x14ac:dyDescent="0.2">
      <c r="A118" s="142"/>
      <c r="B118" s="141" t="s">
        <v>463</v>
      </c>
      <c r="C118" s="5" t="s">
        <v>464</v>
      </c>
      <c r="D118" s="5" t="s">
        <v>465</v>
      </c>
      <c r="E118" s="5" t="s">
        <v>466</v>
      </c>
    </row>
    <row r="119" spans="1:5" ht="60.95" customHeight="1" x14ac:dyDescent="0.2">
      <c r="A119" s="143"/>
      <c r="B119" s="143"/>
      <c r="C119" s="5" t="s">
        <v>467</v>
      </c>
      <c r="D119" s="5" t="s">
        <v>468</v>
      </c>
      <c r="E119" s="4" t="s">
        <v>469</v>
      </c>
    </row>
    <row r="120" spans="1:5" ht="78.95" customHeight="1" x14ac:dyDescent="0.2">
      <c r="A120" s="138" t="s">
        <v>290</v>
      </c>
      <c r="B120" s="3" t="s">
        <v>470</v>
      </c>
      <c r="C120" s="5" t="s">
        <v>471</v>
      </c>
      <c r="D120" s="5" t="s">
        <v>472</v>
      </c>
      <c r="E120" s="5" t="s">
        <v>473</v>
      </c>
    </row>
    <row r="121" spans="1:5" ht="108.95" customHeight="1" x14ac:dyDescent="0.2">
      <c r="A121" s="139"/>
      <c r="B121" s="138" t="s">
        <v>474</v>
      </c>
      <c r="C121" s="5" t="s">
        <v>475</v>
      </c>
      <c r="D121" s="5" t="s">
        <v>476</v>
      </c>
      <c r="E121" s="4" t="s">
        <v>477</v>
      </c>
    </row>
    <row r="122" spans="1:5" ht="108.95" customHeight="1" x14ac:dyDescent="0.2">
      <c r="A122" s="139"/>
      <c r="B122" s="140"/>
      <c r="C122" s="5" t="s">
        <v>478</v>
      </c>
      <c r="D122" s="5" t="s">
        <v>479</v>
      </c>
      <c r="E122" s="4" t="s">
        <v>477</v>
      </c>
    </row>
    <row r="123" spans="1:5" ht="30" customHeight="1" x14ac:dyDescent="0.2">
      <c r="A123" s="139"/>
      <c r="B123" s="138" t="s">
        <v>480</v>
      </c>
      <c r="C123" s="5" t="s">
        <v>481</v>
      </c>
      <c r="D123" s="5" t="s">
        <v>482</v>
      </c>
      <c r="E123" s="5" t="s">
        <v>483</v>
      </c>
    </row>
    <row r="124" spans="1:5" ht="30" customHeight="1" x14ac:dyDescent="0.2">
      <c r="A124" s="139"/>
      <c r="B124" s="139"/>
      <c r="C124" s="5" t="s">
        <v>484</v>
      </c>
      <c r="D124" s="5" t="s">
        <v>485</v>
      </c>
      <c r="E124" s="5" t="s">
        <v>486</v>
      </c>
    </row>
    <row r="125" spans="1:5" ht="30" customHeight="1" x14ac:dyDescent="0.2">
      <c r="A125" s="139"/>
      <c r="B125" s="139"/>
      <c r="C125" s="5" t="s">
        <v>487</v>
      </c>
      <c r="D125" s="5" t="s">
        <v>488</v>
      </c>
      <c r="E125" s="5" t="s">
        <v>489</v>
      </c>
    </row>
    <row r="126" spans="1:5" ht="30" customHeight="1" x14ac:dyDescent="0.2">
      <c r="A126" s="140"/>
      <c r="B126" s="140"/>
      <c r="C126" s="5" t="s">
        <v>490</v>
      </c>
      <c r="D126" s="5" t="s">
        <v>491</v>
      </c>
      <c r="E126" s="5" t="s">
        <v>492</v>
      </c>
    </row>
    <row r="127" spans="1:5" ht="102.95" customHeight="1" x14ac:dyDescent="0.2">
      <c r="A127" s="3" t="s">
        <v>313</v>
      </c>
      <c r="B127" s="3" t="s">
        <v>493</v>
      </c>
      <c r="C127" s="5" t="s">
        <v>494</v>
      </c>
      <c r="D127" s="5" t="s">
        <v>495</v>
      </c>
      <c r="E127" s="5" t="s">
        <v>496</v>
      </c>
    </row>
    <row r="128" spans="1:5" ht="103.35" customHeight="1" x14ac:dyDescent="0.2">
      <c r="A128" s="4"/>
      <c r="B128" s="3" t="s">
        <v>497</v>
      </c>
      <c r="C128" s="5" t="s">
        <v>498</v>
      </c>
      <c r="D128" s="5" t="s">
        <v>499</v>
      </c>
      <c r="E128" s="5" t="s">
        <v>500</v>
      </c>
    </row>
    <row r="129" spans="1:6" ht="145.5" customHeight="1" x14ac:dyDescent="0.5">
      <c r="A129" s="144" t="s">
        <v>501</v>
      </c>
      <c r="B129" s="144"/>
      <c r="C129" s="144"/>
      <c r="D129" s="144"/>
      <c r="E129" s="144"/>
      <c r="F129" s="144"/>
    </row>
    <row r="130" spans="1:6" ht="30" customHeight="1" x14ac:dyDescent="0.2">
      <c r="A130" s="2" t="s">
        <v>5</v>
      </c>
      <c r="B130" s="2" t="s">
        <v>6</v>
      </c>
      <c r="C130" s="2" t="s">
        <v>7</v>
      </c>
      <c r="D130" s="2" t="s">
        <v>8</v>
      </c>
      <c r="E130" s="2" t="s">
        <v>9</v>
      </c>
      <c r="F130" s="6"/>
    </row>
    <row r="131" spans="1:6" ht="66.95" customHeight="1" x14ac:dyDescent="0.2">
      <c r="A131" s="138" t="s">
        <v>10</v>
      </c>
      <c r="B131" s="4" t="s">
        <v>62</v>
      </c>
      <c r="C131" s="5" t="s">
        <v>63</v>
      </c>
      <c r="D131" s="5" t="s">
        <v>64</v>
      </c>
      <c r="E131" s="5" t="s">
        <v>35</v>
      </c>
      <c r="F131" s="7"/>
    </row>
    <row r="132" spans="1:6" ht="60" customHeight="1" x14ac:dyDescent="0.2">
      <c r="A132" s="139"/>
      <c r="B132" s="141" t="s">
        <v>65</v>
      </c>
      <c r="C132" s="5" t="s">
        <v>66</v>
      </c>
      <c r="D132" s="5" t="s">
        <v>67</v>
      </c>
      <c r="E132" s="4" t="s">
        <v>68</v>
      </c>
      <c r="F132" s="7"/>
    </row>
    <row r="133" spans="1:6" ht="60.95" customHeight="1" x14ac:dyDescent="0.2">
      <c r="A133" s="139"/>
      <c r="B133" s="142"/>
      <c r="C133" s="5" t="s">
        <v>69</v>
      </c>
      <c r="D133" s="5" t="s">
        <v>70</v>
      </c>
      <c r="E133" s="4" t="s">
        <v>71</v>
      </c>
      <c r="F133" s="7"/>
    </row>
    <row r="134" spans="1:6" ht="90.95" customHeight="1" x14ac:dyDescent="0.2">
      <c r="A134" s="139"/>
      <c r="B134" s="142"/>
      <c r="C134" s="5" t="s">
        <v>72</v>
      </c>
      <c r="D134" s="5" t="s">
        <v>73</v>
      </c>
      <c r="E134" s="4" t="s">
        <v>74</v>
      </c>
      <c r="F134" s="7"/>
    </row>
    <row r="135" spans="1:6" ht="48" customHeight="1" x14ac:dyDescent="0.2">
      <c r="A135" s="139"/>
      <c r="B135" s="142"/>
      <c r="C135" s="5" t="s">
        <v>75</v>
      </c>
      <c r="D135" s="5" t="s">
        <v>76</v>
      </c>
      <c r="E135" s="5" t="s">
        <v>77</v>
      </c>
      <c r="F135" s="7"/>
    </row>
    <row r="136" spans="1:6" ht="48" customHeight="1" x14ac:dyDescent="0.2">
      <c r="A136" s="139"/>
      <c r="B136" s="142"/>
      <c r="C136" s="5" t="s">
        <v>78</v>
      </c>
      <c r="D136" s="5" t="s">
        <v>79</v>
      </c>
      <c r="E136" s="5" t="s">
        <v>80</v>
      </c>
      <c r="F136" s="7"/>
    </row>
    <row r="137" spans="1:6" ht="48" customHeight="1" x14ac:dyDescent="0.2">
      <c r="A137" s="139"/>
      <c r="B137" s="142"/>
      <c r="C137" s="5" t="s">
        <v>81</v>
      </c>
      <c r="D137" s="5" t="s">
        <v>82</v>
      </c>
      <c r="E137" s="5" t="s">
        <v>83</v>
      </c>
      <c r="F137" s="7"/>
    </row>
    <row r="138" spans="1:6" ht="48.95" customHeight="1" x14ac:dyDescent="0.2">
      <c r="A138" s="139"/>
      <c r="B138" s="142"/>
      <c r="C138" s="5" t="s">
        <v>84</v>
      </c>
      <c r="D138" s="5" t="s">
        <v>85</v>
      </c>
      <c r="E138" s="5" t="s">
        <v>86</v>
      </c>
      <c r="F138" s="7"/>
    </row>
    <row r="139" spans="1:6" ht="30" customHeight="1" x14ac:dyDescent="0.2">
      <c r="A139" s="139"/>
      <c r="B139" s="143"/>
      <c r="C139" s="5" t="s">
        <v>87</v>
      </c>
      <c r="D139" s="5" t="s">
        <v>88</v>
      </c>
      <c r="E139" s="5" t="s">
        <v>89</v>
      </c>
      <c r="F139" s="6"/>
    </row>
    <row r="140" spans="1:6" ht="72" customHeight="1" x14ac:dyDescent="0.2">
      <c r="A140" s="139"/>
      <c r="B140" s="3" t="s">
        <v>90</v>
      </c>
      <c r="C140" s="5" t="s">
        <v>91</v>
      </c>
      <c r="D140" s="5" t="s">
        <v>92</v>
      </c>
      <c r="E140" s="4" t="s">
        <v>93</v>
      </c>
      <c r="F140" s="7"/>
    </row>
    <row r="141" spans="1:6" ht="42.95" customHeight="1" x14ac:dyDescent="0.2">
      <c r="A141" s="140"/>
      <c r="B141" s="3" t="s">
        <v>94</v>
      </c>
      <c r="C141" s="5" t="s">
        <v>95</v>
      </c>
      <c r="D141" s="5" t="s">
        <v>96</v>
      </c>
      <c r="E141" s="5" t="s">
        <v>97</v>
      </c>
      <c r="F141" s="7"/>
    </row>
    <row r="142" spans="1:6" ht="54" customHeight="1" x14ac:dyDescent="0.2">
      <c r="A142" s="141"/>
      <c r="B142" s="3" t="s">
        <v>98</v>
      </c>
      <c r="C142" s="4"/>
      <c r="D142" s="4"/>
      <c r="E142" s="5" t="s">
        <v>99</v>
      </c>
    </row>
    <row r="143" spans="1:6" ht="84.95" customHeight="1" x14ac:dyDescent="0.2">
      <c r="A143" s="142"/>
      <c r="B143" s="3" t="s">
        <v>100</v>
      </c>
      <c r="C143" s="5" t="s">
        <v>101</v>
      </c>
      <c r="D143" s="5" t="s">
        <v>102</v>
      </c>
      <c r="E143" s="4" t="s">
        <v>103</v>
      </c>
    </row>
    <row r="144" spans="1:6" ht="78.95" customHeight="1" x14ac:dyDescent="0.2">
      <c r="A144" s="142"/>
      <c r="B144" s="4" t="s">
        <v>104</v>
      </c>
      <c r="C144" s="5" t="s">
        <v>105</v>
      </c>
      <c r="D144" s="5" t="s">
        <v>106</v>
      </c>
      <c r="E144" s="4" t="s">
        <v>107</v>
      </c>
    </row>
    <row r="145" spans="1:5" ht="78.95" customHeight="1" x14ac:dyDescent="0.2">
      <c r="A145" s="142"/>
      <c r="B145" s="3" t="s">
        <v>108</v>
      </c>
      <c r="C145" s="5" t="s">
        <v>109</v>
      </c>
      <c r="D145" s="5" t="s">
        <v>110</v>
      </c>
      <c r="E145" s="5" t="s">
        <v>111</v>
      </c>
    </row>
    <row r="146" spans="1:5" ht="72.95" customHeight="1" x14ac:dyDescent="0.2">
      <c r="A146" s="142"/>
      <c r="B146" s="138" t="s">
        <v>112</v>
      </c>
      <c r="C146" s="5" t="s">
        <v>113</v>
      </c>
      <c r="D146" s="5" t="s">
        <v>114</v>
      </c>
      <c r="E146" s="4" t="s">
        <v>115</v>
      </c>
    </row>
    <row r="147" spans="1:5" ht="42" customHeight="1" x14ac:dyDescent="0.2">
      <c r="A147" s="143"/>
      <c r="B147" s="140"/>
      <c r="C147" s="5" t="s">
        <v>116</v>
      </c>
      <c r="D147" s="5" t="s">
        <v>117</v>
      </c>
      <c r="E147" s="5" t="s">
        <v>118</v>
      </c>
    </row>
    <row r="148" spans="1:5" ht="66" customHeight="1" x14ac:dyDescent="0.2">
      <c r="A148" s="138" t="s">
        <v>122</v>
      </c>
      <c r="B148" s="141" t="s">
        <v>502</v>
      </c>
      <c r="C148" s="5" t="s">
        <v>503</v>
      </c>
      <c r="D148" s="5" t="s">
        <v>504</v>
      </c>
      <c r="E148" s="5" t="s">
        <v>505</v>
      </c>
    </row>
    <row r="149" spans="1:5" ht="110.1" customHeight="1" x14ac:dyDescent="0.2">
      <c r="A149" s="139"/>
      <c r="B149" s="143"/>
      <c r="C149" s="5" t="s">
        <v>506</v>
      </c>
      <c r="D149" s="5" t="s">
        <v>507</v>
      </c>
      <c r="E149" s="4" t="s">
        <v>508</v>
      </c>
    </row>
    <row r="150" spans="1:5" ht="66.95" customHeight="1" x14ac:dyDescent="0.2">
      <c r="A150" s="140"/>
      <c r="B150" s="4" t="s">
        <v>509</v>
      </c>
      <c r="C150" s="5" t="s">
        <v>510</v>
      </c>
      <c r="D150" s="5" t="s">
        <v>511</v>
      </c>
      <c r="E150" s="5" t="s">
        <v>512</v>
      </c>
    </row>
    <row r="151" spans="1:5" ht="138.94999999999999" customHeight="1" x14ac:dyDescent="0.2">
      <c r="A151" s="138" t="s">
        <v>164</v>
      </c>
      <c r="B151" s="3" t="s">
        <v>513</v>
      </c>
      <c r="C151" s="5" t="s">
        <v>514</v>
      </c>
      <c r="D151" s="4" t="s">
        <v>515</v>
      </c>
      <c r="E151" s="4" t="s">
        <v>516</v>
      </c>
    </row>
    <row r="152" spans="1:5" ht="54.95" customHeight="1" x14ac:dyDescent="0.2">
      <c r="A152" s="139"/>
      <c r="B152" s="138" t="s">
        <v>517</v>
      </c>
      <c r="C152" s="5" t="s">
        <v>518</v>
      </c>
      <c r="D152" s="5" t="s">
        <v>519</v>
      </c>
      <c r="E152" s="5" t="s">
        <v>520</v>
      </c>
    </row>
    <row r="153" spans="1:5" ht="90.95" customHeight="1" x14ac:dyDescent="0.2">
      <c r="A153" s="139"/>
      <c r="B153" s="140"/>
      <c r="C153" s="5" t="s">
        <v>521</v>
      </c>
      <c r="D153" s="5" t="s">
        <v>522</v>
      </c>
      <c r="E153" s="4" t="s">
        <v>523</v>
      </c>
    </row>
    <row r="154" spans="1:5" ht="200.1" customHeight="1" x14ac:dyDescent="0.2">
      <c r="A154" s="139"/>
      <c r="B154" s="3" t="s">
        <v>524</v>
      </c>
      <c r="C154" s="5" t="s">
        <v>525</v>
      </c>
      <c r="D154" s="5" t="s">
        <v>526</v>
      </c>
      <c r="E154" s="4" t="s">
        <v>527</v>
      </c>
    </row>
    <row r="155" spans="1:5" ht="78.95" customHeight="1" x14ac:dyDescent="0.2">
      <c r="A155" s="139"/>
      <c r="B155" s="3" t="s">
        <v>528</v>
      </c>
      <c r="C155" s="5" t="s">
        <v>529</v>
      </c>
      <c r="D155" s="5" t="s">
        <v>530</v>
      </c>
      <c r="E155" s="5" t="s">
        <v>531</v>
      </c>
    </row>
    <row r="156" spans="1:5" ht="66.95" customHeight="1" x14ac:dyDescent="0.2">
      <c r="A156" s="139"/>
      <c r="B156" s="4" t="s">
        <v>532</v>
      </c>
      <c r="C156" s="5" t="s">
        <v>533</v>
      </c>
      <c r="D156" s="5" t="s">
        <v>534</v>
      </c>
      <c r="E156" s="5" t="s">
        <v>535</v>
      </c>
    </row>
    <row r="157" spans="1:5" ht="48" customHeight="1" x14ac:dyDescent="0.2">
      <c r="A157" s="140"/>
      <c r="B157" s="3" t="s">
        <v>536</v>
      </c>
      <c r="C157" s="5" t="s">
        <v>537</v>
      </c>
      <c r="D157" s="5" t="s">
        <v>538</v>
      </c>
      <c r="E157" s="5" t="s">
        <v>539</v>
      </c>
    </row>
    <row r="158" spans="1:5" ht="42" customHeight="1" x14ac:dyDescent="0.2">
      <c r="A158" s="141"/>
      <c r="B158" s="3" t="s">
        <v>540</v>
      </c>
      <c r="C158" s="4"/>
      <c r="D158" s="4"/>
      <c r="E158" s="4"/>
    </row>
    <row r="159" spans="1:5" ht="54.95" customHeight="1" x14ac:dyDescent="0.2">
      <c r="A159" s="142"/>
      <c r="B159" s="138" t="s">
        <v>112</v>
      </c>
      <c r="C159" s="5" t="s">
        <v>541</v>
      </c>
      <c r="D159" s="5" t="s">
        <v>542</v>
      </c>
      <c r="E159" s="5" t="s">
        <v>543</v>
      </c>
    </row>
    <row r="160" spans="1:5" ht="54" customHeight="1" x14ac:dyDescent="0.2">
      <c r="A160" s="143"/>
      <c r="B160" s="140"/>
      <c r="C160" s="5" t="s">
        <v>544</v>
      </c>
      <c r="D160" s="5" t="s">
        <v>545</v>
      </c>
      <c r="E160" s="5" t="s">
        <v>546</v>
      </c>
    </row>
    <row r="161" spans="1:5" ht="102.95" customHeight="1" x14ac:dyDescent="0.2">
      <c r="A161" s="138" t="s">
        <v>190</v>
      </c>
      <c r="B161" s="4" t="s">
        <v>547</v>
      </c>
      <c r="C161" s="5" t="s">
        <v>548</v>
      </c>
      <c r="D161" s="4" t="s">
        <v>549</v>
      </c>
      <c r="E161" s="4" t="s">
        <v>550</v>
      </c>
    </row>
    <row r="162" spans="1:5" ht="42" customHeight="1" x14ac:dyDescent="0.2">
      <c r="A162" s="139"/>
      <c r="B162" s="138" t="s">
        <v>551</v>
      </c>
      <c r="C162" s="5" t="s">
        <v>552</v>
      </c>
      <c r="D162" s="5" t="s">
        <v>553</v>
      </c>
      <c r="E162" s="5" t="s">
        <v>554</v>
      </c>
    </row>
    <row r="163" spans="1:5" ht="84.95" customHeight="1" x14ac:dyDescent="0.2">
      <c r="A163" s="139"/>
      <c r="B163" s="140"/>
      <c r="C163" s="5" t="s">
        <v>555</v>
      </c>
      <c r="D163" s="5" t="s">
        <v>556</v>
      </c>
      <c r="E163" s="4" t="s">
        <v>557</v>
      </c>
    </row>
    <row r="164" spans="1:5" ht="102.95" customHeight="1" x14ac:dyDescent="0.2">
      <c r="A164" s="139"/>
      <c r="B164" s="141" t="s">
        <v>558</v>
      </c>
      <c r="C164" s="5" t="s">
        <v>559</v>
      </c>
      <c r="D164" s="5" t="s">
        <v>560</v>
      </c>
      <c r="E164" s="4" t="s">
        <v>561</v>
      </c>
    </row>
    <row r="165" spans="1:5" ht="42" customHeight="1" x14ac:dyDescent="0.2">
      <c r="A165" s="139"/>
      <c r="B165" s="143"/>
      <c r="C165" s="5" t="s">
        <v>562</v>
      </c>
      <c r="D165" s="5" t="s">
        <v>563</v>
      </c>
      <c r="E165" s="4" t="s">
        <v>564</v>
      </c>
    </row>
    <row r="166" spans="1:5" ht="48.95" customHeight="1" x14ac:dyDescent="0.2">
      <c r="A166" s="139"/>
      <c r="B166" s="138" t="s">
        <v>565</v>
      </c>
      <c r="C166" s="5" t="s">
        <v>566</v>
      </c>
      <c r="D166" s="5" t="s">
        <v>567</v>
      </c>
      <c r="E166" s="4" t="s">
        <v>568</v>
      </c>
    </row>
    <row r="167" spans="1:5" ht="60" customHeight="1" x14ac:dyDescent="0.2">
      <c r="A167" s="139"/>
      <c r="B167" s="140"/>
      <c r="C167" s="5" t="s">
        <v>569</v>
      </c>
      <c r="D167" s="5" t="s">
        <v>570</v>
      </c>
      <c r="E167" s="4" t="s">
        <v>571</v>
      </c>
    </row>
    <row r="168" spans="1:5" ht="54.6" customHeight="1" x14ac:dyDescent="0.2">
      <c r="A168" s="140"/>
      <c r="B168" s="4" t="s">
        <v>572</v>
      </c>
      <c r="C168" s="5" t="s">
        <v>573</v>
      </c>
      <c r="D168" s="5" t="s">
        <v>574</v>
      </c>
      <c r="E168" s="4" t="s">
        <v>107</v>
      </c>
    </row>
    <row r="169" spans="1:5" ht="78.95" customHeight="1" x14ac:dyDescent="0.2">
      <c r="A169" s="141"/>
      <c r="B169" s="3" t="s">
        <v>108</v>
      </c>
      <c r="C169" s="5" t="s">
        <v>575</v>
      </c>
      <c r="D169" s="5" t="s">
        <v>576</v>
      </c>
      <c r="E169" s="5" t="s">
        <v>111</v>
      </c>
    </row>
    <row r="170" spans="1:5" ht="42" customHeight="1" x14ac:dyDescent="0.2">
      <c r="A170" s="142"/>
      <c r="B170" s="138" t="s">
        <v>112</v>
      </c>
      <c r="C170" s="5" t="s">
        <v>577</v>
      </c>
      <c r="D170" s="5" t="s">
        <v>578</v>
      </c>
      <c r="E170" s="5" t="s">
        <v>579</v>
      </c>
    </row>
    <row r="171" spans="1:5" ht="48.95" customHeight="1" x14ac:dyDescent="0.2">
      <c r="A171" s="143"/>
      <c r="B171" s="140"/>
      <c r="C171" s="5" t="s">
        <v>580</v>
      </c>
      <c r="D171" s="5" t="s">
        <v>581</v>
      </c>
      <c r="E171" s="5" t="s">
        <v>582</v>
      </c>
    </row>
    <row r="172" spans="1:5" ht="102.95" customHeight="1" x14ac:dyDescent="0.2">
      <c r="A172" s="138" t="s">
        <v>227</v>
      </c>
      <c r="B172" s="3" t="s">
        <v>583</v>
      </c>
      <c r="C172" s="5" t="s">
        <v>584</v>
      </c>
      <c r="D172" s="5" t="s">
        <v>585</v>
      </c>
      <c r="E172" s="5" t="s">
        <v>586</v>
      </c>
    </row>
    <row r="173" spans="1:5" ht="54.95" customHeight="1" x14ac:dyDescent="0.2">
      <c r="A173" s="139"/>
      <c r="B173" s="141" t="s">
        <v>587</v>
      </c>
      <c r="C173" s="5" t="s">
        <v>588</v>
      </c>
      <c r="D173" s="5" t="s">
        <v>589</v>
      </c>
      <c r="E173" s="5" t="s">
        <v>590</v>
      </c>
    </row>
    <row r="174" spans="1:5" ht="72" customHeight="1" x14ac:dyDescent="0.2">
      <c r="A174" s="139"/>
      <c r="B174" s="143"/>
      <c r="C174" s="5" t="s">
        <v>591</v>
      </c>
      <c r="D174" s="5" t="s">
        <v>592</v>
      </c>
      <c r="E174" s="4" t="s">
        <v>593</v>
      </c>
    </row>
    <row r="175" spans="1:5" ht="42" customHeight="1" x14ac:dyDescent="0.2">
      <c r="A175" s="139"/>
      <c r="B175" s="138" t="s">
        <v>594</v>
      </c>
      <c r="C175" s="5" t="s">
        <v>595</v>
      </c>
      <c r="D175" s="5" t="s">
        <v>596</v>
      </c>
      <c r="E175" s="5" t="s">
        <v>597</v>
      </c>
    </row>
    <row r="176" spans="1:5" ht="54.95" customHeight="1" x14ac:dyDescent="0.2">
      <c r="A176" s="139"/>
      <c r="B176" s="140"/>
      <c r="C176" s="5" t="s">
        <v>598</v>
      </c>
      <c r="D176" s="5" t="s">
        <v>599</v>
      </c>
      <c r="E176" s="5" t="s">
        <v>600</v>
      </c>
    </row>
    <row r="177" spans="1:5" ht="96.95" customHeight="1" x14ac:dyDescent="0.2">
      <c r="A177" s="139"/>
      <c r="B177" s="138" t="s">
        <v>601</v>
      </c>
      <c r="C177" s="5" t="s">
        <v>602</v>
      </c>
      <c r="D177" s="5" t="s">
        <v>603</v>
      </c>
      <c r="E177" s="4" t="s">
        <v>604</v>
      </c>
    </row>
    <row r="178" spans="1:5" ht="66.2" customHeight="1" x14ac:dyDescent="0.2">
      <c r="A178" s="140"/>
      <c r="B178" s="140"/>
      <c r="C178" s="5" t="s">
        <v>605</v>
      </c>
      <c r="D178" s="5" t="s">
        <v>606</v>
      </c>
      <c r="E178" s="4" t="s">
        <v>607</v>
      </c>
    </row>
    <row r="179" spans="1:5" ht="54" customHeight="1" x14ac:dyDescent="0.2">
      <c r="A179" s="141"/>
      <c r="B179" s="4" t="s">
        <v>608</v>
      </c>
      <c r="C179" s="5" t="s">
        <v>609</v>
      </c>
      <c r="D179" s="5" t="s">
        <v>610</v>
      </c>
      <c r="E179" s="4" t="s">
        <v>107</v>
      </c>
    </row>
    <row r="180" spans="1:5" ht="66.95" customHeight="1" x14ac:dyDescent="0.2">
      <c r="A180" s="142"/>
      <c r="B180" s="4" t="s">
        <v>611</v>
      </c>
      <c r="C180" s="5" t="s">
        <v>612</v>
      </c>
      <c r="D180" s="5" t="s">
        <v>613</v>
      </c>
      <c r="E180" s="4" t="s">
        <v>107</v>
      </c>
    </row>
    <row r="181" spans="1:5" ht="42" customHeight="1" x14ac:dyDescent="0.2">
      <c r="A181" s="142"/>
      <c r="B181" s="138" t="s">
        <v>108</v>
      </c>
      <c r="C181" s="5" t="s">
        <v>614</v>
      </c>
      <c r="D181" s="5" t="s">
        <v>615</v>
      </c>
      <c r="E181" s="5" t="s">
        <v>111</v>
      </c>
    </row>
    <row r="182" spans="1:5" ht="42.95" customHeight="1" x14ac:dyDescent="0.2">
      <c r="A182" s="142"/>
      <c r="B182" s="140"/>
      <c r="C182" s="5" t="s">
        <v>616</v>
      </c>
      <c r="D182" s="5" t="s">
        <v>617</v>
      </c>
      <c r="E182" s="5" t="s">
        <v>111</v>
      </c>
    </row>
    <row r="183" spans="1:5" ht="42" customHeight="1" x14ac:dyDescent="0.2">
      <c r="A183" s="142"/>
      <c r="B183" s="138" t="s">
        <v>112</v>
      </c>
      <c r="C183" s="5" t="s">
        <v>618</v>
      </c>
      <c r="D183" s="5" t="s">
        <v>619</v>
      </c>
      <c r="E183" s="5" t="s">
        <v>620</v>
      </c>
    </row>
    <row r="184" spans="1:5" ht="42" customHeight="1" x14ac:dyDescent="0.2">
      <c r="A184" s="142"/>
      <c r="B184" s="139"/>
      <c r="C184" s="5" t="s">
        <v>621</v>
      </c>
      <c r="D184" s="5" t="s">
        <v>622</v>
      </c>
      <c r="E184" s="5" t="s">
        <v>623</v>
      </c>
    </row>
    <row r="185" spans="1:5" ht="54" customHeight="1" x14ac:dyDescent="0.2">
      <c r="A185" s="142"/>
      <c r="B185" s="139"/>
      <c r="C185" s="5" t="s">
        <v>624</v>
      </c>
      <c r="D185" s="5" t="s">
        <v>625</v>
      </c>
      <c r="E185" s="5" t="s">
        <v>626</v>
      </c>
    </row>
    <row r="186" spans="1:5" ht="54.95" customHeight="1" x14ac:dyDescent="0.2">
      <c r="A186" s="143"/>
      <c r="B186" s="140"/>
      <c r="C186" s="5" t="s">
        <v>627</v>
      </c>
      <c r="D186" s="5" t="s">
        <v>628</v>
      </c>
      <c r="E186" s="5" t="s">
        <v>629</v>
      </c>
    </row>
    <row r="187" spans="1:5" ht="140.1" customHeight="1" x14ac:dyDescent="0.2">
      <c r="A187" s="138" t="s">
        <v>257</v>
      </c>
      <c r="B187" s="4" t="s">
        <v>630</v>
      </c>
      <c r="C187" s="5" t="s">
        <v>631</v>
      </c>
      <c r="D187" s="5" t="s">
        <v>632</v>
      </c>
      <c r="E187" s="5" t="s">
        <v>633</v>
      </c>
    </row>
    <row r="188" spans="1:5" ht="66" customHeight="1" x14ac:dyDescent="0.2">
      <c r="A188" s="140"/>
      <c r="B188" s="3" t="s">
        <v>634</v>
      </c>
      <c r="C188" s="5" t="s">
        <v>635</v>
      </c>
      <c r="D188" s="5" t="s">
        <v>636</v>
      </c>
      <c r="E188" s="5" t="s">
        <v>637</v>
      </c>
    </row>
    <row r="189" spans="1:5" ht="30" customHeight="1" x14ac:dyDescent="0.2">
      <c r="A189" s="138" t="s">
        <v>290</v>
      </c>
      <c r="B189" s="138" t="s">
        <v>638</v>
      </c>
      <c r="C189" s="5" t="s">
        <v>639</v>
      </c>
      <c r="D189" s="5" t="s">
        <v>640</v>
      </c>
      <c r="E189" s="5" t="s">
        <v>641</v>
      </c>
    </row>
    <row r="190" spans="1:5" ht="49.35" customHeight="1" x14ac:dyDescent="0.2">
      <c r="A190" s="140"/>
      <c r="B190" s="140"/>
      <c r="C190" s="5" t="s">
        <v>642</v>
      </c>
      <c r="D190" s="5" t="s">
        <v>643</v>
      </c>
      <c r="E190" s="5" t="s">
        <v>644</v>
      </c>
    </row>
    <row r="191" spans="1:5" ht="140.1" customHeight="1" x14ac:dyDescent="0.2">
      <c r="A191" s="141"/>
      <c r="B191" s="4" t="s">
        <v>645</v>
      </c>
      <c r="C191" s="5" t="s">
        <v>646</v>
      </c>
      <c r="D191" s="5" t="s">
        <v>647</v>
      </c>
      <c r="E191" s="5" t="s">
        <v>648</v>
      </c>
    </row>
    <row r="192" spans="1:5" ht="78.95" customHeight="1" x14ac:dyDescent="0.2">
      <c r="A192" s="142"/>
      <c r="B192" s="4" t="s">
        <v>649</v>
      </c>
      <c r="C192" s="5" t="s">
        <v>650</v>
      </c>
      <c r="D192" s="5" t="s">
        <v>651</v>
      </c>
      <c r="E192" s="4" t="s">
        <v>107</v>
      </c>
    </row>
    <row r="193" spans="1:5" ht="78.95" customHeight="1" x14ac:dyDescent="0.2">
      <c r="A193" s="142"/>
      <c r="B193" s="3" t="s">
        <v>108</v>
      </c>
      <c r="C193" s="5" t="s">
        <v>652</v>
      </c>
      <c r="D193" s="5" t="s">
        <v>653</v>
      </c>
      <c r="E193" s="5" t="s">
        <v>111</v>
      </c>
    </row>
    <row r="194" spans="1:5" ht="30" customHeight="1" x14ac:dyDescent="0.2">
      <c r="A194" s="142"/>
      <c r="B194" s="138" t="s">
        <v>112</v>
      </c>
      <c r="C194" s="5" t="s">
        <v>654</v>
      </c>
      <c r="D194" s="5" t="s">
        <v>655</v>
      </c>
      <c r="E194" s="5" t="s">
        <v>656</v>
      </c>
    </row>
    <row r="195" spans="1:5" ht="60.95" customHeight="1" x14ac:dyDescent="0.2">
      <c r="A195" s="143"/>
      <c r="B195" s="140"/>
      <c r="C195" s="5" t="s">
        <v>657</v>
      </c>
      <c r="D195" s="5" t="s">
        <v>658</v>
      </c>
      <c r="E195" s="5" t="s">
        <v>659</v>
      </c>
    </row>
    <row r="196" spans="1:5" ht="78.95" customHeight="1" x14ac:dyDescent="0.2">
      <c r="A196" s="138" t="s">
        <v>313</v>
      </c>
      <c r="B196" s="4" t="s">
        <v>660</v>
      </c>
      <c r="C196" s="5" t="s">
        <v>661</v>
      </c>
      <c r="D196" s="5" t="s">
        <v>662</v>
      </c>
      <c r="E196" s="5" t="s">
        <v>663</v>
      </c>
    </row>
    <row r="197" spans="1:5" ht="114.95" customHeight="1" x14ac:dyDescent="0.2">
      <c r="A197" s="139"/>
      <c r="B197" s="4" t="s">
        <v>664</v>
      </c>
      <c r="C197" s="5" t="s">
        <v>665</v>
      </c>
      <c r="D197" s="5" t="s">
        <v>666</v>
      </c>
      <c r="E197" s="5" t="s">
        <v>667</v>
      </c>
    </row>
    <row r="198" spans="1:5" ht="84.95" customHeight="1" x14ac:dyDescent="0.2">
      <c r="A198" s="140"/>
      <c r="B198" s="4" t="s">
        <v>668</v>
      </c>
      <c r="C198" s="5" t="s">
        <v>669</v>
      </c>
      <c r="D198" s="5" t="s">
        <v>670</v>
      </c>
      <c r="E198" s="5" t="s">
        <v>671</v>
      </c>
    </row>
    <row r="199" spans="1:5" ht="42.2" customHeight="1" x14ac:dyDescent="0.2">
      <c r="A199" s="8"/>
      <c r="B199" s="4" t="s">
        <v>672</v>
      </c>
      <c r="C199" s="8"/>
      <c r="D199" s="8"/>
      <c r="E199" s="8"/>
    </row>
  </sheetData>
  <mergeCells count="83">
    <mergeCell ref="A1:F1"/>
    <mergeCell ref="A3:A9"/>
    <mergeCell ref="B3:B9"/>
    <mergeCell ref="A10:A11"/>
    <mergeCell ref="A12:A21"/>
    <mergeCell ref="B15:B17"/>
    <mergeCell ref="B18:B19"/>
    <mergeCell ref="B20:B21"/>
    <mergeCell ref="A23:A29"/>
    <mergeCell ref="B23:B24"/>
    <mergeCell ref="B25:B26"/>
    <mergeCell ref="B27:B28"/>
    <mergeCell ref="A31:A40"/>
    <mergeCell ref="B31:B32"/>
    <mergeCell ref="B33:B35"/>
    <mergeCell ref="B37:B40"/>
    <mergeCell ref="A41:A43"/>
    <mergeCell ref="B42:B43"/>
    <mergeCell ref="A44:A48"/>
    <mergeCell ref="B45:B46"/>
    <mergeCell ref="B47:B48"/>
    <mergeCell ref="A49:A52"/>
    <mergeCell ref="A53:A59"/>
    <mergeCell ref="B54:B56"/>
    <mergeCell ref="B57:B58"/>
    <mergeCell ref="A60:A63"/>
    <mergeCell ref="B60:B62"/>
    <mergeCell ref="A64:A65"/>
    <mergeCell ref="A66:A70"/>
    <mergeCell ref="B66:B67"/>
    <mergeCell ref="A71:A73"/>
    <mergeCell ref="A74:F74"/>
    <mergeCell ref="A76:A82"/>
    <mergeCell ref="B77:B82"/>
    <mergeCell ref="A83:A84"/>
    <mergeCell ref="A85:A89"/>
    <mergeCell ref="B87:B88"/>
    <mergeCell ref="A90:A92"/>
    <mergeCell ref="B91:B92"/>
    <mergeCell ref="A93:A94"/>
    <mergeCell ref="A95:A100"/>
    <mergeCell ref="A101:A104"/>
    <mergeCell ref="B101:B103"/>
    <mergeCell ref="A105:A109"/>
    <mergeCell ref="B105:B106"/>
    <mergeCell ref="B107:B108"/>
    <mergeCell ref="A110:A115"/>
    <mergeCell ref="B111:B113"/>
    <mergeCell ref="A117:A119"/>
    <mergeCell ref="B118:B119"/>
    <mergeCell ref="A120:A126"/>
    <mergeCell ref="B121:B122"/>
    <mergeCell ref="B123:B126"/>
    <mergeCell ref="A129:F129"/>
    <mergeCell ref="A131:A141"/>
    <mergeCell ref="B132:B139"/>
    <mergeCell ref="A142:A147"/>
    <mergeCell ref="B146:B147"/>
    <mergeCell ref="A148:A150"/>
    <mergeCell ref="B148:B149"/>
    <mergeCell ref="A151:A157"/>
    <mergeCell ref="B152:B153"/>
    <mergeCell ref="A158:A160"/>
    <mergeCell ref="B159:B160"/>
    <mergeCell ref="A161:A168"/>
    <mergeCell ref="B162:B163"/>
    <mergeCell ref="B164:B165"/>
    <mergeCell ref="B166:B167"/>
    <mergeCell ref="A169:A171"/>
    <mergeCell ref="B170:B171"/>
    <mergeCell ref="A172:A178"/>
    <mergeCell ref="B173:B174"/>
    <mergeCell ref="B175:B176"/>
    <mergeCell ref="B177:B178"/>
    <mergeCell ref="A179:A186"/>
    <mergeCell ref="B181:B182"/>
    <mergeCell ref="B183:B186"/>
    <mergeCell ref="A196:A198"/>
    <mergeCell ref="A187:A188"/>
    <mergeCell ref="A189:A190"/>
    <mergeCell ref="B189:B190"/>
    <mergeCell ref="A191:A195"/>
    <mergeCell ref="B194:B195"/>
  </mergeCells>
  <hyperlinks>
    <hyperlink ref="E103" r:id="rId1" display="http://www.adobe.com/devnet-" xr:uid="{00000000-0004-0000-0000-000000000000}"/>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3EDA8-B26F-4D29-8445-7B8DA85A9FE2}">
  <dimension ref="A2:B2"/>
  <sheetViews>
    <sheetView workbookViewId="0">
      <selection activeCell="D13" sqref="D13"/>
    </sheetView>
  </sheetViews>
  <sheetFormatPr defaultRowHeight="12.75" x14ac:dyDescent="0.2"/>
  <cols>
    <col min="1" max="16384" width="9.33203125" style="21"/>
  </cols>
  <sheetData>
    <row r="2" spans="1:2" x14ac:dyDescent="0.2">
      <c r="A2" s="21" t="s">
        <v>763</v>
      </c>
      <c r="B2" s="66" t="s">
        <v>764</v>
      </c>
    </row>
  </sheetData>
  <hyperlinks>
    <hyperlink ref="B2" r:id="rId1" xr:uid="{D8985DD8-9A5A-47C6-9E55-CA9411CEE96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3EF58-A465-430D-99DE-4FEE98D6A51C}">
  <dimension ref="A1:AO113"/>
  <sheetViews>
    <sheetView zoomScaleNormal="100" workbookViewId="0"/>
  </sheetViews>
  <sheetFormatPr defaultColWidth="8.83203125" defaultRowHeight="10.5" customHeight="1" outlineLevelRow="1" outlineLevelCol="1" x14ac:dyDescent="0.2"/>
  <cols>
    <col min="1" max="1" width="4.6640625" style="16" customWidth="1"/>
    <col min="2" max="2" width="20.5" style="16" customWidth="1"/>
    <col min="3" max="3" width="6.83203125" style="16" customWidth="1"/>
    <col min="4" max="4" width="40.1640625" style="16" customWidth="1"/>
    <col min="5" max="5" width="14.5" style="16" customWidth="1"/>
    <col min="6" max="6" width="34.5" style="16" customWidth="1"/>
    <col min="7" max="7" width="31.83203125" style="16" customWidth="1"/>
    <col min="8" max="8" width="19.1640625" customWidth="1" outlineLevel="1"/>
    <col min="9" max="9" width="13.83203125" customWidth="1" outlineLevel="1"/>
    <col min="10" max="10" width="14.5" customWidth="1" outlineLevel="1"/>
    <col min="11" max="16" width="7.1640625" hidden="1" customWidth="1" outlineLevel="1"/>
    <col min="17" max="17" width="16.1640625" customWidth="1" outlineLevel="1"/>
    <col min="18" max="18" width="19.1640625" customWidth="1" outlineLevel="1"/>
    <col min="19" max="19" width="13.83203125" customWidth="1" outlineLevel="1"/>
    <col min="20" max="20" width="14.5" customWidth="1" outlineLevel="1"/>
    <col min="21" max="26" width="7.1640625" hidden="1" customWidth="1" outlineLevel="1"/>
    <col min="27" max="27" width="15.6640625" customWidth="1" outlineLevel="1"/>
    <col min="28" max="28" width="19.1640625" customWidth="1" outlineLevel="1"/>
    <col min="29" max="29" width="13.83203125" customWidth="1" outlineLevel="1"/>
    <col min="30" max="30" width="14.5" customWidth="1" outlineLevel="1"/>
    <col min="31" max="36" width="7.1640625" hidden="1" customWidth="1" outlineLevel="1"/>
    <col min="37" max="37" width="18" customWidth="1" outlineLevel="1"/>
    <col min="38" max="41" width="18" customWidth="1"/>
    <col min="42" max="16384" width="8.83203125" style="16"/>
  </cols>
  <sheetData>
    <row r="1" spans="1:41" customFormat="1" ht="10.5" customHeight="1" x14ac:dyDescent="0.2">
      <c r="A1" s="37"/>
      <c r="B1" s="38"/>
      <c r="C1" s="38"/>
      <c r="D1" s="39" t="s">
        <v>762</v>
      </c>
      <c r="E1" s="38"/>
      <c r="F1" s="38"/>
      <c r="G1" s="38"/>
      <c r="H1" s="111" t="s">
        <v>716</v>
      </c>
      <c r="I1" s="112"/>
      <c r="J1" s="112"/>
      <c r="K1" s="112"/>
      <c r="L1" s="112"/>
      <c r="M1" s="112"/>
      <c r="N1" s="112"/>
      <c r="O1" s="112"/>
      <c r="P1" s="112"/>
      <c r="Q1" s="113"/>
      <c r="R1" s="114" t="s">
        <v>717</v>
      </c>
      <c r="S1" s="115"/>
      <c r="T1" s="115"/>
      <c r="U1" s="115"/>
      <c r="V1" s="115"/>
      <c r="W1" s="115"/>
      <c r="X1" s="115"/>
      <c r="Y1" s="115"/>
      <c r="Z1" s="115"/>
      <c r="AA1" s="116"/>
      <c r="AB1" s="117" t="s">
        <v>718</v>
      </c>
      <c r="AC1" s="118"/>
      <c r="AD1" s="118"/>
      <c r="AE1" s="118"/>
      <c r="AF1" s="118"/>
      <c r="AG1" s="118"/>
      <c r="AH1" s="118"/>
      <c r="AI1" s="118"/>
      <c r="AJ1" s="118"/>
      <c r="AK1" s="119"/>
      <c r="AL1" s="115" t="s">
        <v>700</v>
      </c>
      <c r="AM1" s="115"/>
      <c r="AN1" s="115"/>
      <c r="AO1" s="116"/>
    </row>
    <row r="2" spans="1:41" ht="30" customHeight="1" thickBot="1" x14ac:dyDescent="0.25">
      <c r="A2" s="40" t="s">
        <v>119</v>
      </c>
      <c r="B2" s="23" t="s">
        <v>5</v>
      </c>
      <c r="C2" s="23" t="s">
        <v>699</v>
      </c>
      <c r="D2" s="23" t="s">
        <v>6</v>
      </c>
      <c r="E2" s="28" t="s">
        <v>7</v>
      </c>
      <c r="F2" s="28" t="s">
        <v>8</v>
      </c>
      <c r="G2" s="28" t="s">
        <v>9</v>
      </c>
      <c r="H2" s="29" t="s">
        <v>674</v>
      </c>
      <c r="I2" s="10" t="s">
        <v>1</v>
      </c>
      <c r="J2" s="10" t="s">
        <v>2</v>
      </c>
      <c r="K2" s="10" t="s">
        <v>712</v>
      </c>
      <c r="L2" s="10" t="s">
        <v>713</v>
      </c>
      <c r="M2" s="10" t="s">
        <v>714</v>
      </c>
      <c r="N2" s="10" t="s">
        <v>709</v>
      </c>
      <c r="O2" s="10" t="s">
        <v>710</v>
      </c>
      <c r="P2" s="10" t="s">
        <v>711</v>
      </c>
      <c r="Q2" s="30" t="s">
        <v>4</v>
      </c>
      <c r="R2" s="29" t="s">
        <v>674</v>
      </c>
      <c r="S2" s="10" t="s">
        <v>1</v>
      </c>
      <c r="T2" s="10" t="s">
        <v>2</v>
      </c>
      <c r="U2" s="10" t="s">
        <v>712</v>
      </c>
      <c r="V2" s="10" t="s">
        <v>713</v>
      </c>
      <c r="W2" s="10" t="s">
        <v>714</v>
      </c>
      <c r="X2" s="10" t="s">
        <v>709</v>
      </c>
      <c r="Y2" s="10" t="s">
        <v>710</v>
      </c>
      <c r="Z2" s="10" t="s">
        <v>711</v>
      </c>
      <c r="AA2" s="30" t="s">
        <v>4</v>
      </c>
      <c r="AB2" s="29" t="s">
        <v>674</v>
      </c>
      <c r="AC2" s="10" t="s">
        <v>1</v>
      </c>
      <c r="AD2" s="10" t="s">
        <v>2</v>
      </c>
      <c r="AE2" s="10" t="s">
        <v>712</v>
      </c>
      <c r="AF2" s="10" t="s">
        <v>713</v>
      </c>
      <c r="AG2" s="10" t="s">
        <v>714</v>
      </c>
      <c r="AH2" s="10" t="s">
        <v>709</v>
      </c>
      <c r="AI2" s="10" t="s">
        <v>710</v>
      </c>
      <c r="AJ2" s="10" t="s">
        <v>711</v>
      </c>
      <c r="AK2" s="30" t="s">
        <v>4</v>
      </c>
      <c r="AL2" s="15" t="s">
        <v>705</v>
      </c>
      <c r="AM2" s="15" t="s">
        <v>706</v>
      </c>
      <c r="AN2" s="15" t="s">
        <v>707</v>
      </c>
      <c r="AO2" s="41" t="s">
        <v>708</v>
      </c>
    </row>
    <row r="3" spans="1:41" s="21" customFormat="1" ht="30" customHeight="1" x14ac:dyDescent="0.2">
      <c r="A3" s="48">
        <v>1</v>
      </c>
      <c r="B3" s="49" t="s">
        <v>10</v>
      </c>
      <c r="C3" s="100"/>
      <c r="D3" s="100"/>
      <c r="E3" s="101" t="s">
        <v>758</v>
      </c>
      <c r="F3" s="101"/>
      <c r="G3" s="102"/>
      <c r="H3" s="50" t="str">
        <f>IF($K3=1,"Implemented","Not Implemented")</f>
        <v>Not Implemented</v>
      </c>
      <c r="I3" s="51" t="str">
        <f>IF($L3=1,"Effective","Ineffective")</f>
        <v>Ineffective</v>
      </c>
      <c r="J3" s="51" t="str">
        <f>IF($M3=1,"Pass","Fail")</f>
        <v>Fail</v>
      </c>
      <c r="K3" s="52">
        <f>IF(COUNTIFS(K$6:K$113,0,$C$6:$C$113,1)&gt;0,0,1)</f>
        <v>0</v>
      </c>
      <c r="L3" s="52">
        <f>IF(COUNTIFS(L$6:L$113,0,$C$6:$C$113,1)&gt;0,0,1)</f>
        <v>0</v>
      </c>
      <c r="M3" s="52">
        <f>IF(COUNTIFS(M$6:M$113,0,$C$6:$C$113,1)&gt;0,0,1)</f>
        <v>0</v>
      </c>
      <c r="N3" s="52">
        <f>AVERAGE(N$6:N$113)</f>
        <v>0</v>
      </c>
      <c r="O3" s="62"/>
      <c r="P3" s="62"/>
      <c r="Q3" s="53"/>
      <c r="R3" s="50" t="str">
        <f>IF($U3=1,"Implemented","Not Implemented")</f>
        <v>Not Implemented</v>
      </c>
      <c r="S3" s="51" t="str">
        <f>IF($V3=1,"Effective","Ineffective")</f>
        <v>Ineffective</v>
      </c>
      <c r="T3" s="51" t="str">
        <f>IF($W3=1,"Pass","Fail")</f>
        <v>Fail</v>
      </c>
      <c r="U3" s="52">
        <f>IF(COUNTIFS(U$6:U$113,0,$C$6:$C$113,1)&gt;0,0,1)</f>
        <v>0</v>
      </c>
      <c r="V3" s="52">
        <f>IF(COUNTIFS(V$6:V$113,0,$C$6:$C$113,1)&gt;0,0,1)</f>
        <v>0</v>
      </c>
      <c r="W3" s="52">
        <f>IF(COUNTIFS(W$6:W$113,0,$C$6:$C$113,1)&gt;0,0,1)</f>
        <v>0</v>
      </c>
      <c r="X3" s="52">
        <f>AVERAGE(X$6:X$113)</f>
        <v>0</v>
      </c>
      <c r="Y3" s="62"/>
      <c r="Z3" s="62"/>
      <c r="AA3" s="53"/>
      <c r="AB3" s="50" t="str">
        <f>IF($AE3=1,"Implemented","Not Implemented")</f>
        <v>Not Implemented</v>
      </c>
      <c r="AC3" s="51" t="str">
        <f>IF($AF3=1,"Effective","Ineffective")</f>
        <v>Ineffective</v>
      </c>
      <c r="AD3" s="51" t="str">
        <f>IF($AG3=1,"Pass","Fail")</f>
        <v>Fail</v>
      </c>
      <c r="AE3" s="52">
        <f>IF(COUNTIFS(AE$6:AE$113,0,$C$6:$C$113,1)&gt;0,0,1)</f>
        <v>0</v>
      </c>
      <c r="AF3" s="52">
        <f>IF(COUNTIFS(AF$6:AF$113,0,$C$6:$C$113,1)&gt;0,0,1)</f>
        <v>0</v>
      </c>
      <c r="AG3" s="52">
        <f>IF(COUNTIFS(AG$6:AG$113,0,$C$6:$C$113,1)&gt;0,0,1)</f>
        <v>0</v>
      </c>
      <c r="AH3" s="52">
        <f>AVERAGE(AH$6:AH$113)</f>
        <v>0</v>
      </c>
      <c r="AI3" s="62"/>
      <c r="AJ3" s="62"/>
      <c r="AK3" s="53"/>
      <c r="AL3" s="54" t="s">
        <v>725</v>
      </c>
      <c r="AM3" s="55"/>
      <c r="AN3" s="55"/>
      <c r="AO3" s="56"/>
    </row>
    <row r="4" spans="1:41" s="21" customFormat="1" ht="30" customHeight="1" x14ac:dyDescent="0.2">
      <c r="A4" s="42"/>
      <c r="B4" s="22"/>
      <c r="C4" s="97"/>
      <c r="D4" s="97"/>
      <c r="E4" s="98" t="s">
        <v>759</v>
      </c>
      <c r="F4" s="98"/>
      <c r="G4" s="99"/>
      <c r="H4" s="31" t="str">
        <f>IF($K4=1,"Implemented","Not Implemented")</f>
        <v>Not Implemented</v>
      </c>
      <c r="I4" s="24" t="str">
        <f>IF($L4=1,"Effective","Ineffective")</f>
        <v>Ineffective</v>
      </c>
      <c r="J4" s="24" t="str">
        <f>IF($M4=1,"Pass","Fail")</f>
        <v>Fail</v>
      </c>
      <c r="K4" s="25">
        <f>IF(COUNTIFS(K$6:K$113,0,$C$6:$C$113,2)&gt;0,0,1)</f>
        <v>0</v>
      </c>
      <c r="L4" s="25">
        <f>IF(COUNTIFS(L$6:L$113,0,$C$6:$C$113,2)&gt;0,0,1)</f>
        <v>0</v>
      </c>
      <c r="M4" s="25">
        <f>IF(COUNTIFS(M$6:M$113,0,$C$6:$C$113,2)&gt;0,0,1)</f>
        <v>0</v>
      </c>
      <c r="N4" s="63"/>
      <c r="O4" s="25">
        <f>AVERAGE(O$6:O$113)</f>
        <v>0</v>
      </c>
      <c r="P4" s="25"/>
      <c r="Q4" s="32"/>
      <c r="R4" s="31" t="str">
        <f>IF($U4=1,"Implemented","Not Implemented")</f>
        <v>Not Implemented</v>
      </c>
      <c r="S4" s="24" t="str">
        <f>IF($V4=1,"Effective","Ineffective")</f>
        <v>Ineffective</v>
      </c>
      <c r="T4" s="24" t="str">
        <f>IF($W4=1,"Pass","Fail")</f>
        <v>Fail</v>
      </c>
      <c r="U4" s="25">
        <f>IF(COUNTIFS(U$6:U$113,0,$C$6:$C$113,2)&gt;0,0,1)</f>
        <v>0</v>
      </c>
      <c r="V4" s="25">
        <f>IF(COUNTIFS(V$6:V$113,0,$C$6:$C$113,2)&gt;0,0,1)</f>
        <v>0</v>
      </c>
      <c r="W4" s="25">
        <f>IF(COUNTIFS(W$6:W$113,0,$C$6:$C$113,2)&gt;0,0,1)</f>
        <v>0</v>
      </c>
      <c r="X4" s="63"/>
      <c r="Y4" s="25">
        <f>AVERAGE(Y$6:Y$113)</f>
        <v>0</v>
      </c>
      <c r="Z4" s="25"/>
      <c r="AA4" s="32"/>
      <c r="AB4" s="31" t="str">
        <f>IF($AE4=1,"Implemented","Not Implemented")</f>
        <v>Not Implemented</v>
      </c>
      <c r="AC4" s="24" t="str">
        <f>IF($AF4=1,"Effective","Ineffective")</f>
        <v>Ineffective</v>
      </c>
      <c r="AD4" s="24" t="str">
        <f>IF($AG4=1,"Pass","Fail")</f>
        <v>Fail</v>
      </c>
      <c r="AE4" s="25">
        <f>IF(COUNTIFS(AE$6:AE$113,0,$C$6:$C$113,2)&gt;0,0,1)</f>
        <v>0</v>
      </c>
      <c r="AF4" s="25">
        <f>IF(COUNTIFS(AF$6:AF$113,0,$C$6:$C$113,2)&gt;0,0,1)</f>
        <v>0</v>
      </c>
      <c r="AG4" s="25">
        <f>IF(COUNTIFS(AG$6:AG$113,0,$C$6:$C$113,2)&gt;0,0,1)</f>
        <v>0</v>
      </c>
      <c r="AH4" s="63"/>
      <c r="AI4" s="25">
        <f>AVERAGE(AI$6:AI$113)</f>
        <v>0</v>
      </c>
      <c r="AJ4" s="25"/>
      <c r="AK4" s="32"/>
      <c r="AL4" s="18" t="s">
        <v>725</v>
      </c>
      <c r="AM4" s="11"/>
      <c r="AN4" s="11"/>
      <c r="AO4" s="43"/>
    </row>
    <row r="5" spans="1:41" s="21" customFormat="1" ht="30" customHeight="1" thickBot="1" x14ac:dyDescent="0.25">
      <c r="A5" s="57"/>
      <c r="B5" s="58"/>
      <c r="C5" s="103"/>
      <c r="D5" s="103"/>
      <c r="E5" s="104" t="s">
        <v>760</v>
      </c>
      <c r="F5" s="104"/>
      <c r="G5" s="105"/>
      <c r="H5" s="59" t="str">
        <f>IF($K5=1,"Implemented","Not Implemented")</f>
        <v>Not Implemented</v>
      </c>
      <c r="I5" s="60" t="str">
        <f>IF($L5=1,"Effective","Ineffective")</f>
        <v>Ineffective</v>
      </c>
      <c r="J5" s="60" t="str">
        <f>IF($M5=1,"Pass","Fail")</f>
        <v>Fail</v>
      </c>
      <c r="K5" s="35">
        <f>IF(COUNTIFS(K$6:K$113,0,$C$6:$C$113,3)&gt;0,0,1)</f>
        <v>0</v>
      </c>
      <c r="L5" s="35">
        <f>IF(COUNTIFS(L$6:L$113,0,$C$6:$C$113,3)&gt;0,0,1)</f>
        <v>0</v>
      </c>
      <c r="M5" s="35">
        <f>IF(COUNTIFS(M$6:M$113,0,$C$6:$C$113,3)&gt;0,0,1)</f>
        <v>0</v>
      </c>
      <c r="N5" s="64"/>
      <c r="O5" s="64"/>
      <c r="P5" s="35">
        <f>AVERAGE(P$6:P$113)</f>
        <v>0</v>
      </c>
      <c r="Q5" s="61"/>
      <c r="R5" s="59" t="str">
        <f>IF($U5=1,"Implemented","Not Implemented")</f>
        <v>Not Implemented</v>
      </c>
      <c r="S5" s="60" t="str">
        <f>IF($V5=1,"Effective","Ineffective")</f>
        <v>Ineffective</v>
      </c>
      <c r="T5" s="60" t="str">
        <f>IF($W5=1,"Pass","Fail")</f>
        <v>Fail</v>
      </c>
      <c r="U5" s="35">
        <f>IF(COUNTIFS(U$6:U$113,0,$C$6:$C$113,3)&gt;0,0,1)</f>
        <v>0</v>
      </c>
      <c r="V5" s="35">
        <f>IF(COUNTIFS(V$6:V$113,0,$C$6:$C$113,3)&gt;0,0,1)</f>
        <v>0</v>
      </c>
      <c r="W5" s="35">
        <f>IF(COUNTIFS(W$6:W$113,0,$C$6:$C$113,3)&gt;0,0,1)</f>
        <v>0</v>
      </c>
      <c r="X5" s="64"/>
      <c r="Y5" s="64"/>
      <c r="Z5" s="35">
        <f>AVERAGE(Z$6:Z$113)</f>
        <v>0</v>
      </c>
      <c r="AA5" s="61"/>
      <c r="AB5" s="59" t="str">
        <f>IF($AE5=1,"Implemented","Not Implemented")</f>
        <v>Not Implemented</v>
      </c>
      <c r="AC5" s="60" t="str">
        <f>IF($AF5=1,"Effective","Ineffective")</f>
        <v>Ineffective</v>
      </c>
      <c r="AD5" s="60" t="str">
        <f>IF($AG5=1,"Pass","Fail")</f>
        <v>Fail</v>
      </c>
      <c r="AE5" s="35">
        <f>IF(COUNTIFS(AE$6:AE$113,0,$C$6:$C$113,3)&gt;0,0,1)</f>
        <v>0</v>
      </c>
      <c r="AF5" s="35">
        <f>IF(COUNTIFS(AF$6:AF$113,0,$C$6:$C$113,3)&gt;0,0,1)</f>
        <v>0</v>
      </c>
      <c r="AG5" s="35">
        <f>IF(COUNTIFS(AG$6:AG$113,0,$C$6:$C$113,3)&gt;0,0,1)</f>
        <v>0</v>
      </c>
      <c r="AH5" s="64"/>
      <c r="AI5" s="64"/>
      <c r="AJ5" s="35">
        <f>AVERAGE(AJ$6:AJ$113)</f>
        <v>0</v>
      </c>
      <c r="AK5" s="61"/>
      <c r="AL5" s="33" t="s">
        <v>725</v>
      </c>
      <c r="AM5" s="45"/>
      <c r="AN5" s="45"/>
      <c r="AO5" s="46"/>
    </row>
    <row r="6" spans="1:41" ht="30" customHeight="1" x14ac:dyDescent="0.2">
      <c r="A6" s="44"/>
      <c r="B6" s="21"/>
      <c r="C6" s="19">
        <v>1</v>
      </c>
      <c r="D6" s="124" t="s">
        <v>3</v>
      </c>
      <c r="E6" s="124"/>
      <c r="F6" s="124"/>
      <c r="G6" s="124"/>
      <c r="H6" s="31" t="str">
        <f>IF($K6=1,"Implemented","Not Implemented")</f>
        <v>Not Implemented</v>
      </c>
      <c r="I6" s="24" t="str">
        <f>IF($L6=1,"Effective","Ineffective")</f>
        <v>Ineffective</v>
      </c>
      <c r="J6" s="24" t="str">
        <f>IF($M6=1,"Pass","Fail")</f>
        <v>Fail</v>
      </c>
      <c r="K6" s="25">
        <f>IF(COUNTIF(K7:K27,0)&gt;0,0,1)</f>
        <v>0</v>
      </c>
      <c r="L6" s="25">
        <f>IF(COUNTIF(L7:L27,0)&gt;0,0,1)</f>
        <v>0</v>
      </c>
      <c r="M6" s="25">
        <f>IF(COUNTIF(M7:M27,0)&gt;0,0,1)</f>
        <v>0</v>
      </c>
      <c r="N6" s="25">
        <f>IFERROR(IF($C6=1,$K6*$L6*$M6,""),"")</f>
        <v>0</v>
      </c>
      <c r="O6" s="25" t="str">
        <f>IFERROR(IF($C6=2,$K6*$L6*$M6,""),"")</f>
        <v/>
      </c>
      <c r="P6" s="25" t="str">
        <f>IFERROR(IF($C6=3,$K6*$L6*$M6,""),"")</f>
        <v/>
      </c>
      <c r="Q6" s="32"/>
      <c r="R6" s="31" t="str">
        <f>IF($U6=1,"Implemented","Not Implemented")</f>
        <v>Not Implemented</v>
      </c>
      <c r="S6" s="24" t="str">
        <f>IF($V6=1,"Effective","Ineffective")</f>
        <v>Ineffective</v>
      </c>
      <c r="T6" s="24" t="str">
        <f>IF($W6=1,"Pass","Fail")</f>
        <v>Fail</v>
      </c>
      <c r="U6" s="25">
        <f>IF(COUNTIF(U7:U27,0)&gt;0,0,1)</f>
        <v>0</v>
      </c>
      <c r="V6" s="25">
        <f>IF(COUNTIF(V7:V27,0)&gt;0,0,1)</f>
        <v>0</v>
      </c>
      <c r="W6" s="25">
        <f>IF(COUNTIF(W7:W27,0)&gt;0,0,1)</f>
        <v>0</v>
      </c>
      <c r="X6" s="25">
        <f>IFERROR(IF($C6=1,$U6*$V6*$W6,""),"")</f>
        <v>0</v>
      </c>
      <c r="Y6" s="25" t="str">
        <f>IFERROR(IF($C6=2,$U6*$V6*$W6,""),"")</f>
        <v/>
      </c>
      <c r="Z6" s="25" t="str">
        <f>IFERROR(IF($C6=3,$U6*$V6*$W6,""),"")</f>
        <v/>
      </c>
      <c r="AA6" s="32"/>
      <c r="AB6" s="31" t="str">
        <f>IF($AE6=1,"Implemented","Not Implemented")</f>
        <v>Not Implemented</v>
      </c>
      <c r="AC6" s="24" t="str">
        <f>IF($AF6=1,"Effective","Ineffective")</f>
        <v>Ineffective</v>
      </c>
      <c r="AD6" s="24" t="str">
        <f>IF($AG6=1,"Pass","Fail")</f>
        <v>Fail</v>
      </c>
      <c r="AE6" s="25">
        <f>IF(COUNTIF(AE7:AE27,0)&gt;0,0,1)</f>
        <v>0</v>
      </c>
      <c r="AF6" s="25">
        <f>IF(COUNTIF(AF7:AF27,0)&gt;0,0,1)</f>
        <v>0</v>
      </c>
      <c r="AG6" s="25">
        <f>IF(COUNTIF(AG7:AG27,0)&gt;0,0,1)</f>
        <v>0</v>
      </c>
      <c r="AH6" s="25">
        <f>IFERROR(IF($C6=1,$AE6*$AF6*$AG6,""),"")</f>
        <v>0</v>
      </c>
      <c r="AI6" s="25" t="str">
        <f>IFERROR(IF($C6=2,$AE6*$AF6*$AG6,""),"")</f>
        <v/>
      </c>
      <c r="AJ6" s="25" t="str">
        <f>IFERROR(IF($C6=3,$AE6*$AF6*$AG6,""),"")</f>
        <v/>
      </c>
      <c r="AK6" s="32"/>
      <c r="AL6" s="18" t="s">
        <v>725</v>
      </c>
      <c r="AM6" s="11"/>
      <c r="AN6" s="11"/>
      <c r="AO6" s="43"/>
    </row>
    <row r="7" spans="1:41" ht="10.5" customHeight="1" outlineLevel="1" x14ac:dyDescent="0.2">
      <c r="A7" s="107"/>
      <c r="B7" s="106"/>
      <c r="C7" s="122">
        <v>1</v>
      </c>
      <c r="D7" s="106"/>
      <c r="E7" s="123" t="s">
        <v>11</v>
      </c>
      <c r="F7" s="124" t="s">
        <v>12</v>
      </c>
      <c r="G7" s="125" t="s">
        <v>13</v>
      </c>
      <c r="H7" s="108" t="s">
        <v>687</v>
      </c>
      <c r="I7" s="109" t="s">
        <v>687</v>
      </c>
      <c r="J7" s="109" t="s">
        <v>687</v>
      </c>
      <c r="K7" s="25">
        <f>IFERROR(VLOOKUP($H7,Data!$B$4:$D$6,3,FALSE),"")</f>
        <v>0</v>
      </c>
      <c r="L7" s="25">
        <f>IFERROR(VLOOKUP($I7,Data!$F$4:$H$9,3,FALSE),"")</f>
        <v>0</v>
      </c>
      <c r="M7" s="25">
        <f>IFERROR(VLOOKUP($J7,Data!$J$4:$L$8,3,FALSE),"")</f>
        <v>0</v>
      </c>
      <c r="N7" s="25">
        <f>IFERROR(IF($C7=1,$K7*$L7*$M7,""),"")</f>
        <v>0</v>
      </c>
      <c r="O7" s="25" t="str">
        <f>IFERROR(IF($C7=2,$K7*$L7*$M7,""),"")</f>
        <v/>
      </c>
      <c r="P7" s="25" t="str">
        <f>IFERROR(IF($C7=3,$K7*$L7*$M7,""),"")</f>
        <v/>
      </c>
      <c r="Q7" s="120"/>
      <c r="R7" s="108" t="s">
        <v>687</v>
      </c>
      <c r="S7" s="109" t="s">
        <v>687</v>
      </c>
      <c r="T7" s="109" t="s">
        <v>687</v>
      </c>
      <c r="U7" s="26"/>
      <c r="V7" s="26"/>
      <c r="W7" s="26"/>
      <c r="X7" s="26"/>
      <c r="Y7" s="26"/>
      <c r="Z7" s="26"/>
      <c r="AA7" s="120"/>
      <c r="AB7" s="108" t="s">
        <v>687</v>
      </c>
      <c r="AC7" s="109" t="s">
        <v>687</v>
      </c>
      <c r="AD7" s="109" t="s">
        <v>687</v>
      </c>
      <c r="AE7" s="26"/>
      <c r="AF7" s="26"/>
      <c r="AG7" s="26"/>
      <c r="AH7" s="26"/>
      <c r="AI7" s="26"/>
      <c r="AJ7" s="26"/>
      <c r="AK7" s="121"/>
      <c r="AL7" s="18" t="s">
        <v>716</v>
      </c>
      <c r="AM7" s="11"/>
      <c r="AN7" s="11"/>
      <c r="AO7" s="43"/>
    </row>
    <row r="8" spans="1:41" ht="10.5" customHeight="1" outlineLevel="1" x14ac:dyDescent="0.2">
      <c r="A8" s="107"/>
      <c r="B8" s="106"/>
      <c r="C8" s="122"/>
      <c r="D8" s="106"/>
      <c r="E8" s="123"/>
      <c r="F8" s="124"/>
      <c r="G8" s="125"/>
      <c r="H8" s="108"/>
      <c r="I8" s="109"/>
      <c r="J8" s="109"/>
      <c r="K8" s="27"/>
      <c r="L8" s="27"/>
      <c r="M8" s="27"/>
      <c r="N8" s="27"/>
      <c r="O8" s="27"/>
      <c r="P8" s="27"/>
      <c r="Q8" s="120"/>
      <c r="R8" s="108"/>
      <c r="S8" s="109"/>
      <c r="T8" s="109"/>
      <c r="U8" s="25">
        <f>IFERROR(VLOOKUP($R7,Data!$B$4:$D$6,3,FALSE),"")</f>
        <v>0</v>
      </c>
      <c r="V8" s="25">
        <f>IFERROR(VLOOKUP($S7,Data!$F$4:$H$9,3,FALSE),"")</f>
        <v>0</v>
      </c>
      <c r="W8" s="25">
        <f>IFERROR(VLOOKUP($T7,Data!$J$4:$L$8,3,FALSE),"")</f>
        <v>0</v>
      </c>
      <c r="X8" s="25">
        <f>IFERROR(IF($C7=1,$U8*$V8*$W8,""),"")</f>
        <v>0</v>
      </c>
      <c r="Y8" s="25" t="str">
        <f>IFERROR(IF($C7=2,$U8*$V8*$W8,""),"")</f>
        <v/>
      </c>
      <c r="Z8" s="25" t="str">
        <f>IFERROR(IF($C7=3,$U8*$V8*$W8,""),"")</f>
        <v/>
      </c>
      <c r="AA8" s="120"/>
      <c r="AB8" s="108"/>
      <c r="AC8" s="109"/>
      <c r="AD8" s="109"/>
      <c r="AE8" s="27"/>
      <c r="AF8" s="27"/>
      <c r="AG8" s="27"/>
      <c r="AH8" s="27"/>
      <c r="AI8" s="27"/>
      <c r="AJ8" s="27"/>
      <c r="AK8" s="121"/>
      <c r="AL8" s="18" t="s">
        <v>717</v>
      </c>
      <c r="AM8" s="11"/>
      <c r="AN8" s="11"/>
      <c r="AO8" s="43"/>
    </row>
    <row r="9" spans="1:41" ht="10.5" customHeight="1" outlineLevel="1" x14ac:dyDescent="0.2">
      <c r="A9" s="107"/>
      <c r="B9" s="106"/>
      <c r="C9" s="122"/>
      <c r="D9" s="106"/>
      <c r="E9" s="123"/>
      <c r="F9" s="124"/>
      <c r="G9" s="125"/>
      <c r="H9" s="108"/>
      <c r="I9" s="109"/>
      <c r="J9" s="109"/>
      <c r="K9" s="27"/>
      <c r="L9" s="27"/>
      <c r="M9" s="27"/>
      <c r="N9" s="27"/>
      <c r="O9" s="27"/>
      <c r="P9" s="27"/>
      <c r="Q9" s="120"/>
      <c r="R9" s="108"/>
      <c r="S9" s="109"/>
      <c r="T9" s="109"/>
      <c r="U9" s="27"/>
      <c r="V9" s="27"/>
      <c r="W9" s="27"/>
      <c r="X9" s="27"/>
      <c r="Y9" s="27"/>
      <c r="Z9" s="27"/>
      <c r="AA9" s="120"/>
      <c r="AB9" s="108"/>
      <c r="AC9" s="109"/>
      <c r="AD9" s="109"/>
      <c r="AE9" s="25">
        <f>IFERROR(VLOOKUP($AB7,Data!$B$4:$D$6,3,FALSE),"")</f>
        <v>0</v>
      </c>
      <c r="AF9" s="25">
        <f>IFERROR(VLOOKUP($AC7,Data!$F$4:$H$9,3,FALSE),"")</f>
        <v>0</v>
      </c>
      <c r="AG9" s="25">
        <f>IFERROR(VLOOKUP($AD7,Data!$J$4:$L$8,3,FALSE),"")</f>
        <v>0</v>
      </c>
      <c r="AH9" s="25">
        <f>IFERROR(IF($C7=1,$AE9*$AF9*$AG9,""),"")</f>
        <v>0</v>
      </c>
      <c r="AI9" s="25" t="str">
        <f>IFERROR(IF($C7=2,$AE9*$AF9*$AG9,""),"")</f>
        <v/>
      </c>
      <c r="AJ9" s="25" t="str">
        <f>IFERROR(IF($C7=3,$AE9*$AF9*$AG9,""),"")</f>
        <v/>
      </c>
      <c r="AK9" s="121"/>
      <c r="AL9" s="18" t="s">
        <v>718</v>
      </c>
      <c r="AM9" s="11"/>
      <c r="AN9" s="11"/>
      <c r="AO9" s="43"/>
    </row>
    <row r="10" spans="1:41" ht="10.5" customHeight="1" outlineLevel="1" x14ac:dyDescent="0.2">
      <c r="A10" s="107"/>
      <c r="B10" s="106"/>
      <c r="C10" s="122">
        <v>1</v>
      </c>
      <c r="D10" s="106"/>
      <c r="E10" s="123" t="s">
        <v>14</v>
      </c>
      <c r="F10" s="124" t="s">
        <v>15</v>
      </c>
      <c r="G10" s="125" t="s">
        <v>16</v>
      </c>
      <c r="H10" s="108" t="s">
        <v>687</v>
      </c>
      <c r="I10" s="109" t="s">
        <v>687</v>
      </c>
      <c r="J10" s="109" t="s">
        <v>687</v>
      </c>
      <c r="K10" s="25">
        <f>IFERROR(VLOOKUP($H10,Data!$B$4:$D$6,3,FALSE),"")</f>
        <v>0</v>
      </c>
      <c r="L10" s="25">
        <f>IFERROR(VLOOKUP($I10,Data!$F$4:$H$9,3,FALSE),"")</f>
        <v>0</v>
      </c>
      <c r="M10" s="25">
        <f>IFERROR(VLOOKUP($J10,Data!$J$4:$L$8,3,FALSE),"")</f>
        <v>0</v>
      </c>
      <c r="N10" s="25">
        <f>IFERROR(IF($C10=1,$K10*$L10*$M10,""),"")</f>
        <v>0</v>
      </c>
      <c r="O10" s="25" t="str">
        <f>IFERROR(IF($C10=2,$K10*$L10*$M10,""),"")</f>
        <v/>
      </c>
      <c r="P10" s="25" t="str">
        <f>IFERROR(IF($C10=3,$K10*$L10*$M10,""),"")</f>
        <v/>
      </c>
      <c r="Q10" s="110"/>
      <c r="R10" s="108" t="s">
        <v>687</v>
      </c>
      <c r="S10" s="109" t="s">
        <v>687</v>
      </c>
      <c r="T10" s="109" t="s">
        <v>687</v>
      </c>
      <c r="U10" s="26"/>
      <c r="V10" s="26"/>
      <c r="W10" s="26"/>
      <c r="X10" s="26"/>
      <c r="Y10" s="26"/>
      <c r="Z10" s="26"/>
      <c r="AA10" s="120"/>
      <c r="AB10" s="108" t="s">
        <v>687</v>
      </c>
      <c r="AC10" s="109" t="s">
        <v>687</v>
      </c>
      <c r="AD10" s="109" t="s">
        <v>687</v>
      </c>
      <c r="AE10" s="26"/>
      <c r="AF10" s="26"/>
      <c r="AG10" s="26"/>
      <c r="AH10" s="26"/>
      <c r="AI10" s="26"/>
      <c r="AJ10" s="26"/>
      <c r="AK10" s="121"/>
      <c r="AL10" s="18" t="s">
        <v>716</v>
      </c>
      <c r="AM10" s="11"/>
      <c r="AN10" s="11"/>
      <c r="AO10" s="43"/>
    </row>
    <row r="11" spans="1:41" ht="10.5" customHeight="1" outlineLevel="1" x14ac:dyDescent="0.2">
      <c r="A11" s="107"/>
      <c r="B11" s="106"/>
      <c r="C11" s="122"/>
      <c r="D11" s="106"/>
      <c r="E11" s="123"/>
      <c r="F11" s="124"/>
      <c r="G11" s="125"/>
      <c r="H11" s="108"/>
      <c r="I11" s="109"/>
      <c r="J11" s="109"/>
      <c r="K11" s="27"/>
      <c r="L11" s="27"/>
      <c r="M11" s="27"/>
      <c r="N11" s="27"/>
      <c r="O11" s="27"/>
      <c r="P11" s="27"/>
      <c r="Q11" s="110"/>
      <c r="R11" s="108"/>
      <c r="S11" s="109"/>
      <c r="T11" s="109"/>
      <c r="U11" s="25">
        <f>IFERROR(VLOOKUP($R10,Data!$B$4:$D$6,3,FALSE),"")</f>
        <v>0</v>
      </c>
      <c r="V11" s="25">
        <f>IFERROR(VLOOKUP($S10,Data!$F$4:$H$9,3,FALSE),"")</f>
        <v>0</v>
      </c>
      <c r="W11" s="25">
        <f>IFERROR(VLOOKUP($T10,Data!$J$4:$L$8,3,FALSE),"")</f>
        <v>0</v>
      </c>
      <c r="X11" s="25">
        <f>IFERROR(IF($C10=1,$U11*$V11*$W11,""),"")</f>
        <v>0</v>
      </c>
      <c r="Y11" s="25" t="str">
        <f>IFERROR(IF($C10=2,$U11*$V11*$W11,""),"")</f>
        <v/>
      </c>
      <c r="Z11" s="25" t="str">
        <f>IFERROR(IF($C10=3,$U11*$V11*$W11,""),"")</f>
        <v/>
      </c>
      <c r="AA11" s="120"/>
      <c r="AB11" s="108"/>
      <c r="AC11" s="109"/>
      <c r="AD11" s="109"/>
      <c r="AE11" s="27"/>
      <c r="AF11" s="27"/>
      <c r="AG11" s="27"/>
      <c r="AH11" s="27"/>
      <c r="AI11" s="27"/>
      <c r="AJ11" s="27"/>
      <c r="AK11" s="121"/>
      <c r="AL11" s="18" t="s">
        <v>717</v>
      </c>
      <c r="AM11" s="11"/>
      <c r="AN11" s="11"/>
      <c r="AO11" s="43"/>
    </row>
    <row r="12" spans="1:41" ht="10.5" customHeight="1" outlineLevel="1" x14ac:dyDescent="0.2">
      <c r="A12" s="107"/>
      <c r="B12" s="106"/>
      <c r="C12" s="122"/>
      <c r="D12" s="106"/>
      <c r="E12" s="123"/>
      <c r="F12" s="124"/>
      <c r="G12" s="125"/>
      <c r="H12" s="108"/>
      <c r="I12" s="109"/>
      <c r="J12" s="109"/>
      <c r="K12" s="27"/>
      <c r="L12" s="27"/>
      <c r="M12" s="27"/>
      <c r="N12" s="27"/>
      <c r="O12" s="27"/>
      <c r="P12" s="27"/>
      <c r="Q12" s="110"/>
      <c r="R12" s="108"/>
      <c r="S12" s="109"/>
      <c r="T12" s="109"/>
      <c r="U12" s="27"/>
      <c r="V12" s="27"/>
      <c r="W12" s="27"/>
      <c r="X12" s="27"/>
      <c r="Y12" s="27"/>
      <c r="Z12" s="27"/>
      <c r="AA12" s="120"/>
      <c r="AB12" s="108"/>
      <c r="AC12" s="109"/>
      <c r="AD12" s="109"/>
      <c r="AE12" s="25">
        <f>IFERROR(VLOOKUP($AB10,Data!$B$4:$D$6,3,FALSE),"")</f>
        <v>0</v>
      </c>
      <c r="AF12" s="25">
        <f>IFERROR(VLOOKUP($AC10,Data!$F$4:$H$9,3,FALSE),"")</f>
        <v>0</v>
      </c>
      <c r="AG12" s="25">
        <f>IFERROR(VLOOKUP($AD10,Data!$J$4:$L$8,3,FALSE),"")</f>
        <v>0</v>
      </c>
      <c r="AH12" s="25">
        <f>IFERROR(IF($C10=1,$AE12*$AF12*$AG12,""),"")</f>
        <v>0</v>
      </c>
      <c r="AI12" s="25" t="str">
        <f>IFERROR(IF($C10=2,$AE12*$AF12*$AG12,""),"")</f>
        <v/>
      </c>
      <c r="AJ12" s="25" t="str">
        <f>IFERROR(IF($C10=3,$AE12*$AF12*$AG12,""),"")</f>
        <v/>
      </c>
      <c r="AK12" s="121"/>
      <c r="AL12" s="18" t="s">
        <v>718</v>
      </c>
      <c r="AM12" s="11"/>
      <c r="AN12" s="11"/>
      <c r="AO12" s="43"/>
    </row>
    <row r="13" spans="1:41" ht="10.5" customHeight="1" outlineLevel="1" x14ac:dyDescent="0.2">
      <c r="A13" s="107"/>
      <c r="B13" s="106"/>
      <c r="C13" s="122">
        <v>1</v>
      </c>
      <c r="D13" s="106"/>
      <c r="E13" s="123" t="s">
        <v>17</v>
      </c>
      <c r="F13" s="124" t="s">
        <v>18</v>
      </c>
      <c r="G13" s="125" t="s">
        <v>19</v>
      </c>
      <c r="H13" s="108" t="s">
        <v>687</v>
      </c>
      <c r="I13" s="109" t="s">
        <v>687</v>
      </c>
      <c r="J13" s="109" t="s">
        <v>687</v>
      </c>
      <c r="K13" s="25">
        <f>IFERROR(VLOOKUP($H13,Data!$B$4:$D$6,3,FALSE),"")</f>
        <v>0</v>
      </c>
      <c r="L13" s="25">
        <f>IFERROR(VLOOKUP($I13,Data!$F$4:$H$9,3,FALSE),"")</f>
        <v>0</v>
      </c>
      <c r="M13" s="25">
        <f>IFERROR(VLOOKUP($J13,Data!$J$4:$L$8,3,FALSE),"")</f>
        <v>0</v>
      </c>
      <c r="N13" s="25">
        <f>IFERROR(IF($C13=1,$K13*$L13*$M13,""),"")</f>
        <v>0</v>
      </c>
      <c r="O13" s="25" t="str">
        <f>IFERROR(IF($C13=2,$K13*$L13*$M13,""),"")</f>
        <v/>
      </c>
      <c r="P13" s="25" t="str">
        <f>IFERROR(IF($C13=3,$K13*$L13*$M13,""),"")</f>
        <v/>
      </c>
      <c r="Q13" s="110"/>
      <c r="R13" s="108" t="s">
        <v>687</v>
      </c>
      <c r="S13" s="109" t="s">
        <v>687</v>
      </c>
      <c r="T13" s="109" t="s">
        <v>687</v>
      </c>
      <c r="U13" s="26"/>
      <c r="V13" s="26"/>
      <c r="W13" s="26"/>
      <c r="X13" s="26"/>
      <c r="Y13" s="26"/>
      <c r="Z13" s="26"/>
      <c r="AA13" s="120"/>
      <c r="AB13" s="108" t="s">
        <v>687</v>
      </c>
      <c r="AC13" s="109" t="s">
        <v>687</v>
      </c>
      <c r="AD13" s="109" t="s">
        <v>687</v>
      </c>
      <c r="AE13" s="26"/>
      <c r="AF13" s="26"/>
      <c r="AG13" s="26"/>
      <c r="AH13" s="26"/>
      <c r="AI13" s="26"/>
      <c r="AJ13" s="26"/>
      <c r="AK13" s="121"/>
      <c r="AL13" s="18" t="s">
        <v>716</v>
      </c>
      <c r="AM13" s="11"/>
      <c r="AN13" s="11"/>
      <c r="AO13" s="43"/>
    </row>
    <row r="14" spans="1:41" ht="10.5" customHeight="1" outlineLevel="1" x14ac:dyDescent="0.2">
      <c r="A14" s="107"/>
      <c r="B14" s="106"/>
      <c r="C14" s="122"/>
      <c r="D14" s="106"/>
      <c r="E14" s="123"/>
      <c r="F14" s="124"/>
      <c r="G14" s="125"/>
      <c r="H14" s="108"/>
      <c r="I14" s="109"/>
      <c r="J14" s="109"/>
      <c r="K14" s="27"/>
      <c r="L14" s="27"/>
      <c r="M14" s="27"/>
      <c r="N14" s="27"/>
      <c r="O14" s="27"/>
      <c r="P14" s="27"/>
      <c r="Q14" s="110"/>
      <c r="R14" s="108"/>
      <c r="S14" s="109"/>
      <c r="T14" s="109"/>
      <c r="U14" s="25">
        <f>IFERROR(VLOOKUP($R13,Data!$B$4:$D$6,3,FALSE),"")</f>
        <v>0</v>
      </c>
      <c r="V14" s="25">
        <f>IFERROR(VLOOKUP($S13,Data!$F$4:$H$9,3,FALSE),"")</f>
        <v>0</v>
      </c>
      <c r="W14" s="25">
        <f>IFERROR(VLOOKUP($T13,Data!$J$4:$L$8,3,FALSE),"")</f>
        <v>0</v>
      </c>
      <c r="X14" s="25">
        <f>IFERROR(IF($C13=1,$U14*$V14*$W14,""),"")</f>
        <v>0</v>
      </c>
      <c r="Y14" s="25" t="str">
        <f>IFERROR(IF($C13=2,$U14*$V14*$W14,""),"")</f>
        <v/>
      </c>
      <c r="Z14" s="25" t="str">
        <f>IFERROR(IF($C13=3,$U14*$V14*$W14,""),"")</f>
        <v/>
      </c>
      <c r="AA14" s="120"/>
      <c r="AB14" s="108"/>
      <c r="AC14" s="109"/>
      <c r="AD14" s="109"/>
      <c r="AE14" s="27"/>
      <c r="AF14" s="27"/>
      <c r="AG14" s="27"/>
      <c r="AH14" s="27"/>
      <c r="AI14" s="27"/>
      <c r="AJ14" s="27"/>
      <c r="AK14" s="121"/>
      <c r="AL14" s="18" t="s">
        <v>717</v>
      </c>
      <c r="AM14" s="11"/>
      <c r="AN14" s="11"/>
      <c r="AO14" s="43"/>
    </row>
    <row r="15" spans="1:41" ht="10.5" customHeight="1" outlineLevel="1" x14ac:dyDescent="0.2">
      <c r="A15" s="107"/>
      <c r="B15" s="106"/>
      <c r="C15" s="122"/>
      <c r="D15" s="106"/>
      <c r="E15" s="123"/>
      <c r="F15" s="124"/>
      <c r="G15" s="125"/>
      <c r="H15" s="108"/>
      <c r="I15" s="109"/>
      <c r="J15" s="109"/>
      <c r="K15" s="27"/>
      <c r="L15" s="27"/>
      <c r="M15" s="27"/>
      <c r="N15" s="27"/>
      <c r="O15" s="27"/>
      <c r="P15" s="27"/>
      <c r="Q15" s="110"/>
      <c r="R15" s="108"/>
      <c r="S15" s="109"/>
      <c r="T15" s="109"/>
      <c r="U15" s="27"/>
      <c r="V15" s="27"/>
      <c r="W15" s="27"/>
      <c r="X15" s="27"/>
      <c r="Y15" s="27"/>
      <c r="Z15" s="27"/>
      <c r="AA15" s="120"/>
      <c r="AB15" s="108"/>
      <c r="AC15" s="109"/>
      <c r="AD15" s="109"/>
      <c r="AE15" s="25">
        <f>IFERROR(VLOOKUP($AB13,Data!$B$4:$D$6,3,FALSE),"")</f>
        <v>0</v>
      </c>
      <c r="AF15" s="25">
        <f>IFERROR(VLOOKUP($AC13,Data!$F$4:$H$9,3,FALSE),"")</f>
        <v>0</v>
      </c>
      <c r="AG15" s="25">
        <f>IFERROR(VLOOKUP($AD13,Data!$J$4:$L$8,3,FALSE),"")</f>
        <v>0</v>
      </c>
      <c r="AH15" s="25">
        <f>IFERROR(IF($C13=1,$AE15*$AF15*$AG15,""),"")</f>
        <v>0</v>
      </c>
      <c r="AI15" s="25" t="str">
        <f>IFERROR(IF($C13=2,$AE15*$AF15*$AG15,""),"")</f>
        <v/>
      </c>
      <c r="AJ15" s="25" t="str">
        <f>IFERROR(IF($C13=3,$AE15*$AF15*$AG15,""),"")</f>
        <v/>
      </c>
      <c r="AK15" s="121"/>
      <c r="AL15" s="18" t="s">
        <v>718</v>
      </c>
      <c r="AM15" s="11"/>
      <c r="AN15" s="11"/>
      <c r="AO15" s="43"/>
    </row>
    <row r="16" spans="1:41" ht="10.5" customHeight="1" outlineLevel="1" x14ac:dyDescent="0.2">
      <c r="A16" s="107"/>
      <c r="B16" s="106"/>
      <c r="C16" s="122">
        <v>1</v>
      </c>
      <c r="D16" s="106"/>
      <c r="E16" s="123" t="s">
        <v>20</v>
      </c>
      <c r="F16" s="124" t="s">
        <v>21</v>
      </c>
      <c r="G16" s="125" t="s">
        <v>22</v>
      </c>
      <c r="H16" s="108" t="s">
        <v>687</v>
      </c>
      <c r="I16" s="109" t="s">
        <v>687</v>
      </c>
      <c r="J16" s="109" t="s">
        <v>687</v>
      </c>
      <c r="K16" s="25">
        <f>IFERROR(VLOOKUP($H16,Data!$B$4:$D$6,3,FALSE),"")</f>
        <v>0</v>
      </c>
      <c r="L16" s="25">
        <f>IFERROR(VLOOKUP($I16,Data!$F$4:$H$9,3,FALSE),"")</f>
        <v>0</v>
      </c>
      <c r="M16" s="25">
        <f>IFERROR(VLOOKUP($J16,Data!$J$4:$L$8,3,FALSE),"")</f>
        <v>0</v>
      </c>
      <c r="N16" s="25">
        <f>IFERROR(IF($C16=1,$K16*$L16*$M16,""),"")</f>
        <v>0</v>
      </c>
      <c r="O16" s="25" t="str">
        <f>IFERROR(IF($C16=2,$K16*$L16*$M16,""),"")</f>
        <v/>
      </c>
      <c r="P16" s="25" t="str">
        <f>IFERROR(IF($C16=3,$K16*$L16*$M16,""),"")</f>
        <v/>
      </c>
      <c r="Q16" s="110"/>
      <c r="R16" s="108" t="s">
        <v>687</v>
      </c>
      <c r="S16" s="109" t="s">
        <v>687</v>
      </c>
      <c r="T16" s="109" t="s">
        <v>687</v>
      </c>
      <c r="U16" s="26"/>
      <c r="V16" s="26"/>
      <c r="W16" s="26"/>
      <c r="X16" s="26"/>
      <c r="Y16" s="26"/>
      <c r="Z16" s="26"/>
      <c r="AA16" s="120"/>
      <c r="AB16" s="108" t="s">
        <v>687</v>
      </c>
      <c r="AC16" s="109" t="s">
        <v>687</v>
      </c>
      <c r="AD16" s="109" t="s">
        <v>687</v>
      </c>
      <c r="AE16" s="26"/>
      <c r="AF16" s="26"/>
      <c r="AG16" s="26"/>
      <c r="AH16" s="26"/>
      <c r="AI16" s="26"/>
      <c r="AJ16" s="26"/>
      <c r="AK16" s="121"/>
      <c r="AL16" s="18" t="s">
        <v>716</v>
      </c>
      <c r="AM16" s="11"/>
      <c r="AN16" s="11"/>
      <c r="AO16" s="43"/>
    </row>
    <row r="17" spans="1:41" ht="10.5" customHeight="1" outlineLevel="1" x14ac:dyDescent="0.2">
      <c r="A17" s="107"/>
      <c r="B17" s="106"/>
      <c r="C17" s="122"/>
      <c r="D17" s="106"/>
      <c r="E17" s="123"/>
      <c r="F17" s="124"/>
      <c r="G17" s="125"/>
      <c r="H17" s="108"/>
      <c r="I17" s="109"/>
      <c r="J17" s="109"/>
      <c r="K17" s="27"/>
      <c r="L17" s="27"/>
      <c r="M17" s="27"/>
      <c r="N17" s="27"/>
      <c r="O17" s="27"/>
      <c r="P17" s="27"/>
      <c r="Q17" s="110"/>
      <c r="R17" s="108"/>
      <c r="S17" s="109"/>
      <c r="T17" s="109"/>
      <c r="U17" s="25">
        <f>IFERROR(VLOOKUP($R16,Data!$B$4:$D$6,3,FALSE),"")</f>
        <v>0</v>
      </c>
      <c r="V17" s="25">
        <f>IFERROR(VLOOKUP($S16,Data!$F$4:$H$9,3,FALSE),"")</f>
        <v>0</v>
      </c>
      <c r="W17" s="25">
        <f>IFERROR(VLOOKUP($T16,Data!$J$4:$L$8,3,FALSE),"")</f>
        <v>0</v>
      </c>
      <c r="X17" s="25">
        <f>IFERROR(IF($C16=1,$U17*$V17*$W17,""),"")</f>
        <v>0</v>
      </c>
      <c r="Y17" s="25" t="str">
        <f>IFERROR(IF($C16=2,$U17*$V17*$W17,""),"")</f>
        <v/>
      </c>
      <c r="Z17" s="25" t="str">
        <f>IFERROR(IF($C16=3,$U17*$V17*$W17,""),"")</f>
        <v/>
      </c>
      <c r="AA17" s="120"/>
      <c r="AB17" s="108"/>
      <c r="AC17" s="109"/>
      <c r="AD17" s="109"/>
      <c r="AE17" s="27"/>
      <c r="AF17" s="27"/>
      <c r="AG17" s="27"/>
      <c r="AH17" s="27"/>
      <c r="AI17" s="27"/>
      <c r="AJ17" s="27"/>
      <c r="AK17" s="121"/>
      <c r="AL17" s="18" t="s">
        <v>717</v>
      </c>
      <c r="AM17" s="11"/>
      <c r="AN17" s="11"/>
      <c r="AO17" s="43"/>
    </row>
    <row r="18" spans="1:41" ht="10.5" customHeight="1" outlineLevel="1" x14ac:dyDescent="0.2">
      <c r="A18" s="107"/>
      <c r="B18" s="106"/>
      <c r="C18" s="122"/>
      <c r="D18" s="106"/>
      <c r="E18" s="123"/>
      <c r="F18" s="124"/>
      <c r="G18" s="125"/>
      <c r="H18" s="108"/>
      <c r="I18" s="109"/>
      <c r="J18" s="109"/>
      <c r="K18" s="27"/>
      <c r="L18" s="27"/>
      <c r="M18" s="27"/>
      <c r="N18" s="27"/>
      <c r="O18" s="27"/>
      <c r="P18" s="27"/>
      <c r="Q18" s="110"/>
      <c r="R18" s="108"/>
      <c r="S18" s="109"/>
      <c r="T18" s="109"/>
      <c r="U18" s="27"/>
      <c r="V18" s="27"/>
      <c r="W18" s="27"/>
      <c r="X18" s="27"/>
      <c r="Y18" s="27"/>
      <c r="Z18" s="27"/>
      <c r="AA18" s="120"/>
      <c r="AB18" s="108"/>
      <c r="AC18" s="109"/>
      <c r="AD18" s="109"/>
      <c r="AE18" s="25">
        <f>IFERROR(VLOOKUP($AB16,Data!$B$4:$D$6,3,FALSE),"")</f>
        <v>0</v>
      </c>
      <c r="AF18" s="25">
        <f>IFERROR(VLOOKUP($AC16,Data!$F$4:$H$9,3,FALSE),"")</f>
        <v>0</v>
      </c>
      <c r="AG18" s="25">
        <f>IFERROR(VLOOKUP($AD16,Data!$J$4:$L$8,3,FALSE),"")</f>
        <v>0</v>
      </c>
      <c r="AH18" s="25">
        <f>IFERROR(IF($C16=1,$AE18*$AF18*$AG18,""),"")</f>
        <v>0</v>
      </c>
      <c r="AI18" s="25" t="str">
        <f>IFERROR(IF($C16=2,$AE18*$AF18*$AG18,""),"")</f>
        <v/>
      </c>
      <c r="AJ18" s="25" t="str">
        <f>IFERROR(IF($C16=3,$AE18*$AF18*$AG18,""),"")</f>
        <v/>
      </c>
      <c r="AK18" s="121"/>
      <c r="AL18" s="18" t="s">
        <v>718</v>
      </c>
      <c r="AM18" s="11"/>
      <c r="AN18" s="11"/>
      <c r="AO18" s="43"/>
    </row>
    <row r="19" spans="1:41" ht="10.5" customHeight="1" outlineLevel="1" x14ac:dyDescent="0.2">
      <c r="A19" s="107"/>
      <c r="B19" s="106"/>
      <c r="C19" s="122">
        <v>1</v>
      </c>
      <c r="D19" s="106"/>
      <c r="E19" s="123" t="s">
        <v>23</v>
      </c>
      <c r="F19" s="124" t="s">
        <v>24</v>
      </c>
      <c r="G19" s="125" t="s">
        <v>25</v>
      </c>
      <c r="H19" s="108" t="s">
        <v>687</v>
      </c>
      <c r="I19" s="109" t="s">
        <v>687</v>
      </c>
      <c r="J19" s="109" t="s">
        <v>687</v>
      </c>
      <c r="K19" s="25">
        <f>IFERROR(VLOOKUP($H19,Data!$B$4:$D$6,3,FALSE),"")</f>
        <v>0</v>
      </c>
      <c r="L19" s="25">
        <f>IFERROR(VLOOKUP($I19,Data!$F$4:$H$9,3,FALSE),"")</f>
        <v>0</v>
      </c>
      <c r="M19" s="25">
        <f>IFERROR(VLOOKUP($J19,Data!$J$4:$L$8,3,FALSE),"")</f>
        <v>0</v>
      </c>
      <c r="N19" s="25">
        <f>IFERROR(IF($C19=1,$K19*$L19*$M19,""),"")</f>
        <v>0</v>
      </c>
      <c r="O19" s="25" t="str">
        <f>IFERROR(IF($C19=2,$K19*$L19*$M19,""),"")</f>
        <v/>
      </c>
      <c r="P19" s="25" t="str">
        <f>IFERROR(IF($C19=3,$K19*$L19*$M19,""),"")</f>
        <v/>
      </c>
      <c r="Q19" s="110"/>
      <c r="R19" s="108" t="s">
        <v>687</v>
      </c>
      <c r="S19" s="109" t="s">
        <v>687</v>
      </c>
      <c r="T19" s="109" t="s">
        <v>687</v>
      </c>
      <c r="U19" s="26"/>
      <c r="V19" s="26"/>
      <c r="W19" s="26"/>
      <c r="X19" s="26"/>
      <c r="Y19" s="26"/>
      <c r="Z19" s="26"/>
      <c r="AA19" s="120"/>
      <c r="AB19" s="108" t="s">
        <v>687</v>
      </c>
      <c r="AC19" s="109" t="s">
        <v>687</v>
      </c>
      <c r="AD19" s="109" t="s">
        <v>687</v>
      </c>
      <c r="AE19" s="26"/>
      <c r="AF19" s="26"/>
      <c r="AG19" s="26"/>
      <c r="AH19" s="26"/>
      <c r="AI19" s="26"/>
      <c r="AJ19" s="26"/>
      <c r="AK19" s="121"/>
      <c r="AL19" s="18" t="s">
        <v>716</v>
      </c>
      <c r="AM19" s="11"/>
      <c r="AN19" s="11"/>
      <c r="AO19" s="43"/>
    </row>
    <row r="20" spans="1:41" ht="10.5" customHeight="1" outlineLevel="1" x14ac:dyDescent="0.2">
      <c r="A20" s="107"/>
      <c r="B20" s="106"/>
      <c r="C20" s="122"/>
      <c r="D20" s="106"/>
      <c r="E20" s="123"/>
      <c r="F20" s="124"/>
      <c r="G20" s="125"/>
      <c r="H20" s="108"/>
      <c r="I20" s="109"/>
      <c r="J20" s="109"/>
      <c r="K20" s="27"/>
      <c r="L20" s="27"/>
      <c r="M20" s="27"/>
      <c r="N20" s="27"/>
      <c r="O20" s="27"/>
      <c r="P20" s="27"/>
      <c r="Q20" s="110"/>
      <c r="R20" s="108"/>
      <c r="S20" s="109"/>
      <c r="T20" s="109"/>
      <c r="U20" s="25">
        <f>IFERROR(VLOOKUP($R19,Data!$B$4:$D$6,3,FALSE),"")</f>
        <v>0</v>
      </c>
      <c r="V20" s="25">
        <f>IFERROR(VLOOKUP($S19,Data!$F$4:$H$9,3,FALSE),"")</f>
        <v>0</v>
      </c>
      <c r="W20" s="25">
        <f>IFERROR(VLOOKUP($T19,Data!$J$4:$L$8,3,FALSE),"")</f>
        <v>0</v>
      </c>
      <c r="X20" s="25">
        <f>IFERROR(IF($C19=1,$U20*$V20*$W20,""),"")</f>
        <v>0</v>
      </c>
      <c r="Y20" s="25" t="str">
        <f>IFERROR(IF($C19=2,$U20*$V20*$W20,""),"")</f>
        <v/>
      </c>
      <c r="Z20" s="25" t="str">
        <f>IFERROR(IF($C19=3,$U20*$V20*$W20,""),"")</f>
        <v/>
      </c>
      <c r="AA20" s="120"/>
      <c r="AB20" s="108"/>
      <c r="AC20" s="109"/>
      <c r="AD20" s="109"/>
      <c r="AE20" s="27"/>
      <c r="AF20" s="27"/>
      <c r="AG20" s="27"/>
      <c r="AH20" s="27"/>
      <c r="AI20" s="27"/>
      <c r="AJ20" s="27"/>
      <c r="AK20" s="121"/>
      <c r="AL20" s="18" t="s">
        <v>717</v>
      </c>
      <c r="AM20" s="11"/>
      <c r="AN20" s="11"/>
      <c r="AO20" s="43"/>
    </row>
    <row r="21" spans="1:41" ht="10.5" customHeight="1" outlineLevel="1" x14ac:dyDescent="0.2">
      <c r="A21" s="107"/>
      <c r="B21" s="106"/>
      <c r="C21" s="122"/>
      <c r="D21" s="106"/>
      <c r="E21" s="123"/>
      <c r="F21" s="124"/>
      <c r="G21" s="125"/>
      <c r="H21" s="108"/>
      <c r="I21" s="109"/>
      <c r="J21" s="109"/>
      <c r="K21" s="27"/>
      <c r="L21" s="27"/>
      <c r="M21" s="27"/>
      <c r="N21" s="27"/>
      <c r="O21" s="27"/>
      <c r="P21" s="27"/>
      <c r="Q21" s="110"/>
      <c r="R21" s="108"/>
      <c r="S21" s="109"/>
      <c r="T21" s="109"/>
      <c r="U21" s="27"/>
      <c r="V21" s="27"/>
      <c r="W21" s="27"/>
      <c r="X21" s="27"/>
      <c r="Y21" s="27"/>
      <c r="Z21" s="27"/>
      <c r="AA21" s="120"/>
      <c r="AB21" s="108"/>
      <c r="AC21" s="109"/>
      <c r="AD21" s="109"/>
      <c r="AE21" s="25">
        <f>IFERROR(VLOOKUP($AB19,Data!$B$4:$D$6,3,FALSE),"")</f>
        <v>0</v>
      </c>
      <c r="AF21" s="25">
        <f>IFERROR(VLOOKUP($AC19,Data!$F$4:$H$9,3,FALSE),"")</f>
        <v>0</v>
      </c>
      <c r="AG21" s="25">
        <f>IFERROR(VLOOKUP($AD19,Data!$J$4:$L$8,3,FALSE),"")</f>
        <v>0</v>
      </c>
      <c r="AH21" s="25">
        <f>IFERROR(IF($C19=1,$AE21*$AF21*$AG21,""),"")</f>
        <v>0</v>
      </c>
      <c r="AI21" s="25" t="str">
        <f>IFERROR(IF($C19=2,$AE21*$AF21*$AG21,""),"")</f>
        <v/>
      </c>
      <c r="AJ21" s="25" t="str">
        <f>IFERROR(IF($C19=3,$AE21*$AF21*$AG21,""),"")</f>
        <v/>
      </c>
      <c r="AK21" s="121"/>
      <c r="AL21" s="18" t="s">
        <v>718</v>
      </c>
      <c r="AM21" s="11"/>
      <c r="AN21" s="11"/>
      <c r="AO21" s="43"/>
    </row>
    <row r="22" spans="1:41" ht="10.5" customHeight="1" outlineLevel="1" x14ac:dyDescent="0.2">
      <c r="A22" s="107"/>
      <c r="B22" s="106"/>
      <c r="C22" s="122">
        <v>1</v>
      </c>
      <c r="D22" s="106"/>
      <c r="E22" s="123" t="s">
        <v>26</v>
      </c>
      <c r="F22" s="124" t="s">
        <v>27</v>
      </c>
      <c r="G22" s="125" t="s">
        <v>28</v>
      </c>
      <c r="H22" s="108" t="s">
        <v>687</v>
      </c>
      <c r="I22" s="109" t="s">
        <v>687</v>
      </c>
      <c r="J22" s="109" t="s">
        <v>687</v>
      </c>
      <c r="K22" s="25">
        <f>IFERROR(VLOOKUP($H22,Data!$B$4:$D$6,3,FALSE),"")</f>
        <v>0</v>
      </c>
      <c r="L22" s="25">
        <f>IFERROR(VLOOKUP($I22,Data!$F$4:$H$9,3,FALSE),"")</f>
        <v>0</v>
      </c>
      <c r="M22" s="25">
        <f>IFERROR(VLOOKUP($J22,Data!$J$4:$L$8,3,FALSE),"")</f>
        <v>0</v>
      </c>
      <c r="N22" s="25">
        <f>IFERROR(IF($C22=1,$K22*$L22*$M22,""),"")</f>
        <v>0</v>
      </c>
      <c r="O22" s="25" t="str">
        <f>IFERROR(IF($C22=2,$K22*$L22*$M22,""),"")</f>
        <v/>
      </c>
      <c r="P22" s="25" t="str">
        <f>IFERROR(IF($C22=3,$K22*$L22*$M22,""),"")</f>
        <v/>
      </c>
      <c r="Q22" s="110"/>
      <c r="R22" s="108" t="s">
        <v>687</v>
      </c>
      <c r="S22" s="109" t="s">
        <v>687</v>
      </c>
      <c r="T22" s="109" t="s">
        <v>687</v>
      </c>
      <c r="U22" s="26"/>
      <c r="V22" s="26"/>
      <c r="W22" s="26"/>
      <c r="X22" s="26"/>
      <c r="Y22" s="26"/>
      <c r="Z22" s="26"/>
      <c r="AA22" s="120"/>
      <c r="AB22" s="108" t="s">
        <v>687</v>
      </c>
      <c r="AC22" s="109" t="s">
        <v>687</v>
      </c>
      <c r="AD22" s="109" t="s">
        <v>687</v>
      </c>
      <c r="AE22" s="26"/>
      <c r="AF22" s="26"/>
      <c r="AG22" s="26"/>
      <c r="AH22" s="26"/>
      <c r="AI22" s="26"/>
      <c r="AJ22" s="26"/>
      <c r="AK22" s="121"/>
      <c r="AL22" s="18" t="s">
        <v>716</v>
      </c>
      <c r="AM22" s="11"/>
      <c r="AN22" s="11"/>
      <c r="AO22" s="43"/>
    </row>
    <row r="23" spans="1:41" ht="10.5" customHeight="1" outlineLevel="1" x14ac:dyDescent="0.2">
      <c r="A23" s="107"/>
      <c r="B23" s="106"/>
      <c r="C23" s="122"/>
      <c r="D23" s="106"/>
      <c r="E23" s="123"/>
      <c r="F23" s="124"/>
      <c r="G23" s="125"/>
      <c r="H23" s="108"/>
      <c r="I23" s="109"/>
      <c r="J23" s="109"/>
      <c r="K23" s="27"/>
      <c r="L23" s="27"/>
      <c r="M23" s="27"/>
      <c r="N23" s="27"/>
      <c r="O23" s="27"/>
      <c r="P23" s="27"/>
      <c r="Q23" s="110"/>
      <c r="R23" s="108"/>
      <c r="S23" s="109"/>
      <c r="T23" s="109"/>
      <c r="U23" s="25">
        <f>IFERROR(VLOOKUP($R22,Data!$B$4:$D$6,3,FALSE),"")</f>
        <v>0</v>
      </c>
      <c r="V23" s="25">
        <f>IFERROR(VLOOKUP($S22,Data!$F$4:$H$9,3,FALSE),"")</f>
        <v>0</v>
      </c>
      <c r="W23" s="25">
        <f>IFERROR(VLOOKUP($T22,Data!$J$4:$L$8,3,FALSE),"")</f>
        <v>0</v>
      </c>
      <c r="X23" s="25">
        <f>IFERROR(IF($C22=1,$U23*$V23*$W23,""),"")</f>
        <v>0</v>
      </c>
      <c r="Y23" s="25" t="str">
        <f>IFERROR(IF($C22=2,$U23*$V23*$W23,""),"")</f>
        <v/>
      </c>
      <c r="Z23" s="25" t="str">
        <f>IFERROR(IF($C22=3,$U23*$V23*$W23,""),"")</f>
        <v/>
      </c>
      <c r="AA23" s="120"/>
      <c r="AB23" s="108"/>
      <c r="AC23" s="109"/>
      <c r="AD23" s="109"/>
      <c r="AE23" s="27"/>
      <c r="AF23" s="27"/>
      <c r="AG23" s="27"/>
      <c r="AH23" s="27"/>
      <c r="AI23" s="27"/>
      <c r="AJ23" s="27"/>
      <c r="AK23" s="121"/>
      <c r="AL23" s="18" t="s">
        <v>717</v>
      </c>
      <c r="AM23" s="11"/>
      <c r="AN23" s="11"/>
      <c r="AO23" s="43"/>
    </row>
    <row r="24" spans="1:41" ht="10.5" customHeight="1" outlineLevel="1" x14ac:dyDescent="0.2">
      <c r="A24" s="107"/>
      <c r="B24" s="106"/>
      <c r="C24" s="122"/>
      <c r="D24" s="106"/>
      <c r="E24" s="123"/>
      <c r="F24" s="124"/>
      <c r="G24" s="125"/>
      <c r="H24" s="108"/>
      <c r="I24" s="109"/>
      <c r="J24" s="109"/>
      <c r="K24" s="27"/>
      <c r="L24" s="27"/>
      <c r="M24" s="27"/>
      <c r="N24" s="27"/>
      <c r="O24" s="27"/>
      <c r="P24" s="27"/>
      <c r="Q24" s="110"/>
      <c r="R24" s="108"/>
      <c r="S24" s="109"/>
      <c r="T24" s="109"/>
      <c r="U24" s="27"/>
      <c r="V24" s="27"/>
      <c r="W24" s="27"/>
      <c r="X24" s="27"/>
      <c r="Y24" s="27"/>
      <c r="Z24" s="27"/>
      <c r="AA24" s="120"/>
      <c r="AB24" s="108"/>
      <c r="AC24" s="109"/>
      <c r="AD24" s="109"/>
      <c r="AE24" s="25">
        <f>IFERROR(VLOOKUP($AB22,Data!$B$4:$D$6,3,FALSE),"")</f>
        <v>0</v>
      </c>
      <c r="AF24" s="25">
        <f>IFERROR(VLOOKUP($AC22,Data!$F$4:$H$9,3,FALSE),"")</f>
        <v>0</v>
      </c>
      <c r="AG24" s="25">
        <f>IFERROR(VLOOKUP($AD22,Data!$J$4:$L$8,3,FALSE),"")</f>
        <v>0</v>
      </c>
      <c r="AH24" s="25">
        <f>IFERROR(IF($C22=1,$AE24*$AF24*$AG24,""),"")</f>
        <v>0</v>
      </c>
      <c r="AI24" s="25" t="str">
        <f>IFERROR(IF($C22=2,$AE24*$AF24*$AG24,""),"")</f>
        <v/>
      </c>
      <c r="AJ24" s="25" t="str">
        <f>IFERROR(IF($C22=3,$AE24*$AF24*$AG24,""),"")</f>
        <v/>
      </c>
      <c r="AK24" s="121"/>
      <c r="AL24" s="18" t="s">
        <v>718</v>
      </c>
      <c r="AM24" s="11"/>
      <c r="AN24" s="11"/>
      <c r="AO24" s="43"/>
    </row>
    <row r="25" spans="1:41" ht="10.5" customHeight="1" outlineLevel="1" x14ac:dyDescent="0.2">
      <c r="A25" s="107"/>
      <c r="B25" s="106"/>
      <c r="C25" s="122">
        <v>1</v>
      </c>
      <c r="D25" s="106"/>
      <c r="E25" s="123" t="s">
        <v>29</v>
      </c>
      <c r="F25" s="124" t="s">
        <v>30</v>
      </c>
      <c r="G25" s="125" t="s">
        <v>31</v>
      </c>
      <c r="H25" s="108" t="s">
        <v>687</v>
      </c>
      <c r="I25" s="109" t="s">
        <v>687</v>
      </c>
      <c r="J25" s="109" t="s">
        <v>687</v>
      </c>
      <c r="K25" s="25">
        <f>IFERROR(VLOOKUP($H25,Data!$B$4:$D$6,3,FALSE),"")</f>
        <v>0</v>
      </c>
      <c r="L25" s="25">
        <f>IFERROR(VLOOKUP($I25,Data!$F$4:$H$9,3,FALSE),"")</f>
        <v>0</v>
      </c>
      <c r="M25" s="25">
        <f>IFERROR(VLOOKUP($J25,Data!$J$4:$L$8,3,FALSE),"")</f>
        <v>0</v>
      </c>
      <c r="N25" s="25">
        <f>IFERROR(IF($C25=1,$K25*$L25*$M25,""),"")</f>
        <v>0</v>
      </c>
      <c r="O25" s="25" t="str">
        <f>IFERROR(IF($C25=2,$K25*$L25*$M25,""),"")</f>
        <v/>
      </c>
      <c r="P25" s="25" t="str">
        <f>IFERROR(IF($C25=3,$K25*$L25*$M25,""),"")</f>
        <v/>
      </c>
      <c r="Q25" s="110"/>
      <c r="R25" s="108" t="s">
        <v>687</v>
      </c>
      <c r="S25" s="109" t="s">
        <v>687</v>
      </c>
      <c r="T25" s="109" t="s">
        <v>687</v>
      </c>
      <c r="U25" s="26"/>
      <c r="V25" s="26"/>
      <c r="W25" s="26"/>
      <c r="X25" s="26"/>
      <c r="Y25" s="26"/>
      <c r="Z25" s="26"/>
      <c r="AA25" s="120"/>
      <c r="AB25" s="108" t="s">
        <v>687</v>
      </c>
      <c r="AC25" s="109" t="s">
        <v>687</v>
      </c>
      <c r="AD25" s="109" t="s">
        <v>687</v>
      </c>
      <c r="AE25" s="26"/>
      <c r="AF25" s="26"/>
      <c r="AG25" s="26"/>
      <c r="AH25" s="26"/>
      <c r="AI25" s="26"/>
      <c r="AJ25" s="26"/>
      <c r="AK25" s="121"/>
      <c r="AL25" s="18" t="s">
        <v>716</v>
      </c>
      <c r="AM25" s="11"/>
      <c r="AN25" s="11"/>
      <c r="AO25" s="43"/>
    </row>
    <row r="26" spans="1:41" ht="10.5" customHeight="1" outlineLevel="1" x14ac:dyDescent="0.2">
      <c r="A26" s="107"/>
      <c r="B26" s="106"/>
      <c r="C26" s="122"/>
      <c r="D26" s="106"/>
      <c r="E26" s="123"/>
      <c r="F26" s="124"/>
      <c r="G26" s="125"/>
      <c r="H26" s="108"/>
      <c r="I26" s="109"/>
      <c r="J26" s="109"/>
      <c r="K26" s="27"/>
      <c r="L26" s="27"/>
      <c r="M26" s="27"/>
      <c r="N26" s="27"/>
      <c r="O26" s="27"/>
      <c r="P26" s="27"/>
      <c r="Q26" s="110"/>
      <c r="R26" s="108"/>
      <c r="S26" s="109"/>
      <c r="T26" s="109"/>
      <c r="U26" s="25">
        <f>IFERROR(VLOOKUP($R25,Data!$B$4:$D$6,3,FALSE),"")</f>
        <v>0</v>
      </c>
      <c r="V26" s="25">
        <f>IFERROR(VLOOKUP($S25,Data!$F$4:$H$9,3,FALSE),"")</f>
        <v>0</v>
      </c>
      <c r="W26" s="25">
        <f>IFERROR(VLOOKUP($T25,Data!$J$4:$L$8,3,FALSE),"")</f>
        <v>0</v>
      </c>
      <c r="X26" s="25">
        <f>IFERROR(IF($C25=1,$U26*$V26*$W26,""),"")</f>
        <v>0</v>
      </c>
      <c r="Y26" s="25" t="str">
        <f>IFERROR(IF($C25=2,$U26*$V26*$W26,""),"")</f>
        <v/>
      </c>
      <c r="Z26" s="25" t="str">
        <f>IFERROR(IF($C25=3,$U26*$V26*$W26,""),"")</f>
        <v/>
      </c>
      <c r="AA26" s="120"/>
      <c r="AB26" s="108"/>
      <c r="AC26" s="109"/>
      <c r="AD26" s="109"/>
      <c r="AE26" s="27"/>
      <c r="AF26" s="27"/>
      <c r="AG26" s="27"/>
      <c r="AH26" s="27"/>
      <c r="AI26" s="27"/>
      <c r="AJ26" s="27"/>
      <c r="AK26" s="121"/>
      <c r="AL26" s="18" t="s">
        <v>717</v>
      </c>
      <c r="AM26" s="11"/>
      <c r="AN26" s="11"/>
      <c r="AO26" s="43"/>
    </row>
    <row r="27" spans="1:41" ht="10.5" customHeight="1" outlineLevel="1" x14ac:dyDescent="0.2">
      <c r="A27" s="107"/>
      <c r="B27" s="106"/>
      <c r="C27" s="122"/>
      <c r="D27" s="106"/>
      <c r="E27" s="123"/>
      <c r="F27" s="124"/>
      <c r="G27" s="125"/>
      <c r="H27" s="108"/>
      <c r="I27" s="109"/>
      <c r="J27" s="109"/>
      <c r="K27" s="27"/>
      <c r="L27" s="27"/>
      <c r="M27" s="27"/>
      <c r="N27" s="27"/>
      <c r="O27" s="27"/>
      <c r="P27" s="27"/>
      <c r="Q27" s="110"/>
      <c r="R27" s="108"/>
      <c r="S27" s="109"/>
      <c r="T27" s="109"/>
      <c r="U27" s="27"/>
      <c r="V27" s="27"/>
      <c r="W27" s="27"/>
      <c r="X27" s="27"/>
      <c r="Y27" s="27"/>
      <c r="Z27" s="27"/>
      <c r="AA27" s="120"/>
      <c r="AB27" s="108"/>
      <c r="AC27" s="109"/>
      <c r="AD27" s="109"/>
      <c r="AE27" s="25">
        <f>IFERROR(VLOOKUP($AB25,Data!$B$4:$D$6,3,FALSE),"")</f>
        <v>0</v>
      </c>
      <c r="AF27" s="25">
        <f>IFERROR(VLOOKUP($AC25,Data!$F$4:$H$9,3,FALSE),"")</f>
        <v>0</v>
      </c>
      <c r="AG27" s="25">
        <f>IFERROR(VLOOKUP($AD25,Data!$J$4:$L$8,3,FALSE),"")</f>
        <v>0</v>
      </c>
      <c r="AH27" s="25">
        <f>IFERROR(IF($C25=1,$AE27*$AF27*$AG27,""),"")</f>
        <v>0</v>
      </c>
      <c r="AI27" s="25" t="str">
        <f>IFERROR(IF($C25=2,$AE27*$AF27*$AG27,""),"")</f>
        <v/>
      </c>
      <c r="AJ27" s="25" t="str">
        <f>IFERROR(IF($C25=3,$AE27*$AF27*$AG27,""),"")</f>
        <v/>
      </c>
      <c r="AK27" s="121"/>
      <c r="AL27" s="18" t="s">
        <v>718</v>
      </c>
      <c r="AM27" s="11"/>
      <c r="AN27" s="11"/>
      <c r="AO27" s="43"/>
    </row>
    <row r="28" spans="1:41" ht="30" customHeight="1" x14ac:dyDescent="0.2">
      <c r="A28" s="44"/>
      <c r="B28" s="19"/>
      <c r="C28" s="19">
        <v>2</v>
      </c>
      <c r="D28" s="124" t="s">
        <v>32</v>
      </c>
      <c r="E28" s="124"/>
      <c r="F28" s="124"/>
      <c r="G28" s="124"/>
      <c r="H28" s="31" t="str">
        <f>IF($K28=1,"Implemented","Not Implemented")</f>
        <v>Not Implemented</v>
      </c>
      <c r="I28" s="24" t="str">
        <f>IF($L28=1,"Effective","Ineffective")</f>
        <v>Ineffective</v>
      </c>
      <c r="J28" s="24" t="str">
        <f>IF($M28=1,"Pass","Fail")</f>
        <v>Fail</v>
      </c>
      <c r="K28" s="25">
        <f>IF(COUNTIF(K29:K31,0)&gt;0,0,1)</f>
        <v>0</v>
      </c>
      <c r="L28" s="25">
        <f>IF(COUNTIF(L29:L31,0)&gt;0,0,1)</f>
        <v>0</v>
      </c>
      <c r="M28" s="25">
        <f>IF(COUNTIF(M29:M31,0)&gt;0,0,1)</f>
        <v>0</v>
      </c>
      <c r="N28" s="25" t="str">
        <f>IFERROR(IF($C28=1,$K28*$L28*$M28,""),"")</f>
        <v/>
      </c>
      <c r="O28" s="25">
        <f>IFERROR(IF($C28=2,$K28*$L28*$M28,""),"")</f>
        <v>0</v>
      </c>
      <c r="P28" s="25" t="str">
        <f>IFERROR(IF($C28=3,$K28*$L28*$M28,""),"")</f>
        <v/>
      </c>
      <c r="Q28" s="32"/>
      <c r="R28" s="31" t="str">
        <f>IF($U28=1,"Implemented","Not Implemented")</f>
        <v>Not Implemented</v>
      </c>
      <c r="S28" s="24" t="str">
        <f>IF($V28=1,"Effective","Ineffective")</f>
        <v>Ineffective</v>
      </c>
      <c r="T28" s="24" t="str">
        <f>IF($W28=1,"Pass","Fail")</f>
        <v>Fail</v>
      </c>
      <c r="U28" s="25">
        <f>IF(COUNTIF(U29:U31,0)&gt;0,0,1)</f>
        <v>0</v>
      </c>
      <c r="V28" s="25">
        <f>IF(COUNTIF(V29:V31,0)&gt;0,0,1)</f>
        <v>0</v>
      </c>
      <c r="W28" s="25">
        <f>IF(COUNTIF(W29:W31,0)&gt;0,0,1)</f>
        <v>0</v>
      </c>
      <c r="X28" s="25" t="str">
        <f>IFERROR(IF($C28=1,$U28*$V28*$W28,""),"")</f>
        <v/>
      </c>
      <c r="Y28" s="25">
        <f>IFERROR(IF($C28=2,$U28*$V28*$W28,""),"")</f>
        <v>0</v>
      </c>
      <c r="Z28" s="25" t="str">
        <f>IFERROR(IF($C28=3,$U28*$V28*$W28,""),"")</f>
        <v/>
      </c>
      <c r="AA28" s="32"/>
      <c r="AB28" s="31" t="str">
        <f>IF($AE28=1,"Implemented","Not Implemented")</f>
        <v>Not Implemented</v>
      </c>
      <c r="AC28" s="24" t="str">
        <f>IF($AF28=1,"Effective","Ineffective")</f>
        <v>Ineffective</v>
      </c>
      <c r="AD28" s="24" t="str">
        <f>IF($AG28=1,"Pass","Fail")</f>
        <v>Fail</v>
      </c>
      <c r="AE28" s="25">
        <f>IF(COUNTIF(AE29:AE31,0)&gt;0,0,1)</f>
        <v>0</v>
      </c>
      <c r="AF28" s="25">
        <f>IF(COUNTIF(AF29:AF31,0)&gt;0,0,1)</f>
        <v>0</v>
      </c>
      <c r="AG28" s="25">
        <f>IF(COUNTIF(AG29:AG31,0)&gt;0,0,1)</f>
        <v>0</v>
      </c>
      <c r="AH28" s="25" t="str">
        <f>IFERROR(IF($C28=1,$AE28*$AF28*$AG28,""),"")</f>
        <v/>
      </c>
      <c r="AI28" s="25">
        <f>IFERROR(IF($C28=2,$AE28*$AF28*$AG28,""),"")</f>
        <v>0</v>
      </c>
      <c r="AJ28" s="25" t="str">
        <f>IFERROR(IF($C28=3,$AE28*$AF28*$AG28,""),"")</f>
        <v/>
      </c>
      <c r="AK28" s="32"/>
      <c r="AL28" s="18" t="s">
        <v>725</v>
      </c>
      <c r="AM28" s="11"/>
      <c r="AN28" s="11"/>
      <c r="AO28" s="43"/>
    </row>
    <row r="29" spans="1:41" ht="10.5" customHeight="1" outlineLevel="1" x14ac:dyDescent="0.2">
      <c r="A29" s="107"/>
      <c r="B29" s="106"/>
      <c r="C29" s="122">
        <v>2</v>
      </c>
      <c r="D29" s="106"/>
      <c r="E29" s="123" t="s">
        <v>33</v>
      </c>
      <c r="F29" s="124" t="s">
        <v>34</v>
      </c>
      <c r="G29" s="125" t="s">
        <v>35</v>
      </c>
      <c r="H29" s="108" t="s">
        <v>687</v>
      </c>
      <c r="I29" s="109" t="s">
        <v>687</v>
      </c>
      <c r="J29" s="109" t="s">
        <v>687</v>
      </c>
      <c r="K29" s="25">
        <f>IFERROR(VLOOKUP($H29,Data!$B$4:$D$6,3,FALSE),"")</f>
        <v>0</v>
      </c>
      <c r="L29" s="25">
        <f>IFERROR(VLOOKUP($I29,Data!$F$4:$H$9,3,FALSE),"")</f>
        <v>0</v>
      </c>
      <c r="M29" s="25">
        <f>IFERROR(VLOOKUP($J29,Data!$J$4:$L$8,3,FALSE),"")</f>
        <v>0</v>
      </c>
      <c r="N29" s="25" t="str">
        <f>IFERROR(IF($C29=1,$K29*$L29*$M29,""),"")</f>
        <v/>
      </c>
      <c r="O29" s="25">
        <f>IFERROR(IF($C29=2,$K29*$L29*$M29,""),"")</f>
        <v>0</v>
      </c>
      <c r="P29" s="25" t="str">
        <f>IFERROR(IF($C29=3,$K29*$L29*$M29,""),"")</f>
        <v/>
      </c>
      <c r="Q29" s="110"/>
      <c r="R29" s="108" t="s">
        <v>687</v>
      </c>
      <c r="S29" s="109" t="s">
        <v>687</v>
      </c>
      <c r="T29" s="109" t="s">
        <v>687</v>
      </c>
      <c r="U29" s="26"/>
      <c r="V29" s="26"/>
      <c r="W29" s="26"/>
      <c r="X29" s="26"/>
      <c r="Y29" s="26"/>
      <c r="Z29" s="26"/>
      <c r="AA29" s="120"/>
      <c r="AB29" s="108" t="s">
        <v>687</v>
      </c>
      <c r="AC29" s="109" t="s">
        <v>687</v>
      </c>
      <c r="AD29" s="109" t="s">
        <v>687</v>
      </c>
      <c r="AE29" s="26"/>
      <c r="AF29" s="26"/>
      <c r="AG29" s="26"/>
      <c r="AH29" s="26"/>
      <c r="AI29" s="26"/>
      <c r="AJ29" s="26"/>
      <c r="AK29" s="121"/>
      <c r="AL29" s="18" t="s">
        <v>716</v>
      </c>
      <c r="AM29" s="11"/>
      <c r="AN29" s="11"/>
      <c r="AO29" s="43"/>
    </row>
    <row r="30" spans="1:41" ht="10.5" customHeight="1" outlineLevel="1" x14ac:dyDescent="0.2">
      <c r="A30" s="107"/>
      <c r="B30" s="106"/>
      <c r="C30" s="122"/>
      <c r="D30" s="106"/>
      <c r="E30" s="123"/>
      <c r="F30" s="124"/>
      <c r="G30" s="125"/>
      <c r="H30" s="108"/>
      <c r="I30" s="109"/>
      <c r="J30" s="109"/>
      <c r="K30" s="27"/>
      <c r="L30" s="27"/>
      <c r="M30" s="27"/>
      <c r="N30" s="27"/>
      <c r="O30" s="27"/>
      <c r="P30" s="27"/>
      <c r="Q30" s="110"/>
      <c r="R30" s="108"/>
      <c r="S30" s="109"/>
      <c r="T30" s="109"/>
      <c r="U30" s="25">
        <f>IFERROR(VLOOKUP($R29,Data!$B$4:$D$6,3,FALSE),"")</f>
        <v>0</v>
      </c>
      <c r="V30" s="25">
        <f>IFERROR(VLOOKUP($S29,Data!$F$4:$H$9,3,FALSE),"")</f>
        <v>0</v>
      </c>
      <c r="W30" s="25">
        <f>IFERROR(VLOOKUP($T29,Data!$J$4:$L$8,3,FALSE),"")</f>
        <v>0</v>
      </c>
      <c r="X30" s="25" t="str">
        <f>IFERROR(IF($C29=1,$U30*$V30*$W30,""),"")</f>
        <v/>
      </c>
      <c r="Y30" s="25">
        <f>IFERROR(IF($C29=2,$U30*$V30*$W30,""),"")</f>
        <v>0</v>
      </c>
      <c r="Z30" s="25" t="str">
        <f>IFERROR(IF($C29=3,$U30*$V30*$W30,""),"")</f>
        <v/>
      </c>
      <c r="AA30" s="120"/>
      <c r="AB30" s="108"/>
      <c r="AC30" s="109"/>
      <c r="AD30" s="109"/>
      <c r="AE30" s="27"/>
      <c r="AF30" s="27"/>
      <c r="AG30" s="27"/>
      <c r="AH30" s="27"/>
      <c r="AI30" s="27"/>
      <c r="AJ30" s="27"/>
      <c r="AK30" s="121"/>
      <c r="AL30" s="18" t="s">
        <v>717</v>
      </c>
      <c r="AM30" s="11"/>
      <c r="AN30" s="11"/>
      <c r="AO30" s="43"/>
    </row>
    <row r="31" spans="1:41" ht="10.5" customHeight="1" outlineLevel="1" x14ac:dyDescent="0.2">
      <c r="A31" s="107"/>
      <c r="B31" s="106"/>
      <c r="C31" s="122"/>
      <c r="D31" s="106"/>
      <c r="E31" s="123"/>
      <c r="F31" s="124"/>
      <c r="G31" s="125"/>
      <c r="H31" s="108"/>
      <c r="I31" s="109"/>
      <c r="J31" s="109"/>
      <c r="K31" s="27"/>
      <c r="L31" s="27"/>
      <c r="M31" s="27"/>
      <c r="N31" s="27"/>
      <c r="O31" s="27"/>
      <c r="P31" s="27"/>
      <c r="Q31" s="110"/>
      <c r="R31" s="108"/>
      <c r="S31" s="109"/>
      <c r="T31" s="109"/>
      <c r="U31" s="27"/>
      <c r="V31" s="27"/>
      <c r="W31" s="27"/>
      <c r="X31" s="27"/>
      <c r="Y31" s="27"/>
      <c r="Z31" s="27"/>
      <c r="AA31" s="120"/>
      <c r="AB31" s="108"/>
      <c r="AC31" s="109"/>
      <c r="AD31" s="109"/>
      <c r="AE31" s="25">
        <f>IFERROR(VLOOKUP($AB29,Data!$B$4:$D$6,3,FALSE),"")</f>
        <v>0</v>
      </c>
      <c r="AF31" s="25">
        <f>IFERROR(VLOOKUP($AC29,Data!$F$4:$H$9,3,FALSE),"")</f>
        <v>0</v>
      </c>
      <c r="AG31" s="25">
        <f>IFERROR(VLOOKUP($AD29,Data!$J$4:$L$8,3,FALSE),"")</f>
        <v>0</v>
      </c>
      <c r="AH31" s="25" t="str">
        <f>IFERROR(IF($C29=1,$AE31*$AF31*$AG31,""),"")</f>
        <v/>
      </c>
      <c r="AI31" s="25">
        <f>IFERROR(IF($C29=2,$AE31*$AF31*$AG31,""),"")</f>
        <v>0</v>
      </c>
      <c r="AJ31" s="25" t="str">
        <f>IFERROR(IF($C29=3,$AE31*$AF31*$AG31,""),"")</f>
        <v/>
      </c>
      <c r="AK31" s="121"/>
      <c r="AL31" s="18" t="s">
        <v>718</v>
      </c>
      <c r="AM31" s="11"/>
      <c r="AN31" s="11"/>
      <c r="AO31" s="43"/>
    </row>
    <row r="32" spans="1:41" ht="30" customHeight="1" x14ac:dyDescent="0.2">
      <c r="A32" s="44"/>
      <c r="B32" s="19"/>
      <c r="C32" s="19">
        <v>2</v>
      </c>
      <c r="D32" s="125" t="s">
        <v>721</v>
      </c>
      <c r="E32" s="125"/>
      <c r="F32" s="125"/>
      <c r="G32" s="125"/>
      <c r="H32" s="31" t="str">
        <f>IF($K32=1,"Implemented","Not Implemented")</f>
        <v>Not Implemented</v>
      </c>
      <c r="I32" s="24" t="str">
        <f>IF($L32=1,"Effective","Ineffective")</f>
        <v>Ineffective</v>
      </c>
      <c r="J32" s="24" t="str">
        <f>IF($M32=1,"Pass","Fail")</f>
        <v>Fail</v>
      </c>
      <c r="K32" s="25">
        <f>IF(COUNTIF(K33:K53,0)&gt;0,0,1)</f>
        <v>0</v>
      </c>
      <c r="L32" s="25">
        <f>IF(COUNTIF(L33:L53,0)&gt;0,0,1)</f>
        <v>0</v>
      </c>
      <c r="M32" s="25">
        <f>IF(COUNTIF(M33:M53,0)&gt;0,0,1)</f>
        <v>0</v>
      </c>
      <c r="N32" s="25" t="str">
        <f>IFERROR(IF($C32=1,$K32*$L32*$M32,""),"")</f>
        <v/>
      </c>
      <c r="O32" s="25">
        <f>IFERROR(IF($C32=2,$K32*$L32*$M32,""),"")</f>
        <v>0</v>
      </c>
      <c r="P32" s="25" t="str">
        <f>IFERROR(IF($C32=3,$K32*$L32*$M32,""),"")</f>
        <v/>
      </c>
      <c r="Q32" s="32"/>
      <c r="R32" s="31" t="str">
        <f>IF($U32=1,"Implemented","Not Implemented")</f>
        <v>Not Implemented</v>
      </c>
      <c r="S32" s="24" t="str">
        <f>IF($V32=1,"Effective","Ineffective")</f>
        <v>Ineffective</v>
      </c>
      <c r="T32" s="24" t="str">
        <f>IF($W32=1,"Pass","Fail")</f>
        <v>Fail</v>
      </c>
      <c r="U32" s="25">
        <f>IF(COUNTIF(U34:U53,0)&gt;0,0,1)</f>
        <v>0</v>
      </c>
      <c r="V32" s="25">
        <f>IF(COUNTIF(V33:V53,0)&gt;0,0,1)</f>
        <v>0</v>
      </c>
      <c r="W32" s="25">
        <f>IF(COUNTIF(W33:W53,0)&gt;0,0,1)</f>
        <v>0</v>
      </c>
      <c r="X32" s="25" t="str">
        <f>IFERROR(IF($C32=1,$U32*$V32*$W32,""),"")</f>
        <v/>
      </c>
      <c r="Y32" s="25">
        <f>IFERROR(IF($C32=2,$U32*$V32*$W32,""),"")</f>
        <v>0</v>
      </c>
      <c r="Z32" s="25" t="str">
        <f>IFERROR(IF($C32=3,$U32*$V32*$W32,""),"")</f>
        <v/>
      </c>
      <c r="AA32" s="32"/>
      <c r="AB32" s="31" t="str">
        <f>IF($AE32=1,"Implemented","Not Implemented")</f>
        <v>Not Implemented</v>
      </c>
      <c r="AC32" s="24" t="str">
        <f>IF($AF32=1,"Effective","Ineffective")</f>
        <v>Ineffective</v>
      </c>
      <c r="AD32" s="24" t="str">
        <f>IF($AG32=1,"Pass","Fail")</f>
        <v>Fail</v>
      </c>
      <c r="AE32" s="25">
        <f>IF(COUNTIF(AE33:AE53,0)&gt;0,0,1)</f>
        <v>0</v>
      </c>
      <c r="AF32" s="25">
        <f>IF(COUNTIF(AF33:AF53,0)&gt;0,0,1)</f>
        <v>0</v>
      </c>
      <c r="AG32" s="25">
        <f>IF(COUNTIF(AG33:AG53,0)&gt;0,0,1)</f>
        <v>0</v>
      </c>
      <c r="AH32" s="25" t="str">
        <f>IFERROR(IF($C32=1,$AE32*$AF32*$AG32,""),"")</f>
        <v/>
      </c>
      <c r="AI32" s="25">
        <f>IFERROR(IF($C32=2,$AE32*$AF32*$AG32,""),"")</f>
        <v>0</v>
      </c>
      <c r="AJ32" s="25" t="str">
        <f>IFERROR(IF($C32=3,$AE32*$AF32*$AG32,""),"")</f>
        <v/>
      </c>
      <c r="AK32" s="32"/>
      <c r="AL32" s="18" t="s">
        <v>725</v>
      </c>
      <c r="AM32" s="11"/>
      <c r="AN32" s="11"/>
      <c r="AO32" s="43"/>
    </row>
    <row r="33" spans="1:41" ht="10.5" customHeight="1" outlineLevel="1" x14ac:dyDescent="0.2">
      <c r="A33" s="107"/>
      <c r="B33" s="106"/>
      <c r="C33" s="122">
        <v>2</v>
      </c>
      <c r="D33" s="106"/>
      <c r="E33" s="123" t="s">
        <v>37</v>
      </c>
      <c r="F33" s="124" t="s">
        <v>38</v>
      </c>
      <c r="G33" s="125" t="s">
        <v>39</v>
      </c>
      <c r="H33" s="108" t="s">
        <v>687</v>
      </c>
      <c r="I33" s="109" t="s">
        <v>687</v>
      </c>
      <c r="J33" s="109" t="s">
        <v>687</v>
      </c>
      <c r="K33" s="25">
        <f>IFERROR(VLOOKUP($H33,Data!$B$4:$D$6,3,FALSE),"")</f>
        <v>0</v>
      </c>
      <c r="L33" s="25">
        <f>IFERROR(VLOOKUP($I33,Data!$F$4:$H$9,3,FALSE),"")</f>
        <v>0</v>
      </c>
      <c r="M33" s="25">
        <f>IFERROR(VLOOKUP($J33,Data!$J$4:$L$8,3,FALSE),"")</f>
        <v>0</v>
      </c>
      <c r="N33" s="25" t="str">
        <f>IFERROR(IF($C33=1,$K33*$L33*$M33,""),"")</f>
        <v/>
      </c>
      <c r="O33" s="25">
        <f>IFERROR(IF($C33=2,$K33*$L33*$M33,""),"")</f>
        <v>0</v>
      </c>
      <c r="P33" s="25" t="str">
        <f>IFERROR(IF($C33=3,$K33*$L33*$M33,""),"")</f>
        <v/>
      </c>
      <c r="Q33" s="110"/>
      <c r="R33" s="108" t="s">
        <v>687</v>
      </c>
      <c r="S33" s="109" t="s">
        <v>687</v>
      </c>
      <c r="T33" s="109" t="s">
        <v>687</v>
      </c>
      <c r="U33" s="26"/>
      <c r="V33" s="26"/>
      <c r="W33" s="26"/>
      <c r="X33" s="26"/>
      <c r="Y33" s="26"/>
      <c r="Z33" s="26"/>
      <c r="AA33" s="120"/>
      <c r="AB33" s="108" t="s">
        <v>687</v>
      </c>
      <c r="AC33" s="109" t="s">
        <v>687</v>
      </c>
      <c r="AD33" s="109" t="s">
        <v>687</v>
      </c>
      <c r="AE33" s="26"/>
      <c r="AF33" s="26"/>
      <c r="AG33" s="26"/>
      <c r="AH33" s="26"/>
      <c r="AI33" s="26"/>
      <c r="AJ33" s="26"/>
      <c r="AK33" s="121"/>
      <c r="AL33" s="18" t="s">
        <v>716</v>
      </c>
      <c r="AM33" s="11"/>
      <c r="AN33" s="11"/>
      <c r="AO33" s="43"/>
    </row>
    <row r="34" spans="1:41" ht="10.5" customHeight="1" outlineLevel="1" x14ac:dyDescent="0.2">
      <c r="A34" s="107"/>
      <c r="B34" s="106"/>
      <c r="C34" s="122"/>
      <c r="D34" s="106"/>
      <c r="E34" s="123"/>
      <c r="F34" s="124"/>
      <c r="G34" s="125"/>
      <c r="H34" s="108"/>
      <c r="I34" s="109"/>
      <c r="J34" s="109"/>
      <c r="K34" s="27"/>
      <c r="L34" s="27"/>
      <c r="M34" s="27"/>
      <c r="N34" s="27"/>
      <c r="O34" s="27"/>
      <c r="P34" s="27"/>
      <c r="Q34" s="110"/>
      <c r="R34" s="108"/>
      <c r="S34" s="109"/>
      <c r="T34" s="109"/>
      <c r="U34" s="25">
        <f>IFERROR(VLOOKUP($R33,Data!$B$4:$D$6,3,FALSE),"")</f>
        <v>0</v>
      </c>
      <c r="V34" s="25">
        <f>IFERROR(VLOOKUP($S33,Data!$F$4:$H$9,3,FALSE),"")</f>
        <v>0</v>
      </c>
      <c r="W34" s="25">
        <f>IFERROR(VLOOKUP($T33,Data!$J$4:$L$8,3,FALSE),"")</f>
        <v>0</v>
      </c>
      <c r="X34" s="25" t="str">
        <f>IFERROR(IF($C33=1,$U34*$V34*$W34,""),"")</f>
        <v/>
      </c>
      <c r="Y34" s="25">
        <f>IFERROR(IF($C33=2,$U34*$V34*$W34,""),"")</f>
        <v>0</v>
      </c>
      <c r="Z34" s="25" t="str">
        <f>IFERROR(IF($C33=3,$U34*$V34*$W34,""),"")</f>
        <v/>
      </c>
      <c r="AA34" s="120"/>
      <c r="AB34" s="108"/>
      <c r="AC34" s="109"/>
      <c r="AD34" s="109"/>
      <c r="AE34" s="27"/>
      <c r="AF34" s="27"/>
      <c r="AG34" s="27"/>
      <c r="AH34" s="27"/>
      <c r="AI34" s="27"/>
      <c r="AJ34" s="27"/>
      <c r="AK34" s="121"/>
      <c r="AL34" s="18" t="s">
        <v>717</v>
      </c>
      <c r="AM34" s="11"/>
      <c r="AN34" s="11"/>
      <c r="AO34" s="43"/>
    </row>
    <row r="35" spans="1:41" ht="10.5" customHeight="1" outlineLevel="1" x14ac:dyDescent="0.2">
      <c r="A35" s="107"/>
      <c r="B35" s="106"/>
      <c r="C35" s="122"/>
      <c r="D35" s="106"/>
      <c r="E35" s="123"/>
      <c r="F35" s="124"/>
      <c r="G35" s="125"/>
      <c r="H35" s="108"/>
      <c r="I35" s="109"/>
      <c r="J35" s="109"/>
      <c r="K35" s="27"/>
      <c r="L35" s="27"/>
      <c r="M35" s="27"/>
      <c r="N35" s="27"/>
      <c r="O35" s="27"/>
      <c r="P35" s="27"/>
      <c r="Q35" s="110"/>
      <c r="R35" s="108"/>
      <c r="S35" s="109"/>
      <c r="T35" s="109"/>
      <c r="U35" s="27"/>
      <c r="V35" s="27"/>
      <c r="W35" s="27"/>
      <c r="X35" s="27"/>
      <c r="Y35" s="27"/>
      <c r="Z35" s="27"/>
      <c r="AA35" s="120"/>
      <c r="AB35" s="108"/>
      <c r="AC35" s="109"/>
      <c r="AD35" s="109"/>
      <c r="AE35" s="25">
        <f>IFERROR(VLOOKUP($AB33,Data!$B$4:$D$6,3,FALSE),"")</f>
        <v>0</v>
      </c>
      <c r="AF35" s="25">
        <f>IFERROR(VLOOKUP($AC33,Data!$F$4:$H$9,3,FALSE),"")</f>
        <v>0</v>
      </c>
      <c r="AG35" s="25">
        <f>IFERROR(VLOOKUP($AD33,Data!$J$4:$L$8,3,FALSE),"")</f>
        <v>0</v>
      </c>
      <c r="AH35" s="25" t="str">
        <f>IFERROR(IF($C33=1,$AE35*$AF35*$AG35,""),"")</f>
        <v/>
      </c>
      <c r="AI35" s="25">
        <f>IFERROR(IF($C33=2,$AE35*$AF35*$AG35,""),"")</f>
        <v>0</v>
      </c>
      <c r="AJ35" s="25" t="str">
        <f>IFERROR(IF($C33=3,$AE35*$AF35*$AG35,""),"")</f>
        <v/>
      </c>
      <c r="AK35" s="121"/>
      <c r="AL35" s="18" t="s">
        <v>718</v>
      </c>
      <c r="AM35" s="11"/>
      <c r="AN35" s="11"/>
      <c r="AO35" s="43"/>
    </row>
    <row r="36" spans="1:41" ht="10.5" customHeight="1" outlineLevel="1" x14ac:dyDescent="0.2">
      <c r="A36" s="107"/>
      <c r="B36" s="106"/>
      <c r="C36" s="122">
        <v>2</v>
      </c>
      <c r="D36" s="106"/>
      <c r="E36" s="123" t="s">
        <v>40</v>
      </c>
      <c r="F36" s="124" t="s">
        <v>41</v>
      </c>
      <c r="G36" s="125" t="s">
        <v>42</v>
      </c>
      <c r="H36" s="108" t="s">
        <v>687</v>
      </c>
      <c r="I36" s="109" t="s">
        <v>687</v>
      </c>
      <c r="J36" s="109" t="s">
        <v>687</v>
      </c>
      <c r="K36" s="25">
        <f>IFERROR(VLOOKUP($H36,Data!$B$4:$D$6,3,FALSE),"")</f>
        <v>0</v>
      </c>
      <c r="L36" s="25">
        <f>IFERROR(VLOOKUP($I36,Data!$F$4:$H$9,3,FALSE),"")</f>
        <v>0</v>
      </c>
      <c r="M36" s="25">
        <f>IFERROR(VLOOKUP($J36,Data!$J$4:$L$8,3,FALSE),"")</f>
        <v>0</v>
      </c>
      <c r="N36" s="25" t="str">
        <f>IFERROR(IF($C36=1,$K36*$L36*$M36,""),"")</f>
        <v/>
      </c>
      <c r="O36" s="25">
        <f>IFERROR(IF($C36=2,$K36*$L36*$M36,""),"")</f>
        <v>0</v>
      </c>
      <c r="P36" s="25" t="str">
        <f>IFERROR(IF($C36=3,$K36*$L36*$M36,""),"")</f>
        <v/>
      </c>
      <c r="Q36" s="110"/>
      <c r="R36" s="108" t="s">
        <v>687</v>
      </c>
      <c r="S36" s="109" t="s">
        <v>687</v>
      </c>
      <c r="T36" s="109" t="s">
        <v>687</v>
      </c>
      <c r="U36" s="26"/>
      <c r="V36" s="26"/>
      <c r="W36" s="26"/>
      <c r="X36" s="26"/>
      <c r="Y36" s="26"/>
      <c r="Z36" s="26"/>
      <c r="AA36" s="120"/>
      <c r="AB36" s="108" t="s">
        <v>687</v>
      </c>
      <c r="AC36" s="109" t="s">
        <v>687</v>
      </c>
      <c r="AD36" s="109" t="s">
        <v>687</v>
      </c>
      <c r="AE36" s="26"/>
      <c r="AF36" s="26"/>
      <c r="AG36" s="26"/>
      <c r="AH36" s="26"/>
      <c r="AI36" s="26"/>
      <c r="AJ36" s="26"/>
      <c r="AK36" s="121"/>
      <c r="AL36" s="18" t="s">
        <v>716</v>
      </c>
      <c r="AM36" s="11"/>
      <c r="AN36" s="11"/>
      <c r="AO36" s="43"/>
    </row>
    <row r="37" spans="1:41" ht="10.5" customHeight="1" outlineLevel="1" x14ac:dyDescent="0.2">
      <c r="A37" s="107"/>
      <c r="B37" s="106"/>
      <c r="C37" s="122"/>
      <c r="D37" s="106"/>
      <c r="E37" s="123"/>
      <c r="F37" s="124"/>
      <c r="G37" s="125"/>
      <c r="H37" s="108"/>
      <c r="I37" s="109"/>
      <c r="J37" s="109"/>
      <c r="K37" s="27"/>
      <c r="L37" s="27"/>
      <c r="M37" s="27"/>
      <c r="N37" s="27"/>
      <c r="O37" s="27"/>
      <c r="P37" s="27"/>
      <c r="Q37" s="110"/>
      <c r="R37" s="108"/>
      <c r="S37" s="109"/>
      <c r="T37" s="109"/>
      <c r="U37" s="25">
        <f>IFERROR(VLOOKUP($R36,Data!$B$4:$D$6,3,FALSE),"")</f>
        <v>0</v>
      </c>
      <c r="V37" s="25">
        <f>IFERROR(VLOOKUP($S36,Data!$F$4:$H$9,3,FALSE),"")</f>
        <v>0</v>
      </c>
      <c r="W37" s="25">
        <f>IFERROR(VLOOKUP($T36,Data!$J$4:$L$8,3,FALSE),"")</f>
        <v>0</v>
      </c>
      <c r="X37" s="25" t="str">
        <f>IFERROR(IF($C36=1,$U37*$V37*$W37,""),"")</f>
        <v/>
      </c>
      <c r="Y37" s="25">
        <f>IFERROR(IF($C36=2,$U37*$V37*$W37,""),"")</f>
        <v>0</v>
      </c>
      <c r="Z37" s="25" t="str">
        <f>IFERROR(IF($C36=3,$U37*$V37*$W37,""),"")</f>
        <v/>
      </c>
      <c r="AA37" s="120"/>
      <c r="AB37" s="108"/>
      <c r="AC37" s="109"/>
      <c r="AD37" s="109"/>
      <c r="AE37" s="27"/>
      <c r="AF37" s="27"/>
      <c r="AG37" s="27"/>
      <c r="AH37" s="27"/>
      <c r="AI37" s="27"/>
      <c r="AJ37" s="27"/>
      <c r="AK37" s="121"/>
      <c r="AL37" s="18" t="s">
        <v>717</v>
      </c>
      <c r="AM37" s="11"/>
      <c r="AN37" s="11"/>
      <c r="AO37" s="43"/>
    </row>
    <row r="38" spans="1:41" ht="10.5" customHeight="1" outlineLevel="1" x14ac:dyDescent="0.2">
      <c r="A38" s="107"/>
      <c r="B38" s="106"/>
      <c r="C38" s="122"/>
      <c r="D38" s="106"/>
      <c r="E38" s="123"/>
      <c r="F38" s="124"/>
      <c r="G38" s="125"/>
      <c r="H38" s="108"/>
      <c r="I38" s="109"/>
      <c r="J38" s="109"/>
      <c r="K38" s="27"/>
      <c r="L38" s="27"/>
      <c r="M38" s="27"/>
      <c r="N38" s="27"/>
      <c r="O38" s="27"/>
      <c r="P38" s="27"/>
      <c r="Q38" s="110"/>
      <c r="R38" s="108"/>
      <c r="S38" s="109"/>
      <c r="T38" s="109"/>
      <c r="U38" s="27"/>
      <c r="V38" s="27"/>
      <c r="W38" s="27"/>
      <c r="X38" s="27"/>
      <c r="Y38" s="27"/>
      <c r="Z38" s="27"/>
      <c r="AA38" s="120"/>
      <c r="AB38" s="108"/>
      <c r="AC38" s="109"/>
      <c r="AD38" s="109"/>
      <c r="AE38" s="25">
        <f>IFERROR(VLOOKUP($AB36,Data!$B$4:$D$6,3,FALSE),"")</f>
        <v>0</v>
      </c>
      <c r="AF38" s="25">
        <f>IFERROR(VLOOKUP($AC36,Data!$F$4:$H$9,3,FALSE),"")</f>
        <v>0</v>
      </c>
      <c r="AG38" s="25">
        <f>IFERROR(VLOOKUP($AD36,Data!$J$4:$L$8,3,FALSE),"")</f>
        <v>0</v>
      </c>
      <c r="AH38" s="25" t="str">
        <f>IFERROR(IF($C36=1,$AE38*$AF38*$AG38,""),"")</f>
        <v/>
      </c>
      <c r="AI38" s="25">
        <f>IFERROR(IF($C36=2,$AE38*$AF38*$AG38,""),"")</f>
        <v>0</v>
      </c>
      <c r="AJ38" s="25" t="str">
        <f>IFERROR(IF($C36=3,$AE38*$AF38*$AG38,""),"")</f>
        <v/>
      </c>
      <c r="AK38" s="121"/>
      <c r="AL38" s="18" t="s">
        <v>718</v>
      </c>
      <c r="AM38" s="11"/>
      <c r="AN38" s="11"/>
      <c r="AO38" s="43"/>
    </row>
    <row r="39" spans="1:41" ht="10.5" customHeight="1" outlineLevel="1" x14ac:dyDescent="0.2">
      <c r="A39" s="107"/>
      <c r="B39" s="106"/>
      <c r="C39" s="122">
        <v>2</v>
      </c>
      <c r="D39" s="106"/>
      <c r="E39" s="123" t="s">
        <v>43</v>
      </c>
      <c r="F39" s="124" t="s">
        <v>44</v>
      </c>
      <c r="G39" s="125" t="s">
        <v>45</v>
      </c>
      <c r="H39" s="108" t="s">
        <v>687</v>
      </c>
      <c r="I39" s="109" t="s">
        <v>687</v>
      </c>
      <c r="J39" s="109" t="s">
        <v>687</v>
      </c>
      <c r="K39" s="25">
        <f>IFERROR(VLOOKUP($H39,Data!$B$4:$D$6,3,FALSE),"")</f>
        <v>0</v>
      </c>
      <c r="L39" s="25">
        <f>IFERROR(VLOOKUP($I39,Data!$F$4:$H$9,3,FALSE),"")</f>
        <v>0</v>
      </c>
      <c r="M39" s="25">
        <f>IFERROR(VLOOKUP($J39,Data!$J$4:$L$8,3,FALSE),"")</f>
        <v>0</v>
      </c>
      <c r="N39" s="25" t="str">
        <f>IFERROR(IF($C39=1,$K39*$L39*$M39,""),"")</f>
        <v/>
      </c>
      <c r="O39" s="25">
        <f>IFERROR(IF($C39=2,$K39*$L39*$M39,""),"")</f>
        <v>0</v>
      </c>
      <c r="P39" s="25" t="str">
        <f>IFERROR(IF($C39=3,$K39*$L39*$M39,""),"")</f>
        <v/>
      </c>
      <c r="Q39" s="110"/>
      <c r="R39" s="108" t="s">
        <v>687</v>
      </c>
      <c r="S39" s="109" t="s">
        <v>687</v>
      </c>
      <c r="T39" s="109" t="s">
        <v>687</v>
      </c>
      <c r="U39" s="26"/>
      <c r="V39" s="26"/>
      <c r="W39" s="26"/>
      <c r="X39" s="26"/>
      <c r="Y39" s="26"/>
      <c r="Z39" s="26"/>
      <c r="AA39" s="120"/>
      <c r="AB39" s="108" t="s">
        <v>687</v>
      </c>
      <c r="AC39" s="109" t="s">
        <v>687</v>
      </c>
      <c r="AD39" s="109" t="s">
        <v>687</v>
      </c>
      <c r="AE39" s="26"/>
      <c r="AF39" s="26"/>
      <c r="AG39" s="26"/>
      <c r="AH39" s="26"/>
      <c r="AI39" s="26"/>
      <c r="AJ39" s="26"/>
      <c r="AK39" s="121"/>
      <c r="AL39" s="18" t="s">
        <v>716</v>
      </c>
      <c r="AM39" s="11"/>
      <c r="AN39" s="11"/>
      <c r="AO39" s="43"/>
    </row>
    <row r="40" spans="1:41" ht="10.5" customHeight="1" outlineLevel="1" x14ac:dyDescent="0.2">
      <c r="A40" s="107"/>
      <c r="B40" s="106"/>
      <c r="C40" s="122"/>
      <c r="D40" s="106"/>
      <c r="E40" s="123"/>
      <c r="F40" s="124"/>
      <c r="G40" s="125"/>
      <c r="H40" s="108"/>
      <c r="I40" s="109"/>
      <c r="J40" s="109"/>
      <c r="K40" s="27"/>
      <c r="L40" s="27"/>
      <c r="M40" s="27"/>
      <c r="N40" s="27"/>
      <c r="O40" s="27"/>
      <c r="P40" s="27"/>
      <c r="Q40" s="110"/>
      <c r="R40" s="108"/>
      <c r="S40" s="109"/>
      <c r="T40" s="109"/>
      <c r="U40" s="25">
        <f>IFERROR(VLOOKUP($R39,Data!$B$4:$D$6,3,FALSE),"")</f>
        <v>0</v>
      </c>
      <c r="V40" s="25">
        <f>IFERROR(VLOOKUP($S39,Data!$F$4:$H$9,3,FALSE),"")</f>
        <v>0</v>
      </c>
      <c r="W40" s="25">
        <f>IFERROR(VLOOKUP($T39,Data!$J$4:$L$8,3,FALSE),"")</f>
        <v>0</v>
      </c>
      <c r="X40" s="25" t="str">
        <f>IFERROR(IF($C39=1,$U40*$V40*$W40,""),"")</f>
        <v/>
      </c>
      <c r="Y40" s="25">
        <f>IFERROR(IF($C39=2,$U40*$V40*$W40,""),"")</f>
        <v>0</v>
      </c>
      <c r="Z40" s="25" t="str">
        <f>IFERROR(IF($C39=3,$U40*$V40*$W40,""),"")</f>
        <v/>
      </c>
      <c r="AA40" s="120"/>
      <c r="AB40" s="108"/>
      <c r="AC40" s="109"/>
      <c r="AD40" s="109"/>
      <c r="AE40" s="27"/>
      <c r="AF40" s="27"/>
      <c r="AG40" s="27"/>
      <c r="AH40" s="27"/>
      <c r="AI40" s="27"/>
      <c r="AJ40" s="27"/>
      <c r="AK40" s="121"/>
      <c r="AL40" s="18" t="s">
        <v>717</v>
      </c>
      <c r="AM40" s="11"/>
      <c r="AN40" s="11"/>
      <c r="AO40" s="43"/>
    </row>
    <row r="41" spans="1:41" ht="10.5" customHeight="1" outlineLevel="1" x14ac:dyDescent="0.2">
      <c r="A41" s="107"/>
      <c r="B41" s="106"/>
      <c r="C41" s="122"/>
      <c r="D41" s="106"/>
      <c r="E41" s="123"/>
      <c r="F41" s="124"/>
      <c r="G41" s="125"/>
      <c r="H41" s="108"/>
      <c r="I41" s="109"/>
      <c r="J41" s="109"/>
      <c r="K41" s="27"/>
      <c r="L41" s="27"/>
      <c r="M41" s="27"/>
      <c r="N41" s="27"/>
      <c r="O41" s="27"/>
      <c r="P41" s="27"/>
      <c r="Q41" s="110"/>
      <c r="R41" s="108"/>
      <c r="S41" s="109"/>
      <c r="T41" s="109"/>
      <c r="U41" s="27"/>
      <c r="V41" s="27"/>
      <c r="W41" s="27"/>
      <c r="X41" s="27"/>
      <c r="Y41" s="27"/>
      <c r="Z41" s="27"/>
      <c r="AA41" s="120"/>
      <c r="AB41" s="108"/>
      <c r="AC41" s="109"/>
      <c r="AD41" s="109"/>
      <c r="AE41" s="25">
        <f>IFERROR(VLOOKUP($AB39,Data!$B$4:$D$6,3,FALSE),"")</f>
        <v>0</v>
      </c>
      <c r="AF41" s="25">
        <f>IFERROR(VLOOKUP($AC39,Data!$F$4:$H$9,3,FALSE),"")</f>
        <v>0</v>
      </c>
      <c r="AG41" s="25">
        <f>IFERROR(VLOOKUP($AD39,Data!$J$4:$L$8,3,FALSE),"")</f>
        <v>0</v>
      </c>
      <c r="AH41" s="25" t="str">
        <f>IFERROR(IF($C39=1,$AE41*$AF41*$AG41,""),"")</f>
        <v/>
      </c>
      <c r="AI41" s="25">
        <f>IFERROR(IF($C39=2,$AE41*$AF41*$AG41,""),"")</f>
        <v>0</v>
      </c>
      <c r="AJ41" s="25" t="str">
        <f>IFERROR(IF($C39=3,$AE41*$AF41*$AG41,""),"")</f>
        <v/>
      </c>
      <c r="AK41" s="121"/>
      <c r="AL41" s="18" t="s">
        <v>718</v>
      </c>
      <c r="AM41" s="11"/>
      <c r="AN41" s="11"/>
      <c r="AO41" s="43"/>
    </row>
    <row r="42" spans="1:41" ht="10.5" customHeight="1" outlineLevel="1" x14ac:dyDescent="0.2">
      <c r="A42" s="107"/>
      <c r="B42" s="106"/>
      <c r="C42" s="122">
        <v>2</v>
      </c>
      <c r="D42" s="106"/>
      <c r="E42" s="123" t="s">
        <v>46</v>
      </c>
      <c r="F42" s="124" t="s">
        <v>47</v>
      </c>
      <c r="G42" s="125" t="s">
        <v>48</v>
      </c>
      <c r="H42" s="108" t="s">
        <v>687</v>
      </c>
      <c r="I42" s="109" t="s">
        <v>687</v>
      </c>
      <c r="J42" s="109" t="s">
        <v>687</v>
      </c>
      <c r="K42" s="25">
        <f>IFERROR(VLOOKUP($H42,Data!$B$4:$D$6,3,FALSE),"")</f>
        <v>0</v>
      </c>
      <c r="L42" s="25">
        <f>IFERROR(VLOOKUP($I42,Data!$F$4:$H$9,3,FALSE),"")</f>
        <v>0</v>
      </c>
      <c r="M42" s="25">
        <f>IFERROR(VLOOKUP($J42,Data!$J$4:$L$8,3,FALSE),"")</f>
        <v>0</v>
      </c>
      <c r="N42" s="25" t="str">
        <f>IFERROR(IF($C42=1,$K42*$L42*$M42,""),"")</f>
        <v/>
      </c>
      <c r="O42" s="25">
        <f>IFERROR(IF($C42=2,$K42*$L42*$M42,""),"")</f>
        <v>0</v>
      </c>
      <c r="P42" s="25" t="str">
        <f>IFERROR(IF($C42=3,$K42*$L42*$M42,""),"")</f>
        <v/>
      </c>
      <c r="Q42" s="110"/>
      <c r="R42" s="108" t="s">
        <v>687</v>
      </c>
      <c r="S42" s="109" t="s">
        <v>687</v>
      </c>
      <c r="T42" s="109" t="s">
        <v>687</v>
      </c>
      <c r="U42" s="26"/>
      <c r="V42" s="26"/>
      <c r="W42" s="26"/>
      <c r="X42" s="26"/>
      <c r="Y42" s="26"/>
      <c r="Z42" s="26"/>
      <c r="AA42" s="120"/>
      <c r="AB42" s="108" t="s">
        <v>687</v>
      </c>
      <c r="AC42" s="109" t="s">
        <v>687</v>
      </c>
      <c r="AD42" s="109" t="s">
        <v>687</v>
      </c>
      <c r="AE42" s="26"/>
      <c r="AF42" s="26"/>
      <c r="AG42" s="26"/>
      <c r="AH42" s="26"/>
      <c r="AI42" s="26"/>
      <c r="AJ42" s="26"/>
      <c r="AK42" s="121"/>
      <c r="AL42" s="18" t="s">
        <v>716</v>
      </c>
      <c r="AM42" s="11"/>
      <c r="AN42" s="11"/>
      <c r="AO42" s="43"/>
    </row>
    <row r="43" spans="1:41" ht="10.5" customHeight="1" outlineLevel="1" x14ac:dyDescent="0.2">
      <c r="A43" s="107"/>
      <c r="B43" s="106"/>
      <c r="C43" s="122"/>
      <c r="D43" s="106"/>
      <c r="E43" s="123"/>
      <c r="F43" s="124"/>
      <c r="G43" s="125"/>
      <c r="H43" s="108"/>
      <c r="I43" s="109"/>
      <c r="J43" s="109"/>
      <c r="K43" s="27"/>
      <c r="L43" s="27"/>
      <c r="M43" s="27"/>
      <c r="N43" s="27"/>
      <c r="O43" s="27"/>
      <c r="P43" s="27"/>
      <c r="Q43" s="110"/>
      <c r="R43" s="108"/>
      <c r="S43" s="109"/>
      <c r="T43" s="109"/>
      <c r="U43" s="25">
        <f>IFERROR(VLOOKUP($R42,Data!$B$4:$D$6,3,FALSE),"")</f>
        <v>0</v>
      </c>
      <c r="V43" s="25">
        <f>IFERROR(VLOOKUP($S42,Data!$F$4:$H$9,3,FALSE),"")</f>
        <v>0</v>
      </c>
      <c r="W43" s="25">
        <f>IFERROR(VLOOKUP($T42,Data!$J$4:$L$8,3,FALSE),"")</f>
        <v>0</v>
      </c>
      <c r="X43" s="25" t="str">
        <f>IFERROR(IF($C42=1,$U43*$V43*$W43,""),"")</f>
        <v/>
      </c>
      <c r="Y43" s="25">
        <f>IFERROR(IF($C42=2,$U43*$V43*$W43,""),"")</f>
        <v>0</v>
      </c>
      <c r="Z43" s="25" t="str">
        <f>IFERROR(IF($C42=3,$U43*$V43*$W43,""),"")</f>
        <v/>
      </c>
      <c r="AA43" s="120"/>
      <c r="AB43" s="108"/>
      <c r="AC43" s="109"/>
      <c r="AD43" s="109"/>
      <c r="AE43" s="27"/>
      <c r="AF43" s="27"/>
      <c r="AG43" s="27"/>
      <c r="AH43" s="27"/>
      <c r="AI43" s="27"/>
      <c r="AJ43" s="27"/>
      <c r="AK43" s="121"/>
      <c r="AL43" s="18" t="s">
        <v>717</v>
      </c>
      <c r="AM43" s="11"/>
      <c r="AN43" s="11"/>
      <c r="AO43" s="43"/>
    </row>
    <row r="44" spans="1:41" ht="10.5" customHeight="1" outlineLevel="1" x14ac:dyDescent="0.2">
      <c r="A44" s="107"/>
      <c r="B44" s="106"/>
      <c r="C44" s="122"/>
      <c r="D44" s="106"/>
      <c r="E44" s="123"/>
      <c r="F44" s="124"/>
      <c r="G44" s="125"/>
      <c r="H44" s="108"/>
      <c r="I44" s="109"/>
      <c r="J44" s="109"/>
      <c r="K44" s="27"/>
      <c r="L44" s="27"/>
      <c r="M44" s="27"/>
      <c r="N44" s="27"/>
      <c r="O44" s="27"/>
      <c r="P44" s="27"/>
      <c r="Q44" s="110"/>
      <c r="R44" s="108"/>
      <c r="S44" s="109"/>
      <c r="T44" s="109"/>
      <c r="U44" s="27"/>
      <c r="V44" s="27"/>
      <c r="W44" s="27"/>
      <c r="X44" s="27"/>
      <c r="Y44" s="27"/>
      <c r="Z44" s="27"/>
      <c r="AA44" s="120"/>
      <c r="AB44" s="108"/>
      <c r="AC44" s="109"/>
      <c r="AD44" s="109"/>
      <c r="AE44" s="25">
        <f>IFERROR(VLOOKUP($AB42,Data!$B$4:$D$6,3,FALSE),"")</f>
        <v>0</v>
      </c>
      <c r="AF44" s="25">
        <f>IFERROR(VLOOKUP($AC42,Data!$F$4:$H$9,3,FALSE),"")</f>
        <v>0</v>
      </c>
      <c r="AG44" s="25">
        <f>IFERROR(VLOOKUP($AD42,Data!$J$4:$L$8,3,FALSE),"")</f>
        <v>0</v>
      </c>
      <c r="AH44" s="25" t="str">
        <f>IFERROR(IF($C42=1,$AE44*$AF44*$AG44,""),"")</f>
        <v/>
      </c>
      <c r="AI44" s="25">
        <f>IFERROR(IF($C42=2,$AE44*$AF44*$AG44,""),"")</f>
        <v>0</v>
      </c>
      <c r="AJ44" s="25" t="str">
        <f>IFERROR(IF($C42=3,$AE44*$AF44*$AG44,""),"")</f>
        <v/>
      </c>
      <c r="AK44" s="121"/>
      <c r="AL44" s="18" t="s">
        <v>718</v>
      </c>
      <c r="AM44" s="11"/>
      <c r="AN44" s="11"/>
      <c r="AO44" s="43"/>
    </row>
    <row r="45" spans="1:41" ht="10.5" customHeight="1" outlineLevel="1" x14ac:dyDescent="0.2">
      <c r="A45" s="107"/>
      <c r="B45" s="106"/>
      <c r="C45" s="122">
        <v>2</v>
      </c>
      <c r="D45" s="106"/>
      <c r="E45" s="123" t="s">
        <v>49</v>
      </c>
      <c r="F45" s="124" t="s">
        <v>50</v>
      </c>
      <c r="G45" s="125" t="s">
        <v>51</v>
      </c>
      <c r="H45" s="108" t="s">
        <v>687</v>
      </c>
      <c r="I45" s="109" t="s">
        <v>687</v>
      </c>
      <c r="J45" s="109" t="s">
        <v>687</v>
      </c>
      <c r="K45" s="25">
        <f>IFERROR(VLOOKUP($H45,Data!$B$4:$D$6,3,FALSE),"")</f>
        <v>0</v>
      </c>
      <c r="L45" s="25">
        <f>IFERROR(VLOOKUP($I45,Data!$F$4:$H$9,3,FALSE),"")</f>
        <v>0</v>
      </c>
      <c r="M45" s="25">
        <f>IFERROR(VLOOKUP($J45,Data!$J$4:$L$8,3,FALSE),"")</f>
        <v>0</v>
      </c>
      <c r="N45" s="25" t="str">
        <f>IFERROR(IF($C45=1,$K45*$L45*$M45,""),"")</f>
        <v/>
      </c>
      <c r="O45" s="25">
        <f>IFERROR(IF($C45=2,$K45*$L45*$M45,""),"")</f>
        <v>0</v>
      </c>
      <c r="P45" s="25" t="str">
        <f>IFERROR(IF($C45=3,$K45*$L45*$M45,""),"")</f>
        <v/>
      </c>
      <c r="Q45" s="110"/>
      <c r="R45" s="108" t="s">
        <v>687</v>
      </c>
      <c r="S45" s="109" t="s">
        <v>687</v>
      </c>
      <c r="T45" s="109" t="s">
        <v>687</v>
      </c>
      <c r="U45" s="26"/>
      <c r="V45" s="26"/>
      <c r="W45" s="26"/>
      <c r="X45" s="26"/>
      <c r="Y45" s="26"/>
      <c r="Z45" s="26"/>
      <c r="AA45" s="120"/>
      <c r="AB45" s="108" t="s">
        <v>687</v>
      </c>
      <c r="AC45" s="109" t="s">
        <v>687</v>
      </c>
      <c r="AD45" s="109" t="s">
        <v>687</v>
      </c>
      <c r="AE45" s="26"/>
      <c r="AF45" s="26"/>
      <c r="AG45" s="26"/>
      <c r="AH45" s="26"/>
      <c r="AI45" s="26"/>
      <c r="AJ45" s="26"/>
      <c r="AK45" s="121"/>
      <c r="AL45" s="18" t="s">
        <v>716</v>
      </c>
      <c r="AM45" s="11"/>
      <c r="AN45" s="11"/>
      <c r="AO45" s="43"/>
    </row>
    <row r="46" spans="1:41" ht="10.5" customHeight="1" outlineLevel="1" x14ac:dyDescent="0.2">
      <c r="A46" s="107"/>
      <c r="B46" s="106"/>
      <c r="C46" s="122"/>
      <c r="D46" s="106"/>
      <c r="E46" s="123"/>
      <c r="F46" s="124"/>
      <c r="G46" s="125"/>
      <c r="H46" s="108"/>
      <c r="I46" s="109"/>
      <c r="J46" s="109"/>
      <c r="K46" s="27"/>
      <c r="L46" s="27"/>
      <c r="M46" s="27"/>
      <c r="N46" s="27"/>
      <c r="O46" s="27"/>
      <c r="P46" s="27"/>
      <c r="Q46" s="110"/>
      <c r="R46" s="108"/>
      <c r="S46" s="109"/>
      <c r="T46" s="109"/>
      <c r="U46" s="25">
        <f>IFERROR(VLOOKUP($R45,Data!$B$4:$D$6,3,FALSE),"")</f>
        <v>0</v>
      </c>
      <c r="V46" s="25">
        <f>IFERROR(VLOOKUP($S45,Data!$F$4:$H$9,3,FALSE),"")</f>
        <v>0</v>
      </c>
      <c r="W46" s="25">
        <f>IFERROR(VLOOKUP($T45,Data!$J$4:$L$8,3,FALSE),"")</f>
        <v>0</v>
      </c>
      <c r="X46" s="25" t="str">
        <f>IFERROR(IF($C45=1,$U46*$V46*$W46,""),"")</f>
        <v/>
      </c>
      <c r="Y46" s="25">
        <f>IFERROR(IF($C45=2,$U46*$V46*$W46,""),"")</f>
        <v>0</v>
      </c>
      <c r="Z46" s="25" t="str">
        <f>IFERROR(IF($C45=3,$U46*$V46*$W46,""),"")</f>
        <v/>
      </c>
      <c r="AA46" s="120"/>
      <c r="AB46" s="108"/>
      <c r="AC46" s="109"/>
      <c r="AD46" s="109"/>
      <c r="AE46" s="27"/>
      <c r="AF46" s="27"/>
      <c r="AG46" s="27"/>
      <c r="AH46" s="27"/>
      <c r="AI46" s="27"/>
      <c r="AJ46" s="27"/>
      <c r="AK46" s="121"/>
      <c r="AL46" s="18" t="s">
        <v>717</v>
      </c>
      <c r="AM46" s="11"/>
      <c r="AN46" s="11"/>
      <c r="AO46" s="43"/>
    </row>
    <row r="47" spans="1:41" ht="10.5" customHeight="1" outlineLevel="1" x14ac:dyDescent="0.2">
      <c r="A47" s="107"/>
      <c r="B47" s="106"/>
      <c r="C47" s="122"/>
      <c r="D47" s="106"/>
      <c r="E47" s="123"/>
      <c r="F47" s="124"/>
      <c r="G47" s="125"/>
      <c r="H47" s="108"/>
      <c r="I47" s="109"/>
      <c r="J47" s="109"/>
      <c r="K47" s="27"/>
      <c r="L47" s="27"/>
      <c r="M47" s="27"/>
      <c r="N47" s="27"/>
      <c r="O47" s="27"/>
      <c r="P47" s="27"/>
      <c r="Q47" s="110"/>
      <c r="R47" s="108"/>
      <c r="S47" s="109"/>
      <c r="T47" s="109"/>
      <c r="U47" s="27"/>
      <c r="V47" s="27"/>
      <c r="W47" s="27"/>
      <c r="X47" s="27"/>
      <c r="Y47" s="27"/>
      <c r="Z47" s="27"/>
      <c r="AA47" s="120"/>
      <c r="AB47" s="108"/>
      <c r="AC47" s="109"/>
      <c r="AD47" s="109"/>
      <c r="AE47" s="25">
        <f>IFERROR(VLOOKUP($AB45,Data!$B$4:$D$6,3,FALSE),"")</f>
        <v>0</v>
      </c>
      <c r="AF47" s="25">
        <f>IFERROR(VLOOKUP($AC45,Data!$F$4:$H$9,3,FALSE),"")</f>
        <v>0</v>
      </c>
      <c r="AG47" s="25">
        <f>IFERROR(VLOOKUP($AD45,Data!$J$4:$L$8,3,FALSE),"")</f>
        <v>0</v>
      </c>
      <c r="AH47" s="25" t="str">
        <f>IFERROR(IF($C45=1,$AE47*$AF47*$AG47,""),"")</f>
        <v/>
      </c>
      <c r="AI47" s="25">
        <f>IFERROR(IF($C45=2,$AE47*$AF47*$AG47,""),"")</f>
        <v>0</v>
      </c>
      <c r="AJ47" s="25" t="str">
        <f>IFERROR(IF($C45=3,$AE47*$AF47*$AG47,""),"")</f>
        <v/>
      </c>
      <c r="AK47" s="121"/>
      <c r="AL47" s="18" t="s">
        <v>718</v>
      </c>
      <c r="AM47" s="11"/>
      <c r="AN47" s="11"/>
      <c r="AO47" s="43"/>
    </row>
    <row r="48" spans="1:41" ht="10.5" customHeight="1" outlineLevel="1" x14ac:dyDescent="0.2">
      <c r="A48" s="107"/>
      <c r="B48" s="106"/>
      <c r="C48" s="122">
        <v>2</v>
      </c>
      <c r="D48" s="106"/>
      <c r="E48" s="123" t="s">
        <v>52</v>
      </c>
      <c r="F48" s="124" t="s">
        <v>53</v>
      </c>
      <c r="G48" s="125" t="s">
        <v>54</v>
      </c>
      <c r="H48" s="108" t="s">
        <v>687</v>
      </c>
      <c r="I48" s="109" t="s">
        <v>687</v>
      </c>
      <c r="J48" s="109" t="s">
        <v>687</v>
      </c>
      <c r="K48" s="25">
        <f>IFERROR(VLOOKUP($H48,Data!$B$4:$D$6,3,FALSE),"")</f>
        <v>0</v>
      </c>
      <c r="L48" s="25">
        <f>IFERROR(VLOOKUP($I48,Data!$F$4:$H$9,3,FALSE),"")</f>
        <v>0</v>
      </c>
      <c r="M48" s="25">
        <f>IFERROR(VLOOKUP($J48,Data!$J$4:$L$8,3,FALSE),"")</f>
        <v>0</v>
      </c>
      <c r="N48" s="25" t="str">
        <f>IFERROR(IF($C48=1,$K48*$L48*$M48,""),"")</f>
        <v/>
      </c>
      <c r="O48" s="25">
        <f>IFERROR(IF($C48=2,$K48*$L48*$M48,""),"")</f>
        <v>0</v>
      </c>
      <c r="P48" s="25" t="str">
        <f>IFERROR(IF($C48=3,$K48*$L48*$M48,""),"")</f>
        <v/>
      </c>
      <c r="Q48" s="110"/>
      <c r="R48" s="108" t="s">
        <v>687</v>
      </c>
      <c r="S48" s="109" t="s">
        <v>687</v>
      </c>
      <c r="T48" s="109" t="s">
        <v>687</v>
      </c>
      <c r="U48" s="26"/>
      <c r="V48" s="26"/>
      <c r="W48" s="26"/>
      <c r="X48" s="26"/>
      <c r="Y48" s="26"/>
      <c r="Z48" s="26"/>
      <c r="AA48" s="120"/>
      <c r="AB48" s="108" t="s">
        <v>687</v>
      </c>
      <c r="AC48" s="109" t="s">
        <v>687</v>
      </c>
      <c r="AD48" s="109" t="s">
        <v>687</v>
      </c>
      <c r="AE48" s="26"/>
      <c r="AF48" s="26"/>
      <c r="AG48" s="26"/>
      <c r="AH48" s="26"/>
      <c r="AI48" s="26"/>
      <c r="AJ48" s="26"/>
      <c r="AK48" s="121"/>
      <c r="AL48" s="18" t="s">
        <v>716</v>
      </c>
      <c r="AM48" s="11"/>
      <c r="AN48" s="11"/>
      <c r="AO48" s="43"/>
    </row>
    <row r="49" spans="1:41" ht="10.5" customHeight="1" outlineLevel="1" x14ac:dyDescent="0.2">
      <c r="A49" s="107"/>
      <c r="B49" s="106"/>
      <c r="C49" s="122"/>
      <c r="D49" s="106"/>
      <c r="E49" s="123"/>
      <c r="F49" s="124"/>
      <c r="G49" s="125"/>
      <c r="H49" s="108"/>
      <c r="I49" s="109"/>
      <c r="J49" s="109"/>
      <c r="K49" s="27"/>
      <c r="L49" s="27"/>
      <c r="M49" s="27"/>
      <c r="N49" s="27"/>
      <c r="O49" s="27"/>
      <c r="P49" s="27"/>
      <c r="Q49" s="110"/>
      <c r="R49" s="108"/>
      <c r="S49" s="109"/>
      <c r="T49" s="109"/>
      <c r="U49" s="25">
        <f>IFERROR(VLOOKUP($R48,Data!$B$4:$D$6,3,FALSE),"")</f>
        <v>0</v>
      </c>
      <c r="V49" s="25">
        <f>IFERROR(VLOOKUP($S48,Data!$F$4:$H$9,3,FALSE),"")</f>
        <v>0</v>
      </c>
      <c r="W49" s="25">
        <f>IFERROR(VLOOKUP($T48,Data!$J$4:$L$8,3,FALSE),"")</f>
        <v>0</v>
      </c>
      <c r="X49" s="25" t="str">
        <f>IFERROR(IF($C48=1,$U49*$V49*$W49,""),"")</f>
        <v/>
      </c>
      <c r="Y49" s="25">
        <f>IFERROR(IF($C48=2,$U49*$V49*$W49,""),"")</f>
        <v>0</v>
      </c>
      <c r="Z49" s="25" t="str">
        <f>IFERROR(IF($C48=3,$U49*$V49*$W49,""),"")</f>
        <v/>
      </c>
      <c r="AA49" s="120"/>
      <c r="AB49" s="108"/>
      <c r="AC49" s="109"/>
      <c r="AD49" s="109"/>
      <c r="AE49" s="27"/>
      <c r="AF49" s="27"/>
      <c r="AG49" s="27"/>
      <c r="AH49" s="27"/>
      <c r="AI49" s="27"/>
      <c r="AJ49" s="27"/>
      <c r="AK49" s="121"/>
      <c r="AL49" s="18" t="s">
        <v>717</v>
      </c>
      <c r="AM49" s="11"/>
      <c r="AN49" s="11"/>
      <c r="AO49" s="43"/>
    </row>
    <row r="50" spans="1:41" ht="10.5" customHeight="1" outlineLevel="1" x14ac:dyDescent="0.2">
      <c r="A50" s="107"/>
      <c r="B50" s="106"/>
      <c r="C50" s="122"/>
      <c r="D50" s="106"/>
      <c r="E50" s="123"/>
      <c r="F50" s="124"/>
      <c r="G50" s="125"/>
      <c r="H50" s="108"/>
      <c r="I50" s="109"/>
      <c r="J50" s="109"/>
      <c r="K50" s="27"/>
      <c r="L50" s="27"/>
      <c r="M50" s="27"/>
      <c r="N50" s="27"/>
      <c r="O50" s="27"/>
      <c r="P50" s="27"/>
      <c r="Q50" s="110"/>
      <c r="R50" s="108"/>
      <c r="S50" s="109"/>
      <c r="T50" s="109"/>
      <c r="U50" s="27"/>
      <c r="V50" s="27"/>
      <c r="W50" s="27"/>
      <c r="X50" s="27"/>
      <c r="Y50" s="27"/>
      <c r="Z50" s="27"/>
      <c r="AA50" s="120"/>
      <c r="AB50" s="108"/>
      <c r="AC50" s="109"/>
      <c r="AD50" s="109"/>
      <c r="AE50" s="25">
        <f>IFERROR(VLOOKUP($AB48,Data!$B$4:$D$6,3,FALSE),"")</f>
        <v>0</v>
      </c>
      <c r="AF50" s="25">
        <f>IFERROR(VLOOKUP($AC48,Data!$F$4:$H$9,3,FALSE),"")</f>
        <v>0</v>
      </c>
      <c r="AG50" s="25">
        <f>IFERROR(VLOOKUP($AD48,Data!$J$4:$L$8,3,FALSE),"")</f>
        <v>0</v>
      </c>
      <c r="AH50" s="25" t="str">
        <f>IFERROR(IF($C48=1,$AE50*$AF50*$AG50,""),"")</f>
        <v/>
      </c>
      <c r="AI50" s="25">
        <f>IFERROR(IF($C48=2,$AE50*$AF50*$AG50,""),"")</f>
        <v>0</v>
      </c>
      <c r="AJ50" s="25" t="str">
        <f>IFERROR(IF($C48=3,$AE50*$AF50*$AG50,""),"")</f>
        <v/>
      </c>
      <c r="AK50" s="121"/>
      <c r="AL50" s="18" t="s">
        <v>718</v>
      </c>
      <c r="AM50" s="11"/>
      <c r="AN50" s="11"/>
      <c r="AO50" s="43"/>
    </row>
    <row r="51" spans="1:41" ht="10.5" customHeight="1" outlineLevel="1" x14ac:dyDescent="0.2">
      <c r="A51" s="107"/>
      <c r="B51" s="106"/>
      <c r="C51" s="122">
        <v>2</v>
      </c>
      <c r="D51" s="106"/>
      <c r="E51" s="123" t="s">
        <v>55</v>
      </c>
      <c r="F51" s="124" t="s">
        <v>56</v>
      </c>
      <c r="G51" s="125" t="s">
        <v>57</v>
      </c>
      <c r="H51" s="108" t="s">
        <v>687</v>
      </c>
      <c r="I51" s="109" t="s">
        <v>687</v>
      </c>
      <c r="J51" s="109" t="s">
        <v>687</v>
      </c>
      <c r="K51" s="25">
        <f>IFERROR(VLOOKUP($H51,Data!$B$4:$D$6,3,FALSE),"")</f>
        <v>0</v>
      </c>
      <c r="L51" s="25">
        <f>IFERROR(VLOOKUP($I51,Data!$F$4:$H$9,3,FALSE),"")</f>
        <v>0</v>
      </c>
      <c r="M51" s="25">
        <f>IFERROR(VLOOKUP($J51,Data!$J$4:$L$8,3,FALSE),"")</f>
        <v>0</v>
      </c>
      <c r="N51" s="25" t="str">
        <f>IFERROR(IF($C51=1,$K51*$L51*$M51,""),"")</f>
        <v/>
      </c>
      <c r="O51" s="25">
        <f>IFERROR(IF($C51=2,$K51*$L51*$M51,""),"")</f>
        <v>0</v>
      </c>
      <c r="P51" s="25" t="str">
        <f>IFERROR(IF($C51=3,$K51*$L51*$M51,""),"")</f>
        <v/>
      </c>
      <c r="Q51" s="110"/>
      <c r="R51" s="108" t="s">
        <v>687</v>
      </c>
      <c r="S51" s="109" t="s">
        <v>687</v>
      </c>
      <c r="T51" s="109" t="s">
        <v>687</v>
      </c>
      <c r="U51" s="26"/>
      <c r="V51" s="26"/>
      <c r="W51" s="26"/>
      <c r="X51" s="26"/>
      <c r="Y51" s="26"/>
      <c r="Z51" s="26"/>
      <c r="AA51" s="120"/>
      <c r="AB51" s="108" t="s">
        <v>687</v>
      </c>
      <c r="AC51" s="109" t="s">
        <v>687</v>
      </c>
      <c r="AD51" s="109" t="s">
        <v>687</v>
      </c>
      <c r="AE51" s="26"/>
      <c r="AF51" s="26"/>
      <c r="AG51" s="26"/>
      <c r="AH51" s="26"/>
      <c r="AI51" s="26"/>
      <c r="AJ51" s="26"/>
      <c r="AK51" s="121"/>
      <c r="AL51" s="18" t="s">
        <v>716</v>
      </c>
      <c r="AM51" s="11"/>
      <c r="AN51" s="11"/>
      <c r="AO51" s="43"/>
    </row>
    <row r="52" spans="1:41" ht="10.5" customHeight="1" outlineLevel="1" x14ac:dyDescent="0.2">
      <c r="A52" s="107"/>
      <c r="B52" s="106"/>
      <c r="C52" s="122"/>
      <c r="D52" s="106"/>
      <c r="E52" s="123"/>
      <c r="F52" s="124"/>
      <c r="G52" s="125"/>
      <c r="H52" s="108"/>
      <c r="I52" s="109"/>
      <c r="J52" s="109"/>
      <c r="K52" s="27"/>
      <c r="L52" s="27"/>
      <c r="M52" s="27"/>
      <c r="N52" s="27"/>
      <c r="O52" s="27"/>
      <c r="P52" s="27"/>
      <c r="Q52" s="110"/>
      <c r="R52" s="108"/>
      <c r="S52" s="109"/>
      <c r="T52" s="109"/>
      <c r="U52" s="25">
        <f>IFERROR(VLOOKUP($R51,Data!$B$4:$D$6,3,FALSE),"")</f>
        <v>0</v>
      </c>
      <c r="V52" s="25">
        <f>IFERROR(VLOOKUP($S51,Data!$F$4:$H$9,3,FALSE),"")</f>
        <v>0</v>
      </c>
      <c r="W52" s="25">
        <f>IFERROR(VLOOKUP($T51,Data!$J$4:$L$8,3,FALSE),"")</f>
        <v>0</v>
      </c>
      <c r="X52" s="25" t="str">
        <f>IFERROR(IF($C51=1,$U52*$V52*$W52,""),"")</f>
        <v/>
      </c>
      <c r="Y52" s="25">
        <f>IFERROR(IF($C51=2,$U52*$V52*$W52,""),"")</f>
        <v>0</v>
      </c>
      <c r="Z52" s="25" t="str">
        <f>IFERROR(IF($C51=3,$U52*$V52*$W52,""),"")</f>
        <v/>
      </c>
      <c r="AA52" s="120"/>
      <c r="AB52" s="108"/>
      <c r="AC52" s="109"/>
      <c r="AD52" s="109"/>
      <c r="AE52" s="27"/>
      <c r="AF52" s="27"/>
      <c r="AG52" s="27"/>
      <c r="AH52" s="27"/>
      <c r="AI52" s="27"/>
      <c r="AJ52" s="27"/>
      <c r="AK52" s="121"/>
      <c r="AL52" s="18" t="s">
        <v>717</v>
      </c>
      <c r="AM52" s="11"/>
      <c r="AN52" s="11"/>
      <c r="AO52" s="43"/>
    </row>
    <row r="53" spans="1:41" ht="10.5" customHeight="1" outlineLevel="1" x14ac:dyDescent="0.2">
      <c r="A53" s="107"/>
      <c r="B53" s="106"/>
      <c r="C53" s="122"/>
      <c r="D53" s="106"/>
      <c r="E53" s="123"/>
      <c r="F53" s="124"/>
      <c r="G53" s="125"/>
      <c r="H53" s="108"/>
      <c r="I53" s="109"/>
      <c r="J53" s="109"/>
      <c r="K53" s="27"/>
      <c r="L53" s="27"/>
      <c r="M53" s="27"/>
      <c r="N53" s="27"/>
      <c r="O53" s="27"/>
      <c r="P53" s="27"/>
      <c r="Q53" s="110"/>
      <c r="R53" s="108"/>
      <c r="S53" s="109"/>
      <c r="T53" s="109"/>
      <c r="U53" s="27"/>
      <c r="V53" s="27"/>
      <c r="W53" s="27"/>
      <c r="X53" s="27"/>
      <c r="Y53" s="27"/>
      <c r="Z53" s="27"/>
      <c r="AA53" s="120"/>
      <c r="AB53" s="108"/>
      <c r="AC53" s="109"/>
      <c r="AD53" s="109"/>
      <c r="AE53" s="25">
        <f>IFERROR(VLOOKUP($AB51,Data!$B$4:$D$6,3,FALSE),"")</f>
        <v>0</v>
      </c>
      <c r="AF53" s="25">
        <f>IFERROR(VLOOKUP($AC51,Data!$F$4:$H$9,3,FALSE),"")</f>
        <v>0</v>
      </c>
      <c r="AG53" s="25">
        <f>IFERROR(VLOOKUP($AD51,Data!$J$4:$L$8,3,FALSE),"")</f>
        <v>0</v>
      </c>
      <c r="AH53" s="25" t="str">
        <f>IFERROR(IF($C51=1,$AE53*$AF53*$AG53,""),"")</f>
        <v/>
      </c>
      <c r="AI53" s="25">
        <f>IFERROR(IF($C51=2,$AE53*$AF53*$AG53,""),"")</f>
        <v>0</v>
      </c>
      <c r="AJ53" s="25" t="str">
        <f>IFERROR(IF($C51=3,$AE53*$AF53*$AG53,""),"")</f>
        <v/>
      </c>
      <c r="AK53" s="121"/>
      <c r="AL53" s="18" t="s">
        <v>718</v>
      </c>
      <c r="AM53" s="11"/>
      <c r="AN53" s="11"/>
      <c r="AO53" s="43"/>
    </row>
    <row r="54" spans="1:41" ht="30" customHeight="1" x14ac:dyDescent="0.2">
      <c r="A54" s="44"/>
      <c r="B54" s="20"/>
      <c r="C54" s="20">
        <v>2</v>
      </c>
      <c r="D54" s="124" t="s">
        <v>58</v>
      </c>
      <c r="E54" s="124"/>
      <c r="F54" s="124"/>
      <c r="G54" s="124"/>
      <c r="H54" s="31" t="str">
        <f>IF($K54=1,"Implemented","Not Implemented")</f>
        <v>Not Implemented</v>
      </c>
      <c r="I54" s="24" t="str">
        <f>IF($L54=1,"Effective","Ineffective")</f>
        <v>Ineffective</v>
      </c>
      <c r="J54" s="24" t="str">
        <f>IF($M54=1,"Pass","Fail")</f>
        <v>Fail</v>
      </c>
      <c r="K54" s="25">
        <f>IF(COUNTIF(K55:K57,0)&gt;0,0,1)</f>
        <v>0</v>
      </c>
      <c r="L54" s="25">
        <f>IF(COUNTIF(L55:L57,0)&gt;0,0,1)</f>
        <v>0</v>
      </c>
      <c r="M54" s="25">
        <f>IF(COUNTIF(M55:M57,0)&gt;0,0,1)</f>
        <v>0</v>
      </c>
      <c r="N54" s="25" t="str">
        <f>IFERROR(IF($C54=1,$K54*$L54*$M54,""),"")</f>
        <v/>
      </c>
      <c r="O54" s="25">
        <f>IFERROR(IF($C54=2,$K54*$L54*$M54,""),"")</f>
        <v>0</v>
      </c>
      <c r="P54" s="25" t="str">
        <f>IFERROR(IF($C54=3,$K54*$L54*$M54,""),"")</f>
        <v/>
      </c>
      <c r="Q54" s="32"/>
      <c r="R54" s="31" t="str">
        <f>IF($U54=1,"Implemented","Not Implemented")</f>
        <v>Not Implemented</v>
      </c>
      <c r="S54" s="24" t="str">
        <f>IF($V54=1,"Effective","Ineffective")</f>
        <v>Ineffective</v>
      </c>
      <c r="T54" s="24" t="str">
        <f>IF($W54=1,"Pass","Fail")</f>
        <v>Fail</v>
      </c>
      <c r="U54" s="25">
        <f>IF(COUNTIF(U55:U57,0)&gt;0,0,1)</f>
        <v>0</v>
      </c>
      <c r="V54" s="25">
        <f>IF(COUNTIF(V55:V57,0)&gt;0,0,1)</f>
        <v>0</v>
      </c>
      <c r="W54" s="25">
        <f>IF(COUNTIF(W55:W57,0)&gt;0,0,1)</f>
        <v>0</v>
      </c>
      <c r="X54" s="25" t="str">
        <f>IFERROR(IF($C54=1,$U54*$V54*$W54,""),"")</f>
        <v/>
      </c>
      <c r="Y54" s="25">
        <f>IFERROR(IF($C54=2,$U54*$V54*$W54,""),"")</f>
        <v>0</v>
      </c>
      <c r="Z54" s="25" t="str">
        <f>IFERROR(IF($C54=3,$U54*$V54*$W54,""),"")</f>
        <v/>
      </c>
      <c r="AA54" s="32"/>
      <c r="AB54" s="31" t="str">
        <f>IF($AE54=1,"Implemented","Not Implemented")</f>
        <v>Not Implemented</v>
      </c>
      <c r="AC54" s="24" t="str">
        <f>IF($AF54=1,"Effective","Ineffective")</f>
        <v>Ineffective</v>
      </c>
      <c r="AD54" s="24" t="str">
        <f>IF($AG54=1,"Pass","Fail")</f>
        <v>Fail</v>
      </c>
      <c r="AE54" s="25">
        <f>IF(COUNTIF(AE55:AE57,0)&gt;0,0,1)</f>
        <v>0</v>
      </c>
      <c r="AF54" s="25">
        <f>IF(COUNTIF(AF55:AF57,0)&gt;0,0,1)</f>
        <v>0</v>
      </c>
      <c r="AG54" s="25">
        <f>IF(COUNTIF(AG55:AG57,0)&gt;0,0,1)</f>
        <v>0</v>
      </c>
      <c r="AH54" s="25" t="str">
        <f>IFERROR(IF($C54=1,$AE54*$AF54*$AG54,""),"")</f>
        <v/>
      </c>
      <c r="AI54" s="25">
        <f>IFERROR(IF($C54=2,$AE54*$AF54*$AG54,""),"")</f>
        <v>0</v>
      </c>
      <c r="AJ54" s="25" t="str">
        <f>IFERROR(IF($C54=3,$AE54*$AF54*$AG54,""),"")</f>
        <v/>
      </c>
      <c r="AK54" s="32"/>
      <c r="AL54" s="18" t="s">
        <v>725</v>
      </c>
      <c r="AM54" s="11"/>
      <c r="AN54" s="11"/>
      <c r="AO54" s="43"/>
    </row>
    <row r="55" spans="1:41" ht="10.5" customHeight="1" outlineLevel="1" x14ac:dyDescent="0.2">
      <c r="A55" s="107"/>
      <c r="B55" s="106"/>
      <c r="C55" s="122">
        <v>2</v>
      </c>
      <c r="D55" s="106"/>
      <c r="E55" s="123" t="s">
        <v>59</v>
      </c>
      <c r="F55" s="124" t="s">
        <v>60</v>
      </c>
      <c r="G55" s="125" t="s">
        <v>61</v>
      </c>
      <c r="H55" s="108" t="s">
        <v>687</v>
      </c>
      <c r="I55" s="109" t="s">
        <v>687</v>
      </c>
      <c r="J55" s="109" t="s">
        <v>687</v>
      </c>
      <c r="K55" s="25">
        <f>IFERROR(VLOOKUP($H55,Data!$B$4:$D$6,3,FALSE),"")</f>
        <v>0</v>
      </c>
      <c r="L55" s="25">
        <f>IFERROR(VLOOKUP($I55,Data!$F$4:$H$9,3,FALSE),"")</f>
        <v>0</v>
      </c>
      <c r="M55" s="25">
        <f>IFERROR(VLOOKUP($J55,Data!$J$4:$L$8,3,FALSE),"")</f>
        <v>0</v>
      </c>
      <c r="N55" s="25" t="str">
        <f>IFERROR(IF($C55=1,$K55*$L55*$M55,""),"")</f>
        <v/>
      </c>
      <c r="O55" s="25">
        <f>IFERROR(IF($C55=2,$K55*$L55*$M55,""),"")</f>
        <v>0</v>
      </c>
      <c r="P55" s="25" t="str">
        <f>IFERROR(IF($C55=3,$K55*$L55*$M55,""),"")</f>
        <v/>
      </c>
      <c r="Q55" s="110"/>
      <c r="R55" s="108" t="s">
        <v>687</v>
      </c>
      <c r="S55" s="109" t="s">
        <v>687</v>
      </c>
      <c r="T55" s="109" t="s">
        <v>687</v>
      </c>
      <c r="U55" s="26"/>
      <c r="V55" s="26"/>
      <c r="W55" s="26"/>
      <c r="X55" s="26"/>
      <c r="Y55" s="26"/>
      <c r="Z55" s="26"/>
      <c r="AA55" s="120"/>
      <c r="AB55" s="108" t="s">
        <v>687</v>
      </c>
      <c r="AC55" s="109" t="s">
        <v>687</v>
      </c>
      <c r="AD55" s="109" t="s">
        <v>687</v>
      </c>
      <c r="AE55" s="26"/>
      <c r="AF55" s="26"/>
      <c r="AG55" s="26"/>
      <c r="AH55" s="26"/>
      <c r="AI55" s="26"/>
      <c r="AJ55" s="26"/>
      <c r="AK55" s="121"/>
      <c r="AL55" s="18" t="s">
        <v>716</v>
      </c>
      <c r="AM55" s="11"/>
      <c r="AN55" s="11"/>
      <c r="AO55" s="43"/>
    </row>
    <row r="56" spans="1:41" ht="10.5" customHeight="1" outlineLevel="1" x14ac:dyDescent="0.2">
      <c r="A56" s="107"/>
      <c r="B56" s="106"/>
      <c r="C56" s="122"/>
      <c r="D56" s="106"/>
      <c r="E56" s="123"/>
      <c r="F56" s="124"/>
      <c r="G56" s="125"/>
      <c r="H56" s="108"/>
      <c r="I56" s="109"/>
      <c r="J56" s="109"/>
      <c r="K56" s="27"/>
      <c r="L56" s="27"/>
      <c r="M56" s="27"/>
      <c r="N56" s="27"/>
      <c r="O56" s="27"/>
      <c r="P56" s="27"/>
      <c r="Q56" s="110"/>
      <c r="R56" s="108"/>
      <c r="S56" s="109"/>
      <c r="T56" s="109"/>
      <c r="U56" s="25">
        <f>IFERROR(VLOOKUP($R55,Data!$B$4:$D$6,3,FALSE),"")</f>
        <v>0</v>
      </c>
      <c r="V56" s="25">
        <f>IFERROR(VLOOKUP($S55,Data!$F$4:$H$9,3,FALSE),"")</f>
        <v>0</v>
      </c>
      <c r="W56" s="25">
        <f>IFERROR(VLOOKUP($T55,Data!$J$4:$L$8,3,FALSE),"")</f>
        <v>0</v>
      </c>
      <c r="X56" s="25" t="str">
        <f>IFERROR(IF($C55=1,$U56*$V56*$W56,""),"")</f>
        <v/>
      </c>
      <c r="Y56" s="25">
        <f>IFERROR(IF($C55=2,$U56*$V56*$W56,""),"")</f>
        <v>0</v>
      </c>
      <c r="Z56" s="25" t="str">
        <f>IFERROR(IF($C55=3,$U56*$V56*$W56,""),"")</f>
        <v/>
      </c>
      <c r="AA56" s="120"/>
      <c r="AB56" s="108"/>
      <c r="AC56" s="109"/>
      <c r="AD56" s="109"/>
      <c r="AE56" s="27"/>
      <c r="AF56" s="27"/>
      <c r="AG56" s="27"/>
      <c r="AH56" s="27"/>
      <c r="AI56" s="27"/>
      <c r="AJ56" s="27"/>
      <c r="AK56" s="121"/>
      <c r="AL56" s="18" t="s">
        <v>717</v>
      </c>
      <c r="AM56" s="11"/>
      <c r="AN56" s="11"/>
      <c r="AO56" s="43"/>
    </row>
    <row r="57" spans="1:41" ht="10.5" customHeight="1" outlineLevel="1" x14ac:dyDescent="0.2">
      <c r="A57" s="107"/>
      <c r="B57" s="106"/>
      <c r="C57" s="122"/>
      <c r="D57" s="106"/>
      <c r="E57" s="123"/>
      <c r="F57" s="124"/>
      <c r="G57" s="125"/>
      <c r="H57" s="108"/>
      <c r="I57" s="109"/>
      <c r="J57" s="109"/>
      <c r="K57" s="27"/>
      <c r="L57" s="27"/>
      <c r="M57" s="27"/>
      <c r="N57" s="27"/>
      <c r="O57" s="27"/>
      <c r="P57" s="27"/>
      <c r="Q57" s="110"/>
      <c r="R57" s="108"/>
      <c r="S57" s="109"/>
      <c r="T57" s="109"/>
      <c r="U57" s="27"/>
      <c r="V57" s="27"/>
      <c r="W57" s="27"/>
      <c r="X57" s="27"/>
      <c r="Y57" s="27"/>
      <c r="Z57" s="27"/>
      <c r="AA57" s="120"/>
      <c r="AB57" s="108"/>
      <c r="AC57" s="109"/>
      <c r="AD57" s="109"/>
      <c r="AE57" s="25">
        <f>IFERROR(VLOOKUP($AB55,Data!$B$4:$D$6,3,FALSE),"")</f>
        <v>0</v>
      </c>
      <c r="AF57" s="25">
        <f>IFERROR(VLOOKUP($AC55,Data!$F$4:$H$9,3,FALSE),"")</f>
        <v>0</v>
      </c>
      <c r="AG57" s="25">
        <f>IFERROR(VLOOKUP($AD55,Data!$J$4:$L$8,3,FALSE),"")</f>
        <v>0</v>
      </c>
      <c r="AH57" s="25" t="str">
        <f>IFERROR(IF($C55=1,$AE57*$AF57*$AG57,""),"")</f>
        <v/>
      </c>
      <c r="AI57" s="25">
        <f>IFERROR(IF($C55=2,$AE57*$AF57*$AG57,""),"")</f>
        <v>0</v>
      </c>
      <c r="AJ57" s="25" t="str">
        <f>IFERROR(IF($C55=3,$AE57*$AF57*$AG57,""),"")</f>
        <v/>
      </c>
      <c r="AK57" s="121"/>
      <c r="AL57" s="18" t="s">
        <v>718</v>
      </c>
      <c r="AM57" s="11"/>
      <c r="AN57" s="11"/>
      <c r="AO57" s="43"/>
    </row>
    <row r="58" spans="1:41" ht="30" customHeight="1" x14ac:dyDescent="0.2">
      <c r="A58" s="44"/>
      <c r="B58" s="19"/>
      <c r="C58" s="19">
        <v>3</v>
      </c>
      <c r="D58" s="125" t="s">
        <v>722</v>
      </c>
      <c r="E58" s="125"/>
      <c r="F58" s="125"/>
      <c r="G58" s="125"/>
      <c r="H58" s="31" t="str">
        <f>IF($K58=1,"Implemented","Not Implemented")</f>
        <v>Not Implemented</v>
      </c>
      <c r="I58" s="24" t="str">
        <f>IF($L58=1,"Effective","Ineffective")</f>
        <v>Ineffective</v>
      </c>
      <c r="J58" s="24" t="str">
        <f>IF($M58=1,"Pass","Fail")</f>
        <v>Fail</v>
      </c>
      <c r="K58" s="25">
        <f>IF(COUNTIF(K59:K61,0)&gt;0,0,1)</f>
        <v>0</v>
      </c>
      <c r="L58" s="25">
        <f>IF(COUNTIF(L59:L61,0)&gt;0,0,1)</f>
        <v>0</v>
      </c>
      <c r="M58" s="25">
        <f>IF(COUNTIF(M59:M61,0)&gt;0,0,1)</f>
        <v>0</v>
      </c>
      <c r="N58" s="25" t="str">
        <f>IFERROR(IF($C58=1,$K58*$L58*$M58,""),"")</f>
        <v/>
      </c>
      <c r="O58" s="25" t="str">
        <f>IFERROR(IF($C58=2,$K58*$L58*$M58,""),"")</f>
        <v/>
      </c>
      <c r="P58" s="25">
        <f>IFERROR(IF($C58=3,$K58*$L58*$M58,""),"")</f>
        <v>0</v>
      </c>
      <c r="Q58" s="32"/>
      <c r="R58" s="31" t="str">
        <f>IF($U58=1,"Implemented","Not Implemented")</f>
        <v>Not Implemented</v>
      </c>
      <c r="S58" s="24" t="str">
        <f>IF($V58=1,"Effective","Ineffective")</f>
        <v>Ineffective</v>
      </c>
      <c r="T58" s="24" t="str">
        <f>IF($W58=1,"Pass","Fail")</f>
        <v>Fail</v>
      </c>
      <c r="U58" s="25">
        <f>IF(COUNTIF(U59:U61,0)&gt;0,0,1)</f>
        <v>0</v>
      </c>
      <c r="V58" s="25">
        <f>IF(COUNTIF(V59:V61,0)&gt;0,0,1)</f>
        <v>0</v>
      </c>
      <c r="W58" s="25">
        <f>IF(COUNTIF(W59:W61,0)&gt;0,0,1)</f>
        <v>0</v>
      </c>
      <c r="X58" s="25" t="str">
        <f>IFERROR(IF($C58=1,$U58*$V58*$W58,""),"")</f>
        <v/>
      </c>
      <c r="Y58" s="25" t="str">
        <f>IFERROR(IF($C58=2,$U58*$V58*$W58,""),"")</f>
        <v/>
      </c>
      <c r="Z58" s="25">
        <f>IFERROR(IF($C58=3,$U58*$V58*$W58,""),"")</f>
        <v>0</v>
      </c>
      <c r="AA58" s="32"/>
      <c r="AB58" s="31" t="str">
        <f>IF($AE58=1,"Implemented","Not Implemented")</f>
        <v>Not Implemented</v>
      </c>
      <c r="AC58" s="24" t="str">
        <f>IF($AF58=1,"Effective","Ineffective")</f>
        <v>Ineffective</v>
      </c>
      <c r="AD58" s="24" t="str">
        <f>IF($AG58=1,"Pass","Fail")</f>
        <v>Fail</v>
      </c>
      <c r="AE58" s="25">
        <f>IF(COUNTIF(AE59:AE61,0)&gt;0,0,1)</f>
        <v>0</v>
      </c>
      <c r="AF58" s="25">
        <f>IF(COUNTIF(AF59:AF61,0)&gt;0,0,1)</f>
        <v>0</v>
      </c>
      <c r="AG58" s="25">
        <f>IF(COUNTIF(AG59:AG61,0)&gt;0,0,1)</f>
        <v>0</v>
      </c>
      <c r="AH58" s="25" t="str">
        <f>IFERROR(IF($C58=1,$AE58*$AF58*$AG58,""),"")</f>
        <v/>
      </c>
      <c r="AI58" s="25" t="str">
        <f>IFERROR(IF($C58=2,$AE58*$AF58*$AG58,""),"")</f>
        <v/>
      </c>
      <c r="AJ58" s="25">
        <f>IFERROR(IF($C58=3,$AE58*$AF58*$AG58,""),"")</f>
        <v>0</v>
      </c>
      <c r="AK58" s="32"/>
      <c r="AL58" s="18" t="s">
        <v>725</v>
      </c>
      <c r="AM58" s="11"/>
      <c r="AN58" s="11"/>
      <c r="AO58" s="43"/>
    </row>
    <row r="59" spans="1:41" ht="10.5" customHeight="1" outlineLevel="1" x14ac:dyDescent="0.2">
      <c r="A59" s="107"/>
      <c r="B59" s="106"/>
      <c r="C59" s="122">
        <v>3</v>
      </c>
      <c r="D59" s="106"/>
      <c r="E59" s="123" t="s">
        <v>63</v>
      </c>
      <c r="F59" s="124" t="s">
        <v>64</v>
      </c>
      <c r="G59" s="125" t="s">
        <v>35</v>
      </c>
      <c r="H59" s="108" t="s">
        <v>687</v>
      </c>
      <c r="I59" s="109" t="s">
        <v>687</v>
      </c>
      <c r="J59" s="109" t="s">
        <v>687</v>
      </c>
      <c r="K59" s="25">
        <f>IFERROR(VLOOKUP($H59,Data!$B$4:$D$6,3,FALSE),"")</f>
        <v>0</v>
      </c>
      <c r="L59" s="25">
        <f>IFERROR(VLOOKUP($I59,Data!$F$4:$H$9,3,FALSE),"")</f>
        <v>0</v>
      </c>
      <c r="M59" s="25">
        <f>IFERROR(VLOOKUP($J59,Data!$J$4:$L$8,3,FALSE),"")</f>
        <v>0</v>
      </c>
      <c r="N59" s="25" t="str">
        <f>IFERROR(IF($C59=1,$K59*$L59*$M59,""),"")</f>
        <v/>
      </c>
      <c r="O59" s="25" t="str">
        <f>IFERROR(IF($C59=2,$K59*$L59*$M59,""),"")</f>
        <v/>
      </c>
      <c r="P59" s="25">
        <f>IFERROR(IF($C59=3,$K59*$L59*$M59,""),"")</f>
        <v>0</v>
      </c>
      <c r="Q59" s="110"/>
      <c r="R59" s="108" t="s">
        <v>687</v>
      </c>
      <c r="S59" s="109" t="s">
        <v>687</v>
      </c>
      <c r="T59" s="109" t="s">
        <v>687</v>
      </c>
      <c r="U59" s="26"/>
      <c r="V59" s="26"/>
      <c r="W59" s="26"/>
      <c r="X59" s="26"/>
      <c r="Y59" s="26"/>
      <c r="Z59" s="26"/>
      <c r="AA59" s="120"/>
      <c r="AB59" s="108" t="s">
        <v>687</v>
      </c>
      <c r="AC59" s="109" t="s">
        <v>687</v>
      </c>
      <c r="AD59" s="109" t="s">
        <v>687</v>
      </c>
      <c r="AE59" s="26"/>
      <c r="AF59" s="26"/>
      <c r="AG59" s="26"/>
      <c r="AH59" s="26"/>
      <c r="AI59" s="26"/>
      <c r="AJ59" s="26"/>
      <c r="AK59" s="121"/>
      <c r="AL59" s="18" t="s">
        <v>716</v>
      </c>
      <c r="AM59" s="11"/>
      <c r="AN59" s="11"/>
      <c r="AO59" s="43"/>
    </row>
    <row r="60" spans="1:41" ht="10.5" customHeight="1" outlineLevel="1" x14ac:dyDescent="0.2">
      <c r="A60" s="107"/>
      <c r="B60" s="106"/>
      <c r="C60" s="122"/>
      <c r="D60" s="106"/>
      <c r="E60" s="123"/>
      <c r="F60" s="124"/>
      <c r="G60" s="125"/>
      <c r="H60" s="108"/>
      <c r="I60" s="109"/>
      <c r="J60" s="109"/>
      <c r="K60" s="27"/>
      <c r="L60" s="27"/>
      <c r="M60" s="27"/>
      <c r="N60" s="27"/>
      <c r="O60" s="27"/>
      <c r="P60" s="27"/>
      <c r="Q60" s="110"/>
      <c r="R60" s="108"/>
      <c r="S60" s="109"/>
      <c r="T60" s="109"/>
      <c r="U60" s="25">
        <f>IFERROR(VLOOKUP($R59,Data!$B$4:$D$6,3,FALSE),"")</f>
        <v>0</v>
      </c>
      <c r="V60" s="25">
        <f>IFERROR(VLOOKUP($S59,Data!$F$4:$H$9,3,FALSE),"")</f>
        <v>0</v>
      </c>
      <c r="W60" s="25">
        <f>IFERROR(VLOOKUP($T59,Data!$J$4:$L$8,3,FALSE),"")</f>
        <v>0</v>
      </c>
      <c r="X60" s="25" t="str">
        <f>IFERROR(IF($C59=1,$U60*$V60*$W60,""),"")</f>
        <v/>
      </c>
      <c r="Y60" s="25" t="str">
        <f>IFERROR(IF($C59=2,$U60*$V60*$W60,""),"")</f>
        <v/>
      </c>
      <c r="Z60" s="25">
        <f>IFERROR(IF($C59=3,$U60*$V60*$W60,""),"")</f>
        <v>0</v>
      </c>
      <c r="AA60" s="120"/>
      <c r="AB60" s="108"/>
      <c r="AC60" s="109"/>
      <c r="AD60" s="109"/>
      <c r="AE60" s="27"/>
      <c r="AF60" s="27"/>
      <c r="AG60" s="27"/>
      <c r="AH60" s="27"/>
      <c r="AI60" s="27"/>
      <c r="AJ60" s="27"/>
      <c r="AK60" s="121"/>
      <c r="AL60" s="18" t="s">
        <v>717</v>
      </c>
      <c r="AM60" s="11"/>
      <c r="AN60" s="11"/>
      <c r="AO60" s="43"/>
    </row>
    <row r="61" spans="1:41" ht="10.5" customHeight="1" outlineLevel="1" x14ac:dyDescent="0.2">
      <c r="A61" s="107"/>
      <c r="B61" s="106"/>
      <c r="C61" s="122"/>
      <c r="D61" s="106"/>
      <c r="E61" s="123"/>
      <c r="F61" s="124"/>
      <c r="G61" s="125"/>
      <c r="H61" s="108"/>
      <c r="I61" s="109"/>
      <c r="J61" s="109"/>
      <c r="K61" s="27"/>
      <c r="L61" s="27"/>
      <c r="M61" s="27"/>
      <c r="N61" s="27"/>
      <c r="O61" s="27"/>
      <c r="P61" s="27"/>
      <c r="Q61" s="110"/>
      <c r="R61" s="108"/>
      <c r="S61" s="109"/>
      <c r="T61" s="109"/>
      <c r="U61" s="27"/>
      <c r="V61" s="27"/>
      <c r="W61" s="27"/>
      <c r="X61" s="27"/>
      <c r="Y61" s="27"/>
      <c r="Z61" s="27"/>
      <c r="AA61" s="120"/>
      <c r="AB61" s="108"/>
      <c r="AC61" s="109"/>
      <c r="AD61" s="109"/>
      <c r="AE61" s="25">
        <f>IFERROR(VLOOKUP($AB59,Data!$B$4:$D$6,3,FALSE),"")</f>
        <v>0</v>
      </c>
      <c r="AF61" s="25">
        <f>IFERROR(VLOOKUP($AC59,Data!$F$4:$H$9,3,FALSE),"")</f>
        <v>0</v>
      </c>
      <c r="AG61" s="25">
        <f>IFERROR(VLOOKUP($AD59,Data!$J$4:$L$8,3,FALSE),"")</f>
        <v>0</v>
      </c>
      <c r="AH61" s="25" t="str">
        <f>IFERROR(IF($C59=1,$AE61*$AF61*$AG61,""),"")</f>
        <v/>
      </c>
      <c r="AI61" s="25" t="str">
        <f>IFERROR(IF($C59=2,$AE61*$AF61*$AG61,""),"")</f>
        <v/>
      </c>
      <c r="AJ61" s="25">
        <f>IFERROR(IF($C59=3,$AE61*$AF61*$AG61,""),"")</f>
        <v>0</v>
      </c>
      <c r="AK61" s="121"/>
      <c r="AL61" s="18" t="s">
        <v>718</v>
      </c>
      <c r="AM61" s="11"/>
      <c r="AN61" s="11"/>
      <c r="AO61" s="43"/>
    </row>
    <row r="62" spans="1:41" ht="30" customHeight="1" x14ac:dyDescent="0.2">
      <c r="A62" s="44"/>
      <c r="B62" s="19"/>
      <c r="C62" s="19">
        <v>3</v>
      </c>
      <c r="D62" s="125" t="s">
        <v>723</v>
      </c>
      <c r="E62" s="125"/>
      <c r="F62" s="125"/>
      <c r="G62" s="125"/>
      <c r="H62" s="31" t="str">
        <f>IF($K62=1,"Implemented","Not Implemented")</f>
        <v>Not Implemented</v>
      </c>
      <c r="I62" s="24" t="str">
        <f>IF($L62=1,"Effective","Ineffective")</f>
        <v>Ineffective</v>
      </c>
      <c r="J62" s="24" t="str">
        <f>IF($M62=1,"Pass","Fail")</f>
        <v>Fail</v>
      </c>
      <c r="K62" s="25">
        <f>IF(COUNTIF(K63:K86,0)&gt;0,0,1)</f>
        <v>0</v>
      </c>
      <c r="L62" s="25">
        <f>IF(COUNTIF(L63:L86,0)&gt;0,0,1)</f>
        <v>0</v>
      </c>
      <c r="M62" s="25">
        <f>IF(COUNTIF(M63:M86,0)&gt;0,0,1)</f>
        <v>0</v>
      </c>
      <c r="N62" s="25" t="str">
        <f>IFERROR(IF($C62=1,$K62*$L62*$M62,""),"")</f>
        <v/>
      </c>
      <c r="O62" s="25" t="str">
        <f>IFERROR(IF($C62=2,$K62*$L62*$M62,""),"")</f>
        <v/>
      </c>
      <c r="P62" s="25">
        <f>IFERROR(IF($C62=3,$K62*$L62*$M62,""),"")</f>
        <v>0</v>
      </c>
      <c r="Q62" s="32"/>
      <c r="R62" s="31" t="str">
        <f>IF($U62=1,"Implemented","Not Implemented")</f>
        <v>Not Implemented</v>
      </c>
      <c r="S62" s="24" t="str">
        <f>IF($V62=1,"Effective","Ineffective")</f>
        <v>Ineffective</v>
      </c>
      <c r="T62" s="24" t="str">
        <f>IF($W62=1,"Pass","Fail")</f>
        <v>Fail</v>
      </c>
      <c r="U62" s="25">
        <f>IF(COUNTIF(U63:U86,0)&gt;0,0,1)</f>
        <v>0</v>
      </c>
      <c r="V62" s="25">
        <f>IF(COUNTIF(V63:V86,0)&gt;0,0,1)</f>
        <v>0</v>
      </c>
      <c r="W62" s="25">
        <f>IF(COUNTIF(W63:W86,0)&gt;0,0,1)</f>
        <v>0</v>
      </c>
      <c r="X62" s="25" t="str">
        <f>IFERROR(IF($C62=1,$U62*$V62*$W62,""),"")</f>
        <v/>
      </c>
      <c r="Y62" s="25" t="str">
        <f>IFERROR(IF($C62=2,$U62*$V62*$W62,""),"")</f>
        <v/>
      </c>
      <c r="Z62" s="25">
        <f>IFERROR(IF($C62=3,$U62*$V62*$W62,""),"")</f>
        <v>0</v>
      </c>
      <c r="AA62" s="32"/>
      <c r="AB62" s="31" t="str">
        <f>IF($AE62=1,"Implemented","Not Implemented")</f>
        <v>Not Implemented</v>
      </c>
      <c r="AC62" s="24" t="str">
        <f>IF($AF62=1,"Effective","Ineffective")</f>
        <v>Ineffective</v>
      </c>
      <c r="AD62" s="24" t="str">
        <f>IF($AG62=1,"Pass","Fail")</f>
        <v>Fail</v>
      </c>
      <c r="AE62" s="25">
        <f>IF(COUNTIF(AE63:AE86,0)&gt;0,0,1)</f>
        <v>0</v>
      </c>
      <c r="AF62" s="25">
        <f>IF(COUNTIF(AF63:AF86,0)&gt;0,0,1)</f>
        <v>0</v>
      </c>
      <c r="AG62" s="25">
        <f>IF(COUNTIF(AG63:AG86,0)&gt;0,0,1)</f>
        <v>0</v>
      </c>
      <c r="AH62" s="25" t="str">
        <f>IFERROR(IF($C62=1,$AE62*$AF62*$AG62,""),"")</f>
        <v/>
      </c>
      <c r="AI62" s="25" t="str">
        <f>IFERROR(IF($C62=2,$AE62*$AF62*$AG62,""),"")</f>
        <v/>
      </c>
      <c r="AJ62" s="25">
        <f>IFERROR(IF($C62=3,$AE62*$AF62*$AG62,""),"")</f>
        <v>0</v>
      </c>
      <c r="AK62" s="32"/>
      <c r="AL62" s="18" t="s">
        <v>725</v>
      </c>
      <c r="AM62" s="11"/>
      <c r="AN62" s="11"/>
      <c r="AO62" s="43"/>
    </row>
    <row r="63" spans="1:41" ht="10.5" customHeight="1" outlineLevel="1" x14ac:dyDescent="0.2">
      <c r="A63" s="107"/>
      <c r="B63" s="106"/>
      <c r="C63" s="122">
        <v>3</v>
      </c>
      <c r="D63" s="106"/>
      <c r="E63" s="123" t="s">
        <v>66</v>
      </c>
      <c r="F63" s="124" t="s">
        <v>67</v>
      </c>
      <c r="G63" s="125" t="s">
        <v>68</v>
      </c>
      <c r="H63" s="108" t="s">
        <v>687</v>
      </c>
      <c r="I63" s="109" t="s">
        <v>687</v>
      </c>
      <c r="J63" s="109" t="s">
        <v>687</v>
      </c>
      <c r="K63" s="25">
        <f>IFERROR(VLOOKUP($H63,Data!$B$4:$D$6,3,FALSE),"")</f>
        <v>0</v>
      </c>
      <c r="L63" s="25">
        <f>IFERROR(VLOOKUP($I63,Data!$F$4:$H$9,3,FALSE),"")</f>
        <v>0</v>
      </c>
      <c r="M63" s="25">
        <f>IFERROR(VLOOKUP($J63,Data!$J$4:$L$8,3,FALSE),"")</f>
        <v>0</v>
      </c>
      <c r="N63" s="25" t="str">
        <f>IFERROR(IF($C63=1,$K63*$L63*$M63,""),"")</f>
        <v/>
      </c>
      <c r="O63" s="25" t="str">
        <f>IFERROR(IF($C63=2,$K63*$L63*$M63,""),"")</f>
        <v/>
      </c>
      <c r="P63" s="25">
        <f>IFERROR(IF($C63=3,$K63*$L63*$M63,""),"")</f>
        <v>0</v>
      </c>
      <c r="Q63" s="110"/>
      <c r="R63" s="108" t="s">
        <v>687</v>
      </c>
      <c r="S63" s="109" t="s">
        <v>687</v>
      </c>
      <c r="T63" s="109" t="s">
        <v>687</v>
      </c>
      <c r="U63" s="26"/>
      <c r="V63" s="26"/>
      <c r="W63" s="26"/>
      <c r="X63" s="26"/>
      <c r="Y63" s="26"/>
      <c r="Z63" s="26"/>
      <c r="AA63" s="120"/>
      <c r="AB63" s="108" t="s">
        <v>687</v>
      </c>
      <c r="AC63" s="109" t="s">
        <v>687</v>
      </c>
      <c r="AD63" s="109" t="s">
        <v>687</v>
      </c>
      <c r="AE63" s="26"/>
      <c r="AF63" s="26"/>
      <c r="AG63" s="26"/>
      <c r="AH63" s="26"/>
      <c r="AI63" s="26"/>
      <c r="AJ63" s="26"/>
      <c r="AK63" s="121"/>
      <c r="AL63" s="18" t="s">
        <v>716</v>
      </c>
      <c r="AM63" s="11"/>
      <c r="AN63" s="11"/>
      <c r="AO63" s="43"/>
    </row>
    <row r="64" spans="1:41" ht="10.5" customHeight="1" outlineLevel="1" x14ac:dyDescent="0.2">
      <c r="A64" s="107"/>
      <c r="B64" s="106"/>
      <c r="C64" s="122"/>
      <c r="D64" s="106"/>
      <c r="E64" s="123"/>
      <c r="F64" s="124"/>
      <c r="G64" s="125"/>
      <c r="H64" s="108"/>
      <c r="I64" s="109"/>
      <c r="J64" s="109"/>
      <c r="K64" s="27"/>
      <c r="L64" s="27"/>
      <c r="M64" s="27"/>
      <c r="N64" s="27"/>
      <c r="O64" s="27"/>
      <c r="P64" s="27"/>
      <c r="Q64" s="110"/>
      <c r="R64" s="108"/>
      <c r="S64" s="109"/>
      <c r="T64" s="109"/>
      <c r="U64" s="25">
        <f>IFERROR(VLOOKUP($R63,Data!$B$4:$D$6,3,FALSE),"")</f>
        <v>0</v>
      </c>
      <c r="V64" s="25">
        <f>IFERROR(VLOOKUP($S63,Data!$F$4:$H$9,3,FALSE),"")</f>
        <v>0</v>
      </c>
      <c r="W64" s="25">
        <f>IFERROR(VLOOKUP($T63,Data!$J$4:$L$8,3,FALSE),"")</f>
        <v>0</v>
      </c>
      <c r="X64" s="25" t="str">
        <f>IFERROR(IF($C63=1,$U64*$V64*$W64,""),"")</f>
        <v/>
      </c>
      <c r="Y64" s="25" t="str">
        <f>IFERROR(IF($C63=2,$U64*$V64*$W64,""),"")</f>
        <v/>
      </c>
      <c r="Z64" s="25">
        <f>IFERROR(IF($C63=3,$U64*$V64*$W64,""),"")</f>
        <v>0</v>
      </c>
      <c r="AA64" s="120"/>
      <c r="AB64" s="108"/>
      <c r="AC64" s="109"/>
      <c r="AD64" s="109"/>
      <c r="AE64" s="27"/>
      <c r="AF64" s="27"/>
      <c r="AG64" s="27"/>
      <c r="AH64" s="27"/>
      <c r="AI64" s="27"/>
      <c r="AJ64" s="27"/>
      <c r="AK64" s="121"/>
      <c r="AL64" s="18" t="s">
        <v>717</v>
      </c>
      <c r="AM64" s="11"/>
      <c r="AN64" s="11"/>
      <c r="AO64" s="43"/>
    </row>
    <row r="65" spans="1:41" ht="10.5" customHeight="1" outlineLevel="1" x14ac:dyDescent="0.2">
      <c r="A65" s="107"/>
      <c r="B65" s="106"/>
      <c r="C65" s="122"/>
      <c r="D65" s="106"/>
      <c r="E65" s="123"/>
      <c r="F65" s="124"/>
      <c r="G65" s="125"/>
      <c r="H65" s="108"/>
      <c r="I65" s="109"/>
      <c r="J65" s="109"/>
      <c r="K65" s="27"/>
      <c r="L65" s="27"/>
      <c r="M65" s="27"/>
      <c r="N65" s="27"/>
      <c r="O65" s="27"/>
      <c r="P65" s="27"/>
      <c r="Q65" s="110"/>
      <c r="R65" s="108"/>
      <c r="S65" s="109"/>
      <c r="T65" s="109"/>
      <c r="U65" s="27"/>
      <c r="V65" s="27"/>
      <c r="W65" s="27"/>
      <c r="X65" s="27"/>
      <c r="Y65" s="27"/>
      <c r="Z65" s="27"/>
      <c r="AA65" s="120"/>
      <c r="AB65" s="108"/>
      <c r="AC65" s="109"/>
      <c r="AD65" s="109"/>
      <c r="AE65" s="25">
        <f>IFERROR(VLOOKUP($AB63,Data!$B$4:$D$6,3,FALSE),"")</f>
        <v>0</v>
      </c>
      <c r="AF65" s="25">
        <f>IFERROR(VLOOKUP($AC63,Data!$F$4:$H$9,3,FALSE),"")</f>
        <v>0</v>
      </c>
      <c r="AG65" s="25">
        <f>IFERROR(VLOOKUP($AD63,Data!$J$4:$L$8,3,FALSE),"")</f>
        <v>0</v>
      </c>
      <c r="AH65" s="25" t="str">
        <f>IFERROR(IF($C63=1,$AE65*$AF65*$AG65,""),"")</f>
        <v/>
      </c>
      <c r="AI65" s="25" t="str">
        <f>IFERROR(IF($C63=2,$AE65*$AF65*$AG65,""),"")</f>
        <v/>
      </c>
      <c r="AJ65" s="25">
        <f>IFERROR(IF($C63=3,$AE65*$AF65*$AG65,""),"")</f>
        <v>0</v>
      </c>
      <c r="AK65" s="121"/>
      <c r="AL65" s="18" t="s">
        <v>718</v>
      </c>
      <c r="AM65" s="11"/>
      <c r="AN65" s="11"/>
      <c r="AO65" s="43"/>
    </row>
    <row r="66" spans="1:41" ht="10.5" customHeight="1" outlineLevel="1" x14ac:dyDescent="0.2">
      <c r="A66" s="107"/>
      <c r="B66" s="106"/>
      <c r="C66" s="122">
        <v>3</v>
      </c>
      <c r="D66" s="106"/>
      <c r="E66" s="123" t="s">
        <v>69</v>
      </c>
      <c r="F66" s="124" t="s">
        <v>70</v>
      </c>
      <c r="G66" s="125" t="s">
        <v>71</v>
      </c>
      <c r="H66" s="108" t="s">
        <v>687</v>
      </c>
      <c r="I66" s="109" t="s">
        <v>687</v>
      </c>
      <c r="J66" s="109" t="s">
        <v>687</v>
      </c>
      <c r="K66" s="25">
        <f>IFERROR(VLOOKUP($H66,Data!$B$4:$D$6,3,FALSE),"")</f>
        <v>0</v>
      </c>
      <c r="L66" s="25">
        <f>IFERROR(VLOOKUP($I66,Data!$F$4:$H$9,3,FALSE),"")</f>
        <v>0</v>
      </c>
      <c r="M66" s="25">
        <f>IFERROR(VLOOKUP($J66,Data!$J$4:$L$8,3,FALSE),"")</f>
        <v>0</v>
      </c>
      <c r="N66" s="25" t="str">
        <f>IFERROR(IF($C66=1,$K66*$L66*$M66,""),"")</f>
        <v/>
      </c>
      <c r="O66" s="25" t="str">
        <f>IFERROR(IF($C66=2,$K66*$L66*$M66,""),"")</f>
        <v/>
      </c>
      <c r="P66" s="25">
        <f>IFERROR(IF($C66=3,$K66*$L66*$M66,""),"")</f>
        <v>0</v>
      </c>
      <c r="Q66" s="110"/>
      <c r="R66" s="108" t="s">
        <v>687</v>
      </c>
      <c r="S66" s="109" t="s">
        <v>687</v>
      </c>
      <c r="T66" s="109" t="s">
        <v>687</v>
      </c>
      <c r="U66" s="26"/>
      <c r="V66" s="26"/>
      <c r="W66" s="26"/>
      <c r="X66" s="26"/>
      <c r="Y66" s="26"/>
      <c r="Z66" s="26"/>
      <c r="AA66" s="120"/>
      <c r="AB66" s="108" t="s">
        <v>687</v>
      </c>
      <c r="AC66" s="109" t="s">
        <v>687</v>
      </c>
      <c r="AD66" s="109" t="s">
        <v>687</v>
      </c>
      <c r="AE66" s="26"/>
      <c r="AF66" s="26"/>
      <c r="AG66" s="26"/>
      <c r="AH66" s="26"/>
      <c r="AI66" s="26"/>
      <c r="AJ66" s="26"/>
      <c r="AK66" s="121"/>
      <c r="AL66" s="18" t="s">
        <v>716</v>
      </c>
      <c r="AM66" s="11"/>
      <c r="AN66" s="11"/>
      <c r="AO66" s="43"/>
    </row>
    <row r="67" spans="1:41" ht="10.5" customHeight="1" outlineLevel="1" x14ac:dyDescent="0.2">
      <c r="A67" s="107"/>
      <c r="B67" s="106"/>
      <c r="C67" s="122"/>
      <c r="D67" s="106"/>
      <c r="E67" s="123"/>
      <c r="F67" s="124"/>
      <c r="G67" s="125"/>
      <c r="H67" s="108"/>
      <c r="I67" s="109"/>
      <c r="J67" s="109"/>
      <c r="K67" s="27"/>
      <c r="L67" s="27"/>
      <c r="M67" s="27"/>
      <c r="N67" s="27"/>
      <c r="O67" s="27"/>
      <c r="P67" s="27"/>
      <c r="Q67" s="110"/>
      <c r="R67" s="108"/>
      <c r="S67" s="109"/>
      <c r="T67" s="109"/>
      <c r="U67" s="25">
        <f>IFERROR(VLOOKUP($R66,Data!$B$4:$D$6,3,FALSE),"")</f>
        <v>0</v>
      </c>
      <c r="V67" s="25">
        <f>IFERROR(VLOOKUP($S66,Data!$F$4:$H$9,3,FALSE),"")</f>
        <v>0</v>
      </c>
      <c r="W67" s="25">
        <f>IFERROR(VLOOKUP($T66,Data!$J$4:$L$8,3,FALSE),"")</f>
        <v>0</v>
      </c>
      <c r="X67" s="25" t="str">
        <f>IFERROR(IF($C66=1,$U67*$V67*$W67,""),"")</f>
        <v/>
      </c>
      <c r="Y67" s="25" t="str">
        <f>IFERROR(IF($C66=2,$U67*$V67*$W67,""),"")</f>
        <v/>
      </c>
      <c r="Z67" s="25">
        <f>IFERROR(IF($C66=3,$U67*$V67*$W67,""),"")</f>
        <v>0</v>
      </c>
      <c r="AA67" s="120"/>
      <c r="AB67" s="108"/>
      <c r="AC67" s="109"/>
      <c r="AD67" s="109"/>
      <c r="AE67" s="27"/>
      <c r="AF67" s="27"/>
      <c r="AG67" s="27"/>
      <c r="AH67" s="27"/>
      <c r="AI67" s="27"/>
      <c r="AJ67" s="27"/>
      <c r="AK67" s="121"/>
      <c r="AL67" s="18" t="s">
        <v>717</v>
      </c>
      <c r="AM67" s="11"/>
      <c r="AN67" s="11"/>
      <c r="AO67" s="43"/>
    </row>
    <row r="68" spans="1:41" ht="10.5" customHeight="1" outlineLevel="1" x14ac:dyDescent="0.2">
      <c r="A68" s="107"/>
      <c r="B68" s="106"/>
      <c r="C68" s="122"/>
      <c r="D68" s="106"/>
      <c r="E68" s="123"/>
      <c r="F68" s="124"/>
      <c r="G68" s="125"/>
      <c r="H68" s="108"/>
      <c r="I68" s="109"/>
      <c r="J68" s="109"/>
      <c r="K68" s="27"/>
      <c r="L68" s="27"/>
      <c r="M68" s="27"/>
      <c r="N68" s="27"/>
      <c r="O68" s="27"/>
      <c r="P68" s="27"/>
      <c r="Q68" s="110"/>
      <c r="R68" s="108"/>
      <c r="S68" s="109"/>
      <c r="T68" s="109"/>
      <c r="U68" s="27"/>
      <c r="V68" s="27"/>
      <c r="W68" s="27"/>
      <c r="X68" s="27"/>
      <c r="Y68" s="27"/>
      <c r="Z68" s="27"/>
      <c r="AA68" s="120"/>
      <c r="AB68" s="108"/>
      <c r="AC68" s="109"/>
      <c r="AD68" s="109"/>
      <c r="AE68" s="25">
        <f>IFERROR(VLOOKUP($AB66,Data!$B$4:$D$6,3,FALSE),"")</f>
        <v>0</v>
      </c>
      <c r="AF68" s="25">
        <f>IFERROR(VLOOKUP($AC66,Data!$F$4:$H$9,3,FALSE),"")</f>
        <v>0</v>
      </c>
      <c r="AG68" s="25">
        <f>IFERROR(VLOOKUP($AD66,Data!$J$4:$L$8,3,FALSE),"")</f>
        <v>0</v>
      </c>
      <c r="AH68" s="25" t="str">
        <f>IFERROR(IF($C66=1,$AE68*$AF68*$AG68,""),"")</f>
        <v/>
      </c>
      <c r="AI68" s="25" t="str">
        <f>IFERROR(IF($C66=2,$AE68*$AF68*$AG68,""),"")</f>
        <v/>
      </c>
      <c r="AJ68" s="25">
        <f>IFERROR(IF($C66=3,$AE68*$AF68*$AG68,""),"")</f>
        <v>0</v>
      </c>
      <c r="AK68" s="121"/>
      <c r="AL68" s="18" t="s">
        <v>718</v>
      </c>
      <c r="AM68" s="11"/>
      <c r="AN68" s="11"/>
      <c r="AO68" s="43"/>
    </row>
    <row r="69" spans="1:41" ht="10.5" customHeight="1" outlineLevel="1" x14ac:dyDescent="0.2">
      <c r="A69" s="107"/>
      <c r="B69" s="106"/>
      <c r="C69" s="122">
        <v>3</v>
      </c>
      <c r="D69" s="106"/>
      <c r="E69" s="123" t="s">
        <v>72</v>
      </c>
      <c r="F69" s="124" t="s">
        <v>73</v>
      </c>
      <c r="G69" s="125" t="s">
        <v>74</v>
      </c>
      <c r="H69" s="108" t="s">
        <v>687</v>
      </c>
      <c r="I69" s="109" t="s">
        <v>687</v>
      </c>
      <c r="J69" s="109" t="s">
        <v>687</v>
      </c>
      <c r="K69" s="25">
        <f>IFERROR(VLOOKUP($H69,Data!$B$4:$D$6,3,FALSE),"")</f>
        <v>0</v>
      </c>
      <c r="L69" s="25">
        <f>IFERROR(VLOOKUP($I69,Data!$F$4:$H$9,3,FALSE),"")</f>
        <v>0</v>
      </c>
      <c r="M69" s="25">
        <f>IFERROR(VLOOKUP($J69,Data!$J$4:$L$8,3,FALSE),"")</f>
        <v>0</v>
      </c>
      <c r="N69" s="25" t="str">
        <f>IFERROR(IF($C69=1,$K69*$L69*$M69,""),"")</f>
        <v/>
      </c>
      <c r="O69" s="25" t="str">
        <f>IFERROR(IF($C69=2,$K69*$L69*$M69,""),"")</f>
        <v/>
      </c>
      <c r="P69" s="25">
        <f>IFERROR(IF($C69=3,$K69*$L69*$M69,""),"")</f>
        <v>0</v>
      </c>
      <c r="Q69" s="110"/>
      <c r="R69" s="108" t="s">
        <v>687</v>
      </c>
      <c r="S69" s="109" t="s">
        <v>687</v>
      </c>
      <c r="T69" s="109" t="s">
        <v>687</v>
      </c>
      <c r="U69" s="26"/>
      <c r="V69" s="26"/>
      <c r="W69" s="26"/>
      <c r="X69" s="26"/>
      <c r="Y69" s="26"/>
      <c r="Z69" s="26"/>
      <c r="AA69" s="120"/>
      <c r="AB69" s="108" t="s">
        <v>687</v>
      </c>
      <c r="AC69" s="109" t="s">
        <v>687</v>
      </c>
      <c r="AD69" s="109" t="s">
        <v>687</v>
      </c>
      <c r="AE69" s="26"/>
      <c r="AF69" s="26"/>
      <c r="AG69" s="26"/>
      <c r="AH69" s="26"/>
      <c r="AI69" s="26"/>
      <c r="AJ69" s="26"/>
      <c r="AK69" s="121"/>
      <c r="AL69" s="18" t="s">
        <v>716</v>
      </c>
      <c r="AM69" s="11"/>
      <c r="AN69" s="11"/>
      <c r="AO69" s="43"/>
    </row>
    <row r="70" spans="1:41" ht="10.5" customHeight="1" outlineLevel="1" x14ac:dyDescent="0.2">
      <c r="A70" s="107"/>
      <c r="B70" s="106"/>
      <c r="C70" s="122"/>
      <c r="D70" s="106"/>
      <c r="E70" s="123"/>
      <c r="F70" s="124"/>
      <c r="G70" s="125"/>
      <c r="H70" s="108"/>
      <c r="I70" s="109"/>
      <c r="J70" s="109"/>
      <c r="K70" s="27"/>
      <c r="L70" s="27"/>
      <c r="M70" s="27"/>
      <c r="N70" s="27"/>
      <c r="O70" s="27"/>
      <c r="P70" s="27"/>
      <c r="Q70" s="110"/>
      <c r="R70" s="108"/>
      <c r="S70" s="109"/>
      <c r="T70" s="109"/>
      <c r="U70" s="25">
        <f>IFERROR(VLOOKUP($R69,Data!$B$4:$D$6,3,FALSE),"")</f>
        <v>0</v>
      </c>
      <c r="V70" s="25">
        <f>IFERROR(VLOOKUP($S69,Data!$F$4:$H$9,3,FALSE),"")</f>
        <v>0</v>
      </c>
      <c r="W70" s="25">
        <f>IFERROR(VLOOKUP($T69,Data!$J$4:$L$8,3,FALSE),"")</f>
        <v>0</v>
      </c>
      <c r="X70" s="25" t="str">
        <f>IFERROR(IF($C69=1,$U70*$V70*$W70,""),"")</f>
        <v/>
      </c>
      <c r="Y70" s="25" t="str">
        <f>IFERROR(IF($C69=2,$U70*$V70*$W70,""),"")</f>
        <v/>
      </c>
      <c r="Z70" s="25">
        <f>IFERROR(IF($C69=3,$U70*$V70*$W70,""),"")</f>
        <v>0</v>
      </c>
      <c r="AA70" s="120"/>
      <c r="AB70" s="108"/>
      <c r="AC70" s="109"/>
      <c r="AD70" s="109"/>
      <c r="AE70" s="27"/>
      <c r="AF70" s="27"/>
      <c r="AG70" s="27"/>
      <c r="AH70" s="27"/>
      <c r="AI70" s="27"/>
      <c r="AJ70" s="27"/>
      <c r="AK70" s="121"/>
      <c r="AL70" s="18" t="s">
        <v>717</v>
      </c>
      <c r="AM70" s="11"/>
      <c r="AN70" s="11"/>
      <c r="AO70" s="43"/>
    </row>
    <row r="71" spans="1:41" ht="10.5" customHeight="1" outlineLevel="1" x14ac:dyDescent="0.2">
      <c r="A71" s="107"/>
      <c r="B71" s="106"/>
      <c r="C71" s="122"/>
      <c r="D71" s="106"/>
      <c r="E71" s="123"/>
      <c r="F71" s="124"/>
      <c r="G71" s="125"/>
      <c r="H71" s="108"/>
      <c r="I71" s="109"/>
      <c r="J71" s="109"/>
      <c r="K71" s="27"/>
      <c r="L71" s="27"/>
      <c r="M71" s="27"/>
      <c r="N71" s="27"/>
      <c r="O71" s="27"/>
      <c r="P71" s="27"/>
      <c r="Q71" s="110"/>
      <c r="R71" s="108"/>
      <c r="S71" s="109"/>
      <c r="T71" s="109"/>
      <c r="U71" s="27"/>
      <c r="V71" s="27"/>
      <c r="W71" s="27"/>
      <c r="X71" s="27"/>
      <c r="Y71" s="27"/>
      <c r="Z71" s="27"/>
      <c r="AA71" s="120"/>
      <c r="AB71" s="108"/>
      <c r="AC71" s="109"/>
      <c r="AD71" s="109"/>
      <c r="AE71" s="25">
        <f>IFERROR(VLOOKUP($AB69,Data!$B$4:$D$6,3,FALSE),"")</f>
        <v>0</v>
      </c>
      <c r="AF71" s="25">
        <f>IFERROR(VLOOKUP($AC69,Data!$F$4:$H$9,3,FALSE),"")</f>
        <v>0</v>
      </c>
      <c r="AG71" s="25">
        <f>IFERROR(VLOOKUP($AD69,Data!$J$4:$L$8,3,FALSE),"")</f>
        <v>0</v>
      </c>
      <c r="AH71" s="25" t="str">
        <f>IFERROR(IF($C69=1,$AE71*$AF71*$AG71,""),"")</f>
        <v/>
      </c>
      <c r="AI71" s="25" t="str">
        <f>IFERROR(IF($C69=2,$AE71*$AF71*$AG71,""),"")</f>
        <v/>
      </c>
      <c r="AJ71" s="25">
        <f>IFERROR(IF($C69=3,$AE71*$AF71*$AG71,""),"")</f>
        <v>0</v>
      </c>
      <c r="AK71" s="121"/>
      <c r="AL71" s="18" t="s">
        <v>718</v>
      </c>
      <c r="AM71" s="11"/>
      <c r="AN71" s="11"/>
      <c r="AO71" s="43"/>
    </row>
    <row r="72" spans="1:41" ht="10.5" customHeight="1" outlineLevel="1" x14ac:dyDescent="0.2">
      <c r="A72" s="107"/>
      <c r="B72" s="106"/>
      <c r="C72" s="122">
        <v>3</v>
      </c>
      <c r="D72" s="106"/>
      <c r="E72" s="123" t="s">
        <v>75</v>
      </c>
      <c r="F72" s="124" t="s">
        <v>76</v>
      </c>
      <c r="G72" s="125" t="s">
        <v>77</v>
      </c>
      <c r="H72" s="108" t="s">
        <v>687</v>
      </c>
      <c r="I72" s="109" t="s">
        <v>687</v>
      </c>
      <c r="J72" s="109" t="s">
        <v>687</v>
      </c>
      <c r="K72" s="25">
        <f>IFERROR(VLOOKUP($H72,Data!$B$4:$D$6,3,FALSE),"")</f>
        <v>0</v>
      </c>
      <c r="L72" s="25">
        <f>IFERROR(VLOOKUP($I72,Data!$F$4:$H$9,3,FALSE),"")</f>
        <v>0</v>
      </c>
      <c r="M72" s="25">
        <f>IFERROR(VLOOKUP($J72,Data!$J$4:$L$8,3,FALSE),"")</f>
        <v>0</v>
      </c>
      <c r="N72" s="25" t="str">
        <f>IFERROR(IF($C72=1,$K72*$L72*$M72,""),"")</f>
        <v/>
      </c>
      <c r="O72" s="25" t="str">
        <f>IFERROR(IF($C72=2,$K72*$L72*$M72,""),"")</f>
        <v/>
      </c>
      <c r="P72" s="25">
        <f>IFERROR(IF($C72=3,$K72*$L72*$M72,""),"")</f>
        <v>0</v>
      </c>
      <c r="Q72" s="110"/>
      <c r="R72" s="108" t="s">
        <v>687</v>
      </c>
      <c r="S72" s="109" t="s">
        <v>687</v>
      </c>
      <c r="T72" s="109" t="s">
        <v>687</v>
      </c>
      <c r="U72" s="26"/>
      <c r="V72" s="26"/>
      <c r="W72" s="26"/>
      <c r="X72" s="26"/>
      <c r="Y72" s="26"/>
      <c r="Z72" s="26"/>
      <c r="AA72" s="120"/>
      <c r="AB72" s="108" t="s">
        <v>687</v>
      </c>
      <c r="AC72" s="109" t="s">
        <v>687</v>
      </c>
      <c r="AD72" s="109" t="s">
        <v>687</v>
      </c>
      <c r="AE72" s="26"/>
      <c r="AF72" s="26"/>
      <c r="AG72" s="26"/>
      <c r="AH72" s="26"/>
      <c r="AI72" s="26"/>
      <c r="AJ72" s="26"/>
      <c r="AK72" s="121"/>
      <c r="AL72" s="18" t="s">
        <v>716</v>
      </c>
      <c r="AM72" s="11"/>
      <c r="AN72" s="11"/>
      <c r="AO72" s="43"/>
    </row>
    <row r="73" spans="1:41" ht="10.5" customHeight="1" outlineLevel="1" x14ac:dyDescent="0.2">
      <c r="A73" s="107"/>
      <c r="B73" s="106"/>
      <c r="C73" s="122"/>
      <c r="D73" s="106"/>
      <c r="E73" s="123"/>
      <c r="F73" s="124"/>
      <c r="G73" s="125"/>
      <c r="H73" s="108"/>
      <c r="I73" s="109"/>
      <c r="J73" s="109"/>
      <c r="K73" s="27"/>
      <c r="L73" s="27"/>
      <c r="M73" s="27"/>
      <c r="N73" s="27"/>
      <c r="O73" s="27"/>
      <c r="P73" s="27"/>
      <c r="Q73" s="110"/>
      <c r="R73" s="108"/>
      <c r="S73" s="109"/>
      <c r="T73" s="109"/>
      <c r="U73" s="25">
        <f>IFERROR(VLOOKUP($R72,Data!$B$4:$D$6,3,FALSE),"")</f>
        <v>0</v>
      </c>
      <c r="V73" s="25">
        <f>IFERROR(VLOOKUP($S72,Data!$F$4:$H$9,3,FALSE),"")</f>
        <v>0</v>
      </c>
      <c r="W73" s="25">
        <f>IFERROR(VLOOKUP($T72,Data!$J$4:$L$8,3,FALSE),"")</f>
        <v>0</v>
      </c>
      <c r="X73" s="25" t="str">
        <f>IFERROR(IF($C72=1,$U73*$V73*$W73,""),"")</f>
        <v/>
      </c>
      <c r="Y73" s="25" t="str">
        <f>IFERROR(IF($C72=2,$U73*$V73*$W73,""),"")</f>
        <v/>
      </c>
      <c r="Z73" s="25">
        <f>IFERROR(IF($C72=3,$U73*$V73*$W73,""),"")</f>
        <v>0</v>
      </c>
      <c r="AA73" s="120"/>
      <c r="AB73" s="108"/>
      <c r="AC73" s="109"/>
      <c r="AD73" s="109"/>
      <c r="AE73" s="27"/>
      <c r="AF73" s="27"/>
      <c r="AG73" s="27"/>
      <c r="AH73" s="27"/>
      <c r="AI73" s="27"/>
      <c r="AJ73" s="27"/>
      <c r="AK73" s="121"/>
      <c r="AL73" s="18" t="s">
        <v>717</v>
      </c>
      <c r="AM73" s="11"/>
      <c r="AN73" s="11"/>
      <c r="AO73" s="43"/>
    </row>
    <row r="74" spans="1:41" ht="10.5" customHeight="1" outlineLevel="1" x14ac:dyDescent="0.2">
      <c r="A74" s="107"/>
      <c r="B74" s="106"/>
      <c r="C74" s="122"/>
      <c r="D74" s="106"/>
      <c r="E74" s="123"/>
      <c r="F74" s="124"/>
      <c r="G74" s="125"/>
      <c r="H74" s="108"/>
      <c r="I74" s="109"/>
      <c r="J74" s="109"/>
      <c r="K74" s="27"/>
      <c r="L74" s="27"/>
      <c r="M74" s="27"/>
      <c r="N74" s="27"/>
      <c r="O74" s="27"/>
      <c r="P74" s="27"/>
      <c r="Q74" s="110"/>
      <c r="R74" s="108"/>
      <c r="S74" s="109"/>
      <c r="T74" s="109"/>
      <c r="U74" s="27"/>
      <c r="V74" s="27"/>
      <c r="W74" s="27"/>
      <c r="X74" s="27"/>
      <c r="Y74" s="27"/>
      <c r="Z74" s="27"/>
      <c r="AA74" s="120"/>
      <c r="AB74" s="108"/>
      <c r="AC74" s="109"/>
      <c r="AD74" s="109"/>
      <c r="AE74" s="25">
        <f>IFERROR(VLOOKUP($AB72,Data!$B$4:$D$6,3,FALSE),"")</f>
        <v>0</v>
      </c>
      <c r="AF74" s="25">
        <f>IFERROR(VLOOKUP($AC72,Data!$F$4:$H$9,3,FALSE),"")</f>
        <v>0</v>
      </c>
      <c r="AG74" s="25">
        <f>IFERROR(VLOOKUP($AD72,Data!$J$4:$L$8,3,FALSE),"")</f>
        <v>0</v>
      </c>
      <c r="AH74" s="25" t="str">
        <f>IFERROR(IF($C72=1,$AE74*$AF74*$AG74,""),"")</f>
        <v/>
      </c>
      <c r="AI74" s="25" t="str">
        <f>IFERROR(IF($C72=2,$AE74*$AF74*$AG74,""),"")</f>
        <v/>
      </c>
      <c r="AJ74" s="25">
        <f>IFERROR(IF($C72=3,$AE74*$AF74*$AG74,""),"")</f>
        <v>0</v>
      </c>
      <c r="AK74" s="121"/>
      <c r="AL74" s="18" t="s">
        <v>718</v>
      </c>
      <c r="AM74" s="11"/>
      <c r="AN74" s="11"/>
      <c r="AO74" s="43"/>
    </row>
    <row r="75" spans="1:41" ht="10.5" customHeight="1" outlineLevel="1" x14ac:dyDescent="0.2">
      <c r="A75" s="107"/>
      <c r="B75" s="106"/>
      <c r="C75" s="122">
        <v>3</v>
      </c>
      <c r="D75" s="106"/>
      <c r="E75" s="123" t="s">
        <v>78</v>
      </c>
      <c r="F75" s="124" t="s">
        <v>79</v>
      </c>
      <c r="G75" s="125" t="s">
        <v>80</v>
      </c>
      <c r="H75" s="108" t="s">
        <v>687</v>
      </c>
      <c r="I75" s="109" t="s">
        <v>687</v>
      </c>
      <c r="J75" s="109" t="s">
        <v>687</v>
      </c>
      <c r="K75" s="25">
        <f>IFERROR(VLOOKUP($H75,Data!$B$4:$D$6,3,FALSE),"")</f>
        <v>0</v>
      </c>
      <c r="L75" s="25">
        <f>IFERROR(VLOOKUP($I75,Data!$F$4:$H$9,3,FALSE),"")</f>
        <v>0</v>
      </c>
      <c r="M75" s="25">
        <f>IFERROR(VLOOKUP($J75,Data!$J$4:$L$8,3,FALSE),"")</f>
        <v>0</v>
      </c>
      <c r="N75" s="25" t="str">
        <f>IFERROR(IF($C75=1,$K75*$L75*$M75,""),"")</f>
        <v/>
      </c>
      <c r="O75" s="25" t="str">
        <f>IFERROR(IF($C75=2,$K75*$L75*$M75,""),"")</f>
        <v/>
      </c>
      <c r="P75" s="25">
        <f>IFERROR(IF($C75=3,$K75*$L75*$M75,""),"")</f>
        <v>0</v>
      </c>
      <c r="Q75" s="110"/>
      <c r="R75" s="108" t="s">
        <v>687</v>
      </c>
      <c r="S75" s="109" t="s">
        <v>687</v>
      </c>
      <c r="T75" s="109" t="s">
        <v>687</v>
      </c>
      <c r="U75" s="26"/>
      <c r="V75" s="26"/>
      <c r="W75" s="26"/>
      <c r="X75" s="26"/>
      <c r="Y75" s="26"/>
      <c r="Z75" s="26"/>
      <c r="AA75" s="120"/>
      <c r="AB75" s="108" t="s">
        <v>687</v>
      </c>
      <c r="AC75" s="109" t="s">
        <v>687</v>
      </c>
      <c r="AD75" s="109" t="s">
        <v>687</v>
      </c>
      <c r="AE75" s="26"/>
      <c r="AF75" s="26"/>
      <c r="AG75" s="26"/>
      <c r="AH75" s="26"/>
      <c r="AI75" s="26"/>
      <c r="AJ75" s="26"/>
      <c r="AK75" s="121"/>
      <c r="AL75" s="18" t="s">
        <v>716</v>
      </c>
      <c r="AM75" s="11"/>
      <c r="AN75" s="11"/>
      <c r="AO75" s="43"/>
    </row>
    <row r="76" spans="1:41" ht="10.5" customHeight="1" outlineLevel="1" x14ac:dyDescent="0.2">
      <c r="A76" s="107"/>
      <c r="B76" s="106"/>
      <c r="C76" s="122"/>
      <c r="D76" s="106"/>
      <c r="E76" s="123"/>
      <c r="F76" s="124"/>
      <c r="G76" s="125"/>
      <c r="H76" s="108"/>
      <c r="I76" s="109"/>
      <c r="J76" s="109"/>
      <c r="K76" s="27"/>
      <c r="L76" s="27"/>
      <c r="M76" s="27"/>
      <c r="N76" s="27"/>
      <c r="O76" s="27"/>
      <c r="P76" s="27"/>
      <c r="Q76" s="110"/>
      <c r="R76" s="108"/>
      <c r="S76" s="109"/>
      <c r="T76" s="109"/>
      <c r="U76" s="25">
        <f>IFERROR(VLOOKUP($R75,Data!$B$4:$D$6,3,FALSE),"")</f>
        <v>0</v>
      </c>
      <c r="V76" s="25">
        <f>IFERROR(VLOOKUP($S75,Data!$F$4:$H$9,3,FALSE),"")</f>
        <v>0</v>
      </c>
      <c r="W76" s="25">
        <f>IFERROR(VLOOKUP($T75,Data!$J$4:$L$8,3,FALSE),"")</f>
        <v>0</v>
      </c>
      <c r="X76" s="25" t="str">
        <f>IFERROR(IF($C75=1,$U76*$V76*$W76,""),"")</f>
        <v/>
      </c>
      <c r="Y76" s="25" t="str">
        <f>IFERROR(IF($C75=2,$U76*$V76*$W76,""),"")</f>
        <v/>
      </c>
      <c r="Z76" s="25">
        <f>IFERROR(IF($C75=3,$U76*$V76*$W76,""),"")</f>
        <v>0</v>
      </c>
      <c r="AA76" s="120"/>
      <c r="AB76" s="108"/>
      <c r="AC76" s="109"/>
      <c r="AD76" s="109"/>
      <c r="AE76" s="27"/>
      <c r="AF76" s="27"/>
      <c r="AG76" s="27"/>
      <c r="AH76" s="27"/>
      <c r="AI76" s="27"/>
      <c r="AJ76" s="27"/>
      <c r="AK76" s="121"/>
      <c r="AL76" s="18" t="s">
        <v>717</v>
      </c>
      <c r="AM76" s="11"/>
      <c r="AN76" s="11"/>
      <c r="AO76" s="43"/>
    </row>
    <row r="77" spans="1:41" ht="10.5" customHeight="1" outlineLevel="1" x14ac:dyDescent="0.2">
      <c r="A77" s="107"/>
      <c r="B77" s="106"/>
      <c r="C77" s="122"/>
      <c r="D77" s="106"/>
      <c r="E77" s="123"/>
      <c r="F77" s="124"/>
      <c r="G77" s="125"/>
      <c r="H77" s="108"/>
      <c r="I77" s="109"/>
      <c r="J77" s="109"/>
      <c r="K77" s="27"/>
      <c r="L77" s="27"/>
      <c r="M77" s="27"/>
      <c r="N77" s="27"/>
      <c r="O77" s="27"/>
      <c r="P77" s="27"/>
      <c r="Q77" s="110"/>
      <c r="R77" s="108"/>
      <c r="S77" s="109"/>
      <c r="T77" s="109"/>
      <c r="U77" s="27"/>
      <c r="V77" s="27"/>
      <c r="W77" s="27"/>
      <c r="X77" s="27"/>
      <c r="Y77" s="27"/>
      <c r="Z77" s="27"/>
      <c r="AA77" s="120"/>
      <c r="AB77" s="108"/>
      <c r="AC77" s="109"/>
      <c r="AD77" s="109"/>
      <c r="AE77" s="25">
        <f>IFERROR(VLOOKUP($AB75,Data!$B$4:$D$6,3,FALSE),"")</f>
        <v>0</v>
      </c>
      <c r="AF77" s="25">
        <f>IFERROR(VLOOKUP($AC75,Data!$F$4:$H$9,3,FALSE),"")</f>
        <v>0</v>
      </c>
      <c r="AG77" s="25">
        <f>IFERROR(VLOOKUP($AD75,Data!$J$4:$L$8,3,FALSE),"")</f>
        <v>0</v>
      </c>
      <c r="AH77" s="25" t="str">
        <f>IFERROR(IF($C75=1,$AE77*$AF77*$AG77,""),"")</f>
        <v/>
      </c>
      <c r="AI77" s="25" t="str">
        <f>IFERROR(IF($C75=2,$AE77*$AF77*$AG77,""),"")</f>
        <v/>
      </c>
      <c r="AJ77" s="25">
        <f>IFERROR(IF($C75=3,$AE77*$AF77*$AG77,""),"")</f>
        <v>0</v>
      </c>
      <c r="AK77" s="121"/>
      <c r="AL77" s="18" t="s">
        <v>718</v>
      </c>
      <c r="AM77" s="11"/>
      <c r="AN77" s="11"/>
      <c r="AO77" s="43"/>
    </row>
    <row r="78" spans="1:41" ht="10.5" customHeight="1" outlineLevel="1" x14ac:dyDescent="0.2">
      <c r="A78" s="107"/>
      <c r="B78" s="106"/>
      <c r="C78" s="122">
        <v>3</v>
      </c>
      <c r="D78" s="106"/>
      <c r="E78" s="123" t="s">
        <v>81</v>
      </c>
      <c r="F78" s="124" t="s">
        <v>82</v>
      </c>
      <c r="G78" s="125" t="s">
        <v>83</v>
      </c>
      <c r="H78" s="108" t="s">
        <v>687</v>
      </c>
      <c r="I78" s="109" t="s">
        <v>687</v>
      </c>
      <c r="J78" s="109" t="s">
        <v>687</v>
      </c>
      <c r="K78" s="25">
        <f>IFERROR(VLOOKUP($H78,Data!$B$4:$D$6,3,FALSE),"")</f>
        <v>0</v>
      </c>
      <c r="L78" s="25">
        <f>IFERROR(VLOOKUP($I78,Data!$F$4:$H$9,3,FALSE),"")</f>
        <v>0</v>
      </c>
      <c r="M78" s="25">
        <f>IFERROR(VLOOKUP($J78,Data!$J$4:$L$8,3,FALSE),"")</f>
        <v>0</v>
      </c>
      <c r="N78" s="25" t="str">
        <f>IFERROR(IF($C78=1,$K78*$L78*$M78,""),"")</f>
        <v/>
      </c>
      <c r="O78" s="25" t="str">
        <f>IFERROR(IF($C78=2,$K78*$L78*$M78,""),"")</f>
        <v/>
      </c>
      <c r="P78" s="25">
        <f>IFERROR(IF($C78=3,$K78*$L78*$M78,""),"")</f>
        <v>0</v>
      </c>
      <c r="Q78" s="110"/>
      <c r="R78" s="108" t="s">
        <v>687</v>
      </c>
      <c r="S78" s="109" t="s">
        <v>687</v>
      </c>
      <c r="T78" s="109" t="s">
        <v>687</v>
      </c>
      <c r="U78" s="26"/>
      <c r="V78" s="26"/>
      <c r="W78" s="26"/>
      <c r="X78" s="26"/>
      <c r="Y78" s="26"/>
      <c r="Z78" s="26"/>
      <c r="AA78" s="120"/>
      <c r="AB78" s="108" t="s">
        <v>687</v>
      </c>
      <c r="AC78" s="109" t="s">
        <v>687</v>
      </c>
      <c r="AD78" s="109" t="s">
        <v>687</v>
      </c>
      <c r="AE78" s="26"/>
      <c r="AF78" s="26"/>
      <c r="AG78" s="26"/>
      <c r="AH78" s="26"/>
      <c r="AI78" s="26"/>
      <c r="AJ78" s="26"/>
      <c r="AK78" s="121"/>
      <c r="AL78" s="18" t="s">
        <v>716</v>
      </c>
      <c r="AM78" s="11"/>
      <c r="AN78" s="11"/>
      <c r="AO78" s="43"/>
    </row>
    <row r="79" spans="1:41" ht="10.5" customHeight="1" outlineLevel="1" x14ac:dyDescent="0.2">
      <c r="A79" s="107"/>
      <c r="B79" s="106"/>
      <c r="C79" s="122"/>
      <c r="D79" s="106"/>
      <c r="E79" s="123"/>
      <c r="F79" s="124"/>
      <c r="G79" s="125"/>
      <c r="H79" s="108"/>
      <c r="I79" s="109"/>
      <c r="J79" s="109"/>
      <c r="K79" s="27"/>
      <c r="L79" s="27"/>
      <c r="M79" s="27"/>
      <c r="N79" s="27"/>
      <c r="O79" s="27"/>
      <c r="P79" s="27"/>
      <c r="Q79" s="110"/>
      <c r="R79" s="108"/>
      <c r="S79" s="109"/>
      <c r="T79" s="109"/>
      <c r="U79" s="25">
        <f>IFERROR(VLOOKUP($R78,Data!$B$4:$D$6,3,FALSE),"")</f>
        <v>0</v>
      </c>
      <c r="V79" s="25">
        <f>IFERROR(VLOOKUP($S78,Data!$F$4:$H$9,3,FALSE),"")</f>
        <v>0</v>
      </c>
      <c r="W79" s="25">
        <f>IFERROR(VLOOKUP($T78,Data!$J$4:$L$8,3,FALSE),"")</f>
        <v>0</v>
      </c>
      <c r="X79" s="25" t="str">
        <f>IFERROR(IF($C78=1,$U79*$V79*$W79,""),"")</f>
        <v/>
      </c>
      <c r="Y79" s="25" t="str">
        <f>IFERROR(IF($C78=2,$U79*$V79*$W79,""),"")</f>
        <v/>
      </c>
      <c r="Z79" s="25">
        <f>IFERROR(IF($C78=3,$U79*$V79*$W79,""),"")</f>
        <v>0</v>
      </c>
      <c r="AA79" s="120"/>
      <c r="AB79" s="108"/>
      <c r="AC79" s="109"/>
      <c r="AD79" s="109"/>
      <c r="AE79" s="27"/>
      <c r="AF79" s="27"/>
      <c r="AG79" s="27"/>
      <c r="AH79" s="27"/>
      <c r="AI79" s="27"/>
      <c r="AJ79" s="27"/>
      <c r="AK79" s="121"/>
      <c r="AL79" s="18" t="s">
        <v>717</v>
      </c>
      <c r="AM79" s="11"/>
      <c r="AN79" s="11"/>
      <c r="AO79" s="43"/>
    </row>
    <row r="80" spans="1:41" ht="10.5" customHeight="1" outlineLevel="1" x14ac:dyDescent="0.2">
      <c r="A80" s="107"/>
      <c r="B80" s="106"/>
      <c r="C80" s="122"/>
      <c r="D80" s="106"/>
      <c r="E80" s="123"/>
      <c r="F80" s="124"/>
      <c r="G80" s="125"/>
      <c r="H80" s="108"/>
      <c r="I80" s="109"/>
      <c r="J80" s="109"/>
      <c r="K80" s="27"/>
      <c r="L80" s="27"/>
      <c r="M80" s="27"/>
      <c r="N80" s="27"/>
      <c r="O80" s="27"/>
      <c r="P80" s="27"/>
      <c r="Q80" s="110"/>
      <c r="R80" s="108"/>
      <c r="S80" s="109"/>
      <c r="T80" s="109"/>
      <c r="U80" s="27"/>
      <c r="V80" s="27"/>
      <c r="W80" s="27"/>
      <c r="X80" s="27"/>
      <c r="Y80" s="27"/>
      <c r="Z80" s="27"/>
      <c r="AA80" s="120"/>
      <c r="AB80" s="108"/>
      <c r="AC80" s="109"/>
      <c r="AD80" s="109"/>
      <c r="AE80" s="25">
        <f>IFERROR(VLOOKUP($AB78,Data!$B$4:$D$6,3,FALSE),"")</f>
        <v>0</v>
      </c>
      <c r="AF80" s="25">
        <f>IFERROR(VLOOKUP($AC78,Data!$F$4:$H$9,3,FALSE),"")</f>
        <v>0</v>
      </c>
      <c r="AG80" s="25">
        <f>IFERROR(VLOOKUP($AD78,Data!$J$4:$L$8,3,FALSE),"")</f>
        <v>0</v>
      </c>
      <c r="AH80" s="25" t="str">
        <f>IFERROR(IF($C78=1,$AE80*$AF80*$AG80,""),"")</f>
        <v/>
      </c>
      <c r="AI80" s="25" t="str">
        <f>IFERROR(IF($C78=2,$AE80*$AF80*$AG80,""),"")</f>
        <v/>
      </c>
      <c r="AJ80" s="25">
        <f>IFERROR(IF($C78=3,$AE80*$AF80*$AG80,""),"")</f>
        <v>0</v>
      </c>
      <c r="AK80" s="121"/>
      <c r="AL80" s="18" t="s">
        <v>718</v>
      </c>
      <c r="AM80" s="11"/>
      <c r="AN80" s="11"/>
      <c r="AO80" s="43"/>
    </row>
    <row r="81" spans="1:41" ht="10.5" customHeight="1" outlineLevel="1" x14ac:dyDescent="0.2">
      <c r="A81" s="107"/>
      <c r="B81" s="106"/>
      <c r="C81" s="122">
        <v>3</v>
      </c>
      <c r="D81" s="106"/>
      <c r="E81" s="123" t="s">
        <v>84</v>
      </c>
      <c r="F81" s="124" t="s">
        <v>85</v>
      </c>
      <c r="G81" s="125" t="s">
        <v>86</v>
      </c>
      <c r="H81" s="108" t="s">
        <v>687</v>
      </c>
      <c r="I81" s="109" t="s">
        <v>687</v>
      </c>
      <c r="J81" s="109" t="s">
        <v>687</v>
      </c>
      <c r="K81" s="25">
        <f>IFERROR(VLOOKUP($H81,Data!$B$4:$D$6,3,FALSE),"")</f>
        <v>0</v>
      </c>
      <c r="L81" s="25">
        <f>IFERROR(VLOOKUP($I81,Data!$F$4:$H$9,3,FALSE),"")</f>
        <v>0</v>
      </c>
      <c r="M81" s="25">
        <f>IFERROR(VLOOKUP($J81,Data!$J$4:$L$8,3,FALSE),"")</f>
        <v>0</v>
      </c>
      <c r="N81" s="25" t="str">
        <f>IFERROR(IF($C81=1,$K81*$L81*$M81,""),"")</f>
        <v/>
      </c>
      <c r="O81" s="25" t="str">
        <f>IFERROR(IF($C81=2,$K81*$L81*$M81,""),"")</f>
        <v/>
      </c>
      <c r="P81" s="25">
        <f>IFERROR(IF($C81=3,$K81*$L81*$M81,""),"")</f>
        <v>0</v>
      </c>
      <c r="Q81" s="110"/>
      <c r="R81" s="108" t="s">
        <v>687</v>
      </c>
      <c r="S81" s="109" t="s">
        <v>687</v>
      </c>
      <c r="T81" s="109" t="s">
        <v>687</v>
      </c>
      <c r="U81" s="26"/>
      <c r="V81" s="26"/>
      <c r="W81" s="26"/>
      <c r="X81" s="26"/>
      <c r="Y81" s="26"/>
      <c r="Z81" s="26"/>
      <c r="AA81" s="120"/>
      <c r="AB81" s="108" t="s">
        <v>687</v>
      </c>
      <c r="AC81" s="109" t="s">
        <v>687</v>
      </c>
      <c r="AD81" s="109" t="s">
        <v>687</v>
      </c>
      <c r="AE81" s="26"/>
      <c r="AF81" s="26"/>
      <c r="AG81" s="26"/>
      <c r="AH81" s="26"/>
      <c r="AI81" s="26"/>
      <c r="AJ81" s="26"/>
      <c r="AK81" s="121"/>
      <c r="AL81" s="18" t="s">
        <v>716</v>
      </c>
      <c r="AM81" s="11"/>
      <c r="AN81" s="11"/>
      <c r="AO81" s="43"/>
    </row>
    <row r="82" spans="1:41" ht="10.5" customHeight="1" outlineLevel="1" x14ac:dyDescent="0.2">
      <c r="A82" s="107"/>
      <c r="B82" s="106"/>
      <c r="C82" s="122"/>
      <c r="D82" s="106"/>
      <c r="E82" s="123"/>
      <c r="F82" s="124"/>
      <c r="G82" s="125"/>
      <c r="H82" s="108"/>
      <c r="I82" s="109"/>
      <c r="J82" s="109"/>
      <c r="K82" s="27"/>
      <c r="L82" s="27"/>
      <c r="M82" s="27"/>
      <c r="N82" s="27"/>
      <c r="O82" s="27"/>
      <c r="P82" s="27"/>
      <c r="Q82" s="110"/>
      <c r="R82" s="108"/>
      <c r="S82" s="109"/>
      <c r="T82" s="109"/>
      <c r="U82" s="25">
        <f>IFERROR(VLOOKUP($R81,Data!$B$4:$D$6,3,FALSE),"")</f>
        <v>0</v>
      </c>
      <c r="V82" s="25">
        <f>IFERROR(VLOOKUP($S81,Data!$F$4:$H$9,3,FALSE),"")</f>
        <v>0</v>
      </c>
      <c r="W82" s="25">
        <f>IFERROR(VLOOKUP($T81,Data!$J$4:$L$8,3,FALSE),"")</f>
        <v>0</v>
      </c>
      <c r="X82" s="25" t="str">
        <f>IFERROR(IF($C81=1,$U82*$V82*$W82,""),"")</f>
        <v/>
      </c>
      <c r="Y82" s="25" t="str">
        <f>IFERROR(IF($C81=2,$U82*$V82*$W82,""),"")</f>
        <v/>
      </c>
      <c r="Z82" s="25">
        <f>IFERROR(IF($C81=3,$U82*$V82*$W82,""),"")</f>
        <v>0</v>
      </c>
      <c r="AA82" s="120"/>
      <c r="AB82" s="108"/>
      <c r="AC82" s="109"/>
      <c r="AD82" s="109"/>
      <c r="AE82" s="27"/>
      <c r="AF82" s="27"/>
      <c r="AG82" s="27"/>
      <c r="AH82" s="27"/>
      <c r="AI82" s="27"/>
      <c r="AJ82" s="27"/>
      <c r="AK82" s="121"/>
      <c r="AL82" s="18" t="s">
        <v>717</v>
      </c>
      <c r="AM82" s="11"/>
      <c r="AN82" s="11"/>
      <c r="AO82" s="43"/>
    </row>
    <row r="83" spans="1:41" ht="10.5" customHeight="1" outlineLevel="1" x14ac:dyDescent="0.2">
      <c r="A83" s="107"/>
      <c r="B83" s="106"/>
      <c r="C83" s="122"/>
      <c r="D83" s="106"/>
      <c r="E83" s="123"/>
      <c r="F83" s="124"/>
      <c r="G83" s="125"/>
      <c r="H83" s="108"/>
      <c r="I83" s="109"/>
      <c r="J83" s="109"/>
      <c r="K83" s="27"/>
      <c r="L83" s="27"/>
      <c r="M83" s="27"/>
      <c r="N83" s="27"/>
      <c r="O83" s="27"/>
      <c r="P83" s="27"/>
      <c r="Q83" s="110"/>
      <c r="R83" s="108"/>
      <c r="S83" s="109"/>
      <c r="T83" s="109"/>
      <c r="U83" s="27"/>
      <c r="V83" s="27"/>
      <c r="W83" s="27"/>
      <c r="X83" s="27"/>
      <c r="Y83" s="27"/>
      <c r="Z83" s="27"/>
      <c r="AA83" s="120"/>
      <c r="AB83" s="108"/>
      <c r="AC83" s="109"/>
      <c r="AD83" s="109"/>
      <c r="AE83" s="25">
        <f>IFERROR(VLOOKUP($AB81,Data!$B$4:$D$6,3,FALSE),"")</f>
        <v>0</v>
      </c>
      <c r="AF83" s="25">
        <f>IFERROR(VLOOKUP($AC81,Data!$F$4:$H$9,3,FALSE),"")</f>
        <v>0</v>
      </c>
      <c r="AG83" s="25">
        <f>IFERROR(VLOOKUP($AD81,Data!$J$4:$L$8,3,FALSE),"")</f>
        <v>0</v>
      </c>
      <c r="AH83" s="25" t="str">
        <f>IFERROR(IF($C81=1,$AE83*$AF83*$AG83,""),"")</f>
        <v/>
      </c>
      <c r="AI83" s="25" t="str">
        <f>IFERROR(IF($C81=2,$AE83*$AF83*$AG83,""),"")</f>
        <v/>
      </c>
      <c r="AJ83" s="25">
        <f>IFERROR(IF($C81=3,$AE83*$AF83*$AG83,""),"")</f>
        <v>0</v>
      </c>
      <c r="AK83" s="121"/>
      <c r="AL83" s="18" t="s">
        <v>718</v>
      </c>
      <c r="AM83" s="11"/>
      <c r="AN83" s="11"/>
      <c r="AO83" s="43"/>
    </row>
    <row r="84" spans="1:41" ht="10.5" customHeight="1" outlineLevel="1" x14ac:dyDescent="0.2">
      <c r="A84" s="107"/>
      <c r="B84" s="106"/>
      <c r="C84" s="122">
        <v>3</v>
      </c>
      <c r="D84" s="106"/>
      <c r="E84" s="123" t="s">
        <v>87</v>
      </c>
      <c r="F84" s="124" t="s">
        <v>88</v>
      </c>
      <c r="G84" s="125" t="s">
        <v>89</v>
      </c>
      <c r="H84" s="108" t="s">
        <v>687</v>
      </c>
      <c r="I84" s="109" t="s">
        <v>687</v>
      </c>
      <c r="J84" s="109" t="s">
        <v>687</v>
      </c>
      <c r="K84" s="25">
        <f>IFERROR(VLOOKUP($H84,Data!$B$4:$D$6,3,FALSE),"")</f>
        <v>0</v>
      </c>
      <c r="L84" s="25">
        <f>IFERROR(VLOOKUP($I84,Data!$F$4:$H$9,3,FALSE),"")</f>
        <v>0</v>
      </c>
      <c r="M84" s="25">
        <f>IFERROR(VLOOKUP($J84,Data!$J$4:$L$8,3,FALSE),"")</f>
        <v>0</v>
      </c>
      <c r="N84" s="25" t="str">
        <f>IFERROR(IF($C84=1,$K84*$L84*$M84,""),"")</f>
        <v/>
      </c>
      <c r="O84" s="25" t="str">
        <f>IFERROR(IF($C84=2,$K84*$L84*$M84,""),"")</f>
        <v/>
      </c>
      <c r="P84" s="25">
        <f>IFERROR(IF($C84=3,$K84*$L84*$M84,""),"")</f>
        <v>0</v>
      </c>
      <c r="Q84" s="110"/>
      <c r="R84" s="108" t="s">
        <v>687</v>
      </c>
      <c r="S84" s="109" t="s">
        <v>687</v>
      </c>
      <c r="T84" s="109" t="s">
        <v>687</v>
      </c>
      <c r="U84" s="26"/>
      <c r="V84" s="26"/>
      <c r="W84" s="26"/>
      <c r="X84" s="26"/>
      <c r="Y84" s="26"/>
      <c r="Z84" s="26"/>
      <c r="AA84" s="120"/>
      <c r="AB84" s="108" t="s">
        <v>687</v>
      </c>
      <c r="AC84" s="109" t="s">
        <v>687</v>
      </c>
      <c r="AD84" s="109" t="s">
        <v>687</v>
      </c>
      <c r="AE84" s="26"/>
      <c r="AF84" s="26"/>
      <c r="AG84" s="26"/>
      <c r="AH84" s="26"/>
      <c r="AI84" s="26"/>
      <c r="AJ84" s="26"/>
      <c r="AK84" s="121"/>
      <c r="AL84" s="18" t="s">
        <v>716</v>
      </c>
      <c r="AM84" s="11"/>
      <c r="AN84" s="11"/>
      <c r="AO84" s="43"/>
    </row>
    <row r="85" spans="1:41" ht="10.5" customHeight="1" outlineLevel="1" x14ac:dyDescent="0.2">
      <c r="A85" s="107"/>
      <c r="B85" s="106"/>
      <c r="C85" s="122"/>
      <c r="D85" s="106"/>
      <c r="E85" s="123"/>
      <c r="F85" s="124"/>
      <c r="G85" s="125"/>
      <c r="H85" s="108"/>
      <c r="I85" s="109"/>
      <c r="J85" s="109"/>
      <c r="K85" s="27"/>
      <c r="L85" s="27"/>
      <c r="M85" s="27"/>
      <c r="N85" s="27"/>
      <c r="O85" s="27"/>
      <c r="P85" s="27"/>
      <c r="Q85" s="110"/>
      <c r="R85" s="108"/>
      <c r="S85" s="109"/>
      <c r="T85" s="109"/>
      <c r="U85" s="25">
        <f>IFERROR(VLOOKUP($R84,Data!$B$4:$D$6,3,FALSE),"")</f>
        <v>0</v>
      </c>
      <c r="V85" s="25">
        <f>IFERROR(VLOOKUP($S84,Data!$F$4:$H$9,3,FALSE),"")</f>
        <v>0</v>
      </c>
      <c r="W85" s="25">
        <f>IFERROR(VLOOKUP($T84,Data!$J$4:$L$8,3,FALSE),"")</f>
        <v>0</v>
      </c>
      <c r="X85" s="25" t="str">
        <f>IFERROR(IF($C84=1,$U85*$V85*$W85,""),"")</f>
        <v/>
      </c>
      <c r="Y85" s="25" t="str">
        <f>IFERROR(IF($C84=2,$U85*$V85*$W85,""),"")</f>
        <v/>
      </c>
      <c r="Z85" s="25">
        <f>IFERROR(IF($C84=3,$U85*$V85*$W85,""),"")</f>
        <v>0</v>
      </c>
      <c r="AA85" s="120"/>
      <c r="AB85" s="108"/>
      <c r="AC85" s="109"/>
      <c r="AD85" s="109"/>
      <c r="AE85" s="27"/>
      <c r="AF85" s="27"/>
      <c r="AG85" s="27"/>
      <c r="AH85" s="27"/>
      <c r="AI85" s="27"/>
      <c r="AJ85" s="27"/>
      <c r="AK85" s="121"/>
      <c r="AL85" s="18" t="s">
        <v>717</v>
      </c>
      <c r="AM85" s="11"/>
      <c r="AN85" s="11"/>
      <c r="AO85" s="43"/>
    </row>
    <row r="86" spans="1:41" ht="10.5" customHeight="1" outlineLevel="1" x14ac:dyDescent="0.2">
      <c r="A86" s="107"/>
      <c r="B86" s="106"/>
      <c r="C86" s="122"/>
      <c r="D86" s="106"/>
      <c r="E86" s="123"/>
      <c r="F86" s="124"/>
      <c r="G86" s="125"/>
      <c r="H86" s="108"/>
      <c r="I86" s="109"/>
      <c r="J86" s="109"/>
      <c r="K86" s="27"/>
      <c r="L86" s="27"/>
      <c r="M86" s="27"/>
      <c r="N86" s="27"/>
      <c r="O86" s="27"/>
      <c r="P86" s="27"/>
      <c r="Q86" s="110"/>
      <c r="R86" s="108"/>
      <c r="S86" s="109"/>
      <c r="T86" s="109"/>
      <c r="U86" s="27"/>
      <c r="V86" s="27"/>
      <c r="W86" s="27"/>
      <c r="X86" s="27"/>
      <c r="Y86" s="27"/>
      <c r="Z86" s="27"/>
      <c r="AA86" s="120"/>
      <c r="AB86" s="108"/>
      <c r="AC86" s="109"/>
      <c r="AD86" s="109"/>
      <c r="AE86" s="25">
        <f>IFERROR(VLOOKUP($AB84,Data!$B$4:$D$6,3,FALSE),"")</f>
        <v>0</v>
      </c>
      <c r="AF86" s="25">
        <f>IFERROR(VLOOKUP($AC84,Data!$F$4:$H$9,3,FALSE),"")</f>
        <v>0</v>
      </c>
      <c r="AG86" s="25">
        <f>IFERROR(VLOOKUP($AD84,Data!$J$4:$L$8,3,FALSE),"")</f>
        <v>0</v>
      </c>
      <c r="AH86" s="25" t="str">
        <f>IFERROR(IF($C84=1,$AE86*$AF86*$AG86,""),"")</f>
        <v/>
      </c>
      <c r="AI86" s="25" t="str">
        <f>IFERROR(IF($C84=2,$AE86*$AF86*$AG86,""),"")</f>
        <v/>
      </c>
      <c r="AJ86" s="25">
        <f>IFERROR(IF($C84=3,$AE86*$AF86*$AG86,""),"")</f>
        <v>0</v>
      </c>
      <c r="AK86" s="121"/>
      <c r="AL86" s="18" t="s">
        <v>718</v>
      </c>
      <c r="AM86" s="11"/>
      <c r="AN86" s="11"/>
      <c r="AO86" s="43"/>
    </row>
    <row r="87" spans="1:41" ht="30" customHeight="1" x14ac:dyDescent="0.2">
      <c r="A87" s="44"/>
      <c r="B87" s="19"/>
      <c r="C87" s="19">
        <v>3</v>
      </c>
      <c r="D87" s="124" t="s">
        <v>90</v>
      </c>
      <c r="E87" s="124"/>
      <c r="F87" s="124"/>
      <c r="G87" s="124"/>
      <c r="H87" s="31" t="str">
        <f>IF($K87=1,"Implemented","Not Implemented")</f>
        <v>Not Implemented</v>
      </c>
      <c r="I87" s="24" t="str">
        <f>IF($L87=1,"Effective","Ineffective")</f>
        <v>Ineffective</v>
      </c>
      <c r="J87" s="24" t="str">
        <f>IF($M87=1,"Pass","Fail")</f>
        <v>Fail</v>
      </c>
      <c r="K87" s="25">
        <f>IF(COUNTIF(K88:K90,0)&gt;0,0,1)</f>
        <v>0</v>
      </c>
      <c r="L87" s="25">
        <f>IF(COUNTIF(L88:L90,0)&gt;0,0,1)</f>
        <v>0</v>
      </c>
      <c r="M87" s="25">
        <f>IF(COUNTIF(M88:M90,0)&gt;0,0,1)</f>
        <v>0</v>
      </c>
      <c r="N87" s="25" t="str">
        <f>IFERROR(IF($C87=1,$K87*$L87*$M87,""),"")</f>
        <v/>
      </c>
      <c r="O87" s="25" t="str">
        <f>IFERROR(IF($C87=2,$K87*$L87*$M87,""),"")</f>
        <v/>
      </c>
      <c r="P87" s="25">
        <f>IFERROR(IF($C87=3,$K87*$L87*$M87,""),"")</f>
        <v>0</v>
      </c>
      <c r="Q87" s="32"/>
      <c r="R87" s="31" t="str">
        <f>IF($U87=1,"Implemented","Not Implemented")</f>
        <v>Not Implemented</v>
      </c>
      <c r="S87" s="24" t="str">
        <f>IF($V87=1,"Effective","Ineffective")</f>
        <v>Ineffective</v>
      </c>
      <c r="T87" s="24" t="str">
        <f>IF($W87=1,"Pass","Fail")</f>
        <v>Fail</v>
      </c>
      <c r="U87" s="25">
        <f>IF(COUNTIF(U88:U90,0)&gt;0,0,1)</f>
        <v>0</v>
      </c>
      <c r="V87" s="25">
        <f>IF(COUNTIF(V88:V90,0)&gt;0,0,1)</f>
        <v>0</v>
      </c>
      <c r="W87" s="25">
        <f>IF(COUNTIF(W88:W90,0)&gt;0,0,1)</f>
        <v>0</v>
      </c>
      <c r="X87" s="25" t="str">
        <f>IFERROR(IF($C87=1,$U87*$V87*$W87,""),"")</f>
        <v/>
      </c>
      <c r="Y87" s="25" t="str">
        <f>IFERROR(IF($C87=2,$U87*$V87*$W87,""),"")</f>
        <v/>
      </c>
      <c r="Z87" s="25">
        <f>IFERROR(IF($C87=3,$U87*$V87*$W87,""),"")</f>
        <v>0</v>
      </c>
      <c r="AA87" s="32"/>
      <c r="AB87" s="31" t="str">
        <f>IF($AE87=1,"Implemented","Not Implemented")</f>
        <v>Not Implemented</v>
      </c>
      <c r="AC87" s="24" t="str">
        <f>IF($AF87=1,"Effective","Ineffective")</f>
        <v>Ineffective</v>
      </c>
      <c r="AD87" s="24" t="str">
        <f>IF($AG87=1,"Pass","Fail")</f>
        <v>Fail</v>
      </c>
      <c r="AE87" s="25">
        <f>IF(COUNTIF(AE88:AE90,0)&gt;0,0,1)</f>
        <v>0</v>
      </c>
      <c r="AF87" s="25">
        <f>IF(COUNTIF(AF88:AF90,0)&gt;0,0,1)</f>
        <v>0</v>
      </c>
      <c r="AG87" s="25">
        <f>IF(COUNTIF(AG88:AG90,0)&gt;0,0,1)</f>
        <v>0</v>
      </c>
      <c r="AH87" s="25" t="str">
        <f>IFERROR(IF($C87=1,$AE87*$AF87*$AG87,""),"")</f>
        <v/>
      </c>
      <c r="AI87" s="25" t="str">
        <f>IFERROR(IF($C87=2,$AE87*$AF87*$AG87,""),"")</f>
        <v/>
      </c>
      <c r="AJ87" s="25">
        <f>IFERROR(IF($C87=3,$AE87*$AF87*$AG87,""),"")</f>
        <v>0</v>
      </c>
      <c r="AK87" s="32"/>
      <c r="AL87" s="18" t="s">
        <v>725</v>
      </c>
      <c r="AM87" s="11"/>
      <c r="AN87" s="11"/>
      <c r="AO87" s="43"/>
    </row>
    <row r="88" spans="1:41" ht="10.5" customHeight="1" outlineLevel="1" x14ac:dyDescent="0.2">
      <c r="A88" s="107"/>
      <c r="B88" s="106"/>
      <c r="C88" s="122">
        <v>3</v>
      </c>
      <c r="D88" s="106"/>
      <c r="E88" s="123" t="s">
        <v>91</v>
      </c>
      <c r="F88" s="124" t="s">
        <v>92</v>
      </c>
      <c r="G88" s="125" t="s">
        <v>93</v>
      </c>
      <c r="H88" s="108" t="s">
        <v>687</v>
      </c>
      <c r="I88" s="109" t="s">
        <v>687</v>
      </c>
      <c r="J88" s="109" t="s">
        <v>687</v>
      </c>
      <c r="K88" s="25">
        <f>IFERROR(VLOOKUP($H88,Data!$B$4:$D$6,3,FALSE),"")</f>
        <v>0</v>
      </c>
      <c r="L88" s="25">
        <f>IFERROR(VLOOKUP($I88,Data!$F$4:$H$9,3,FALSE),"")</f>
        <v>0</v>
      </c>
      <c r="M88" s="25">
        <f>IFERROR(VLOOKUP($J88,Data!$J$4:$L$8,3,FALSE),"")</f>
        <v>0</v>
      </c>
      <c r="N88" s="25" t="str">
        <f>IFERROR(IF($C88=1,$K88*$L88*$M88,""),"")</f>
        <v/>
      </c>
      <c r="O88" s="25" t="str">
        <f>IFERROR(IF($C88=2,$K88*$L88*$M88,""),"")</f>
        <v/>
      </c>
      <c r="P88" s="25">
        <f>IFERROR(IF($C88=3,$K88*$L88*$M88,""),"")</f>
        <v>0</v>
      </c>
      <c r="Q88" s="110"/>
      <c r="R88" s="108" t="s">
        <v>687</v>
      </c>
      <c r="S88" s="109" t="s">
        <v>687</v>
      </c>
      <c r="T88" s="109" t="s">
        <v>687</v>
      </c>
      <c r="U88" s="26"/>
      <c r="V88" s="26"/>
      <c r="W88" s="26"/>
      <c r="X88" s="26"/>
      <c r="Y88" s="26"/>
      <c r="Z88" s="26"/>
      <c r="AA88" s="120"/>
      <c r="AB88" s="108" t="s">
        <v>687</v>
      </c>
      <c r="AC88" s="109" t="s">
        <v>687</v>
      </c>
      <c r="AD88" s="109" t="s">
        <v>687</v>
      </c>
      <c r="AE88" s="26"/>
      <c r="AF88" s="26"/>
      <c r="AG88" s="26"/>
      <c r="AH88" s="26"/>
      <c r="AI88" s="26"/>
      <c r="AJ88" s="26"/>
      <c r="AK88" s="121"/>
      <c r="AL88" s="18" t="s">
        <v>716</v>
      </c>
      <c r="AM88" s="11"/>
      <c r="AN88" s="11"/>
      <c r="AO88" s="43"/>
    </row>
    <row r="89" spans="1:41" ht="10.5" customHeight="1" outlineLevel="1" x14ac:dyDescent="0.2">
      <c r="A89" s="107"/>
      <c r="B89" s="106"/>
      <c r="C89" s="122"/>
      <c r="D89" s="106"/>
      <c r="E89" s="123"/>
      <c r="F89" s="124"/>
      <c r="G89" s="125"/>
      <c r="H89" s="108"/>
      <c r="I89" s="109"/>
      <c r="J89" s="109"/>
      <c r="K89" s="27"/>
      <c r="L89" s="27"/>
      <c r="M89" s="27"/>
      <c r="N89" s="27"/>
      <c r="O89" s="27"/>
      <c r="P89" s="27"/>
      <c r="Q89" s="110"/>
      <c r="R89" s="108"/>
      <c r="S89" s="109"/>
      <c r="T89" s="109"/>
      <c r="U89" s="25">
        <f>IFERROR(VLOOKUP($R88,Data!$B$4:$D$6,3,FALSE),"")</f>
        <v>0</v>
      </c>
      <c r="V89" s="25">
        <f>IFERROR(VLOOKUP($S88,Data!$F$4:$H$9,3,FALSE),"")</f>
        <v>0</v>
      </c>
      <c r="W89" s="25">
        <f>IFERROR(VLOOKUP($T88,Data!$J$4:$L$8,3,FALSE),"")</f>
        <v>0</v>
      </c>
      <c r="X89" s="25" t="str">
        <f>IFERROR(IF($C88=1,$U89*$V89*$W89,""),"")</f>
        <v/>
      </c>
      <c r="Y89" s="25" t="str">
        <f>IFERROR(IF($C88=2,$U89*$V89*$W89,""),"")</f>
        <v/>
      </c>
      <c r="Z89" s="25">
        <f>IFERROR(IF($C88=3,$U89*$V89*$W89,""),"")</f>
        <v>0</v>
      </c>
      <c r="AA89" s="120"/>
      <c r="AB89" s="108"/>
      <c r="AC89" s="109"/>
      <c r="AD89" s="109"/>
      <c r="AE89" s="27"/>
      <c r="AF89" s="27"/>
      <c r="AG89" s="27"/>
      <c r="AH89" s="27"/>
      <c r="AI89" s="27"/>
      <c r="AJ89" s="27"/>
      <c r="AK89" s="121"/>
      <c r="AL89" s="18" t="s">
        <v>717</v>
      </c>
      <c r="AM89" s="11"/>
      <c r="AN89" s="11"/>
      <c r="AO89" s="43"/>
    </row>
    <row r="90" spans="1:41" ht="10.5" customHeight="1" outlineLevel="1" x14ac:dyDescent="0.2">
      <c r="A90" s="107"/>
      <c r="B90" s="106"/>
      <c r="C90" s="122"/>
      <c r="D90" s="106"/>
      <c r="E90" s="123"/>
      <c r="F90" s="124"/>
      <c r="G90" s="125"/>
      <c r="H90" s="108"/>
      <c r="I90" s="109"/>
      <c r="J90" s="109"/>
      <c r="K90" s="27"/>
      <c r="L90" s="27"/>
      <c r="M90" s="27"/>
      <c r="N90" s="27"/>
      <c r="O90" s="27"/>
      <c r="P90" s="27"/>
      <c r="Q90" s="110"/>
      <c r="R90" s="108"/>
      <c r="S90" s="109"/>
      <c r="T90" s="109"/>
      <c r="U90" s="27"/>
      <c r="V90" s="27"/>
      <c r="W90" s="27"/>
      <c r="X90" s="27"/>
      <c r="Y90" s="27"/>
      <c r="Z90" s="27"/>
      <c r="AA90" s="120"/>
      <c r="AB90" s="108"/>
      <c r="AC90" s="109"/>
      <c r="AD90" s="109"/>
      <c r="AE90" s="25">
        <f>IFERROR(VLOOKUP($AB88,Data!$B$4:$D$6,3,FALSE),"")</f>
        <v>0</v>
      </c>
      <c r="AF90" s="25">
        <f>IFERROR(VLOOKUP($AC88,Data!$F$4:$H$9,3,FALSE),"")</f>
        <v>0</v>
      </c>
      <c r="AG90" s="25">
        <f>IFERROR(VLOOKUP($AD88,Data!$J$4:$L$8,3,FALSE),"")</f>
        <v>0</v>
      </c>
      <c r="AH90" s="25" t="str">
        <f>IFERROR(IF($C88=1,$AE90*$AF90*$AG90,""),"")</f>
        <v/>
      </c>
      <c r="AI90" s="25" t="str">
        <f>IFERROR(IF($C88=2,$AE90*$AF90*$AG90,""),"")</f>
        <v/>
      </c>
      <c r="AJ90" s="25">
        <f>IFERROR(IF($C88=3,$AE90*$AF90*$AG90,""),"")</f>
        <v>0</v>
      </c>
      <c r="AK90" s="121"/>
      <c r="AL90" s="18" t="s">
        <v>718</v>
      </c>
      <c r="AM90" s="11"/>
      <c r="AN90" s="11"/>
      <c r="AO90" s="43"/>
    </row>
    <row r="91" spans="1:41" ht="30" customHeight="1" x14ac:dyDescent="0.2">
      <c r="A91" s="44"/>
      <c r="B91" s="19"/>
      <c r="C91" s="19">
        <v>3</v>
      </c>
      <c r="D91" s="124" t="s">
        <v>719</v>
      </c>
      <c r="E91" s="124"/>
      <c r="F91" s="124"/>
      <c r="G91" s="124"/>
      <c r="H91" s="31" t="str">
        <f>IF($K91=1,"Implemented","Not Implemented")</f>
        <v>Not Implemented</v>
      </c>
      <c r="I91" s="24" t="str">
        <f>IF($L91=1,"Effective","Ineffective")</f>
        <v>Ineffective</v>
      </c>
      <c r="J91" s="24" t="str">
        <f>IF($M91=1,"Pass","Fail")</f>
        <v>Fail</v>
      </c>
      <c r="K91" s="25">
        <f>IF(COUNTIF(K92:K94,0)&gt;0,0,1)</f>
        <v>0</v>
      </c>
      <c r="L91" s="25">
        <f>IF(COUNTIF(L92:L94,0)&gt;0,0,1)</f>
        <v>0</v>
      </c>
      <c r="M91" s="25">
        <f>IF(COUNTIF(M92:M94,0)&gt;0,0,1)</f>
        <v>0</v>
      </c>
      <c r="N91" s="25" t="str">
        <f>IFERROR(IF($C91=1,$K91*$L91*$M91,""),"")</f>
        <v/>
      </c>
      <c r="O91" s="25" t="str">
        <f>IFERROR(IF($C91=2,$K91*$L91*$M91,""),"")</f>
        <v/>
      </c>
      <c r="P91" s="25">
        <f>IFERROR(IF($C91=3,$K91*$L91*$M91,""),"")</f>
        <v>0</v>
      </c>
      <c r="Q91" s="32"/>
      <c r="R91" s="31" t="str">
        <f>IF($U91=1,"Implemented","Not Implemented")</f>
        <v>Not Implemented</v>
      </c>
      <c r="S91" s="24" t="str">
        <f>IF($V91=1,"Effective","Ineffective")</f>
        <v>Ineffective</v>
      </c>
      <c r="T91" s="24" t="str">
        <f>IF($W91=1,"Pass","Fail")</f>
        <v>Fail</v>
      </c>
      <c r="U91" s="25">
        <f>IF(COUNTIF(U92:U94,0)&gt;0,0,1)</f>
        <v>0</v>
      </c>
      <c r="V91" s="25">
        <f>IF(COUNTIF(V92:V94,0)&gt;0,0,1)</f>
        <v>0</v>
      </c>
      <c r="W91" s="25">
        <f>IF(COUNTIF(W92:W94,0)&gt;0,0,1)</f>
        <v>0</v>
      </c>
      <c r="X91" s="25" t="str">
        <f>IFERROR(IF($C91=1,$U91*$V91*$W91,""),"")</f>
        <v/>
      </c>
      <c r="Y91" s="25" t="str">
        <f>IFERROR(IF($C91=2,$U91*$V91*$W91,""),"")</f>
        <v/>
      </c>
      <c r="Z91" s="25">
        <f>IFERROR(IF($C91=3,$U91*$V91*$W91,""),"")</f>
        <v>0</v>
      </c>
      <c r="AA91" s="32"/>
      <c r="AB91" s="31" t="str">
        <f>IF($AE91=1,"Implemented","Not Implemented")</f>
        <v>Not Implemented</v>
      </c>
      <c r="AC91" s="24" t="str">
        <f>IF($AF91=1,"Effective","Ineffective")</f>
        <v>Ineffective</v>
      </c>
      <c r="AD91" s="24" t="str">
        <f>IF($AG91=1,"Pass","Fail")</f>
        <v>Fail</v>
      </c>
      <c r="AE91" s="25">
        <f>IF(COUNTIF(AE92:AE94,0)&gt;0,0,1)</f>
        <v>0</v>
      </c>
      <c r="AF91" s="25">
        <f>IF(COUNTIF(AF92:AF94,0)&gt;0,0,1)</f>
        <v>0</v>
      </c>
      <c r="AG91" s="25">
        <f>IF(COUNTIF(AG92:AG94,0)&gt;0,0,1)</f>
        <v>0</v>
      </c>
      <c r="AH91" s="25" t="str">
        <f>IFERROR(IF($C91=1,$AE91*$AF91*$AG91,""),"")</f>
        <v/>
      </c>
      <c r="AI91" s="25" t="str">
        <f>IFERROR(IF($C91=2,$AE91*$AF91*$AG91,""),"")</f>
        <v/>
      </c>
      <c r="AJ91" s="25">
        <f>IFERROR(IF($C91=3,$AE91*$AF91*$AG91,""),"")</f>
        <v>0</v>
      </c>
      <c r="AK91" s="32"/>
      <c r="AL91" s="18" t="s">
        <v>725</v>
      </c>
      <c r="AM91" s="11"/>
      <c r="AN91" s="11"/>
      <c r="AO91" s="43"/>
    </row>
    <row r="92" spans="1:41" ht="10.5" customHeight="1" outlineLevel="1" x14ac:dyDescent="0.2">
      <c r="A92" s="107"/>
      <c r="B92" s="106"/>
      <c r="C92" s="122">
        <v>3</v>
      </c>
      <c r="D92" s="106"/>
      <c r="E92" s="123" t="s">
        <v>95</v>
      </c>
      <c r="F92" s="124" t="s">
        <v>96</v>
      </c>
      <c r="G92" s="125" t="s">
        <v>720</v>
      </c>
      <c r="H92" s="108" t="s">
        <v>687</v>
      </c>
      <c r="I92" s="109" t="s">
        <v>687</v>
      </c>
      <c r="J92" s="109" t="s">
        <v>687</v>
      </c>
      <c r="K92" s="25">
        <f>IFERROR(VLOOKUP($H92,Data!$B$4:$D$6,3,FALSE),"")</f>
        <v>0</v>
      </c>
      <c r="L92" s="25">
        <f>IFERROR(VLOOKUP($I92,Data!$F$4:$H$9,3,FALSE),"")</f>
        <v>0</v>
      </c>
      <c r="M92" s="25">
        <f>IFERROR(VLOOKUP($J92,Data!$J$4:$L$8,3,FALSE),"")</f>
        <v>0</v>
      </c>
      <c r="N92" s="25" t="str">
        <f>IFERROR(IF($C92=1,$K92*$L92*$M92,""),"")</f>
        <v/>
      </c>
      <c r="O92" s="25" t="str">
        <f>IFERROR(IF($C92=2,$K92*$L92*$M92,""),"")</f>
        <v/>
      </c>
      <c r="P92" s="25">
        <f>IFERROR(IF($C92=3,$K92*$L92*$M92,""),"")</f>
        <v>0</v>
      </c>
      <c r="Q92" s="110"/>
      <c r="R92" s="108" t="s">
        <v>687</v>
      </c>
      <c r="S92" s="109" t="s">
        <v>687</v>
      </c>
      <c r="T92" s="109" t="s">
        <v>687</v>
      </c>
      <c r="U92" s="26"/>
      <c r="V92" s="26"/>
      <c r="W92" s="26"/>
      <c r="X92" s="26"/>
      <c r="Y92" s="26"/>
      <c r="Z92" s="26"/>
      <c r="AA92" s="120"/>
      <c r="AB92" s="108" t="s">
        <v>687</v>
      </c>
      <c r="AC92" s="109" t="s">
        <v>687</v>
      </c>
      <c r="AD92" s="109" t="s">
        <v>687</v>
      </c>
      <c r="AE92" s="26"/>
      <c r="AF92" s="26"/>
      <c r="AG92" s="26"/>
      <c r="AH92" s="26"/>
      <c r="AI92" s="26"/>
      <c r="AJ92" s="26"/>
      <c r="AK92" s="121"/>
      <c r="AL92" s="18" t="s">
        <v>716</v>
      </c>
      <c r="AM92" s="11"/>
      <c r="AN92" s="11"/>
      <c r="AO92" s="43"/>
    </row>
    <row r="93" spans="1:41" ht="10.5" customHeight="1" outlineLevel="1" x14ac:dyDescent="0.2">
      <c r="A93" s="107"/>
      <c r="B93" s="106"/>
      <c r="C93" s="122"/>
      <c r="D93" s="106"/>
      <c r="E93" s="123"/>
      <c r="F93" s="124"/>
      <c r="G93" s="125"/>
      <c r="H93" s="108"/>
      <c r="I93" s="109"/>
      <c r="J93" s="109"/>
      <c r="K93" s="27"/>
      <c r="L93" s="27"/>
      <c r="M93" s="27"/>
      <c r="N93" s="27"/>
      <c r="O93" s="27"/>
      <c r="P93" s="27"/>
      <c r="Q93" s="110"/>
      <c r="R93" s="108"/>
      <c r="S93" s="109"/>
      <c r="T93" s="109"/>
      <c r="U93" s="25">
        <f>IFERROR(VLOOKUP($R92,Data!$B$4:$D$6,3,FALSE),"")</f>
        <v>0</v>
      </c>
      <c r="V93" s="25">
        <f>IFERROR(VLOOKUP($S92,Data!$F$4:$H$9,3,FALSE),"")</f>
        <v>0</v>
      </c>
      <c r="W93" s="25">
        <f>IFERROR(VLOOKUP($T92,Data!$J$4:$L$8,3,FALSE),"")</f>
        <v>0</v>
      </c>
      <c r="X93" s="25" t="str">
        <f>IFERROR(IF($C92=1,$U93*$V93*$W93,""),"")</f>
        <v/>
      </c>
      <c r="Y93" s="25" t="str">
        <f>IFERROR(IF($C92=2,$U93*$V93*$W93,""),"")</f>
        <v/>
      </c>
      <c r="Z93" s="25">
        <f>IFERROR(IF($C92=3,$U93*$V93*$W93,""),"")</f>
        <v>0</v>
      </c>
      <c r="AA93" s="120"/>
      <c r="AB93" s="108"/>
      <c r="AC93" s="109"/>
      <c r="AD93" s="109"/>
      <c r="AE93" s="27"/>
      <c r="AF93" s="27"/>
      <c r="AG93" s="27"/>
      <c r="AH93" s="27"/>
      <c r="AI93" s="27"/>
      <c r="AJ93" s="27"/>
      <c r="AK93" s="121"/>
      <c r="AL93" s="18" t="s">
        <v>717</v>
      </c>
      <c r="AM93" s="11"/>
      <c r="AN93" s="11"/>
      <c r="AO93" s="43"/>
    </row>
    <row r="94" spans="1:41" ht="10.5" customHeight="1" outlineLevel="1" x14ac:dyDescent="0.2">
      <c r="A94" s="107"/>
      <c r="B94" s="106"/>
      <c r="C94" s="122"/>
      <c r="D94" s="106"/>
      <c r="E94" s="123"/>
      <c r="F94" s="124"/>
      <c r="G94" s="125"/>
      <c r="H94" s="108"/>
      <c r="I94" s="109"/>
      <c r="J94" s="109"/>
      <c r="K94" s="27"/>
      <c r="L94" s="27"/>
      <c r="M94" s="27"/>
      <c r="N94" s="27"/>
      <c r="O94" s="27"/>
      <c r="P94" s="27"/>
      <c r="Q94" s="110"/>
      <c r="R94" s="108"/>
      <c r="S94" s="109"/>
      <c r="T94" s="109"/>
      <c r="U94" s="27"/>
      <c r="V94" s="27"/>
      <c r="W94" s="27"/>
      <c r="X94" s="27"/>
      <c r="Y94" s="27"/>
      <c r="Z94" s="27"/>
      <c r="AA94" s="120"/>
      <c r="AB94" s="108"/>
      <c r="AC94" s="109"/>
      <c r="AD94" s="109"/>
      <c r="AE94" s="25">
        <f>IFERROR(VLOOKUP($AB92,Data!$B$4:$D$6,3,FALSE),"")</f>
        <v>0</v>
      </c>
      <c r="AF94" s="25">
        <f>IFERROR(VLOOKUP($AC92,Data!$F$4:$H$9,3,FALSE),"")</f>
        <v>0</v>
      </c>
      <c r="AG94" s="25">
        <f>IFERROR(VLOOKUP($AD92,Data!$J$4:$L$8,3,FALSE),"")</f>
        <v>0</v>
      </c>
      <c r="AH94" s="25" t="str">
        <f>IFERROR(IF($C92=1,$AE94*$AF94*$AG94,""),"")</f>
        <v/>
      </c>
      <c r="AI94" s="25" t="str">
        <f>IFERROR(IF($C92=2,$AE94*$AF94*$AG94,""),"")</f>
        <v/>
      </c>
      <c r="AJ94" s="25">
        <f>IFERROR(IF($C92=3,$AE94*$AF94*$AG94,""),"")</f>
        <v>0</v>
      </c>
      <c r="AK94" s="121"/>
      <c r="AL94" s="18" t="s">
        <v>718</v>
      </c>
      <c r="AM94" s="11"/>
      <c r="AN94" s="11"/>
      <c r="AO94" s="43"/>
    </row>
    <row r="95" spans="1:41" ht="30" customHeight="1" x14ac:dyDescent="0.2">
      <c r="A95" s="44"/>
      <c r="B95" s="20"/>
      <c r="C95" s="20">
        <v>3</v>
      </c>
      <c r="D95" s="124" t="s">
        <v>100</v>
      </c>
      <c r="E95" s="124"/>
      <c r="F95" s="124"/>
      <c r="G95" s="124"/>
      <c r="H95" s="31" t="str">
        <f>IF($K95=1,"Implemented","Not Implemented")</f>
        <v>Not Implemented</v>
      </c>
      <c r="I95" s="24" t="str">
        <f>IF($L95=1,"Effective","Ineffective")</f>
        <v>Ineffective</v>
      </c>
      <c r="J95" s="24" t="str">
        <f>IF($M95=1,"Pass","Fail")</f>
        <v>Fail</v>
      </c>
      <c r="K95" s="25">
        <f>IF(COUNTIF(K96:K98,0)&gt;0,0,1)</f>
        <v>0</v>
      </c>
      <c r="L95" s="25">
        <f>IF(COUNTIF(L96:L98,0)&gt;0,0,1)</f>
        <v>0</v>
      </c>
      <c r="M95" s="25">
        <f>IF(COUNTIF(M96:M98,0)&gt;0,0,1)</f>
        <v>0</v>
      </c>
      <c r="N95" s="25" t="str">
        <f>IFERROR(IF($C95=1,$K95*$L95*$M95,""),"")</f>
        <v/>
      </c>
      <c r="O95" s="25" t="str">
        <f>IFERROR(IF($C95=2,$K95*$L95*$M95,""),"")</f>
        <v/>
      </c>
      <c r="P95" s="25">
        <f>IFERROR(IF($C95=3,$K95*$L95*$M95,""),"")</f>
        <v>0</v>
      </c>
      <c r="Q95" s="32"/>
      <c r="R95" s="31" t="str">
        <f>IF($U95=1,"Implemented","Not Implemented")</f>
        <v>Not Implemented</v>
      </c>
      <c r="S95" s="24" t="str">
        <f>IF($V95=1,"Effective","Ineffective")</f>
        <v>Ineffective</v>
      </c>
      <c r="T95" s="24" t="str">
        <f>IF($W95=1,"Pass","Fail")</f>
        <v>Fail</v>
      </c>
      <c r="U95" s="25">
        <f>IF(COUNTIF(U96:U98,0)&gt;0,0,1)</f>
        <v>0</v>
      </c>
      <c r="V95" s="25">
        <f>IF(COUNTIF(V96:V98,0)&gt;0,0,1)</f>
        <v>0</v>
      </c>
      <c r="W95" s="25">
        <f>IF(COUNTIF(W96:W98,0)&gt;0,0,1)</f>
        <v>0</v>
      </c>
      <c r="X95" s="25" t="str">
        <f>IFERROR(IF($C95=1,$U95*$V95*$W95,""),"")</f>
        <v/>
      </c>
      <c r="Y95" s="25" t="str">
        <f>IFERROR(IF($C95=2,$U95*$V95*$W95,""),"")</f>
        <v/>
      </c>
      <c r="Z95" s="25">
        <f>IFERROR(IF($C95=3,$U95*$V95*$W95,""),"")</f>
        <v>0</v>
      </c>
      <c r="AA95" s="32"/>
      <c r="AB95" s="31" t="str">
        <f>IF($AE95=1,"Implemented","Not Implemented")</f>
        <v>Not Implemented</v>
      </c>
      <c r="AC95" s="24" t="str">
        <f>IF($AF95=1,"Effective","Ineffective")</f>
        <v>Ineffective</v>
      </c>
      <c r="AD95" s="24" t="str">
        <f>IF($AG95=1,"Pass","Fail")</f>
        <v>Fail</v>
      </c>
      <c r="AE95" s="25">
        <f>IF(COUNTIF(AE96:AE98,0)&gt;0,0,1)</f>
        <v>0</v>
      </c>
      <c r="AF95" s="25">
        <f>IF(COUNTIF(AF96:AF98,0)&gt;0,0,1)</f>
        <v>0</v>
      </c>
      <c r="AG95" s="25">
        <f>IF(COUNTIF(AG96:AG98,0)&gt;0,0,1)</f>
        <v>0</v>
      </c>
      <c r="AH95" s="25" t="str">
        <f>IFERROR(IF($C95=1,$AE95*$AF95*$AG95,""),"")</f>
        <v/>
      </c>
      <c r="AI95" s="25" t="str">
        <f>IFERROR(IF($C95=2,$AE95*$AF95*$AG95,""),"")</f>
        <v/>
      </c>
      <c r="AJ95" s="25">
        <f>IFERROR(IF($C95=3,$AE95*$AF95*$AG95,""),"")</f>
        <v>0</v>
      </c>
      <c r="AK95" s="32"/>
      <c r="AL95" s="18" t="s">
        <v>725</v>
      </c>
      <c r="AM95" s="11"/>
      <c r="AN95" s="11"/>
      <c r="AO95" s="43"/>
    </row>
    <row r="96" spans="1:41" ht="10.5" customHeight="1" outlineLevel="1" x14ac:dyDescent="0.2">
      <c r="A96" s="107"/>
      <c r="B96" s="106"/>
      <c r="C96" s="122">
        <v>3</v>
      </c>
      <c r="D96" s="106"/>
      <c r="E96" s="123" t="s">
        <v>101</v>
      </c>
      <c r="F96" s="124" t="s">
        <v>102</v>
      </c>
      <c r="G96" s="125" t="s">
        <v>103</v>
      </c>
      <c r="H96" s="108" t="s">
        <v>687</v>
      </c>
      <c r="I96" s="109" t="s">
        <v>687</v>
      </c>
      <c r="J96" s="109" t="s">
        <v>687</v>
      </c>
      <c r="K96" s="25">
        <f>IFERROR(VLOOKUP($H96,Data!$B$4:$D$6,3,FALSE),"")</f>
        <v>0</v>
      </c>
      <c r="L96" s="25">
        <f>IFERROR(VLOOKUP($I96,Data!$F$4:$H$9,3,FALSE),"")</f>
        <v>0</v>
      </c>
      <c r="M96" s="25">
        <f>IFERROR(VLOOKUP($J96,Data!$J$4:$L$8,3,FALSE),"")</f>
        <v>0</v>
      </c>
      <c r="N96" s="25" t="str">
        <f>IFERROR(IF($C96=1,$K96*$L96*$M96,""),"")</f>
        <v/>
      </c>
      <c r="O96" s="25" t="str">
        <f>IFERROR(IF($C96=2,$K96*$L96*$M96,""),"")</f>
        <v/>
      </c>
      <c r="P96" s="25">
        <f>IFERROR(IF($C96=3,$K96*$L96*$M96,""),"")</f>
        <v>0</v>
      </c>
      <c r="Q96" s="110"/>
      <c r="R96" s="108" t="s">
        <v>687</v>
      </c>
      <c r="S96" s="109" t="s">
        <v>687</v>
      </c>
      <c r="T96" s="109" t="s">
        <v>687</v>
      </c>
      <c r="U96" s="26"/>
      <c r="V96" s="26"/>
      <c r="W96" s="26"/>
      <c r="X96" s="26"/>
      <c r="Y96" s="26"/>
      <c r="Z96" s="26"/>
      <c r="AA96" s="120"/>
      <c r="AB96" s="108" t="s">
        <v>687</v>
      </c>
      <c r="AC96" s="109" t="s">
        <v>687</v>
      </c>
      <c r="AD96" s="109" t="s">
        <v>687</v>
      </c>
      <c r="AE96" s="26"/>
      <c r="AF96" s="26"/>
      <c r="AG96" s="26"/>
      <c r="AH96" s="26"/>
      <c r="AI96" s="26"/>
      <c r="AJ96" s="26"/>
      <c r="AK96" s="121"/>
      <c r="AL96" s="18" t="s">
        <v>716</v>
      </c>
      <c r="AM96" s="11"/>
      <c r="AN96" s="11"/>
      <c r="AO96" s="43"/>
    </row>
    <row r="97" spans="1:41" ht="10.5" customHeight="1" outlineLevel="1" x14ac:dyDescent="0.2">
      <c r="A97" s="107"/>
      <c r="B97" s="106"/>
      <c r="C97" s="122"/>
      <c r="D97" s="106"/>
      <c r="E97" s="123"/>
      <c r="F97" s="124"/>
      <c r="G97" s="125"/>
      <c r="H97" s="108"/>
      <c r="I97" s="109"/>
      <c r="J97" s="109"/>
      <c r="K97" s="27"/>
      <c r="L97" s="27"/>
      <c r="M97" s="27"/>
      <c r="N97" s="27"/>
      <c r="O97" s="27"/>
      <c r="P97" s="27"/>
      <c r="Q97" s="110"/>
      <c r="R97" s="108"/>
      <c r="S97" s="109"/>
      <c r="T97" s="109"/>
      <c r="U97" s="25">
        <f>IFERROR(VLOOKUP($R96,Data!$B$4:$D$6,3,FALSE),"")</f>
        <v>0</v>
      </c>
      <c r="V97" s="25">
        <f>IFERROR(VLOOKUP($S96,Data!$F$4:$H$9,3,FALSE),"")</f>
        <v>0</v>
      </c>
      <c r="W97" s="25">
        <f>IFERROR(VLOOKUP($T96,Data!$J$4:$L$8,3,FALSE),"")</f>
        <v>0</v>
      </c>
      <c r="X97" s="25" t="str">
        <f>IFERROR(IF($C96=1,$U97*$V97*$W97,""),"")</f>
        <v/>
      </c>
      <c r="Y97" s="25" t="str">
        <f>IFERROR(IF($C96=2,$U97*$V97*$W97,""),"")</f>
        <v/>
      </c>
      <c r="Z97" s="25">
        <f>IFERROR(IF($C96=3,$U97*$V97*$W97,""),"")</f>
        <v>0</v>
      </c>
      <c r="AA97" s="120"/>
      <c r="AB97" s="108"/>
      <c r="AC97" s="109"/>
      <c r="AD97" s="109"/>
      <c r="AE97" s="27"/>
      <c r="AF97" s="27"/>
      <c r="AG97" s="27"/>
      <c r="AH97" s="27"/>
      <c r="AI97" s="27"/>
      <c r="AJ97" s="27"/>
      <c r="AK97" s="121"/>
      <c r="AL97" s="18" t="s">
        <v>717</v>
      </c>
      <c r="AM97" s="11"/>
      <c r="AN97" s="11"/>
      <c r="AO97" s="43"/>
    </row>
    <row r="98" spans="1:41" ht="10.5" customHeight="1" outlineLevel="1" x14ac:dyDescent="0.2">
      <c r="A98" s="107"/>
      <c r="B98" s="106"/>
      <c r="C98" s="122"/>
      <c r="D98" s="106"/>
      <c r="E98" s="123"/>
      <c r="F98" s="124"/>
      <c r="G98" s="125"/>
      <c r="H98" s="108"/>
      <c r="I98" s="109"/>
      <c r="J98" s="109"/>
      <c r="K98" s="27"/>
      <c r="L98" s="27"/>
      <c r="M98" s="27"/>
      <c r="N98" s="27"/>
      <c r="O98" s="27"/>
      <c r="P98" s="27"/>
      <c r="Q98" s="110"/>
      <c r="R98" s="108"/>
      <c r="S98" s="109"/>
      <c r="T98" s="109"/>
      <c r="U98" s="27"/>
      <c r="V98" s="27"/>
      <c r="W98" s="27"/>
      <c r="X98" s="27"/>
      <c r="Y98" s="27"/>
      <c r="Z98" s="27"/>
      <c r="AA98" s="120"/>
      <c r="AB98" s="108"/>
      <c r="AC98" s="109"/>
      <c r="AD98" s="109"/>
      <c r="AE98" s="25">
        <f>IFERROR(VLOOKUP($AB96,Data!$B$4:$D$6,3,FALSE),"")</f>
        <v>0</v>
      </c>
      <c r="AF98" s="25">
        <f>IFERROR(VLOOKUP($AC96,Data!$F$4:$H$9,3,FALSE),"")</f>
        <v>0</v>
      </c>
      <c r="AG98" s="25">
        <f>IFERROR(VLOOKUP($AD96,Data!$J$4:$L$8,3,FALSE),"")</f>
        <v>0</v>
      </c>
      <c r="AH98" s="25" t="str">
        <f>IFERROR(IF($C96=1,$AE98*$AF98*$AG98,""),"")</f>
        <v/>
      </c>
      <c r="AI98" s="25" t="str">
        <f>IFERROR(IF($C96=2,$AE98*$AF98*$AG98,""),"")</f>
        <v/>
      </c>
      <c r="AJ98" s="25">
        <f>IFERROR(IF($C96=3,$AE98*$AF98*$AG98,""),"")</f>
        <v>0</v>
      </c>
      <c r="AK98" s="121"/>
      <c r="AL98" s="18" t="s">
        <v>718</v>
      </c>
      <c r="AM98" s="11"/>
      <c r="AN98" s="11"/>
      <c r="AO98" s="43"/>
    </row>
    <row r="99" spans="1:41" ht="30" customHeight="1" x14ac:dyDescent="0.2">
      <c r="A99" s="44"/>
      <c r="B99" s="20"/>
      <c r="C99" s="20">
        <v>3</v>
      </c>
      <c r="D99" s="125" t="s">
        <v>724</v>
      </c>
      <c r="E99" s="125"/>
      <c r="F99" s="125"/>
      <c r="G99" s="125"/>
      <c r="H99" s="31" t="str">
        <f>IF($K99=1,"Implemented","Not Implemented")</f>
        <v>Not Implemented</v>
      </c>
      <c r="I99" s="24" t="str">
        <f>IF($L99=1,"Effective","Ineffective")</f>
        <v>Ineffective</v>
      </c>
      <c r="J99" s="24" t="str">
        <f>IF($M99=1,"Pass","Fail")</f>
        <v>Fail</v>
      </c>
      <c r="K99" s="25">
        <f>IF(COUNTIF(K100:K102,0)&gt;0,0,1)</f>
        <v>0</v>
      </c>
      <c r="L99" s="25">
        <f>IF(COUNTIF(L100:L102,0)&gt;0,0,1)</f>
        <v>0</v>
      </c>
      <c r="M99" s="25">
        <f>IF(COUNTIF(M100:M102,0)&gt;0,0,1)</f>
        <v>0</v>
      </c>
      <c r="N99" s="25" t="str">
        <f>IFERROR(IF($C99=1,$K99*$L99*$M99,""),"")</f>
        <v/>
      </c>
      <c r="O99" s="25" t="str">
        <f>IFERROR(IF($C99=2,$K99*$L99*$M99,""),"")</f>
        <v/>
      </c>
      <c r="P99" s="25">
        <f>IFERROR(IF($C99=3,$K99*$L99*$M99,""),"")</f>
        <v>0</v>
      </c>
      <c r="Q99" s="32"/>
      <c r="R99" s="31" t="str">
        <f>IF($U99=1,"Implemented","Not Implemented")</f>
        <v>Not Implemented</v>
      </c>
      <c r="S99" s="24" t="str">
        <f>IF($V99=1,"Effective","Ineffective")</f>
        <v>Ineffective</v>
      </c>
      <c r="T99" s="24" t="str">
        <f>IF($W99=1,"Pass","Fail")</f>
        <v>Fail</v>
      </c>
      <c r="U99" s="25">
        <f>IF(COUNTIF(U100:U102,0)&gt;0,0,1)</f>
        <v>0</v>
      </c>
      <c r="V99" s="25">
        <f>IF(COUNTIF(V100:V102,0)&gt;0,0,1)</f>
        <v>0</v>
      </c>
      <c r="W99" s="25">
        <f>IF(COUNTIF(W100:W102,0)&gt;0,0,1)</f>
        <v>0</v>
      </c>
      <c r="X99" s="25" t="str">
        <f>IFERROR(IF($C99=1,$U99*$V99*$W99,""),"")</f>
        <v/>
      </c>
      <c r="Y99" s="25" t="str">
        <f>IFERROR(IF($C99=2,$U99*$V99*$W99,""),"")</f>
        <v/>
      </c>
      <c r="Z99" s="25">
        <f>IFERROR(IF($C99=3,$U99*$V99*$W99,""),"")</f>
        <v>0</v>
      </c>
      <c r="AA99" s="32"/>
      <c r="AB99" s="31" t="str">
        <f>IF($AE99=1,"Implemented","Not Implemented")</f>
        <v>Not Implemented</v>
      </c>
      <c r="AC99" s="24" t="str">
        <f>IF($AF99=1,"Effective","Ineffective")</f>
        <v>Ineffective</v>
      </c>
      <c r="AD99" s="24" t="str">
        <f>IF($AG99=1,"Pass","Fail")</f>
        <v>Fail</v>
      </c>
      <c r="AE99" s="25">
        <f>IF(COUNTIF(AE100:AE102,0)&gt;0,0,1)</f>
        <v>0</v>
      </c>
      <c r="AF99" s="25">
        <f>IF(COUNTIF(AF100:AF102,0)&gt;0,0,1)</f>
        <v>0</v>
      </c>
      <c r="AG99" s="25">
        <f>IF(COUNTIF(AG100:AG102,0)&gt;0,0,1)</f>
        <v>0</v>
      </c>
      <c r="AH99" s="25" t="str">
        <f>IFERROR(IF($C99=1,$AE99*$AF99*$AG99,""),"")</f>
        <v/>
      </c>
      <c r="AI99" s="25" t="str">
        <f>IFERROR(IF($C99=2,$AE99*$AF99*$AG99,""),"")</f>
        <v/>
      </c>
      <c r="AJ99" s="25">
        <f>IFERROR(IF($C99=3,$AE99*$AF99*$AG99,""),"")</f>
        <v>0</v>
      </c>
      <c r="AK99" s="32"/>
      <c r="AL99" s="18" t="s">
        <v>725</v>
      </c>
      <c r="AM99" s="11"/>
      <c r="AN99" s="11"/>
      <c r="AO99" s="43"/>
    </row>
    <row r="100" spans="1:41" ht="10.5" customHeight="1" outlineLevel="1" x14ac:dyDescent="0.2">
      <c r="A100" s="107"/>
      <c r="B100" s="106"/>
      <c r="C100" s="122">
        <v>3</v>
      </c>
      <c r="D100" s="106"/>
      <c r="E100" s="123" t="s">
        <v>105</v>
      </c>
      <c r="F100" s="124" t="s">
        <v>106</v>
      </c>
      <c r="G100" s="125" t="s">
        <v>107</v>
      </c>
      <c r="H100" s="108" t="s">
        <v>687</v>
      </c>
      <c r="I100" s="109" t="s">
        <v>687</v>
      </c>
      <c r="J100" s="109" t="s">
        <v>687</v>
      </c>
      <c r="K100" s="25">
        <f>IFERROR(VLOOKUP($H100,Data!$B$4:$D$6,3,FALSE),"")</f>
        <v>0</v>
      </c>
      <c r="L100" s="25">
        <f>IFERROR(VLOOKUP($I100,Data!$F$4:$H$9,3,FALSE),"")</f>
        <v>0</v>
      </c>
      <c r="M100" s="25">
        <f>IFERROR(VLOOKUP($J100,Data!$J$4:$L$8,3,FALSE),"")</f>
        <v>0</v>
      </c>
      <c r="N100" s="25" t="str">
        <f>IFERROR(IF($C100=1,$K100*$L100*$M100,""),"")</f>
        <v/>
      </c>
      <c r="O100" s="25" t="str">
        <f>IFERROR(IF($C100=2,$K100*$L100*$M100,""),"")</f>
        <v/>
      </c>
      <c r="P100" s="25">
        <f>IFERROR(IF($C100=3,$K100*$L100*$M100,""),"")</f>
        <v>0</v>
      </c>
      <c r="Q100" s="110"/>
      <c r="R100" s="108" t="s">
        <v>687</v>
      </c>
      <c r="S100" s="109" t="s">
        <v>687</v>
      </c>
      <c r="T100" s="109" t="s">
        <v>687</v>
      </c>
      <c r="U100" s="26"/>
      <c r="V100" s="26"/>
      <c r="W100" s="26"/>
      <c r="X100" s="26"/>
      <c r="Y100" s="26"/>
      <c r="Z100" s="26"/>
      <c r="AA100" s="120"/>
      <c r="AB100" s="108" t="s">
        <v>687</v>
      </c>
      <c r="AC100" s="109" t="s">
        <v>687</v>
      </c>
      <c r="AD100" s="109" t="s">
        <v>687</v>
      </c>
      <c r="AE100" s="26"/>
      <c r="AF100" s="26"/>
      <c r="AG100" s="26"/>
      <c r="AH100" s="26"/>
      <c r="AI100" s="26"/>
      <c r="AJ100" s="26"/>
      <c r="AK100" s="121"/>
      <c r="AL100" s="18" t="s">
        <v>716</v>
      </c>
      <c r="AM100" s="11"/>
      <c r="AN100" s="11"/>
      <c r="AO100" s="43"/>
    </row>
    <row r="101" spans="1:41" ht="10.5" customHeight="1" outlineLevel="1" x14ac:dyDescent="0.2">
      <c r="A101" s="107"/>
      <c r="B101" s="106"/>
      <c r="C101" s="122"/>
      <c r="D101" s="106"/>
      <c r="E101" s="123"/>
      <c r="F101" s="124"/>
      <c r="G101" s="125"/>
      <c r="H101" s="108"/>
      <c r="I101" s="109"/>
      <c r="J101" s="109"/>
      <c r="K101" s="27"/>
      <c r="L101" s="27"/>
      <c r="M101" s="27"/>
      <c r="N101" s="27"/>
      <c r="O101" s="27"/>
      <c r="P101" s="27"/>
      <c r="Q101" s="110"/>
      <c r="R101" s="108"/>
      <c r="S101" s="109"/>
      <c r="T101" s="109"/>
      <c r="U101" s="25">
        <f>IFERROR(VLOOKUP($R100,Data!$B$4:$D$6,3,FALSE),"")</f>
        <v>0</v>
      </c>
      <c r="V101" s="25">
        <f>IFERROR(VLOOKUP($S100,Data!$F$4:$H$9,3,FALSE),"")</f>
        <v>0</v>
      </c>
      <c r="W101" s="25">
        <f>IFERROR(VLOOKUP($T100,Data!$J$4:$L$8,3,FALSE),"")</f>
        <v>0</v>
      </c>
      <c r="X101" s="25" t="str">
        <f>IFERROR(IF($C100=1,$U101*$V101*$W101,""),"")</f>
        <v/>
      </c>
      <c r="Y101" s="25" t="str">
        <f>IFERROR(IF($C100=2,$U101*$V101*$W101,""),"")</f>
        <v/>
      </c>
      <c r="Z101" s="25">
        <f>IFERROR(IF($C100=3,$U101*$V101*$W101,""),"")</f>
        <v>0</v>
      </c>
      <c r="AA101" s="120"/>
      <c r="AB101" s="108"/>
      <c r="AC101" s="109"/>
      <c r="AD101" s="109"/>
      <c r="AE101" s="27"/>
      <c r="AF101" s="27"/>
      <c r="AG101" s="27"/>
      <c r="AH101" s="27"/>
      <c r="AI101" s="27"/>
      <c r="AJ101" s="27"/>
      <c r="AK101" s="121"/>
      <c r="AL101" s="18" t="s">
        <v>717</v>
      </c>
      <c r="AM101" s="11"/>
      <c r="AN101" s="11"/>
      <c r="AO101" s="43"/>
    </row>
    <row r="102" spans="1:41" ht="10.5" customHeight="1" outlineLevel="1" x14ac:dyDescent="0.2">
      <c r="A102" s="107"/>
      <c r="B102" s="106"/>
      <c r="C102" s="122"/>
      <c r="D102" s="106"/>
      <c r="E102" s="123"/>
      <c r="F102" s="124"/>
      <c r="G102" s="125"/>
      <c r="H102" s="108"/>
      <c r="I102" s="109"/>
      <c r="J102" s="109"/>
      <c r="K102" s="27"/>
      <c r="L102" s="27"/>
      <c r="M102" s="27"/>
      <c r="N102" s="27"/>
      <c r="O102" s="27"/>
      <c r="P102" s="27"/>
      <c r="Q102" s="110"/>
      <c r="R102" s="108"/>
      <c r="S102" s="109"/>
      <c r="T102" s="109"/>
      <c r="U102" s="27"/>
      <c r="V102" s="27"/>
      <c r="W102" s="27"/>
      <c r="X102" s="27"/>
      <c r="Y102" s="27"/>
      <c r="Z102" s="27"/>
      <c r="AA102" s="120"/>
      <c r="AB102" s="108"/>
      <c r="AC102" s="109"/>
      <c r="AD102" s="109"/>
      <c r="AE102" s="25">
        <f>IFERROR(VLOOKUP($AB100,Data!$B$4:$D$6,3,FALSE),"")</f>
        <v>0</v>
      </c>
      <c r="AF102" s="25">
        <f>IFERROR(VLOOKUP($AC100,Data!$F$4:$H$9,3,FALSE),"")</f>
        <v>0</v>
      </c>
      <c r="AG102" s="25">
        <f>IFERROR(VLOOKUP($AD100,Data!$J$4:$L$8,3,FALSE),"")</f>
        <v>0</v>
      </c>
      <c r="AH102" s="25" t="str">
        <f>IFERROR(IF($C100=1,$AE102*$AF102*$AG102,""),"")</f>
        <v/>
      </c>
      <c r="AI102" s="25" t="str">
        <f>IFERROR(IF($C100=2,$AE102*$AF102*$AG102,""),"")</f>
        <v/>
      </c>
      <c r="AJ102" s="25">
        <f>IFERROR(IF($C100=3,$AE102*$AF102*$AG102,""),"")</f>
        <v>0</v>
      </c>
      <c r="AK102" s="121"/>
      <c r="AL102" s="18" t="s">
        <v>718</v>
      </c>
      <c r="AM102" s="11"/>
      <c r="AN102" s="11"/>
      <c r="AO102" s="43"/>
    </row>
    <row r="103" spans="1:41" ht="30" customHeight="1" x14ac:dyDescent="0.2">
      <c r="A103" s="44"/>
      <c r="B103" s="20"/>
      <c r="C103" s="20">
        <v>3</v>
      </c>
      <c r="D103" s="124" t="s">
        <v>108</v>
      </c>
      <c r="E103" s="124"/>
      <c r="F103" s="124"/>
      <c r="G103" s="124"/>
      <c r="H103" s="31" t="str">
        <f>IF($K103=1,"Implemented","Not Implemented")</f>
        <v>Not Implemented</v>
      </c>
      <c r="I103" s="24" t="str">
        <f>IF($L103=1,"Effective","Ineffective")</f>
        <v>Ineffective</v>
      </c>
      <c r="J103" s="24" t="str">
        <f>IF($M103=1,"Pass","Fail")</f>
        <v>Fail</v>
      </c>
      <c r="K103" s="25">
        <f>IF(COUNTIF(K104:K106,0)&gt;0,0,1)</f>
        <v>0</v>
      </c>
      <c r="L103" s="25">
        <f>IF(COUNTIF(L104:L106,0)&gt;0,0,1)</f>
        <v>0</v>
      </c>
      <c r="M103" s="25">
        <f>IF(COUNTIF(M104:M106,0)&gt;0,0,1)</f>
        <v>0</v>
      </c>
      <c r="N103" s="25" t="str">
        <f>IFERROR(IF($C103=1,$K103*$L103*$M103,""),"")</f>
        <v/>
      </c>
      <c r="O103" s="25" t="str">
        <f>IFERROR(IF($C103=2,$K103*$L103*$M103,""),"")</f>
        <v/>
      </c>
      <c r="P103" s="25">
        <f>IFERROR(IF($C103=3,$K103*$L103*$M103,""),"")</f>
        <v>0</v>
      </c>
      <c r="Q103" s="32"/>
      <c r="R103" s="31" t="str">
        <f>IF($U103=1,"Implemented","Not Implemented")</f>
        <v>Not Implemented</v>
      </c>
      <c r="S103" s="24" t="str">
        <f>IF($V103=1,"Effective","Ineffective")</f>
        <v>Ineffective</v>
      </c>
      <c r="T103" s="24" t="str">
        <f>IF($W103=1,"Pass","Fail")</f>
        <v>Fail</v>
      </c>
      <c r="U103" s="25">
        <f>IF(COUNTIF(U104:U106,0)&gt;0,0,1)</f>
        <v>0</v>
      </c>
      <c r="V103" s="25">
        <f>IF(COUNTIF(V104:V106,0)&gt;0,0,1)</f>
        <v>0</v>
      </c>
      <c r="W103" s="25">
        <f>IF(COUNTIF(W104:W106,0)&gt;0,0,1)</f>
        <v>0</v>
      </c>
      <c r="X103" s="25" t="str">
        <f>IFERROR(IF($C103=1,$U103*$V103*$W103,""),"")</f>
        <v/>
      </c>
      <c r="Y103" s="25" t="str">
        <f>IFERROR(IF($C103=2,$U103*$V103*$W103,""),"")</f>
        <v/>
      </c>
      <c r="Z103" s="25">
        <f>IFERROR(IF($C103=3,$U103*$V103*$W103,""),"")</f>
        <v>0</v>
      </c>
      <c r="AA103" s="32"/>
      <c r="AB103" s="31" t="str">
        <f>IF($AE103=1,"Implemented","Not Implemented")</f>
        <v>Not Implemented</v>
      </c>
      <c r="AC103" s="24" t="str">
        <f>IF($AF103=1,"Effective","Ineffective")</f>
        <v>Ineffective</v>
      </c>
      <c r="AD103" s="24" t="str">
        <f>IF($AG103=1,"Pass","Fail")</f>
        <v>Fail</v>
      </c>
      <c r="AE103" s="25">
        <f>IF(COUNTIF(AE104:AE106,0)&gt;0,0,1)</f>
        <v>0</v>
      </c>
      <c r="AF103" s="25">
        <f>IF(COUNTIF(AF104:AF106,0)&gt;0,0,1)</f>
        <v>0</v>
      </c>
      <c r="AG103" s="25">
        <f>IF(COUNTIF(AG104:AG106,0)&gt;0,0,1)</f>
        <v>0</v>
      </c>
      <c r="AH103" s="25" t="str">
        <f>IFERROR(IF($C103=1,$AE103*$AF103*$AG103,""),"")</f>
        <v/>
      </c>
      <c r="AI103" s="25" t="str">
        <f>IFERROR(IF($C103=2,$AE103*$AF103*$AG103,""),"")</f>
        <v/>
      </c>
      <c r="AJ103" s="25">
        <f>IFERROR(IF($C103=3,$AE103*$AF103*$AG103,""),"")</f>
        <v>0</v>
      </c>
      <c r="AK103" s="32"/>
      <c r="AL103" s="18" t="s">
        <v>725</v>
      </c>
      <c r="AM103" s="11"/>
      <c r="AN103" s="11"/>
      <c r="AO103" s="43"/>
    </row>
    <row r="104" spans="1:41" ht="10.5" customHeight="1" outlineLevel="1" x14ac:dyDescent="0.2">
      <c r="A104" s="107"/>
      <c r="B104" s="106"/>
      <c r="C104" s="122">
        <v>3</v>
      </c>
      <c r="D104" s="106"/>
      <c r="E104" s="123" t="s">
        <v>109</v>
      </c>
      <c r="F104" s="124" t="s">
        <v>110</v>
      </c>
      <c r="G104" s="125" t="s">
        <v>111</v>
      </c>
      <c r="H104" s="108" t="s">
        <v>687</v>
      </c>
      <c r="I104" s="109" t="s">
        <v>687</v>
      </c>
      <c r="J104" s="109" t="s">
        <v>687</v>
      </c>
      <c r="K104" s="25">
        <f>IFERROR(VLOOKUP($H104,Data!$B$4:$D$6,3,FALSE),"")</f>
        <v>0</v>
      </c>
      <c r="L104" s="25">
        <f>IFERROR(VLOOKUP($I104,Data!$F$4:$H$9,3,FALSE),"")</f>
        <v>0</v>
      </c>
      <c r="M104" s="25">
        <f>IFERROR(VLOOKUP($J104,Data!$J$4:$L$8,3,FALSE),"")</f>
        <v>0</v>
      </c>
      <c r="N104" s="25" t="str">
        <f>IFERROR(IF($C104=1,$K104*$L104*$M104,""),"")</f>
        <v/>
      </c>
      <c r="O104" s="25" t="str">
        <f>IFERROR(IF($C104=2,$K104*$L104*$M104,""),"")</f>
        <v/>
      </c>
      <c r="P104" s="25">
        <f>IFERROR(IF($C104=3,$K104*$L104*$M104,""),"")</f>
        <v>0</v>
      </c>
      <c r="Q104" s="110"/>
      <c r="R104" s="108" t="s">
        <v>687</v>
      </c>
      <c r="S104" s="109" t="s">
        <v>687</v>
      </c>
      <c r="T104" s="109" t="s">
        <v>687</v>
      </c>
      <c r="U104" s="26"/>
      <c r="V104" s="26"/>
      <c r="W104" s="26"/>
      <c r="X104" s="26"/>
      <c r="Y104" s="26"/>
      <c r="Z104" s="26"/>
      <c r="AA104" s="120"/>
      <c r="AB104" s="108" t="s">
        <v>687</v>
      </c>
      <c r="AC104" s="109" t="s">
        <v>687</v>
      </c>
      <c r="AD104" s="109" t="s">
        <v>687</v>
      </c>
      <c r="AE104" s="26"/>
      <c r="AF104" s="26"/>
      <c r="AG104" s="26"/>
      <c r="AH104" s="26"/>
      <c r="AI104" s="26"/>
      <c r="AJ104" s="26"/>
      <c r="AK104" s="121"/>
      <c r="AL104" s="18" t="s">
        <v>716</v>
      </c>
      <c r="AM104" s="11"/>
      <c r="AN104" s="11"/>
      <c r="AO104" s="43"/>
    </row>
    <row r="105" spans="1:41" ht="10.5" customHeight="1" outlineLevel="1" x14ac:dyDescent="0.2">
      <c r="A105" s="107"/>
      <c r="B105" s="106"/>
      <c r="C105" s="122"/>
      <c r="D105" s="106"/>
      <c r="E105" s="123"/>
      <c r="F105" s="124"/>
      <c r="G105" s="125"/>
      <c r="H105" s="108"/>
      <c r="I105" s="109"/>
      <c r="J105" s="109"/>
      <c r="K105" s="27"/>
      <c r="L105" s="27"/>
      <c r="M105" s="27"/>
      <c r="N105" s="27"/>
      <c r="O105" s="27"/>
      <c r="P105" s="27"/>
      <c r="Q105" s="110"/>
      <c r="R105" s="108"/>
      <c r="S105" s="109"/>
      <c r="T105" s="109"/>
      <c r="U105" s="25">
        <f>IFERROR(VLOOKUP($R104,Data!$B$4:$D$6,3,FALSE),"")</f>
        <v>0</v>
      </c>
      <c r="V105" s="25">
        <f>IFERROR(VLOOKUP($S104,Data!$F$4:$H$9,3,FALSE),"")</f>
        <v>0</v>
      </c>
      <c r="W105" s="25">
        <f>IFERROR(VLOOKUP($T104,Data!$J$4:$L$8,3,FALSE),"")</f>
        <v>0</v>
      </c>
      <c r="X105" s="25" t="str">
        <f>IFERROR(IF($C104=1,$U105*$V105*$W105,""),"")</f>
        <v/>
      </c>
      <c r="Y105" s="25" t="str">
        <f>IFERROR(IF($C104=2,$U105*$V105*$W105,""),"")</f>
        <v/>
      </c>
      <c r="Z105" s="25">
        <f>IFERROR(IF($C104=3,$U105*$V105*$W105,""),"")</f>
        <v>0</v>
      </c>
      <c r="AA105" s="120"/>
      <c r="AB105" s="108"/>
      <c r="AC105" s="109"/>
      <c r="AD105" s="109"/>
      <c r="AE105" s="27"/>
      <c r="AF105" s="27"/>
      <c r="AG105" s="27"/>
      <c r="AH105" s="27"/>
      <c r="AI105" s="27"/>
      <c r="AJ105" s="27"/>
      <c r="AK105" s="121"/>
      <c r="AL105" s="18" t="s">
        <v>717</v>
      </c>
      <c r="AM105" s="11"/>
      <c r="AN105" s="11"/>
      <c r="AO105" s="43"/>
    </row>
    <row r="106" spans="1:41" ht="10.5" customHeight="1" outlineLevel="1" x14ac:dyDescent="0.2">
      <c r="A106" s="107"/>
      <c r="B106" s="106"/>
      <c r="C106" s="122"/>
      <c r="D106" s="106"/>
      <c r="E106" s="123"/>
      <c r="F106" s="124"/>
      <c r="G106" s="125"/>
      <c r="H106" s="108"/>
      <c r="I106" s="109"/>
      <c r="J106" s="109"/>
      <c r="K106" s="27"/>
      <c r="L106" s="27"/>
      <c r="M106" s="27"/>
      <c r="N106" s="27"/>
      <c r="O106" s="27"/>
      <c r="P106" s="27"/>
      <c r="Q106" s="110"/>
      <c r="R106" s="108"/>
      <c r="S106" s="109"/>
      <c r="T106" s="109"/>
      <c r="U106" s="27"/>
      <c r="V106" s="27"/>
      <c r="W106" s="27"/>
      <c r="X106" s="27"/>
      <c r="Y106" s="27"/>
      <c r="Z106" s="27"/>
      <c r="AA106" s="120"/>
      <c r="AB106" s="108"/>
      <c r="AC106" s="109"/>
      <c r="AD106" s="109"/>
      <c r="AE106" s="25">
        <f>IFERROR(VLOOKUP($AB104,Data!$B$4:$D$6,3,FALSE),"")</f>
        <v>0</v>
      </c>
      <c r="AF106" s="25">
        <f>IFERROR(VLOOKUP($AC104,Data!$F$4:$H$9,3,FALSE),"")</f>
        <v>0</v>
      </c>
      <c r="AG106" s="25">
        <f>IFERROR(VLOOKUP($AD104,Data!$J$4:$L$8,3,FALSE),"")</f>
        <v>0</v>
      </c>
      <c r="AH106" s="25" t="str">
        <f>IFERROR(IF($C104=1,$AE106*$AF106*$AG106,""),"")</f>
        <v/>
      </c>
      <c r="AI106" s="25" t="str">
        <f>IFERROR(IF($C104=2,$AE106*$AF106*$AG106,""),"")</f>
        <v/>
      </c>
      <c r="AJ106" s="25">
        <f>IFERROR(IF($C104=3,$AE106*$AF106*$AG106,""),"")</f>
        <v>0</v>
      </c>
      <c r="AK106" s="121"/>
      <c r="AL106" s="18" t="s">
        <v>718</v>
      </c>
      <c r="AM106" s="11"/>
      <c r="AN106" s="11"/>
      <c r="AO106" s="43"/>
    </row>
    <row r="107" spans="1:41" ht="30" customHeight="1" x14ac:dyDescent="0.2">
      <c r="A107" s="44"/>
      <c r="B107" s="20"/>
      <c r="C107" s="20">
        <v>3</v>
      </c>
      <c r="D107" s="124" t="s">
        <v>112</v>
      </c>
      <c r="E107" s="124"/>
      <c r="F107" s="124"/>
      <c r="G107" s="124"/>
      <c r="H107" s="31" t="str">
        <f>IF($K107=1,"Implemented","Not Implemented")</f>
        <v>Not Implemented</v>
      </c>
      <c r="I107" s="24" t="str">
        <f>IF($L107=1,"Effective","Ineffective")</f>
        <v>Ineffective</v>
      </c>
      <c r="J107" s="24" t="str">
        <f>IF($M107=1,"Pass","Fail")</f>
        <v>Fail</v>
      </c>
      <c r="K107" s="25">
        <f>IF(COUNTIF(K108:K113,0)&gt;0,0,1)</f>
        <v>0</v>
      </c>
      <c r="L107" s="25">
        <f>IF(COUNTIF(L108:L113,0)&gt;0,0,1)</f>
        <v>0</v>
      </c>
      <c r="M107" s="25">
        <f>IF(COUNTIF(M108:M113,0)&gt;0,0,1)</f>
        <v>0</v>
      </c>
      <c r="N107" s="25" t="str">
        <f>IFERROR(IF($C107=1,$K107*$L107*$M107,""),"")</f>
        <v/>
      </c>
      <c r="O107" s="25" t="str">
        <f>IFERROR(IF($C107=2,$K107*$L107*$M107,""),"")</f>
        <v/>
      </c>
      <c r="P107" s="25">
        <f>IFERROR(IF($C107=3,$K107*$L107*$M107,""),"")</f>
        <v>0</v>
      </c>
      <c r="Q107" s="32"/>
      <c r="R107" s="31" t="str">
        <f>IF($U107=1,"Implemented","Not Implemented")</f>
        <v>Not Implemented</v>
      </c>
      <c r="S107" s="24" t="str">
        <f>IF($V107=1,"Effective","Ineffective")</f>
        <v>Ineffective</v>
      </c>
      <c r="T107" s="24" t="str">
        <f>IF($W107=1,"Pass","Fail")</f>
        <v>Fail</v>
      </c>
      <c r="U107" s="25">
        <f>IF(COUNTIF(U108:U113,0)&gt;0,0,1)</f>
        <v>0</v>
      </c>
      <c r="V107" s="25">
        <f>IF(COUNTIF(V108:V113,0)&gt;0,0,1)</f>
        <v>0</v>
      </c>
      <c r="W107" s="25">
        <f>IF(COUNTIF(W108:W113,0)&gt;0,0,1)</f>
        <v>0</v>
      </c>
      <c r="X107" s="25" t="str">
        <f>IFERROR(IF($C107=1,$U107*$V107*$W107,""),"")</f>
        <v/>
      </c>
      <c r="Y107" s="25" t="str">
        <f>IFERROR(IF($C107=2,$U107*$V107*$W107,""),"")</f>
        <v/>
      </c>
      <c r="Z107" s="25">
        <f>IFERROR(IF($C107=3,$U107*$V107*$W107,""),"")</f>
        <v>0</v>
      </c>
      <c r="AA107" s="32"/>
      <c r="AB107" s="31" t="str">
        <f>IF($AE107=1,"Implemented","Not Implemented")</f>
        <v>Not Implemented</v>
      </c>
      <c r="AC107" s="24" t="str">
        <f>IF($AF107=1,"Effective","Ineffective")</f>
        <v>Ineffective</v>
      </c>
      <c r="AD107" s="24" t="str">
        <f>IF($AG107=1,"Pass","Fail")</f>
        <v>Fail</v>
      </c>
      <c r="AE107" s="25">
        <f>IF(COUNTIF(AE108:AE113,0)&gt;0,0,1)</f>
        <v>0</v>
      </c>
      <c r="AF107" s="25">
        <f>IF(COUNTIF(AF108:AF113,0)&gt;0,0,1)</f>
        <v>0</v>
      </c>
      <c r="AG107" s="25">
        <f>IF(COUNTIF(AG108:AG113,0)&gt;0,0,1)</f>
        <v>0</v>
      </c>
      <c r="AH107" s="25" t="str">
        <f>IFERROR(IF($C107=1,$AE107*$AF107*$AG107,""),"")</f>
        <v/>
      </c>
      <c r="AI107" s="25" t="str">
        <f>IFERROR(IF($C107=2,$AE107*$AF107*$AG107,""),"")</f>
        <v/>
      </c>
      <c r="AJ107" s="25">
        <f>IFERROR(IF($C107=3,$AE107*$AF107*$AG107,""),"")</f>
        <v>0</v>
      </c>
      <c r="AK107" s="32"/>
      <c r="AL107" s="18" t="s">
        <v>725</v>
      </c>
      <c r="AM107" s="11"/>
      <c r="AN107" s="11"/>
      <c r="AO107" s="43"/>
    </row>
    <row r="108" spans="1:41" ht="10.5" customHeight="1" outlineLevel="1" x14ac:dyDescent="0.2">
      <c r="A108" s="107"/>
      <c r="B108" s="106"/>
      <c r="C108" s="122">
        <v>3</v>
      </c>
      <c r="D108" s="106"/>
      <c r="E108" s="123" t="s">
        <v>113</v>
      </c>
      <c r="F108" s="124" t="s">
        <v>114</v>
      </c>
      <c r="G108" s="125" t="s">
        <v>115</v>
      </c>
      <c r="H108" s="108" t="s">
        <v>687</v>
      </c>
      <c r="I108" s="109" t="s">
        <v>687</v>
      </c>
      <c r="J108" s="109" t="s">
        <v>687</v>
      </c>
      <c r="K108" s="25">
        <f>IFERROR(VLOOKUP($H108,Data!$B$4:$D$6,3,FALSE),"")</f>
        <v>0</v>
      </c>
      <c r="L108" s="25">
        <f>IFERROR(VLOOKUP($I108,Data!$F$4:$H$9,3,FALSE),"")</f>
        <v>0</v>
      </c>
      <c r="M108" s="25">
        <f>IFERROR(VLOOKUP($J108,Data!$J$4:$L$8,3,FALSE),"")</f>
        <v>0</v>
      </c>
      <c r="N108" s="25" t="str">
        <f>IFERROR(IF($C108=1,$K108*$L108*$M108,""),"")</f>
        <v/>
      </c>
      <c r="O108" s="25" t="str">
        <f>IFERROR(IF($C108=2,$K108*$L108*$M108,""),"")</f>
        <v/>
      </c>
      <c r="P108" s="25">
        <f>IFERROR(IF($C108=3,$K108*$L108*$M108,""),"")</f>
        <v>0</v>
      </c>
      <c r="Q108" s="110"/>
      <c r="R108" s="108" t="s">
        <v>687</v>
      </c>
      <c r="S108" s="109" t="s">
        <v>687</v>
      </c>
      <c r="T108" s="109" t="s">
        <v>687</v>
      </c>
      <c r="U108" s="26"/>
      <c r="V108" s="26"/>
      <c r="W108" s="26"/>
      <c r="X108" s="26"/>
      <c r="Y108" s="26"/>
      <c r="Z108" s="26"/>
      <c r="AA108" s="120"/>
      <c r="AB108" s="108" t="s">
        <v>687</v>
      </c>
      <c r="AC108" s="109" t="s">
        <v>687</v>
      </c>
      <c r="AD108" s="109" t="s">
        <v>687</v>
      </c>
      <c r="AE108" s="26"/>
      <c r="AF108" s="26"/>
      <c r="AG108" s="26"/>
      <c r="AH108" s="26"/>
      <c r="AI108" s="26"/>
      <c r="AJ108" s="26"/>
      <c r="AK108" s="121"/>
      <c r="AL108" s="18" t="s">
        <v>716</v>
      </c>
      <c r="AM108" s="11"/>
      <c r="AN108" s="11"/>
      <c r="AO108" s="43"/>
    </row>
    <row r="109" spans="1:41" ht="10.5" customHeight="1" outlineLevel="1" x14ac:dyDescent="0.2">
      <c r="A109" s="107"/>
      <c r="B109" s="106"/>
      <c r="C109" s="122"/>
      <c r="D109" s="106"/>
      <c r="E109" s="123"/>
      <c r="F109" s="124"/>
      <c r="G109" s="125"/>
      <c r="H109" s="108"/>
      <c r="I109" s="109"/>
      <c r="J109" s="109"/>
      <c r="K109" s="27"/>
      <c r="L109" s="27"/>
      <c r="M109" s="27"/>
      <c r="N109" s="27"/>
      <c r="O109" s="27"/>
      <c r="P109" s="27"/>
      <c r="Q109" s="110"/>
      <c r="R109" s="108"/>
      <c r="S109" s="109"/>
      <c r="T109" s="109"/>
      <c r="U109" s="25">
        <f>IFERROR(VLOOKUP($R108,Data!$B$4:$D$6,3,FALSE),"")</f>
        <v>0</v>
      </c>
      <c r="V109" s="25">
        <f>IFERROR(VLOOKUP($S108,Data!$F$4:$H$9,3,FALSE),"")</f>
        <v>0</v>
      </c>
      <c r="W109" s="25">
        <f>IFERROR(VLOOKUP($T108,Data!$J$4:$L$8,3,FALSE),"")</f>
        <v>0</v>
      </c>
      <c r="X109" s="25" t="str">
        <f>IFERROR(IF($C108=1,$U109*$V109*$W109,""),"")</f>
        <v/>
      </c>
      <c r="Y109" s="25" t="str">
        <f>IFERROR(IF($C108=2,$U109*$V109*$W109,""),"")</f>
        <v/>
      </c>
      <c r="Z109" s="25">
        <f>IFERROR(IF($C108=3,$U109*$V109*$W109,""),"")</f>
        <v>0</v>
      </c>
      <c r="AA109" s="120"/>
      <c r="AB109" s="108"/>
      <c r="AC109" s="109"/>
      <c r="AD109" s="109"/>
      <c r="AE109" s="27"/>
      <c r="AF109" s="27"/>
      <c r="AG109" s="27"/>
      <c r="AH109" s="27"/>
      <c r="AI109" s="27"/>
      <c r="AJ109" s="27"/>
      <c r="AK109" s="121"/>
      <c r="AL109" s="18" t="s">
        <v>717</v>
      </c>
      <c r="AM109" s="11"/>
      <c r="AN109" s="11"/>
      <c r="AO109" s="43"/>
    </row>
    <row r="110" spans="1:41" ht="10.5" customHeight="1" outlineLevel="1" x14ac:dyDescent="0.2">
      <c r="A110" s="107"/>
      <c r="B110" s="106"/>
      <c r="C110" s="122"/>
      <c r="D110" s="106"/>
      <c r="E110" s="123"/>
      <c r="F110" s="124"/>
      <c r="G110" s="125"/>
      <c r="H110" s="108"/>
      <c r="I110" s="109"/>
      <c r="J110" s="109"/>
      <c r="K110" s="27"/>
      <c r="L110" s="27"/>
      <c r="M110" s="27"/>
      <c r="N110" s="27"/>
      <c r="O110" s="27"/>
      <c r="P110" s="27"/>
      <c r="Q110" s="110"/>
      <c r="R110" s="108"/>
      <c r="S110" s="109"/>
      <c r="T110" s="109"/>
      <c r="U110" s="27"/>
      <c r="V110" s="27"/>
      <c r="W110" s="27"/>
      <c r="X110" s="27"/>
      <c r="Y110" s="27"/>
      <c r="Z110" s="27"/>
      <c r="AA110" s="120"/>
      <c r="AB110" s="108"/>
      <c r="AC110" s="109"/>
      <c r="AD110" s="109"/>
      <c r="AE110" s="25">
        <f>IFERROR(VLOOKUP($AB108,Data!$B$4:$D$6,3,FALSE),"")</f>
        <v>0</v>
      </c>
      <c r="AF110" s="25">
        <f>IFERROR(VLOOKUP($AC108,Data!$F$4:$H$9,3,FALSE),"")</f>
        <v>0</v>
      </c>
      <c r="AG110" s="25">
        <f>IFERROR(VLOOKUP($AD108,Data!$J$4:$L$8,3,FALSE),"")</f>
        <v>0</v>
      </c>
      <c r="AH110" s="25" t="str">
        <f>IFERROR(IF($C108=1,$AE110*$AF110*$AG110,""),"")</f>
        <v/>
      </c>
      <c r="AI110" s="25" t="str">
        <f>IFERROR(IF($C108=2,$AE110*$AF110*$AG110,""),"")</f>
        <v/>
      </c>
      <c r="AJ110" s="25">
        <f>IFERROR(IF($C108=3,$AE110*$AF110*$AG110,""),"")</f>
        <v>0</v>
      </c>
      <c r="AK110" s="121"/>
      <c r="AL110" s="18" t="s">
        <v>718</v>
      </c>
      <c r="AM110" s="11"/>
      <c r="AN110" s="11"/>
      <c r="AO110" s="43"/>
    </row>
    <row r="111" spans="1:41" ht="10.5" customHeight="1" outlineLevel="1" x14ac:dyDescent="0.2">
      <c r="A111" s="107"/>
      <c r="B111" s="106"/>
      <c r="C111" s="122">
        <v>3</v>
      </c>
      <c r="D111" s="106"/>
      <c r="E111" s="123" t="s">
        <v>116</v>
      </c>
      <c r="F111" s="124" t="s">
        <v>117</v>
      </c>
      <c r="G111" s="125" t="s">
        <v>118</v>
      </c>
      <c r="H111" s="108" t="s">
        <v>687</v>
      </c>
      <c r="I111" s="109" t="s">
        <v>687</v>
      </c>
      <c r="J111" s="109" t="s">
        <v>687</v>
      </c>
      <c r="K111" s="25">
        <f>IFERROR(VLOOKUP($H111,Data!$B$4:$D$6,3,FALSE),"")</f>
        <v>0</v>
      </c>
      <c r="L111" s="25">
        <f>IFERROR(VLOOKUP($I111,Data!$F$4:$H$9,3,FALSE),"")</f>
        <v>0</v>
      </c>
      <c r="M111" s="25">
        <f>IFERROR(VLOOKUP($J111,Data!$J$4:$L$8,3,FALSE),"")</f>
        <v>0</v>
      </c>
      <c r="N111" s="25" t="str">
        <f>IFERROR(IF($C111=1,$K111*$L111*$M111,""),"")</f>
        <v/>
      </c>
      <c r="O111" s="25" t="str">
        <f>IFERROR(IF($C111=2,$K111*$L111*$M111,""),"")</f>
        <v/>
      </c>
      <c r="P111" s="25">
        <f>IFERROR(IF($C111=3,$K111*$L111*$M111,""),"")</f>
        <v>0</v>
      </c>
      <c r="Q111" s="110"/>
      <c r="R111" s="108" t="s">
        <v>687</v>
      </c>
      <c r="S111" s="109" t="s">
        <v>687</v>
      </c>
      <c r="T111" s="109" t="s">
        <v>687</v>
      </c>
      <c r="U111" s="26"/>
      <c r="V111" s="26"/>
      <c r="W111" s="26"/>
      <c r="X111" s="26"/>
      <c r="Y111" s="26"/>
      <c r="Z111" s="26"/>
      <c r="AA111" s="120"/>
      <c r="AB111" s="108" t="s">
        <v>687</v>
      </c>
      <c r="AC111" s="109" t="s">
        <v>687</v>
      </c>
      <c r="AD111" s="109" t="s">
        <v>687</v>
      </c>
      <c r="AE111" s="26"/>
      <c r="AF111" s="26"/>
      <c r="AG111" s="26"/>
      <c r="AH111" s="26"/>
      <c r="AI111" s="26"/>
      <c r="AJ111" s="26"/>
      <c r="AK111" s="121"/>
      <c r="AL111" s="18" t="s">
        <v>716</v>
      </c>
      <c r="AM111" s="11"/>
      <c r="AN111" s="11"/>
      <c r="AO111" s="43"/>
    </row>
    <row r="112" spans="1:41" ht="10.5" customHeight="1" outlineLevel="1" x14ac:dyDescent="0.2">
      <c r="A112" s="107"/>
      <c r="B112" s="106"/>
      <c r="C112" s="122"/>
      <c r="D112" s="106"/>
      <c r="E112" s="123"/>
      <c r="F112" s="124"/>
      <c r="G112" s="125"/>
      <c r="H112" s="108"/>
      <c r="I112" s="109"/>
      <c r="J112" s="109"/>
      <c r="K112" s="27"/>
      <c r="L112" s="27"/>
      <c r="M112" s="27"/>
      <c r="N112" s="27"/>
      <c r="O112" s="27"/>
      <c r="P112" s="27"/>
      <c r="Q112" s="110"/>
      <c r="R112" s="108"/>
      <c r="S112" s="109"/>
      <c r="T112" s="109"/>
      <c r="U112" s="25">
        <f>IFERROR(VLOOKUP($R111,Data!$B$4:$D$6,3,FALSE),"")</f>
        <v>0</v>
      </c>
      <c r="V112" s="25">
        <f>IFERROR(VLOOKUP($S111,Data!$F$4:$H$9,3,FALSE),"")</f>
        <v>0</v>
      </c>
      <c r="W112" s="25">
        <f>IFERROR(VLOOKUP($T111,Data!$J$4:$L$8,3,FALSE),"")</f>
        <v>0</v>
      </c>
      <c r="X112" s="25" t="str">
        <f>IFERROR(IF($C111=1,$U112*$V112*$W112,""),"")</f>
        <v/>
      </c>
      <c r="Y112" s="25" t="str">
        <f>IFERROR(IF($C111=2,$U112*$V112*$W112,""),"")</f>
        <v/>
      </c>
      <c r="Z112" s="25">
        <f>IFERROR(IF($C111=3,$U112*$V112*$W112,""),"")</f>
        <v>0</v>
      </c>
      <c r="AA112" s="120"/>
      <c r="AB112" s="108"/>
      <c r="AC112" s="109"/>
      <c r="AD112" s="109"/>
      <c r="AE112" s="27"/>
      <c r="AF112" s="27"/>
      <c r="AG112" s="27"/>
      <c r="AH112" s="27"/>
      <c r="AI112" s="27"/>
      <c r="AJ112" s="27"/>
      <c r="AK112" s="121"/>
      <c r="AL112" s="18" t="s">
        <v>717</v>
      </c>
      <c r="AM112" s="11"/>
      <c r="AN112" s="11"/>
      <c r="AO112" s="43"/>
    </row>
    <row r="113" spans="1:41" ht="10.5" customHeight="1" outlineLevel="1" thickBot="1" x14ac:dyDescent="0.25">
      <c r="A113" s="126"/>
      <c r="B113" s="127"/>
      <c r="C113" s="128"/>
      <c r="D113" s="127"/>
      <c r="E113" s="129"/>
      <c r="F113" s="130"/>
      <c r="G113" s="131"/>
      <c r="H113" s="132"/>
      <c r="I113" s="133"/>
      <c r="J113" s="133"/>
      <c r="K113" s="34"/>
      <c r="L113" s="34"/>
      <c r="M113" s="34"/>
      <c r="N113" s="34"/>
      <c r="O113" s="34"/>
      <c r="P113" s="34"/>
      <c r="Q113" s="136"/>
      <c r="R113" s="132"/>
      <c r="S113" s="133"/>
      <c r="T113" s="133"/>
      <c r="U113" s="34"/>
      <c r="V113" s="34"/>
      <c r="W113" s="34"/>
      <c r="X113" s="34"/>
      <c r="Y113" s="34"/>
      <c r="Z113" s="34"/>
      <c r="AA113" s="134"/>
      <c r="AB113" s="132"/>
      <c r="AC113" s="133"/>
      <c r="AD113" s="133"/>
      <c r="AE113" s="35">
        <f>IFERROR(VLOOKUP($AB111,Data!$B$4:$D$6,3,FALSE),"")</f>
        <v>0</v>
      </c>
      <c r="AF113" s="35">
        <f>IFERROR(VLOOKUP($AC111,Data!$F$4:$H$9,3,FALSE),"")</f>
        <v>0</v>
      </c>
      <c r="AG113" s="35">
        <f>IFERROR(VLOOKUP($AD111,Data!$J$4:$L$8,3,FALSE),"")</f>
        <v>0</v>
      </c>
      <c r="AH113" s="35" t="str">
        <f>IFERROR(IF($C111=1,$AE113*$AF113*$AG113,""),"")</f>
        <v/>
      </c>
      <c r="AI113" s="35" t="str">
        <f>IFERROR(IF($C111=2,$AE113*$AF113*$AG113,""),"")</f>
        <v/>
      </c>
      <c r="AJ113" s="35">
        <f>IFERROR(IF($C111=3,$AE113*$AF113*$AG113,""),"")</f>
        <v>0</v>
      </c>
      <c r="AK113" s="135"/>
      <c r="AL113" s="33" t="s">
        <v>718</v>
      </c>
      <c r="AM113" s="45"/>
      <c r="AN113" s="45"/>
      <c r="AO113" s="46"/>
    </row>
  </sheetData>
  <mergeCells count="630">
    <mergeCell ref="D107:G107"/>
    <mergeCell ref="Q100:Q102"/>
    <mergeCell ref="Q104:Q106"/>
    <mergeCell ref="Q108:Q110"/>
    <mergeCell ref="Q111:Q113"/>
    <mergeCell ref="D6:G6"/>
    <mergeCell ref="D28:G28"/>
    <mergeCell ref="D32:G32"/>
    <mergeCell ref="D54:G54"/>
    <mergeCell ref="D58:G58"/>
    <mergeCell ref="D62:G62"/>
    <mergeCell ref="D87:G87"/>
    <mergeCell ref="D91:G91"/>
    <mergeCell ref="D95:G95"/>
    <mergeCell ref="D99:G99"/>
    <mergeCell ref="D103:G103"/>
    <mergeCell ref="Q81:Q83"/>
    <mergeCell ref="Q84:Q86"/>
    <mergeCell ref="Q88:Q90"/>
    <mergeCell ref="Q92:Q94"/>
    <mergeCell ref="Q96:Q98"/>
    <mergeCell ref="Q66:Q68"/>
    <mergeCell ref="Q69:Q71"/>
    <mergeCell ref="Q72:Q74"/>
    <mergeCell ref="Q75:Q77"/>
    <mergeCell ref="Q78:Q80"/>
    <mergeCell ref="Q48:Q50"/>
    <mergeCell ref="Q51:Q53"/>
    <mergeCell ref="Q55:Q57"/>
    <mergeCell ref="Q59:Q61"/>
    <mergeCell ref="Q63:Q65"/>
    <mergeCell ref="Q33:Q35"/>
    <mergeCell ref="Q36:Q38"/>
    <mergeCell ref="Q39:Q41"/>
    <mergeCell ref="Q42:Q44"/>
    <mergeCell ref="Q45:Q47"/>
    <mergeCell ref="Q16:Q18"/>
    <mergeCell ref="Q19:Q21"/>
    <mergeCell ref="Q22:Q24"/>
    <mergeCell ref="Q25:Q27"/>
    <mergeCell ref="Q29:Q31"/>
    <mergeCell ref="AA111:AA113"/>
    <mergeCell ref="AB111:AB113"/>
    <mergeCell ref="AC111:AC113"/>
    <mergeCell ref="AD111:AD113"/>
    <mergeCell ref="AK111:AK113"/>
    <mergeCell ref="AA108:AA110"/>
    <mergeCell ref="AB108:AB110"/>
    <mergeCell ref="AC108:AC110"/>
    <mergeCell ref="AD108:AD110"/>
    <mergeCell ref="AK108:AK110"/>
    <mergeCell ref="AA104:AA106"/>
    <mergeCell ref="AB104:AB106"/>
    <mergeCell ref="AC104:AC106"/>
    <mergeCell ref="AD104:AD106"/>
    <mergeCell ref="AK104:AK106"/>
    <mergeCell ref="AA100:AA102"/>
    <mergeCell ref="AB100:AB102"/>
    <mergeCell ref="AC100:AC102"/>
    <mergeCell ref="AD100:AD102"/>
    <mergeCell ref="AK100:AK102"/>
    <mergeCell ref="AA96:AA98"/>
    <mergeCell ref="AB96:AB98"/>
    <mergeCell ref="AC96:AC98"/>
    <mergeCell ref="AD96:AD98"/>
    <mergeCell ref="AK96:AK98"/>
    <mergeCell ref="AA92:AA94"/>
    <mergeCell ref="AB92:AB94"/>
    <mergeCell ref="AC92:AC94"/>
    <mergeCell ref="AD92:AD94"/>
    <mergeCell ref="AK92:AK94"/>
    <mergeCell ref="AA88:AA90"/>
    <mergeCell ref="AB88:AB90"/>
    <mergeCell ref="AC88:AC90"/>
    <mergeCell ref="AD88:AD90"/>
    <mergeCell ref="AK88:AK90"/>
    <mergeCell ref="AA84:AA86"/>
    <mergeCell ref="AB84:AB86"/>
    <mergeCell ref="AC84:AC86"/>
    <mergeCell ref="AD84:AD86"/>
    <mergeCell ref="AK84:AK86"/>
    <mergeCell ref="AA81:AA83"/>
    <mergeCell ref="AB81:AB83"/>
    <mergeCell ref="AC81:AC83"/>
    <mergeCell ref="AD81:AD83"/>
    <mergeCell ref="AK81:AK83"/>
    <mergeCell ref="AA78:AA80"/>
    <mergeCell ref="AB78:AB80"/>
    <mergeCell ref="AC78:AC80"/>
    <mergeCell ref="AD78:AD80"/>
    <mergeCell ref="AK78:AK80"/>
    <mergeCell ref="AA75:AA77"/>
    <mergeCell ref="AB75:AB77"/>
    <mergeCell ref="AC75:AC77"/>
    <mergeCell ref="AD75:AD77"/>
    <mergeCell ref="AK75:AK77"/>
    <mergeCell ref="AA72:AA74"/>
    <mergeCell ref="AB72:AB74"/>
    <mergeCell ref="AC72:AC74"/>
    <mergeCell ref="AD72:AD74"/>
    <mergeCell ref="AK72:AK74"/>
    <mergeCell ref="AA69:AA71"/>
    <mergeCell ref="AB69:AB71"/>
    <mergeCell ref="AC69:AC71"/>
    <mergeCell ref="AD69:AD71"/>
    <mergeCell ref="AK69:AK71"/>
    <mergeCell ref="AA66:AA68"/>
    <mergeCell ref="AB66:AB68"/>
    <mergeCell ref="AC66:AC68"/>
    <mergeCell ref="AD66:AD68"/>
    <mergeCell ref="AK66:AK68"/>
    <mergeCell ref="AA63:AA65"/>
    <mergeCell ref="AB63:AB65"/>
    <mergeCell ref="AC63:AC65"/>
    <mergeCell ref="AD63:AD65"/>
    <mergeCell ref="AK63:AK65"/>
    <mergeCell ref="AB55:AB57"/>
    <mergeCell ref="AC55:AC57"/>
    <mergeCell ref="AD55:AD57"/>
    <mergeCell ref="AK55:AK57"/>
    <mergeCell ref="AA59:AA61"/>
    <mergeCell ref="AB59:AB61"/>
    <mergeCell ref="AC59:AC61"/>
    <mergeCell ref="AD59:AD61"/>
    <mergeCell ref="AK59:AK61"/>
    <mergeCell ref="AC48:AC50"/>
    <mergeCell ref="AD48:AD50"/>
    <mergeCell ref="AK48:AK50"/>
    <mergeCell ref="AA51:AA53"/>
    <mergeCell ref="AB51:AB53"/>
    <mergeCell ref="AC51:AC53"/>
    <mergeCell ref="AD51:AD53"/>
    <mergeCell ref="AK51:AK53"/>
    <mergeCell ref="AC42:AC44"/>
    <mergeCell ref="AD42:AD44"/>
    <mergeCell ref="AK42:AK44"/>
    <mergeCell ref="AA45:AA47"/>
    <mergeCell ref="AB45:AB47"/>
    <mergeCell ref="AC45:AC47"/>
    <mergeCell ref="AD45:AD47"/>
    <mergeCell ref="AK45:AK47"/>
    <mergeCell ref="AC36:AC38"/>
    <mergeCell ref="AD36:AD38"/>
    <mergeCell ref="AK36:AK38"/>
    <mergeCell ref="AA39:AA41"/>
    <mergeCell ref="AB39:AB41"/>
    <mergeCell ref="AC39:AC41"/>
    <mergeCell ref="AD39:AD41"/>
    <mergeCell ref="AK39:AK41"/>
    <mergeCell ref="AC29:AC31"/>
    <mergeCell ref="AD29:AD31"/>
    <mergeCell ref="AK29:AK31"/>
    <mergeCell ref="AA33:AA35"/>
    <mergeCell ref="AB33:AB35"/>
    <mergeCell ref="AC33:AC35"/>
    <mergeCell ref="AD33:AD35"/>
    <mergeCell ref="AK33:AK35"/>
    <mergeCell ref="AC22:AC24"/>
    <mergeCell ref="AD22:AD24"/>
    <mergeCell ref="AK22:AK24"/>
    <mergeCell ref="AA25:AA27"/>
    <mergeCell ref="AB25:AB27"/>
    <mergeCell ref="AC25:AC27"/>
    <mergeCell ref="AD25:AD27"/>
    <mergeCell ref="AK25:AK27"/>
    <mergeCell ref="AC16:AC18"/>
    <mergeCell ref="AD16:AD18"/>
    <mergeCell ref="AK16:AK18"/>
    <mergeCell ref="AA19:AA21"/>
    <mergeCell ref="AB19:AB21"/>
    <mergeCell ref="AC19:AC21"/>
    <mergeCell ref="AD19:AD21"/>
    <mergeCell ref="AK19:AK21"/>
    <mergeCell ref="R111:R113"/>
    <mergeCell ref="S111:S113"/>
    <mergeCell ref="T111:T113"/>
    <mergeCell ref="AA16:AA18"/>
    <mergeCell ref="AB16:AB18"/>
    <mergeCell ref="AA22:AA24"/>
    <mergeCell ref="AB22:AB24"/>
    <mergeCell ref="AA29:AA31"/>
    <mergeCell ref="AB29:AB31"/>
    <mergeCell ref="AA36:AA38"/>
    <mergeCell ref="AB36:AB38"/>
    <mergeCell ref="AA42:AA44"/>
    <mergeCell ref="AB42:AB44"/>
    <mergeCell ref="AA48:AA50"/>
    <mergeCell ref="AB48:AB50"/>
    <mergeCell ref="AA55:AA57"/>
    <mergeCell ref="R104:R106"/>
    <mergeCell ref="S104:S106"/>
    <mergeCell ref="T104:T106"/>
    <mergeCell ref="R108:R110"/>
    <mergeCell ref="S108:S110"/>
    <mergeCell ref="T108:T110"/>
    <mergeCell ref="R96:R98"/>
    <mergeCell ref="S96:S98"/>
    <mergeCell ref="T96:T98"/>
    <mergeCell ref="R100:R102"/>
    <mergeCell ref="S100:S102"/>
    <mergeCell ref="T100:T102"/>
    <mergeCell ref="R88:R90"/>
    <mergeCell ref="S88:S90"/>
    <mergeCell ref="T88:T90"/>
    <mergeCell ref="R92:R94"/>
    <mergeCell ref="S92:S94"/>
    <mergeCell ref="T92:T94"/>
    <mergeCell ref="R81:R83"/>
    <mergeCell ref="S81:S83"/>
    <mergeCell ref="T81:T83"/>
    <mergeCell ref="R84:R86"/>
    <mergeCell ref="S84:S86"/>
    <mergeCell ref="T84:T86"/>
    <mergeCell ref="S75:S77"/>
    <mergeCell ref="T75:T77"/>
    <mergeCell ref="R78:R80"/>
    <mergeCell ref="S78:S80"/>
    <mergeCell ref="T78:T80"/>
    <mergeCell ref="T66:T68"/>
    <mergeCell ref="R69:R71"/>
    <mergeCell ref="S69:S71"/>
    <mergeCell ref="T69:T71"/>
    <mergeCell ref="R72:R74"/>
    <mergeCell ref="S72:S74"/>
    <mergeCell ref="T72:T74"/>
    <mergeCell ref="T55:T57"/>
    <mergeCell ref="R59:R61"/>
    <mergeCell ref="S59:S61"/>
    <mergeCell ref="T59:T61"/>
    <mergeCell ref="R63:R65"/>
    <mergeCell ref="S63:S65"/>
    <mergeCell ref="T63:T65"/>
    <mergeCell ref="T45:T47"/>
    <mergeCell ref="R48:R50"/>
    <mergeCell ref="S48:S50"/>
    <mergeCell ref="T48:T50"/>
    <mergeCell ref="R51:R53"/>
    <mergeCell ref="S51:S53"/>
    <mergeCell ref="T51:T53"/>
    <mergeCell ref="T36:T38"/>
    <mergeCell ref="R39:R41"/>
    <mergeCell ref="S39:S41"/>
    <mergeCell ref="T39:T41"/>
    <mergeCell ref="R42:R44"/>
    <mergeCell ref="S42:S44"/>
    <mergeCell ref="T42:T44"/>
    <mergeCell ref="T25:T27"/>
    <mergeCell ref="R29:R31"/>
    <mergeCell ref="S29:S31"/>
    <mergeCell ref="T29:T31"/>
    <mergeCell ref="R33:R35"/>
    <mergeCell ref="S33:S35"/>
    <mergeCell ref="T33:T35"/>
    <mergeCell ref="T16:T18"/>
    <mergeCell ref="R19:R21"/>
    <mergeCell ref="S19:S21"/>
    <mergeCell ref="T19:T21"/>
    <mergeCell ref="R22:R24"/>
    <mergeCell ref="S22:S24"/>
    <mergeCell ref="T22:T24"/>
    <mergeCell ref="H111:H113"/>
    <mergeCell ref="I111:I113"/>
    <mergeCell ref="J111:J113"/>
    <mergeCell ref="R16:R18"/>
    <mergeCell ref="S16:S18"/>
    <mergeCell ref="R25:R27"/>
    <mergeCell ref="S25:S27"/>
    <mergeCell ref="R36:R38"/>
    <mergeCell ref="S36:S38"/>
    <mergeCell ref="R45:R47"/>
    <mergeCell ref="S45:S47"/>
    <mergeCell ref="R55:R57"/>
    <mergeCell ref="S55:S57"/>
    <mergeCell ref="R66:R68"/>
    <mergeCell ref="S66:S68"/>
    <mergeCell ref="R75:R77"/>
    <mergeCell ref="H104:H106"/>
    <mergeCell ref="I104:I106"/>
    <mergeCell ref="J104:J106"/>
    <mergeCell ref="H108:H110"/>
    <mergeCell ref="I108:I110"/>
    <mergeCell ref="J108:J110"/>
    <mergeCell ref="H96:H98"/>
    <mergeCell ref="I96:I98"/>
    <mergeCell ref="J96:J98"/>
    <mergeCell ref="H100:H102"/>
    <mergeCell ref="I100:I102"/>
    <mergeCell ref="J100:J102"/>
    <mergeCell ref="H88:H90"/>
    <mergeCell ref="I88:I90"/>
    <mergeCell ref="J88:J90"/>
    <mergeCell ref="H92:H94"/>
    <mergeCell ref="I92:I94"/>
    <mergeCell ref="J92:J94"/>
    <mergeCell ref="H81:H83"/>
    <mergeCell ref="I81:I83"/>
    <mergeCell ref="J81:J83"/>
    <mergeCell ref="H84:H86"/>
    <mergeCell ref="I84:I86"/>
    <mergeCell ref="J84:J86"/>
    <mergeCell ref="H75:H77"/>
    <mergeCell ref="I75:I77"/>
    <mergeCell ref="J75:J77"/>
    <mergeCell ref="H78:H80"/>
    <mergeCell ref="I78:I80"/>
    <mergeCell ref="J78:J80"/>
    <mergeCell ref="H69:H71"/>
    <mergeCell ref="I69:I71"/>
    <mergeCell ref="J69:J71"/>
    <mergeCell ref="H72:H74"/>
    <mergeCell ref="I72:I74"/>
    <mergeCell ref="J72:J74"/>
    <mergeCell ref="H63:H65"/>
    <mergeCell ref="I63:I65"/>
    <mergeCell ref="J63:J65"/>
    <mergeCell ref="H66:H68"/>
    <mergeCell ref="I66:I68"/>
    <mergeCell ref="J66:J68"/>
    <mergeCell ref="H55:H57"/>
    <mergeCell ref="I55:I57"/>
    <mergeCell ref="J55:J57"/>
    <mergeCell ref="H59:H61"/>
    <mergeCell ref="I59:I61"/>
    <mergeCell ref="J59:J61"/>
    <mergeCell ref="H48:H50"/>
    <mergeCell ref="I48:I50"/>
    <mergeCell ref="J48:J50"/>
    <mergeCell ref="H51:H53"/>
    <mergeCell ref="I51:I53"/>
    <mergeCell ref="J51:J53"/>
    <mergeCell ref="H42:H44"/>
    <mergeCell ref="I42:I44"/>
    <mergeCell ref="J42:J44"/>
    <mergeCell ref="H45:H47"/>
    <mergeCell ref="I45:I47"/>
    <mergeCell ref="J45:J47"/>
    <mergeCell ref="H36:H38"/>
    <mergeCell ref="I36:I38"/>
    <mergeCell ref="J36:J38"/>
    <mergeCell ref="H39:H41"/>
    <mergeCell ref="I39:I41"/>
    <mergeCell ref="J39:J41"/>
    <mergeCell ref="H29:H31"/>
    <mergeCell ref="I29:I31"/>
    <mergeCell ref="J29:J31"/>
    <mergeCell ref="H33:H35"/>
    <mergeCell ref="I33:I35"/>
    <mergeCell ref="J33:J35"/>
    <mergeCell ref="H22:H24"/>
    <mergeCell ref="I22:I24"/>
    <mergeCell ref="J22:J24"/>
    <mergeCell ref="H25:H27"/>
    <mergeCell ref="I25:I27"/>
    <mergeCell ref="J25:J27"/>
    <mergeCell ref="H16:H18"/>
    <mergeCell ref="I16:I18"/>
    <mergeCell ref="J16:J18"/>
    <mergeCell ref="H19:H21"/>
    <mergeCell ref="I19:I21"/>
    <mergeCell ref="J19:J21"/>
    <mergeCell ref="F108:F110"/>
    <mergeCell ref="G108:G110"/>
    <mergeCell ref="A111:A113"/>
    <mergeCell ref="B111:B113"/>
    <mergeCell ref="C111:C113"/>
    <mergeCell ref="D111:D113"/>
    <mergeCell ref="E111:E113"/>
    <mergeCell ref="F111:F113"/>
    <mergeCell ref="G111:G113"/>
    <mergeCell ref="A108:A110"/>
    <mergeCell ref="B108:B110"/>
    <mergeCell ref="C108:C110"/>
    <mergeCell ref="D108:D110"/>
    <mergeCell ref="E108:E110"/>
    <mergeCell ref="F100:F102"/>
    <mergeCell ref="G100:G102"/>
    <mergeCell ref="A104:A106"/>
    <mergeCell ref="B104:B106"/>
    <mergeCell ref="C104:C106"/>
    <mergeCell ref="D104:D106"/>
    <mergeCell ref="E104:E106"/>
    <mergeCell ref="F104:F106"/>
    <mergeCell ref="G104:G106"/>
    <mergeCell ref="A100:A102"/>
    <mergeCell ref="B100:B102"/>
    <mergeCell ref="C100:C102"/>
    <mergeCell ref="D100:D102"/>
    <mergeCell ref="E100:E102"/>
    <mergeCell ref="F92:F94"/>
    <mergeCell ref="G92:G94"/>
    <mergeCell ref="A96:A98"/>
    <mergeCell ref="B96:B98"/>
    <mergeCell ref="C96:C98"/>
    <mergeCell ref="D96:D98"/>
    <mergeCell ref="E96:E98"/>
    <mergeCell ref="F96:F98"/>
    <mergeCell ref="G96:G98"/>
    <mergeCell ref="A92:A94"/>
    <mergeCell ref="B92:B94"/>
    <mergeCell ref="C92:C94"/>
    <mergeCell ref="D92:D94"/>
    <mergeCell ref="E92:E94"/>
    <mergeCell ref="F84:F86"/>
    <mergeCell ref="G84:G86"/>
    <mergeCell ref="A88:A90"/>
    <mergeCell ref="B88:B90"/>
    <mergeCell ref="C88:C90"/>
    <mergeCell ref="D88:D90"/>
    <mergeCell ref="E88:E90"/>
    <mergeCell ref="F88:F90"/>
    <mergeCell ref="G88:G90"/>
    <mergeCell ref="A84:A86"/>
    <mergeCell ref="B84:B86"/>
    <mergeCell ref="C84:C86"/>
    <mergeCell ref="D84:D86"/>
    <mergeCell ref="E84:E86"/>
    <mergeCell ref="F78:F80"/>
    <mergeCell ref="G78:G80"/>
    <mergeCell ref="A81:A83"/>
    <mergeCell ref="B81:B83"/>
    <mergeCell ref="C81:C83"/>
    <mergeCell ref="D81:D83"/>
    <mergeCell ref="E81:E83"/>
    <mergeCell ref="F81:F83"/>
    <mergeCell ref="G81:G83"/>
    <mergeCell ref="A78:A80"/>
    <mergeCell ref="B78:B80"/>
    <mergeCell ref="C78:C80"/>
    <mergeCell ref="D78:D80"/>
    <mergeCell ref="E78:E80"/>
    <mergeCell ref="F72:F74"/>
    <mergeCell ref="G72:G74"/>
    <mergeCell ref="A75:A77"/>
    <mergeCell ref="B75:B77"/>
    <mergeCell ref="C75:C77"/>
    <mergeCell ref="D75:D77"/>
    <mergeCell ref="E75:E77"/>
    <mergeCell ref="F75:F77"/>
    <mergeCell ref="G75:G77"/>
    <mergeCell ref="A72:A74"/>
    <mergeCell ref="B72:B74"/>
    <mergeCell ref="C72:C74"/>
    <mergeCell ref="D72:D74"/>
    <mergeCell ref="E72:E74"/>
    <mergeCell ref="F66:F68"/>
    <mergeCell ref="G66:G68"/>
    <mergeCell ref="A69:A71"/>
    <mergeCell ref="B69:B71"/>
    <mergeCell ref="C69:C71"/>
    <mergeCell ref="D69:D71"/>
    <mergeCell ref="E69:E71"/>
    <mergeCell ref="F69:F71"/>
    <mergeCell ref="G69:G71"/>
    <mergeCell ref="A66:A68"/>
    <mergeCell ref="B66:B68"/>
    <mergeCell ref="C66:C68"/>
    <mergeCell ref="D66:D68"/>
    <mergeCell ref="E66:E68"/>
    <mergeCell ref="F59:F61"/>
    <mergeCell ref="G59:G61"/>
    <mergeCell ref="A63:A65"/>
    <mergeCell ref="B63:B65"/>
    <mergeCell ref="C63:C65"/>
    <mergeCell ref="D63:D65"/>
    <mergeCell ref="E63:E65"/>
    <mergeCell ref="F63:F65"/>
    <mergeCell ref="G63:G65"/>
    <mergeCell ref="A59:A61"/>
    <mergeCell ref="B59:B61"/>
    <mergeCell ref="C59:C61"/>
    <mergeCell ref="D59:D61"/>
    <mergeCell ref="E59:E61"/>
    <mergeCell ref="F51:F53"/>
    <mergeCell ref="G51:G53"/>
    <mergeCell ref="A55:A57"/>
    <mergeCell ref="B55:B57"/>
    <mergeCell ref="C55:C57"/>
    <mergeCell ref="D55:D57"/>
    <mergeCell ref="E55:E57"/>
    <mergeCell ref="F55:F57"/>
    <mergeCell ref="G55:G57"/>
    <mergeCell ref="A51:A53"/>
    <mergeCell ref="B51:B53"/>
    <mergeCell ref="C51:C53"/>
    <mergeCell ref="D51:D53"/>
    <mergeCell ref="E51:E53"/>
    <mergeCell ref="F45:F47"/>
    <mergeCell ref="G45:G47"/>
    <mergeCell ref="A48:A50"/>
    <mergeCell ref="B48:B50"/>
    <mergeCell ref="C48:C50"/>
    <mergeCell ref="D48:D50"/>
    <mergeCell ref="E48:E50"/>
    <mergeCell ref="F48:F50"/>
    <mergeCell ref="G48:G50"/>
    <mergeCell ref="A45:A47"/>
    <mergeCell ref="B45:B47"/>
    <mergeCell ref="C45:C47"/>
    <mergeCell ref="D45:D47"/>
    <mergeCell ref="E45:E47"/>
    <mergeCell ref="F39:F41"/>
    <mergeCell ref="G39:G41"/>
    <mergeCell ref="A42:A44"/>
    <mergeCell ref="B42:B44"/>
    <mergeCell ref="C42:C44"/>
    <mergeCell ref="D42:D44"/>
    <mergeCell ref="E42:E44"/>
    <mergeCell ref="F42:F44"/>
    <mergeCell ref="G42:G44"/>
    <mergeCell ref="A39:A41"/>
    <mergeCell ref="B39:B41"/>
    <mergeCell ref="C39:C41"/>
    <mergeCell ref="D39:D41"/>
    <mergeCell ref="E39:E41"/>
    <mergeCell ref="F33:F35"/>
    <mergeCell ref="G33:G35"/>
    <mergeCell ref="A36:A38"/>
    <mergeCell ref="B36:B38"/>
    <mergeCell ref="C36:C38"/>
    <mergeCell ref="D36:D38"/>
    <mergeCell ref="E36:E38"/>
    <mergeCell ref="F36:F38"/>
    <mergeCell ref="G36:G38"/>
    <mergeCell ref="A33:A35"/>
    <mergeCell ref="B33:B35"/>
    <mergeCell ref="C33:C35"/>
    <mergeCell ref="D33:D35"/>
    <mergeCell ref="E33:E35"/>
    <mergeCell ref="F25:F27"/>
    <mergeCell ref="G25:G27"/>
    <mergeCell ref="A29:A31"/>
    <mergeCell ref="B29:B31"/>
    <mergeCell ref="C29:C31"/>
    <mergeCell ref="D29:D31"/>
    <mergeCell ref="E29:E31"/>
    <mergeCell ref="F29:F31"/>
    <mergeCell ref="G29:G31"/>
    <mergeCell ref="A25:A27"/>
    <mergeCell ref="B25:B27"/>
    <mergeCell ref="C25:C27"/>
    <mergeCell ref="D25:D27"/>
    <mergeCell ref="E25:E27"/>
    <mergeCell ref="A22:A24"/>
    <mergeCell ref="B22:B24"/>
    <mergeCell ref="C22:C24"/>
    <mergeCell ref="D22:D24"/>
    <mergeCell ref="E22:E24"/>
    <mergeCell ref="F22:F24"/>
    <mergeCell ref="G22:G24"/>
    <mergeCell ref="B19:B21"/>
    <mergeCell ref="C19:C21"/>
    <mergeCell ref="D19:D21"/>
    <mergeCell ref="E19:E21"/>
    <mergeCell ref="F19:F21"/>
    <mergeCell ref="C13:C15"/>
    <mergeCell ref="D13:D15"/>
    <mergeCell ref="E10:E12"/>
    <mergeCell ref="F10:F12"/>
    <mergeCell ref="G10:G12"/>
    <mergeCell ref="E13:E15"/>
    <mergeCell ref="F13:F15"/>
    <mergeCell ref="G13:G15"/>
    <mergeCell ref="G19:G21"/>
    <mergeCell ref="AD10:AD12"/>
    <mergeCell ref="AK10:AK12"/>
    <mergeCell ref="H13:H15"/>
    <mergeCell ref="I13:I15"/>
    <mergeCell ref="J13:J15"/>
    <mergeCell ref="Q13:Q15"/>
    <mergeCell ref="R13:R15"/>
    <mergeCell ref="S13:S15"/>
    <mergeCell ref="T13:T15"/>
    <mergeCell ref="AA13:AA15"/>
    <mergeCell ref="AB13:AB15"/>
    <mergeCell ref="AC13:AC15"/>
    <mergeCell ref="AD13:AD15"/>
    <mergeCell ref="AK13:AK15"/>
    <mergeCell ref="S10:S12"/>
    <mergeCell ref="T10:T12"/>
    <mergeCell ref="AA10:AA12"/>
    <mergeCell ref="AB10:AB12"/>
    <mergeCell ref="AC10:AC12"/>
    <mergeCell ref="AB1:AK1"/>
    <mergeCell ref="AL1:AO1"/>
    <mergeCell ref="H7:H9"/>
    <mergeCell ref="I7:I9"/>
    <mergeCell ref="J7:J9"/>
    <mergeCell ref="Q7:Q9"/>
    <mergeCell ref="R7:R9"/>
    <mergeCell ref="S7:S9"/>
    <mergeCell ref="T7:T9"/>
    <mergeCell ref="AA7:AA9"/>
    <mergeCell ref="AB7:AB9"/>
    <mergeCell ref="AC7:AC9"/>
    <mergeCell ref="AD7:AD9"/>
    <mergeCell ref="AK7:AK9"/>
    <mergeCell ref="A16:A18"/>
    <mergeCell ref="B16:B18"/>
    <mergeCell ref="A19:A21"/>
    <mergeCell ref="H10:H12"/>
    <mergeCell ref="I10:I12"/>
    <mergeCell ref="J10:J12"/>
    <mergeCell ref="Q10:Q12"/>
    <mergeCell ref="R10:R12"/>
    <mergeCell ref="H1:Q1"/>
    <mergeCell ref="R1:AA1"/>
    <mergeCell ref="C7:C9"/>
    <mergeCell ref="D7:D9"/>
    <mergeCell ref="E7:E9"/>
    <mergeCell ref="F7:F9"/>
    <mergeCell ref="G7:G9"/>
    <mergeCell ref="C16:C18"/>
    <mergeCell ref="D16:D18"/>
    <mergeCell ref="E16:E18"/>
    <mergeCell ref="F16:F18"/>
    <mergeCell ref="G16:G18"/>
    <mergeCell ref="C10:C12"/>
    <mergeCell ref="D10:D12"/>
    <mergeCell ref="A13:A15"/>
    <mergeCell ref="B13:B15"/>
    <mergeCell ref="C4:D4"/>
    <mergeCell ref="E4:G4"/>
    <mergeCell ref="C3:D3"/>
    <mergeCell ref="E3:G3"/>
    <mergeCell ref="C5:D5"/>
    <mergeCell ref="E5:G5"/>
    <mergeCell ref="B7:B9"/>
    <mergeCell ref="A7:A9"/>
    <mergeCell ref="A10:A12"/>
    <mergeCell ref="B10:B12"/>
  </mergeCells>
  <conditionalFormatting sqref="AM6">
    <cfRule type="expression" dxfId="8402" priority="1487">
      <formula>(SUM($N6:$P6)+SUM($X6:$Z6)+SUM($AH6:$AJ6))=3</formula>
    </cfRule>
  </conditionalFormatting>
  <conditionalFormatting sqref="AN6">
    <cfRule type="expression" dxfId="8401" priority="1488">
      <formula>(SUM($O6:$P6)+SUM($Y6:$Z6)+SUM($AI6:$AJ6))=3</formula>
    </cfRule>
  </conditionalFormatting>
  <conditionalFormatting sqref="AO6">
    <cfRule type="expression" dxfId="8400" priority="1489">
      <formula>($P6+$Z6+$AJ6)=3</formula>
    </cfRule>
  </conditionalFormatting>
  <conditionalFormatting sqref="AL7">
    <cfRule type="expression" dxfId="8399" priority="1493">
      <formula>SUM($N7:$P7)&lt;1</formula>
    </cfRule>
    <cfRule type="expression" dxfId="8398" priority="1494">
      <formula>SUM($N7:$P7)&gt;0</formula>
    </cfRule>
  </conditionalFormatting>
  <conditionalFormatting sqref="AM7">
    <cfRule type="expression" dxfId="8397" priority="1495">
      <formula>SUM($N7:$P7)&gt;0</formula>
    </cfRule>
  </conditionalFormatting>
  <conditionalFormatting sqref="AN7">
    <cfRule type="expression" dxfId="8396" priority="1496">
      <formula>SUM($O7:$P7)&gt;0</formula>
    </cfRule>
  </conditionalFormatting>
  <conditionalFormatting sqref="AO7">
    <cfRule type="expression" dxfId="8395" priority="1497">
      <formula>$P7=1</formula>
    </cfRule>
  </conditionalFormatting>
  <conditionalFormatting sqref="AL8">
    <cfRule type="expression" dxfId="8394" priority="1480">
      <formula>SUM($X8:$Z8)&lt;1</formula>
    </cfRule>
    <cfRule type="expression" dxfId="8393" priority="1481">
      <formula>SUM($X8:$Z8)&gt;0</formula>
    </cfRule>
  </conditionalFormatting>
  <conditionalFormatting sqref="AM8">
    <cfRule type="expression" dxfId="8392" priority="1482">
      <formula>SUM($X8:$Z8)&gt;0</formula>
    </cfRule>
  </conditionalFormatting>
  <conditionalFormatting sqref="AN8">
    <cfRule type="expression" dxfId="8391" priority="1483">
      <formula>SUM($Y8:$Z8)&gt;0</formula>
    </cfRule>
  </conditionalFormatting>
  <conditionalFormatting sqref="AO8">
    <cfRule type="expression" dxfId="8390" priority="1484">
      <formula>$Z8=1</formula>
    </cfRule>
  </conditionalFormatting>
  <conditionalFormatting sqref="AL9">
    <cfRule type="expression" dxfId="8389" priority="1498">
      <formula>SUM($AH9:$AJ9)&lt;1</formula>
    </cfRule>
    <cfRule type="expression" dxfId="8388" priority="1499">
      <formula>SUM($AH9:$AJ9)&gt;0</formula>
    </cfRule>
  </conditionalFormatting>
  <conditionalFormatting sqref="AM9">
    <cfRule type="expression" dxfId="8387" priority="1500">
      <formula>SUM($AH9:$AJ9)&gt;0</formula>
    </cfRule>
  </conditionalFormatting>
  <conditionalFormatting sqref="AN9">
    <cfRule type="expression" dxfId="8386" priority="1501">
      <formula>SUM($AI9:$AJ9)&gt;0</formula>
    </cfRule>
  </conditionalFormatting>
  <conditionalFormatting sqref="AO9">
    <cfRule type="expression" dxfId="8385" priority="1502">
      <formula>$AJ9=1</formula>
    </cfRule>
  </conditionalFormatting>
  <conditionalFormatting sqref="AL6">
    <cfRule type="expression" dxfId="8384" priority="916">
      <formula>(SUM($N6:$P6)+SUM($X6:$Z6)+SUM($AH6:$AJ6))&lt;3</formula>
    </cfRule>
    <cfRule type="expression" dxfId="8383" priority="917">
      <formula>(SUM($N6:$P6)+SUM($X6:$Z6)+SUM($AH6:$AJ6))=3</formula>
    </cfRule>
  </conditionalFormatting>
  <conditionalFormatting sqref="AL10">
    <cfRule type="expression" dxfId="8382" priority="889">
      <formula>SUM($N10:$P10)&lt;1</formula>
    </cfRule>
    <cfRule type="expression" dxfId="8381" priority="890">
      <formula>SUM($N10:$P10)&gt;0</formula>
    </cfRule>
  </conditionalFormatting>
  <conditionalFormatting sqref="AM10">
    <cfRule type="expression" dxfId="8380" priority="891">
      <formula>SUM($N10:$P10)&gt;0</formula>
    </cfRule>
  </conditionalFormatting>
  <conditionalFormatting sqref="AN10">
    <cfRule type="expression" dxfId="8379" priority="892">
      <formula>SUM($O10:$P10)&gt;0</formula>
    </cfRule>
  </conditionalFormatting>
  <conditionalFormatting sqref="AO10">
    <cfRule type="expression" dxfId="8378" priority="893">
      <formula>$P10=1</formula>
    </cfRule>
  </conditionalFormatting>
  <conditionalFormatting sqref="AL13">
    <cfRule type="expression" dxfId="8377" priority="884">
      <formula>SUM($N13:$P13)&lt;1</formula>
    </cfRule>
    <cfRule type="expression" dxfId="8376" priority="885">
      <formula>SUM($N13:$P13)&gt;0</formula>
    </cfRule>
  </conditionalFormatting>
  <conditionalFormatting sqref="AM13">
    <cfRule type="expression" dxfId="8375" priority="886">
      <formula>SUM($N13:$P13)&gt;0</formula>
    </cfRule>
  </conditionalFormatting>
  <conditionalFormatting sqref="AN13">
    <cfRule type="expression" dxfId="8374" priority="887">
      <formula>SUM($O13:$P13)&gt;0</formula>
    </cfRule>
  </conditionalFormatting>
  <conditionalFormatting sqref="AO13">
    <cfRule type="expression" dxfId="8373" priority="888">
      <formula>$P13=1</formula>
    </cfRule>
  </conditionalFormatting>
  <conditionalFormatting sqref="AL16">
    <cfRule type="expression" dxfId="8372" priority="879">
      <formula>SUM($N16:$P16)&lt;1</formula>
    </cfRule>
    <cfRule type="expression" dxfId="8371" priority="880">
      <formula>SUM($N16:$P16)&gt;0</formula>
    </cfRule>
  </conditionalFormatting>
  <conditionalFormatting sqref="AM16">
    <cfRule type="expression" dxfId="8370" priority="881">
      <formula>SUM($N16:$P16)&gt;0</formula>
    </cfRule>
  </conditionalFormatting>
  <conditionalFormatting sqref="AN16">
    <cfRule type="expression" dxfId="8369" priority="882">
      <formula>SUM($O16:$P16)&gt;0</formula>
    </cfRule>
  </conditionalFormatting>
  <conditionalFormatting sqref="AO16">
    <cfRule type="expression" dxfId="8368" priority="883">
      <formula>$P16=1</formula>
    </cfRule>
  </conditionalFormatting>
  <conditionalFormatting sqref="AL19">
    <cfRule type="expression" dxfId="8367" priority="874">
      <formula>SUM($N19:$P19)&lt;1</formula>
    </cfRule>
    <cfRule type="expression" dxfId="8366" priority="875">
      <formula>SUM($N19:$P19)&gt;0</formula>
    </cfRule>
  </conditionalFormatting>
  <conditionalFormatting sqref="AM19">
    <cfRule type="expression" dxfId="8365" priority="876">
      <formula>SUM($N19:$P19)&gt;0</formula>
    </cfRule>
  </conditionalFormatting>
  <conditionalFormatting sqref="AN19">
    <cfRule type="expression" dxfId="8364" priority="877">
      <formula>SUM($O19:$P19)&gt;0</formula>
    </cfRule>
  </conditionalFormatting>
  <conditionalFormatting sqref="AO19">
    <cfRule type="expression" dxfId="8363" priority="878">
      <formula>$P19=1</formula>
    </cfRule>
  </conditionalFormatting>
  <conditionalFormatting sqref="AL22">
    <cfRule type="expression" dxfId="8362" priority="869">
      <formula>SUM($N22:$P22)&lt;1</formula>
    </cfRule>
    <cfRule type="expression" dxfId="8361" priority="870">
      <formula>SUM($N22:$P22)&gt;0</formula>
    </cfRule>
  </conditionalFormatting>
  <conditionalFormatting sqref="AM22">
    <cfRule type="expression" dxfId="8360" priority="871">
      <formula>SUM($N22:$P22)&gt;0</formula>
    </cfRule>
  </conditionalFormatting>
  <conditionalFormatting sqref="AN22">
    <cfRule type="expression" dxfId="8359" priority="872">
      <formula>SUM($O22:$P22)&gt;0</formula>
    </cfRule>
  </conditionalFormatting>
  <conditionalFormatting sqref="AO22">
    <cfRule type="expression" dxfId="8358" priority="873">
      <formula>$P22=1</formula>
    </cfRule>
  </conditionalFormatting>
  <conditionalFormatting sqref="AL25">
    <cfRule type="expression" dxfId="8357" priority="864">
      <formula>SUM($N25:$P25)&lt;1</formula>
    </cfRule>
    <cfRule type="expression" dxfId="8356" priority="865">
      <formula>SUM($N25:$P25)&gt;0</formula>
    </cfRule>
  </conditionalFormatting>
  <conditionalFormatting sqref="AM25">
    <cfRule type="expression" dxfId="8355" priority="866">
      <formula>SUM($N25:$P25)&gt;0</formula>
    </cfRule>
  </conditionalFormatting>
  <conditionalFormatting sqref="AN25">
    <cfRule type="expression" dxfId="8354" priority="867">
      <formula>SUM($O25:$P25)&gt;0</formula>
    </cfRule>
  </conditionalFormatting>
  <conditionalFormatting sqref="AO25">
    <cfRule type="expression" dxfId="8353" priority="868">
      <formula>$P25=1</formula>
    </cfRule>
  </conditionalFormatting>
  <conditionalFormatting sqref="AL29">
    <cfRule type="expression" dxfId="8352" priority="859">
      <formula>SUM($N29:$P29)&lt;1</formula>
    </cfRule>
    <cfRule type="expression" dxfId="8351" priority="860">
      <formula>SUM($N29:$P29)&gt;0</formula>
    </cfRule>
  </conditionalFormatting>
  <conditionalFormatting sqref="AM29">
    <cfRule type="expression" dxfId="8350" priority="861">
      <formula>SUM($N29:$P29)&gt;0</formula>
    </cfRule>
  </conditionalFormatting>
  <conditionalFormatting sqref="AN29">
    <cfRule type="expression" dxfId="8349" priority="862">
      <formula>SUM($O29:$P29)&gt;0</formula>
    </cfRule>
  </conditionalFormatting>
  <conditionalFormatting sqref="AO29">
    <cfRule type="expression" dxfId="8348" priority="863">
      <formula>$P29=1</formula>
    </cfRule>
  </conditionalFormatting>
  <conditionalFormatting sqref="AL33">
    <cfRule type="expression" dxfId="8347" priority="854">
      <formula>SUM($N33:$P33)&lt;1</formula>
    </cfRule>
    <cfRule type="expression" dxfId="8346" priority="855">
      <formula>SUM($N33:$P33)&gt;0</formula>
    </cfRule>
  </conditionalFormatting>
  <conditionalFormatting sqref="AM33">
    <cfRule type="expression" dxfId="8345" priority="856">
      <formula>SUM($N33:$P33)&gt;0</formula>
    </cfRule>
  </conditionalFormatting>
  <conditionalFormatting sqref="AN33">
    <cfRule type="expression" dxfId="8344" priority="857">
      <formula>SUM($O33:$P33)&gt;0</formula>
    </cfRule>
  </conditionalFormatting>
  <conditionalFormatting sqref="AO33">
    <cfRule type="expression" dxfId="8343" priority="858">
      <formula>$P33=1</formula>
    </cfRule>
  </conditionalFormatting>
  <conditionalFormatting sqref="AL36">
    <cfRule type="expression" dxfId="8342" priority="849">
      <formula>SUM($N36:$P36)&lt;1</formula>
    </cfRule>
    <cfRule type="expression" dxfId="8341" priority="850">
      <formula>SUM($N36:$P36)&gt;0</formula>
    </cfRule>
  </conditionalFormatting>
  <conditionalFormatting sqref="AM36">
    <cfRule type="expression" dxfId="8340" priority="851">
      <formula>SUM($N36:$P36)&gt;0</formula>
    </cfRule>
  </conditionalFormatting>
  <conditionalFormatting sqref="AN36">
    <cfRule type="expression" dxfId="8339" priority="852">
      <formula>SUM($O36:$P36)&gt;0</formula>
    </cfRule>
  </conditionalFormatting>
  <conditionalFormatting sqref="AO36">
    <cfRule type="expression" dxfId="8338" priority="853">
      <formula>$P36=1</formula>
    </cfRule>
  </conditionalFormatting>
  <conditionalFormatting sqref="AL39">
    <cfRule type="expression" dxfId="8337" priority="844">
      <formula>SUM($N39:$P39)&lt;1</formula>
    </cfRule>
    <cfRule type="expression" dxfId="8336" priority="845">
      <formula>SUM($N39:$P39)&gt;0</formula>
    </cfRule>
  </conditionalFormatting>
  <conditionalFormatting sqref="AM39">
    <cfRule type="expression" dxfId="8335" priority="846">
      <formula>SUM($N39:$P39)&gt;0</formula>
    </cfRule>
  </conditionalFormatting>
  <conditionalFormatting sqref="AN39">
    <cfRule type="expression" dxfId="8334" priority="847">
      <formula>SUM($O39:$P39)&gt;0</formula>
    </cfRule>
  </conditionalFormatting>
  <conditionalFormatting sqref="AO39">
    <cfRule type="expression" dxfId="8333" priority="848">
      <formula>$P39=1</formula>
    </cfRule>
  </conditionalFormatting>
  <conditionalFormatting sqref="AL42">
    <cfRule type="expression" dxfId="8332" priority="839">
      <formula>SUM($N42:$P42)&lt;1</formula>
    </cfRule>
    <cfRule type="expression" dxfId="8331" priority="840">
      <formula>SUM($N42:$P42)&gt;0</formula>
    </cfRule>
  </conditionalFormatting>
  <conditionalFormatting sqref="AM42">
    <cfRule type="expression" dxfId="8330" priority="841">
      <formula>SUM($N42:$P42)&gt;0</formula>
    </cfRule>
  </conditionalFormatting>
  <conditionalFormatting sqref="AN42">
    <cfRule type="expression" dxfId="8329" priority="842">
      <formula>SUM($O42:$P42)&gt;0</formula>
    </cfRule>
  </conditionalFormatting>
  <conditionalFormatting sqref="AO42">
    <cfRule type="expression" dxfId="8328" priority="843">
      <formula>$P42=1</formula>
    </cfRule>
  </conditionalFormatting>
  <conditionalFormatting sqref="AL45">
    <cfRule type="expression" dxfId="8327" priority="834">
      <formula>SUM($N45:$P45)&lt;1</formula>
    </cfRule>
    <cfRule type="expression" dxfId="8326" priority="835">
      <formula>SUM($N45:$P45)&gt;0</formula>
    </cfRule>
  </conditionalFormatting>
  <conditionalFormatting sqref="AM45">
    <cfRule type="expression" dxfId="8325" priority="836">
      <formula>SUM($N45:$P45)&gt;0</formula>
    </cfRule>
  </conditionalFormatting>
  <conditionalFormatting sqref="AN45">
    <cfRule type="expression" dxfId="8324" priority="837">
      <formula>SUM($O45:$P45)&gt;0</formula>
    </cfRule>
  </conditionalFormatting>
  <conditionalFormatting sqref="AO45">
    <cfRule type="expression" dxfId="8323" priority="838">
      <formula>$P45=1</formula>
    </cfRule>
  </conditionalFormatting>
  <conditionalFormatting sqref="AL48">
    <cfRule type="expression" dxfId="8322" priority="829">
      <formula>SUM($N48:$P48)&lt;1</formula>
    </cfRule>
    <cfRule type="expression" dxfId="8321" priority="830">
      <formula>SUM($N48:$P48)&gt;0</formula>
    </cfRule>
  </conditionalFormatting>
  <conditionalFormatting sqref="AM48">
    <cfRule type="expression" dxfId="8320" priority="831">
      <formula>SUM($N48:$P48)&gt;0</formula>
    </cfRule>
  </conditionalFormatting>
  <conditionalFormatting sqref="AN48">
    <cfRule type="expression" dxfId="8319" priority="832">
      <formula>SUM($O48:$P48)&gt;0</formula>
    </cfRule>
  </conditionalFormatting>
  <conditionalFormatting sqref="AO48">
    <cfRule type="expression" dxfId="8318" priority="833">
      <formula>$P48=1</formula>
    </cfRule>
  </conditionalFormatting>
  <conditionalFormatting sqref="AL51">
    <cfRule type="expression" dxfId="8317" priority="824">
      <formula>SUM($N51:$P51)&lt;1</formula>
    </cfRule>
    <cfRule type="expression" dxfId="8316" priority="825">
      <formula>SUM($N51:$P51)&gt;0</formula>
    </cfRule>
  </conditionalFormatting>
  <conditionalFormatting sqref="AM51">
    <cfRule type="expression" dxfId="8315" priority="826">
      <formula>SUM($N51:$P51)&gt;0</formula>
    </cfRule>
  </conditionalFormatting>
  <conditionalFormatting sqref="AN51">
    <cfRule type="expression" dxfId="8314" priority="827">
      <formula>SUM($O51:$P51)&gt;0</formula>
    </cfRule>
  </conditionalFormatting>
  <conditionalFormatting sqref="AO51">
    <cfRule type="expression" dxfId="8313" priority="828">
      <formula>$P51=1</formula>
    </cfRule>
  </conditionalFormatting>
  <conditionalFormatting sqref="AL55">
    <cfRule type="expression" dxfId="8312" priority="819">
      <formula>SUM($N55:$P55)&lt;1</formula>
    </cfRule>
    <cfRule type="expression" dxfId="8311" priority="820">
      <formula>SUM($N55:$P55)&gt;0</formula>
    </cfRule>
  </conditionalFormatting>
  <conditionalFormatting sqref="AM55">
    <cfRule type="expression" dxfId="8310" priority="821">
      <formula>SUM($N55:$P55)&gt;0</formula>
    </cfRule>
  </conditionalFormatting>
  <conditionalFormatting sqref="AN55">
    <cfRule type="expression" dxfId="8309" priority="822">
      <formula>SUM($O55:$P55)&gt;0</formula>
    </cfRule>
  </conditionalFormatting>
  <conditionalFormatting sqref="AO55">
    <cfRule type="expression" dxfId="8308" priority="823">
      <formula>$P55=1</formula>
    </cfRule>
  </conditionalFormatting>
  <conditionalFormatting sqref="AL59">
    <cfRule type="expression" dxfId="8307" priority="814">
      <formula>SUM($N59:$P59)&lt;1</formula>
    </cfRule>
    <cfRule type="expression" dxfId="8306" priority="815">
      <formula>SUM($N59:$P59)&gt;0</formula>
    </cfRule>
  </conditionalFormatting>
  <conditionalFormatting sqref="AM59">
    <cfRule type="expression" dxfId="8305" priority="816">
      <formula>SUM($N59:$P59)&gt;0</formula>
    </cfRule>
  </conditionalFormatting>
  <conditionalFormatting sqref="AN59">
    <cfRule type="expression" dxfId="8304" priority="817">
      <formula>SUM($O59:$P59)&gt;0</formula>
    </cfRule>
  </conditionalFormatting>
  <conditionalFormatting sqref="AO59">
    <cfRule type="expression" dxfId="8303" priority="818">
      <formula>$P59=1</formula>
    </cfRule>
  </conditionalFormatting>
  <conditionalFormatting sqref="AL63">
    <cfRule type="expression" dxfId="8302" priority="809">
      <formula>SUM($N63:$P63)&lt;1</formula>
    </cfRule>
    <cfRule type="expression" dxfId="8301" priority="810">
      <formula>SUM($N63:$P63)&gt;0</formula>
    </cfRule>
  </conditionalFormatting>
  <conditionalFormatting sqref="AM63">
    <cfRule type="expression" dxfId="8300" priority="811">
      <formula>SUM($N63:$P63)&gt;0</formula>
    </cfRule>
  </conditionalFormatting>
  <conditionalFormatting sqref="AN63">
    <cfRule type="expression" dxfId="8299" priority="812">
      <formula>SUM($O63:$P63)&gt;0</formula>
    </cfRule>
  </conditionalFormatting>
  <conditionalFormatting sqref="AO63">
    <cfRule type="expression" dxfId="8298" priority="813">
      <formula>$P63=1</formula>
    </cfRule>
  </conditionalFormatting>
  <conditionalFormatting sqref="AL66">
    <cfRule type="expression" dxfId="8297" priority="804">
      <formula>SUM($N66:$P66)&lt;1</formula>
    </cfRule>
    <cfRule type="expression" dxfId="8296" priority="805">
      <formula>SUM($N66:$P66)&gt;0</formula>
    </cfRule>
  </conditionalFormatting>
  <conditionalFormatting sqref="AM66">
    <cfRule type="expression" dxfId="8295" priority="806">
      <formula>SUM($N66:$P66)&gt;0</formula>
    </cfRule>
  </conditionalFormatting>
  <conditionalFormatting sqref="AN66">
    <cfRule type="expression" dxfId="8294" priority="807">
      <formula>SUM($O66:$P66)&gt;0</formula>
    </cfRule>
  </conditionalFormatting>
  <conditionalFormatting sqref="AO66">
    <cfRule type="expression" dxfId="8293" priority="808">
      <formula>$P66=1</formula>
    </cfRule>
  </conditionalFormatting>
  <conditionalFormatting sqref="AL69">
    <cfRule type="expression" dxfId="8292" priority="799">
      <formula>SUM($N69:$P69)&lt;1</formula>
    </cfRule>
    <cfRule type="expression" dxfId="8291" priority="800">
      <formula>SUM($N69:$P69)&gt;0</formula>
    </cfRule>
  </conditionalFormatting>
  <conditionalFormatting sqref="AM69">
    <cfRule type="expression" dxfId="8290" priority="801">
      <formula>SUM($N69:$P69)&gt;0</formula>
    </cfRule>
  </conditionalFormatting>
  <conditionalFormatting sqref="AN69">
    <cfRule type="expression" dxfId="8289" priority="802">
      <formula>SUM($O69:$P69)&gt;0</formula>
    </cfRule>
  </conditionalFormatting>
  <conditionalFormatting sqref="AO69">
    <cfRule type="expression" dxfId="8288" priority="803">
      <formula>$P69=1</formula>
    </cfRule>
  </conditionalFormatting>
  <conditionalFormatting sqref="AL72">
    <cfRule type="expression" dxfId="8287" priority="794">
      <formula>SUM($N72:$P72)&lt;1</formula>
    </cfRule>
    <cfRule type="expression" dxfId="8286" priority="795">
      <formula>SUM($N72:$P72)&gt;0</formula>
    </cfRule>
  </conditionalFormatting>
  <conditionalFormatting sqref="AM72">
    <cfRule type="expression" dxfId="8285" priority="796">
      <formula>SUM($N72:$P72)&gt;0</formula>
    </cfRule>
  </conditionalFormatting>
  <conditionalFormatting sqref="AN72">
    <cfRule type="expression" dxfId="8284" priority="797">
      <formula>SUM($O72:$P72)&gt;0</formula>
    </cfRule>
  </conditionalFormatting>
  <conditionalFormatting sqref="AO72">
    <cfRule type="expression" dxfId="8283" priority="798">
      <formula>$P72=1</formula>
    </cfRule>
  </conditionalFormatting>
  <conditionalFormatting sqref="AL75">
    <cfRule type="expression" dxfId="8282" priority="789">
      <formula>SUM($N75:$P75)&lt;1</formula>
    </cfRule>
    <cfRule type="expression" dxfId="8281" priority="790">
      <formula>SUM($N75:$P75)&gt;0</formula>
    </cfRule>
  </conditionalFormatting>
  <conditionalFormatting sqref="AM75">
    <cfRule type="expression" dxfId="8280" priority="791">
      <formula>SUM($N75:$P75)&gt;0</formula>
    </cfRule>
  </conditionalFormatting>
  <conditionalFormatting sqref="AN75">
    <cfRule type="expression" dxfId="8279" priority="792">
      <formula>SUM($O75:$P75)&gt;0</formula>
    </cfRule>
  </conditionalFormatting>
  <conditionalFormatting sqref="AO75">
    <cfRule type="expression" dxfId="8278" priority="793">
      <formula>$P75=1</formula>
    </cfRule>
  </conditionalFormatting>
  <conditionalFormatting sqref="AL78">
    <cfRule type="expression" dxfId="8277" priority="784">
      <formula>SUM($N78:$P78)&lt;1</formula>
    </cfRule>
    <cfRule type="expression" dxfId="8276" priority="785">
      <formula>SUM($N78:$P78)&gt;0</formula>
    </cfRule>
  </conditionalFormatting>
  <conditionalFormatting sqref="AM78">
    <cfRule type="expression" dxfId="8275" priority="786">
      <formula>SUM($N78:$P78)&gt;0</formula>
    </cfRule>
  </conditionalFormatting>
  <conditionalFormatting sqref="AN78">
    <cfRule type="expression" dxfId="8274" priority="787">
      <formula>SUM($O78:$P78)&gt;0</formula>
    </cfRule>
  </conditionalFormatting>
  <conditionalFormatting sqref="AO78">
    <cfRule type="expression" dxfId="8273" priority="788">
      <formula>$P78=1</formula>
    </cfRule>
  </conditionalFormatting>
  <conditionalFormatting sqref="AL81">
    <cfRule type="expression" dxfId="8272" priority="779">
      <formula>SUM($N81:$P81)&lt;1</formula>
    </cfRule>
    <cfRule type="expression" dxfId="8271" priority="780">
      <formula>SUM($N81:$P81)&gt;0</formula>
    </cfRule>
  </conditionalFormatting>
  <conditionalFormatting sqref="AM81">
    <cfRule type="expression" dxfId="8270" priority="781">
      <formula>SUM($N81:$P81)&gt;0</formula>
    </cfRule>
  </conditionalFormatting>
  <conditionalFormatting sqref="AN81">
    <cfRule type="expression" dxfId="8269" priority="782">
      <formula>SUM($O81:$P81)&gt;0</formula>
    </cfRule>
  </conditionalFormatting>
  <conditionalFormatting sqref="AO81">
    <cfRule type="expression" dxfId="8268" priority="783">
      <formula>$P81=1</formula>
    </cfRule>
  </conditionalFormatting>
  <conditionalFormatting sqref="AL84">
    <cfRule type="expression" dxfId="8267" priority="774">
      <formula>SUM($N84:$P84)&lt;1</formula>
    </cfRule>
    <cfRule type="expression" dxfId="8266" priority="775">
      <formula>SUM($N84:$P84)&gt;0</formula>
    </cfRule>
  </conditionalFormatting>
  <conditionalFormatting sqref="AM84">
    <cfRule type="expression" dxfId="8265" priority="776">
      <formula>SUM($N84:$P84)&gt;0</formula>
    </cfRule>
  </conditionalFormatting>
  <conditionalFormatting sqref="AN84">
    <cfRule type="expression" dxfId="8264" priority="777">
      <formula>SUM($O84:$P84)&gt;0</formula>
    </cfRule>
  </conditionalFormatting>
  <conditionalFormatting sqref="AO84">
    <cfRule type="expression" dxfId="8263" priority="778">
      <formula>$P84=1</formula>
    </cfRule>
  </conditionalFormatting>
  <conditionalFormatting sqref="AL88">
    <cfRule type="expression" dxfId="8262" priority="769">
      <formula>SUM($N88:$P88)&lt;1</formula>
    </cfRule>
    <cfRule type="expression" dxfId="8261" priority="770">
      <formula>SUM($N88:$P88)&gt;0</formula>
    </cfRule>
  </conditionalFormatting>
  <conditionalFormatting sqref="AM88">
    <cfRule type="expression" dxfId="8260" priority="771">
      <formula>SUM($N88:$P88)&gt;0</formula>
    </cfRule>
  </conditionalFormatting>
  <conditionalFormatting sqref="AN88">
    <cfRule type="expression" dxfId="8259" priority="772">
      <formula>SUM($O88:$P88)&gt;0</formula>
    </cfRule>
  </conditionalFormatting>
  <conditionalFormatting sqref="AO88">
    <cfRule type="expression" dxfId="8258" priority="773">
      <formula>$P88=1</formula>
    </cfRule>
  </conditionalFormatting>
  <conditionalFormatting sqref="AL92">
    <cfRule type="expression" dxfId="8257" priority="764">
      <formula>SUM($N92:$P92)&lt;1</formula>
    </cfRule>
    <cfRule type="expression" dxfId="8256" priority="765">
      <formula>SUM($N92:$P92)&gt;0</formula>
    </cfRule>
  </conditionalFormatting>
  <conditionalFormatting sqref="AM92">
    <cfRule type="expression" dxfId="8255" priority="766">
      <formula>SUM($N92:$P92)&gt;0</formula>
    </cfRule>
  </conditionalFormatting>
  <conditionalFormatting sqref="AN92">
    <cfRule type="expression" dxfId="8254" priority="767">
      <formula>SUM($O92:$P92)&gt;0</formula>
    </cfRule>
  </conditionalFormatting>
  <conditionalFormatting sqref="AO92">
    <cfRule type="expression" dxfId="8253" priority="768">
      <formula>$P92=1</formula>
    </cfRule>
  </conditionalFormatting>
  <conditionalFormatting sqref="AL96">
    <cfRule type="expression" dxfId="8252" priority="759">
      <formula>SUM($N96:$P96)&lt;1</formula>
    </cfRule>
    <cfRule type="expression" dxfId="8251" priority="760">
      <formula>SUM($N96:$P96)&gt;0</formula>
    </cfRule>
  </conditionalFormatting>
  <conditionalFormatting sqref="AM96">
    <cfRule type="expression" dxfId="8250" priority="761">
      <formula>SUM($N96:$P96)&gt;0</formula>
    </cfRule>
  </conditionalFormatting>
  <conditionalFormatting sqref="AN96">
    <cfRule type="expression" dxfId="8249" priority="762">
      <formula>SUM($O96:$P96)&gt;0</formula>
    </cfRule>
  </conditionalFormatting>
  <conditionalFormatting sqref="AO96">
    <cfRule type="expression" dxfId="8248" priority="763">
      <formula>$P96=1</formula>
    </cfRule>
  </conditionalFormatting>
  <conditionalFormatting sqref="AL100">
    <cfRule type="expression" dxfId="8247" priority="754">
      <formula>SUM($N100:$P100)&lt;1</formula>
    </cfRule>
    <cfRule type="expression" dxfId="8246" priority="755">
      <formula>SUM($N100:$P100)&gt;0</formula>
    </cfRule>
  </conditionalFormatting>
  <conditionalFormatting sqref="AM100">
    <cfRule type="expression" dxfId="8245" priority="756">
      <formula>SUM($N100:$P100)&gt;0</formula>
    </cfRule>
  </conditionalFormatting>
  <conditionalFormatting sqref="AN100">
    <cfRule type="expression" dxfId="8244" priority="757">
      <formula>SUM($O100:$P100)&gt;0</formula>
    </cfRule>
  </conditionalFormatting>
  <conditionalFormatting sqref="AO100">
    <cfRule type="expression" dxfId="8243" priority="758">
      <formula>$P100=1</formula>
    </cfRule>
  </conditionalFormatting>
  <conditionalFormatting sqref="AL104">
    <cfRule type="expression" dxfId="8242" priority="749">
      <formula>SUM($N104:$P104)&lt;1</formula>
    </cfRule>
    <cfRule type="expression" dxfId="8241" priority="750">
      <formula>SUM($N104:$P104)&gt;0</formula>
    </cfRule>
  </conditionalFormatting>
  <conditionalFormatting sqref="AM104">
    <cfRule type="expression" dxfId="8240" priority="751">
      <formula>SUM($N104:$P104)&gt;0</formula>
    </cfRule>
  </conditionalFormatting>
  <conditionalFormatting sqref="AN104">
    <cfRule type="expression" dxfId="8239" priority="752">
      <formula>SUM($O104:$P104)&gt;0</formula>
    </cfRule>
  </conditionalFormatting>
  <conditionalFormatting sqref="AO104">
    <cfRule type="expression" dxfId="8238" priority="753">
      <formula>$P104=1</formula>
    </cfRule>
  </conditionalFormatting>
  <conditionalFormatting sqref="AL108">
    <cfRule type="expression" dxfId="8237" priority="744">
      <formula>SUM($N108:$P108)&lt;1</formula>
    </cfRule>
    <cfRule type="expression" dxfId="8236" priority="745">
      <formula>SUM($N108:$P108)&gt;0</formula>
    </cfRule>
  </conditionalFormatting>
  <conditionalFormatting sqref="AM108">
    <cfRule type="expression" dxfId="8235" priority="746">
      <formula>SUM($N108:$P108)&gt;0</formula>
    </cfRule>
  </conditionalFormatting>
  <conditionalFormatting sqref="AN108">
    <cfRule type="expression" dxfId="8234" priority="747">
      <formula>SUM($O108:$P108)&gt;0</formula>
    </cfRule>
  </conditionalFormatting>
  <conditionalFormatting sqref="AO108">
    <cfRule type="expression" dxfId="8233" priority="748">
      <formula>$P108=1</formula>
    </cfRule>
  </conditionalFormatting>
  <conditionalFormatting sqref="AL111">
    <cfRule type="expression" dxfId="8232" priority="739">
      <formula>SUM($N111:$P111)&lt;1</formula>
    </cfRule>
    <cfRule type="expression" dxfId="8231" priority="740">
      <formula>SUM($N111:$P111)&gt;0</formula>
    </cfRule>
  </conditionalFormatting>
  <conditionalFormatting sqref="AM111">
    <cfRule type="expression" dxfId="8230" priority="741">
      <formula>SUM($N111:$P111)&gt;0</formula>
    </cfRule>
  </conditionalFormatting>
  <conditionalFormatting sqref="AN111">
    <cfRule type="expression" dxfId="8229" priority="742">
      <formula>SUM($O111:$P111)&gt;0</formula>
    </cfRule>
  </conditionalFormatting>
  <conditionalFormatting sqref="AO111">
    <cfRule type="expression" dxfId="8228" priority="743">
      <formula>$P111=1</formula>
    </cfRule>
  </conditionalFormatting>
  <conditionalFormatting sqref="AL11">
    <cfRule type="expression" dxfId="8227" priority="734">
      <formula>SUM($X11:$Z11)&lt;1</formula>
    </cfRule>
    <cfRule type="expression" dxfId="8226" priority="735">
      <formula>SUM($X11:$Z11)&gt;0</formula>
    </cfRule>
  </conditionalFormatting>
  <conditionalFormatting sqref="AM11">
    <cfRule type="expression" dxfId="8225" priority="736">
      <formula>SUM($X11:$Z11)&gt;0</formula>
    </cfRule>
  </conditionalFormatting>
  <conditionalFormatting sqref="AN11">
    <cfRule type="expression" dxfId="8224" priority="737">
      <formula>SUM($Y11:$Z11)&gt;0</formula>
    </cfRule>
  </conditionalFormatting>
  <conditionalFormatting sqref="AO11">
    <cfRule type="expression" dxfId="8223" priority="738">
      <formula>$Z11=1</formula>
    </cfRule>
  </conditionalFormatting>
  <conditionalFormatting sqref="AL14">
    <cfRule type="expression" dxfId="8222" priority="729">
      <formula>SUM($X14:$Z14)&lt;1</formula>
    </cfRule>
    <cfRule type="expression" dxfId="8221" priority="730">
      <formula>SUM($X14:$Z14)&gt;0</formula>
    </cfRule>
  </conditionalFormatting>
  <conditionalFormatting sqref="AM14">
    <cfRule type="expression" dxfId="8220" priority="731">
      <formula>SUM($X14:$Z14)&gt;0</formula>
    </cfRule>
  </conditionalFormatting>
  <conditionalFormatting sqref="AN14">
    <cfRule type="expression" dxfId="8219" priority="732">
      <formula>SUM($Y14:$Z14)&gt;0</formula>
    </cfRule>
  </conditionalFormatting>
  <conditionalFormatting sqref="AO14">
    <cfRule type="expression" dxfId="8218" priority="733">
      <formula>$Z14=1</formula>
    </cfRule>
  </conditionalFormatting>
  <conditionalFormatting sqref="AL17">
    <cfRule type="expression" dxfId="8217" priority="724">
      <formula>SUM($X17:$Z17)&lt;1</formula>
    </cfRule>
    <cfRule type="expression" dxfId="8216" priority="725">
      <formula>SUM($X17:$Z17)&gt;0</formula>
    </cfRule>
  </conditionalFormatting>
  <conditionalFormatting sqref="AM17">
    <cfRule type="expression" dxfId="8215" priority="726">
      <formula>SUM($X17:$Z17)&gt;0</formula>
    </cfRule>
  </conditionalFormatting>
  <conditionalFormatting sqref="AN17">
    <cfRule type="expression" dxfId="8214" priority="727">
      <formula>SUM($Y17:$Z17)&gt;0</formula>
    </cfRule>
  </conditionalFormatting>
  <conditionalFormatting sqref="AO17">
    <cfRule type="expression" dxfId="8213" priority="728">
      <formula>$Z17=1</formula>
    </cfRule>
  </conditionalFormatting>
  <conditionalFormatting sqref="AL20">
    <cfRule type="expression" dxfId="8212" priority="719">
      <formula>SUM($X20:$Z20)&lt;1</formula>
    </cfRule>
    <cfRule type="expression" dxfId="8211" priority="720">
      <formula>SUM($X20:$Z20)&gt;0</formula>
    </cfRule>
  </conditionalFormatting>
  <conditionalFormatting sqref="AM20">
    <cfRule type="expression" dxfId="8210" priority="721">
      <formula>SUM($X20:$Z20)&gt;0</formula>
    </cfRule>
  </conditionalFormatting>
  <conditionalFormatting sqref="AN20">
    <cfRule type="expression" dxfId="8209" priority="722">
      <formula>SUM($Y20:$Z20)&gt;0</formula>
    </cfRule>
  </conditionalFormatting>
  <conditionalFormatting sqref="AO20">
    <cfRule type="expression" dxfId="8208" priority="723">
      <formula>$Z20=1</formula>
    </cfRule>
  </conditionalFormatting>
  <conditionalFormatting sqref="AL23">
    <cfRule type="expression" dxfId="8207" priority="714">
      <formula>SUM($X23:$Z23)&lt;1</formula>
    </cfRule>
    <cfRule type="expression" dxfId="8206" priority="715">
      <formula>SUM($X23:$Z23)&gt;0</formula>
    </cfRule>
  </conditionalFormatting>
  <conditionalFormatting sqref="AM23">
    <cfRule type="expression" dxfId="8205" priority="716">
      <formula>SUM($X23:$Z23)&gt;0</formula>
    </cfRule>
  </conditionalFormatting>
  <conditionalFormatting sqref="AN23">
    <cfRule type="expression" dxfId="8204" priority="717">
      <formula>SUM($Y23:$Z23)&gt;0</formula>
    </cfRule>
  </conditionalFormatting>
  <conditionalFormatting sqref="AO23">
    <cfRule type="expression" dxfId="8203" priority="718">
      <formula>$Z23=1</formula>
    </cfRule>
  </conditionalFormatting>
  <conditionalFormatting sqref="AL26">
    <cfRule type="expression" dxfId="8202" priority="709">
      <formula>SUM($X26:$Z26)&lt;1</formula>
    </cfRule>
    <cfRule type="expression" dxfId="8201" priority="710">
      <formula>SUM($X26:$Z26)&gt;0</formula>
    </cfRule>
  </conditionalFormatting>
  <conditionalFormatting sqref="AM26">
    <cfRule type="expression" dxfId="8200" priority="711">
      <formula>SUM($X26:$Z26)&gt;0</formula>
    </cfRule>
  </conditionalFormatting>
  <conditionalFormatting sqref="AN26">
    <cfRule type="expression" dxfId="8199" priority="712">
      <formula>SUM($Y26:$Z26)&gt;0</formula>
    </cfRule>
  </conditionalFormatting>
  <conditionalFormatting sqref="AO26">
    <cfRule type="expression" dxfId="8198" priority="713">
      <formula>$Z26=1</formula>
    </cfRule>
  </conditionalFormatting>
  <conditionalFormatting sqref="AL30">
    <cfRule type="expression" dxfId="8197" priority="699">
      <formula>SUM($X30:$Z30)&lt;1</formula>
    </cfRule>
    <cfRule type="expression" dxfId="8196" priority="700">
      <formula>SUM($X30:$Z30)&gt;0</formula>
    </cfRule>
  </conditionalFormatting>
  <conditionalFormatting sqref="AM30">
    <cfRule type="expression" dxfId="8195" priority="701">
      <formula>SUM($X30:$Z30)&gt;0</formula>
    </cfRule>
  </conditionalFormatting>
  <conditionalFormatting sqref="AN30">
    <cfRule type="expression" dxfId="8194" priority="702">
      <formula>SUM($Y30:$Z30)&gt;0</formula>
    </cfRule>
  </conditionalFormatting>
  <conditionalFormatting sqref="AO30">
    <cfRule type="expression" dxfId="8193" priority="703">
      <formula>$Z30=1</formula>
    </cfRule>
  </conditionalFormatting>
  <conditionalFormatting sqref="AL34">
    <cfRule type="expression" dxfId="8192" priority="694">
      <formula>SUM($X34:$Z34)&lt;1</formula>
    </cfRule>
    <cfRule type="expression" dxfId="8191" priority="695">
      <formula>SUM($X34:$Z34)&gt;0</formula>
    </cfRule>
  </conditionalFormatting>
  <conditionalFormatting sqref="AM34">
    <cfRule type="expression" dxfId="8190" priority="696">
      <formula>SUM($X34:$Z34)&gt;0</formula>
    </cfRule>
  </conditionalFormatting>
  <conditionalFormatting sqref="AN34">
    <cfRule type="expression" dxfId="8189" priority="697">
      <formula>SUM($Y34:$Z34)&gt;0</formula>
    </cfRule>
  </conditionalFormatting>
  <conditionalFormatting sqref="AO34">
    <cfRule type="expression" dxfId="8188" priority="698">
      <formula>$Z34=1</formula>
    </cfRule>
  </conditionalFormatting>
  <conditionalFormatting sqref="AL37">
    <cfRule type="expression" dxfId="8187" priority="689">
      <formula>SUM($X37:$Z37)&lt;1</formula>
    </cfRule>
    <cfRule type="expression" dxfId="8186" priority="690">
      <formula>SUM($X37:$Z37)&gt;0</formula>
    </cfRule>
  </conditionalFormatting>
  <conditionalFormatting sqref="AM37">
    <cfRule type="expression" dxfId="8185" priority="691">
      <formula>SUM($X37:$Z37)&gt;0</formula>
    </cfRule>
  </conditionalFormatting>
  <conditionalFormatting sqref="AN37">
    <cfRule type="expression" dxfId="8184" priority="692">
      <formula>SUM($Y37:$Z37)&gt;0</formula>
    </cfRule>
  </conditionalFormatting>
  <conditionalFormatting sqref="AO37">
    <cfRule type="expression" dxfId="8183" priority="693">
      <formula>$Z37=1</formula>
    </cfRule>
  </conditionalFormatting>
  <conditionalFormatting sqref="AL40">
    <cfRule type="expression" dxfId="8182" priority="684">
      <formula>SUM($X40:$Z40)&lt;1</formula>
    </cfRule>
    <cfRule type="expression" dxfId="8181" priority="685">
      <formula>SUM($X40:$Z40)&gt;0</formula>
    </cfRule>
  </conditionalFormatting>
  <conditionalFormatting sqref="AM40">
    <cfRule type="expression" dxfId="8180" priority="686">
      <formula>SUM($X40:$Z40)&gt;0</formula>
    </cfRule>
  </conditionalFormatting>
  <conditionalFormatting sqref="AN40">
    <cfRule type="expression" dxfId="8179" priority="687">
      <formula>SUM($Y40:$Z40)&gt;0</formula>
    </cfRule>
  </conditionalFormatting>
  <conditionalFormatting sqref="AO40">
    <cfRule type="expression" dxfId="8178" priority="688">
      <formula>$Z40=1</formula>
    </cfRule>
  </conditionalFormatting>
  <conditionalFormatting sqref="AL43">
    <cfRule type="expression" dxfId="8177" priority="679">
      <formula>SUM($X43:$Z43)&lt;1</formula>
    </cfRule>
    <cfRule type="expression" dxfId="8176" priority="680">
      <formula>SUM($X43:$Z43)&gt;0</formula>
    </cfRule>
  </conditionalFormatting>
  <conditionalFormatting sqref="AM43">
    <cfRule type="expression" dxfId="8175" priority="681">
      <formula>SUM($X43:$Z43)&gt;0</formula>
    </cfRule>
  </conditionalFormatting>
  <conditionalFormatting sqref="AN43">
    <cfRule type="expression" dxfId="8174" priority="682">
      <formula>SUM($Y43:$Z43)&gt;0</formula>
    </cfRule>
  </conditionalFormatting>
  <conditionalFormatting sqref="AO43">
    <cfRule type="expression" dxfId="8173" priority="683">
      <formula>$Z43=1</formula>
    </cfRule>
  </conditionalFormatting>
  <conditionalFormatting sqref="AL46">
    <cfRule type="expression" dxfId="8172" priority="674">
      <formula>SUM($X46:$Z46)&lt;1</formula>
    </cfRule>
    <cfRule type="expression" dxfId="8171" priority="675">
      <formula>SUM($X46:$Z46)&gt;0</formula>
    </cfRule>
  </conditionalFormatting>
  <conditionalFormatting sqref="AM46">
    <cfRule type="expression" dxfId="8170" priority="676">
      <formula>SUM($X46:$Z46)&gt;0</formula>
    </cfRule>
  </conditionalFormatting>
  <conditionalFormatting sqref="AN46">
    <cfRule type="expression" dxfId="8169" priority="677">
      <formula>SUM($Y46:$Z46)&gt;0</formula>
    </cfRule>
  </conditionalFormatting>
  <conditionalFormatting sqref="AO46">
    <cfRule type="expression" dxfId="8168" priority="678">
      <formula>$Z46=1</formula>
    </cfRule>
  </conditionalFormatting>
  <conditionalFormatting sqref="AL49">
    <cfRule type="expression" dxfId="8167" priority="669">
      <formula>SUM($X49:$Z49)&lt;1</formula>
    </cfRule>
    <cfRule type="expression" dxfId="8166" priority="670">
      <formula>SUM($X49:$Z49)&gt;0</formula>
    </cfRule>
  </conditionalFormatting>
  <conditionalFormatting sqref="AM49">
    <cfRule type="expression" dxfId="8165" priority="671">
      <formula>SUM($X49:$Z49)&gt;0</formula>
    </cfRule>
  </conditionalFormatting>
  <conditionalFormatting sqref="AN49">
    <cfRule type="expression" dxfId="8164" priority="672">
      <formula>SUM($Y49:$Z49)&gt;0</formula>
    </cfRule>
  </conditionalFormatting>
  <conditionalFormatting sqref="AO49">
    <cfRule type="expression" dxfId="8163" priority="673">
      <formula>$Z49=1</formula>
    </cfRule>
  </conditionalFormatting>
  <conditionalFormatting sqref="AL52">
    <cfRule type="expression" dxfId="8162" priority="664">
      <formula>SUM($X52:$Z52)&lt;1</formula>
    </cfRule>
    <cfRule type="expression" dxfId="8161" priority="665">
      <formula>SUM($X52:$Z52)&gt;0</formula>
    </cfRule>
  </conditionalFormatting>
  <conditionalFormatting sqref="AM52">
    <cfRule type="expression" dxfId="8160" priority="666">
      <formula>SUM($X52:$Z52)&gt;0</formula>
    </cfRule>
  </conditionalFormatting>
  <conditionalFormatting sqref="AN52">
    <cfRule type="expression" dxfId="8159" priority="667">
      <formula>SUM($Y52:$Z52)&gt;0</formula>
    </cfRule>
  </conditionalFormatting>
  <conditionalFormatting sqref="AO52">
    <cfRule type="expression" dxfId="8158" priority="668">
      <formula>$Z52=1</formula>
    </cfRule>
  </conditionalFormatting>
  <conditionalFormatting sqref="AL56">
    <cfRule type="expression" dxfId="8157" priority="659">
      <formula>SUM($X56:$Z56)&lt;1</formula>
    </cfRule>
    <cfRule type="expression" dxfId="8156" priority="660">
      <formula>SUM($X56:$Z56)&gt;0</formula>
    </cfRule>
  </conditionalFormatting>
  <conditionalFormatting sqref="AM56">
    <cfRule type="expression" dxfId="8155" priority="661">
      <formula>SUM($X56:$Z56)&gt;0</formula>
    </cfRule>
  </conditionalFormatting>
  <conditionalFormatting sqref="AN56">
    <cfRule type="expression" dxfId="8154" priority="662">
      <formula>SUM($Y56:$Z56)&gt;0</formula>
    </cfRule>
  </conditionalFormatting>
  <conditionalFormatting sqref="AO56">
    <cfRule type="expression" dxfId="8153" priority="663">
      <formula>$Z56=1</formula>
    </cfRule>
  </conditionalFormatting>
  <conditionalFormatting sqref="AL60">
    <cfRule type="expression" dxfId="8152" priority="654">
      <formula>SUM($X60:$Z60)&lt;1</formula>
    </cfRule>
    <cfRule type="expression" dxfId="8151" priority="655">
      <formula>SUM($X60:$Z60)&gt;0</formula>
    </cfRule>
  </conditionalFormatting>
  <conditionalFormatting sqref="AM60">
    <cfRule type="expression" dxfId="8150" priority="656">
      <formula>SUM($X60:$Z60)&gt;0</formula>
    </cfRule>
  </conditionalFormatting>
  <conditionalFormatting sqref="AN60">
    <cfRule type="expression" dxfId="8149" priority="657">
      <formula>SUM($Y60:$Z60)&gt;0</formula>
    </cfRule>
  </conditionalFormatting>
  <conditionalFormatting sqref="AO60">
    <cfRule type="expression" dxfId="8148" priority="658">
      <formula>$Z60=1</formula>
    </cfRule>
  </conditionalFormatting>
  <conditionalFormatting sqref="AL64">
    <cfRule type="expression" dxfId="8147" priority="649">
      <formula>SUM($X64:$Z64)&lt;1</formula>
    </cfRule>
    <cfRule type="expression" dxfId="8146" priority="650">
      <formula>SUM($X64:$Z64)&gt;0</formula>
    </cfRule>
  </conditionalFormatting>
  <conditionalFormatting sqref="AM64">
    <cfRule type="expression" dxfId="8145" priority="651">
      <formula>SUM($X64:$Z64)&gt;0</formula>
    </cfRule>
  </conditionalFormatting>
  <conditionalFormatting sqref="AN64">
    <cfRule type="expression" dxfId="8144" priority="652">
      <formula>SUM($Y64:$Z64)&gt;0</formula>
    </cfRule>
  </conditionalFormatting>
  <conditionalFormatting sqref="AO64">
    <cfRule type="expression" dxfId="8143" priority="653">
      <formula>$Z64=1</formula>
    </cfRule>
  </conditionalFormatting>
  <conditionalFormatting sqref="AL67">
    <cfRule type="expression" dxfId="8142" priority="644">
      <formula>SUM($X67:$Z67)&lt;1</formula>
    </cfRule>
    <cfRule type="expression" dxfId="8141" priority="645">
      <formula>SUM($X67:$Z67)&gt;0</formula>
    </cfRule>
  </conditionalFormatting>
  <conditionalFormatting sqref="AM67">
    <cfRule type="expression" dxfId="8140" priority="646">
      <formula>SUM($X67:$Z67)&gt;0</formula>
    </cfRule>
  </conditionalFormatting>
  <conditionalFormatting sqref="AN67">
    <cfRule type="expression" dxfId="8139" priority="647">
      <formula>SUM($Y67:$Z67)&gt;0</formula>
    </cfRule>
  </conditionalFormatting>
  <conditionalFormatting sqref="AO67">
    <cfRule type="expression" dxfId="8138" priority="648">
      <formula>$Z67=1</formula>
    </cfRule>
  </conditionalFormatting>
  <conditionalFormatting sqref="AL70">
    <cfRule type="expression" dxfId="8137" priority="639">
      <formula>SUM($X70:$Z70)&lt;1</formula>
    </cfRule>
    <cfRule type="expression" dxfId="8136" priority="640">
      <formula>SUM($X70:$Z70)&gt;0</formula>
    </cfRule>
  </conditionalFormatting>
  <conditionalFormatting sqref="AM70">
    <cfRule type="expression" dxfId="8135" priority="641">
      <formula>SUM($X70:$Z70)&gt;0</formula>
    </cfRule>
  </conditionalFormatting>
  <conditionalFormatting sqref="AN70">
    <cfRule type="expression" dxfId="8134" priority="642">
      <formula>SUM($Y70:$Z70)&gt;0</formula>
    </cfRule>
  </conditionalFormatting>
  <conditionalFormatting sqref="AO70">
    <cfRule type="expression" dxfId="8133" priority="643">
      <formula>$Z70=1</formula>
    </cfRule>
  </conditionalFormatting>
  <conditionalFormatting sqref="AL73">
    <cfRule type="expression" dxfId="8132" priority="634">
      <formula>SUM($X73:$Z73)&lt;1</formula>
    </cfRule>
    <cfRule type="expression" dxfId="8131" priority="635">
      <formula>SUM($X73:$Z73)&gt;0</formula>
    </cfRule>
  </conditionalFormatting>
  <conditionalFormatting sqref="AM73">
    <cfRule type="expression" dxfId="8130" priority="636">
      <formula>SUM($X73:$Z73)&gt;0</formula>
    </cfRule>
  </conditionalFormatting>
  <conditionalFormatting sqref="AN73">
    <cfRule type="expression" dxfId="8129" priority="637">
      <formula>SUM($Y73:$Z73)&gt;0</formula>
    </cfRule>
  </conditionalFormatting>
  <conditionalFormatting sqref="AO73">
    <cfRule type="expression" dxfId="8128" priority="638">
      <formula>$Z73=1</formula>
    </cfRule>
  </conditionalFormatting>
  <conditionalFormatting sqref="AL76">
    <cfRule type="expression" dxfId="8127" priority="629">
      <formula>SUM($X76:$Z76)&lt;1</formula>
    </cfRule>
    <cfRule type="expression" dxfId="8126" priority="630">
      <formula>SUM($X76:$Z76)&gt;0</formula>
    </cfRule>
  </conditionalFormatting>
  <conditionalFormatting sqref="AM76">
    <cfRule type="expression" dxfId="8125" priority="631">
      <formula>SUM($X76:$Z76)&gt;0</formula>
    </cfRule>
  </conditionalFormatting>
  <conditionalFormatting sqref="AN76">
    <cfRule type="expression" dxfId="8124" priority="632">
      <formula>SUM($Y76:$Z76)&gt;0</formula>
    </cfRule>
  </conditionalFormatting>
  <conditionalFormatting sqref="AO76">
    <cfRule type="expression" dxfId="8123" priority="633">
      <formula>$Z76=1</formula>
    </cfRule>
  </conditionalFormatting>
  <conditionalFormatting sqref="AL79">
    <cfRule type="expression" dxfId="8122" priority="624">
      <formula>SUM($X79:$Z79)&lt;1</formula>
    </cfRule>
    <cfRule type="expression" dxfId="8121" priority="625">
      <formula>SUM($X79:$Z79)&gt;0</formula>
    </cfRule>
  </conditionalFormatting>
  <conditionalFormatting sqref="AM79">
    <cfRule type="expression" dxfId="8120" priority="626">
      <formula>SUM($X79:$Z79)&gt;0</formula>
    </cfRule>
  </conditionalFormatting>
  <conditionalFormatting sqref="AN79">
    <cfRule type="expression" dxfId="8119" priority="627">
      <formula>SUM($Y79:$Z79)&gt;0</formula>
    </cfRule>
  </conditionalFormatting>
  <conditionalFormatting sqref="AO79">
    <cfRule type="expression" dxfId="8118" priority="628">
      <formula>$Z79=1</formula>
    </cfRule>
  </conditionalFormatting>
  <conditionalFormatting sqref="AL82">
    <cfRule type="expression" dxfId="8117" priority="619">
      <formula>SUM($X82:$Z82)&lt;1</formula>
    </cfRule>
    <cfRule type="expression" dxfId="8116" priority="620">
      <formula>SUM($X82:$Z82)&gt;0</formula>
    </cfRule>
  </conditionalFormatting>
  <conditionalFormatting sqref="AM82">
    <cfRule type="expression" dxfId="8115" priority="621">
      <formula>SUM($X82:$Z82)&gt;0</formula>
    </cfRule>
  </conditionalFormatting>
  <conditionalFormatting sqref="AN82">
    <cfRule type="expression" dxfId="8114" priority="622">
      <formula>SUM($Y82:$Z82)&gt;0</formula>
    </cfRule>
  </conditionalFormatting>
  <conditionalFormatting sqref="AO82">
    <cfRule type="expression" dxfId="8113" priority="623">
      <formula>$Z82=1</formula>
    </cfRule>
  </conditionalFormatting>
  <conditionalFormatting sqref="AL85">
    <cfRule type="expression" dxfId="8112" priority="614">
      <formula>SUM($X85:$Z85)&lt;1</formula>
    </cfRule>
    <cfRule type="expression" dxfId="8111" priority="615">
      <formula>SUM($X85:$Z85)&gt;0</formula>
    </cfRule>
  </conditionalFormatting>
  <conditionalFormatting sqref="AM85">
    <cfRule type="expression" dxfId="8110" priority="616">
      <formula>SUM($X85:$Z85)&gt;0</formula>
    </cfRule>
  </conditionalFormatting>
  <conditionalFormatting sqref="AN85">
    <cfRule type="expression" dxfId="8109" priority="617">
      <formula>SUM($Y85:$Z85)&gt;0</formula>
    </cfRule>
  </conditionalFormatting>
  <conditionalFormatting sqref="AO85">
    <cfRule type="expression" dxfId="8108" priority="618">
      <formula>$Z85=1</formula>
    </cfRule>
  </conditionalFormatting>
  <conditionalFormatting sqref="AL89">
    <cfRule type="expression" dxfId="8107" priority="609">
      <formula>SUM($X89:$Z89)&lt;1</formula>
    </cfRule>
    <cfRule type="expression" dxfId="8106" priority="610">
      <formula>SUM($X89:$Z89)&gt;0</formula>
    </cfRule>
  </conditionalFormatting>
  <conditionalFormatting sqref="AM89">
    <cfRule type="expression" dxfId="8105" priority="611">
      <formula>SUM($X89:$Z89)&gt;0</formula>
    </cfRule>
  </conditionalFormatting>
  <conditionalFormatting sqref="AN89">
    <cfRule type="expression" dxfId="8104" priority="612">
      <formula>SUM($Y89:$Z89)&gt;0</formula>
    </cfRule>
  </conditionalFormatting>
  <conditionalFormatting sqref="AO89">
    <cfRule type="expression" dxfId="8103" priority="613">
      <formula>$Z89=1</formula>
    </cfRule>
  </conditionalFormatting>
  <conditionalFormatting sqref="AL93">
    <cfRule type="expression" dxfId="8102" priority="604">
      <formula>SUM($X93:$Z93)&lt;1</formula>
    </cfRule>
    <cfRule type="expression" dxfId="8101" priority="605">
      <formula>SUM($X93:$Z93)&gt;0</formula>
    </cfRule>
  </conditionalFormatting>
  <conditionalFormatting sqref="AM93">
    <cfRule type="expression" dxfId="8100" priority="606">
      <formula>SUM($X93:$Z93)&gt;0</formula>
    </cfRule>
  </conditionalFormatting>
  <conditionalFormatting sqref="AN93">
    <cfRule type="expression" dxfId="8099" priority="607">
      <formula>SUM($Y93:$Z93)&gt;0</formula>
    </cfRule>
  </conditionalFormatting>
  <conditionalFormatting sqref="AO93">
    <cfRule type="expression" dxfId="8098" priority="608">
      <formula>$Z93=1</formula>
    </cfRule>
  </conditionalFormatting>
  <conditionalFormatting sqref="AL97">
    <cfRule type="expression" dxfId="8097" priority="599">
      <formula>SUM($X97:$Z97)&lt;1</formula>
    </cfRule>
    <cfRule type="expression" dxfId="8096" priority="600">
      <formula>SUM($X97:$Z97)&gt;0</formula>
    </cfRule>
  </conditionalFormatting>
  <conditionalFormatting sqref="AM97">
    <cfRule type="expression" dxfId="8095" priority="601">
      <formula>SUM($X97:$Z97)&gt;0</formula>
    </cfRule>
  </conditionalFormatting>
  <conditionalFormatting sqref="AN97">
    <cfRule type="expression" dxfId="8094" priority="602">
      <formula>SUM($Y97:$Z97)&gt;0</formula>
    </cfRule>
  </conditionalFormatting>
  <conditionalFormatting sqref="AO97">
    <cfRule type="expression" dxfId="8093" priority="603">
      <formula>$Z97=1</formula>
    </cfRule>
  </conditionalFormatting>
  <conditionalFormatting sqref="AL101">
    <cfRule type="expression" dxfId="8092" priority="594">
      <formula>SUM($X101:$Z101)&lt;1</formula>
    </cfRule>
    <cfRule type="expression" dxfId="8091" priority="595">
      <formula>SUM($X101:$Z101)&gt;0</formula>
    </cfRule>
  </conditionalFormatting>
  <conditionalFormatting sqref="AM101">
    <cfRule type="expression" dxfId="8090" priority="596">
      <formula>SUM($X101:$Z101)&gt;0</formula>
    </cfRule>
  </conditionalFormatting>
  <conditionalFormatting sqref="AN101">
    <cfRule type="expression" dxfId="8089" priority="597">
      <formula>SUM($Y101:$Z101)&gt;0</formula>
    </cfRule>
  </conditionalFormatting>
  <conditionalFormatting sqref="AO101">
    <cfRule type="expression" dxfId="8088" priority="598">
      <formula>$Z101=1</formula>
    </cfRule>
  </conditionalFormatting>
  <conditionalFormatting sqref="AL105">
    <cfRule type="expression" dxfId="8087" priority="589">
      <formula>SUM($X105:$Z105)&lt;1</formula>
    </cfRule>
    <cfRule type="expression" dxfId="8086" priority="590">
      <formula>SUM($X105:$Z105)&gt;0</formula>
    </cfRule>
  </conditionalFormatting>
  <conditionalFormatting sqref="AM105">
    <cfRule type="expression" dxfId="8085" priority="591">
      <formula>SUM($X105:$Z105)&gt;0</formula>
    </cfRule>
  </conditionalFormatting>
  <conditionalFormatting sqref="AN105">
    <cfRule type="expression" dxfId="8084" priority="592">
      <formula>SUM($Y105:$Z105)&gt;0</formula>
    </cfRule>
  </conditionalFormatting>
  <conditionalFormatting sqref="AO105">
    <cfRule type="expression" dxfId="8083" priority="593">
      <formula>$Z105=1</formula>
    </cfRule>
  </conditionalFormatting>
  <conditionalFormatting sqref="AL109">
    <cfRule type="expression" dxfId="8082" priority="584">
      <formula>SUM($X109:$Z109)&lt;1</formula>
    </cfRule>
    <cfRule type="expression" dxfId="8081" priority="585">
      <formula>SUM($X109:$Z109)&gt;0</formula>
    </cfRule>
  </conditionalFormatting>
  <conditionalFormatting sqref="AM109">
    <cfRule type="expression" dxfId="8080" priority="586">
      <formula>SUM($X109:$Z109)&gt;0</formula>
    </cfRule>
  </conditionalFormatting>
  <conditionalFormatting sqref="AN109">
    <cfRule type="expression" dxfId="8079" priority="587">
      <formula>SUM($Y109:$Z109)&gt;0</formula>
    </cfRule>
  </conditionalFormatting>
  <conditionalFormatting sqref="AO109">
    <cfRule type="expression" dxfId="8078" priority="588">
      <formula>$Z109=1</formula>
    </cfRule>
  </conditionalFormatting>
  <conditionalFormatting sqref="AL112">
    <cfRule type="expression" dxfId="8077" priority="579">
      <formula>SUM($X112:$Z112)&lt;1</formula>
    </cfRule>
    <cfRule type="expression" dxfId="8076" priority="580">
      <formula>SUM($X112:$Z112)&gt;0</formula>
    </cfRule>
  </conditionalFormatting>
  <conditionalFormatting sqref="AM112">
    <cfRule type="expression" dxfId="8075" priority="581">
      <formula>SUM($X112:$Z112)&gt;0</formula>
    </cfRule>
  </conditionalFormatting>
  <conditionalFormatting sqref="AN112">
    <cfRule type="expression" dxfId="8074" priority="582">
      <formula>SUM($Y112:$Z112)&gt;0</formula>
    </cfRule>
  </conditionalFormatting>
  <conditionalFormatting sqref="AO112">
    <cfRule type="expression" dxfId="8073" priority="583">
      <formula>$Z112=1</formula>
    </cfRule>
  </conditionalFormatting>
  <conditionalFormatting sqref="AL12">
    <cfRule type="expression" dxfId="8072" priority="574">
      <formula>SUM($AH12:$AJ12)&lt;1</formula>
    </cfRule>
    <cfRule type="expression" dxfId="8071" priority="575">
      <formula>SUM($AH12:$AJ12)&gt;0</formula>
    </cfRule>
  </conditionalFormatting>
  <conditionalFormatting sqref="AM12">
    <cfRule type="expression" dxfId="8070" priority="576">
      <formula>SUM($AH12:$AJ12)&gt;0</formula>
    </cfRule>
  </conditionalFormatting>
  <conditionalFormatting sqref="AN12">
    <cfRule type="expression" dxfId="8069" priority="577">
      <formula>SUM($AI12:$AJ12)&gt;0</formula>
    </cfRule>
  </conditionalFormatting>
  <conditionalFormatting sqref="AO12">
    <cfRule type="expression" dxfId="8068" priority="578">
      <formula>$AJ12=1</formula>
    </cfRule>
  </conditionalFormatting>
  <conditionalFormatting sqref="AL15">
    <cfRule type="expression" dxfId="8067" priority="569">
      <formula>SUM($AH15:$AJ15)&lt;1</formula>
    </cfRule>
    <cfRule type="expression" dxfId="8066" priority="570">
      <formula>SUM($AH15:$AJ15)&gt;0</formula>
    </cfRule>
  </conditionalFormatting>
  <conditionalFormatting sqref="AM15">
    <cfRule type="expression" dxfId="8065" priority="571">
      <formula>SUM($AH15:$AJ15)&gt;0</formula>
    </cfRule>
  </conditionalFormatting>
  <conditionalFormatting sqref="AN15">
    <cfRule type="expression" dxfId="8064" priority="572">
      <formula>SUM($AI15:$AJ15)&gt;0</formula>
    </cfRule>
  </conditionalFormatting>
  <conditionalFormatting sqref="AO15">
    <cfRule type="expression" dxfId="8063" priority="573">
      <formula>$AJ15=1</formula>
    </cfRule>
  </conditionalFormatting>
  <conditionalFormatting sqref="AL18">
    <cfRule type="expression" dxfId="8062" priority="564">
      <formula>SUM($AH18:$AJ18)&lt;1</formula>
    </cfRule>
    <cfRule type="expression" dxfId="8061" priority="565">
      <formula>SUM($AH18:$AJ18)&gt;0</formula>
    </cfRule>
  </conditionalFormatting>
  <conditionalFormatting sqref="AM18">
    <cfRule type="expression" dxfId="8060" priority="566">
      <formula>SUM($AH18:$AJ18)&gt;0</formula>
    </cfRule>
  </conditionalFormatting>
  <conditionalFormatting sqref="AN18">
    <cfRule type="expression" dxfId="8059" priority="567">
      <formula>SUM($AI18:$AJ18)&gt;0</formula>
    </cfRule>
  </conditionalFormatting>
  <conditionalFormatting sqref="AO18">
    <cfRule type="expression" dxfId="8058" priority="568">
      <formula>$AJ18=1</formula>
    </cfRule>
  </conditionalFormatting>
  <conditionalFormatting sqref="AL21">
    <cfRule type="expression" dxfId="8057" priority="559">
      <formula>SUM($AH21:$AJ21)&lt;1</formula>
    </cfRule>
    <cfRule type="expression" dxfId="8056" priority="560">
      <formula>SUM($AH21:$AJ21)&gt;0</formula>
    </cfRule>
  </conditionalFormatting>
  <conditionalFormatting sqref="AM21">
    <cfRule type="expression" dxfId="8055" priority="561">
      <formula>SUM($AH21:$AJ21)&gt;0</formula>
    </cfRule>
  </conditionalFormatting>
  <conditionalFormatting sqref="AN21">
    <cfRule type="expression" dxfId="8054" priority="562">
      <formula>SUM($AI21:$AJ21)&gt;0</formula>
    </cfRule>
  </conditionalFormatting>
  <conditionalFormatting sqref="AO21">
    <cfRule type="expression" dxfId="8053" priority="563">
      <formula>$AJ21=1</formula>
    </cfRule>
  </conditionalFormatting>
  <conditionalFormatting sqref="AL24">
    <cfRule type="expression" dxfId="8052" priority="554">
      <formula>SUM($AH24:$AJ24)&lt;1</formula>
    </cfRule>
    <cfRule type="expression" dxfId="8051" priority="555">
      <formula>SUM($AH24:$AJ24)&gt;0</formula>
    </cfRule>
  </conditionalFormatting>
  <conditionalFormatting sqref="AM24">
    <cfRule type="expression" dxfId="8050" priority="556">
      <formula>SUM($AH24:$AJ24)&gt;0</formula>
    </cfRule>
  </conditionalFormatting>
  <conditionalFormatting sqref="AN24">
    <cfRule type="expression" dxfId="8049" priority="557">
      <formula>SUM($AI24:$AJ24)&gt;0</formula>
    </cfRule>
  </conditionalFormatting>
  <conditionalFormatting sqref="AO24">
    <cfRule type="expression" dxfId="8048" priority="558">
      <formula>$AJ24=1</formula>
    </cfRule>
  </conditionalFormatting>
  <conditionalFormatting sqref="AL27">
    <cfRule type="expression" dxfId="8047" priority="549">
      <formula>SUM($AH27:$AJ27)&lt;1</formula>
    </cfRule>
    <cfRule type="expression" dxfId="8046" priority="550">
      <formula>SUM($AH27:$AJ27)&gt;0</formula>
    </cfRule>
  </conditionalFormatting>
  <conditionalFormatting sqref="AM27">
    <cfRule type="expression" dxfId="8045" priority="551">
      <formula>SUM($AH27:$AJ27)&gt;0</formula>
    </cfRule>
  </conditionalFormatting>
  <conditionalFormatting sqref="AN27">
    <cfRule type="expression" dxfId="8044" priority="552">
      <formula>SUM($AI27:$AJ27)&gt;0</formula>
    </cfRule>
  </conditionalFormatting>
  <conditionalFormatting sqref="AO27">
    <cfRule type="expression" dxfId="8043" priority="553">
      <formula>$AJ27=1</formula>
    </cfRule>
  </conditionalFormatting>
  <conditionalFormatting sqref="AL31">
    <cfRule type="expression" dxfId="8042" priority="544">
      <formula>SUM($AH31:$AJ31)&lt;1</formula>
    </cfRule>
    <cfRule type="expression" dxfId="8041" priority="545">
      <formula>SUM($AH31:$AJ31)&gt;0</formula>
    </cfRule>
  </conditionalFormatting>
  <conditionalFormatting sqref="AM31">
    <cfRule type="expression" dxfId="8040" priority="546">
      <formula>SUM($AH31:$AJ31)&gt;0</formula>
    </cfRule>
  </conditionalFormatting>
  <conditionalFormatting sqref="AN31">
    <cfRule type="expression" dxfId="8039" priority="547">
      <formula>SUM($AI31:$AJ31)&gt;0</formula>
    </cfRule>
  </conditionalFormatting>
  <conditionalFormatting sqref="AO31">
    <cfRule type="expression" dxfId="8038" priority="548">
      <formula>$AJ31=1</formula>
    </cfRule>
  </conditionalFormatting>
  <conditionalFormatting sqref="AL35">
    <cfRule type="expression" dxfId="8037" priority="539">
      <formula>SUM($AH35:$AJ35)&lt;1</formula>
    </cfRule>
    <cfRule type="expression" dxfId="8036" priority="540">
      <formula>SUM($AH35:$AJ35)&gt;0</formula>
    </cfRule>
  </conditionalFormatting>
  <conditionalFormatting sqref="AM35">
    <cfRule type="expression" dxfId="8035" priority="541">
      <formula>SUM($AH35:$AJ35)&gt;0</formula>
    </cfRule>
  </conditionalFormatting>
  <conditionalFormatting sqref="AN35">
    <cfRule type="expression" dxfId="8034" priority="542">
      <formula>SUM($AI35:$AJ35)&gt;0</formula>
    </cfRule>
  </conditionalFormatting>
  <conditionalFormatting sqref="AO35">
    <cfRule type="expression" dxfId="8033" priority="543">
      <formula>$AJ35=1</formula>
    </cfRule>
  </conditionalFormatting>
  <conditionalFormatting sqref="AL38">
    <cfRule type="expression" dxfId="8032" priority="534">
      <formula>SUM($AH38:$AJ38)&lt;1</formula>
    </cfRule>
    <cfRule type="expression" dxfId="8031" priority="535">
      <formula>SUM($AH38:$AJ38)&gt;0</formula>
    </cfRule>
  </conditionalFormatting>
  <conditionalFormatting sqref="AM38">
    <cfRule type="expression" dxfId="8030" priority="536">
      <formula>SUM($AH38:$AJ38)&gt;0</formula>
    </cfRule>
  </conditionalFormatting>
  <conditionalFormatting sqref="AN38">
    <cfRule type="expression" dxfId="8029" priority="537">
      <formula>SUM($AI38:$AJ38)&gt;0</formula>
    </cfRule>
  </conditionalFormatting>
  <conditionalFormatting sqref="AO38">
    <cfRule type="expression" dxfId="8028" priority="538">
      <formula>$AJ38=1</formula>
    </cfRule>
  </conditionalFormatting>
  <conditionalFormatting sqref="AL41">
    <cfRule type="expression" dxfId="8027" priority="529">
      <formula>SUM($AH41:$AJ41)&lt;1</formula>
    </cfRule>
    <cfRule type="expression" dxfId="8026" priority="530">
      <formula>SUM($AH41:$AJ41)&gt;0</formula>
    </cfRule>
  </conditionalFormatting>
  <conditionalFormatting sqref="AM41">
    <cfRule type="expression" dxfId="8025" priority="531">
      <formula>SUM($AH41:$AJ41)&gt;0</formula>
    </cfRule>
  </conditionalFormatting>
  <conditionalFormatting sqref="AN41">
    <cfRule type="expression" dxfId="8024" priority="532">
      <formula>SUM($AI41:$AJ41)&gt;0</formula>
    </cfRule>
  </conditionalFormatting>
  <conditionalFormatting sqref="AO41">
    <cfRule type="expression" dxfId="8023" priority="533">
      <formula>$AJ41=1</formula>
    </cfRule>
  </conditionalFormatting>
  <conditionalFormatting sqref="AL44">
    <cfRule type="expression" dxfId="8022" priority="524">
      <formula>SUM($AH44:$AJ44)&lt;1</formula>
    </cfRule>
    <cfRule type="expression" dxfId="8021" priority="525">
      <formula>SUM($AH44:$AJ44)&gt;0</formula>
    </cfRule>
  </conditionalFormatting>
  <conditionalFormatting sqref="AM44">
    <cfRule type="expression" dxfId="8020" priority="526">
      <formula>SUM($AH44:$AJ44)&gt;0</formula>
    </cfRule>
  </conditionalFormatting>
  <conditionalFormatting sqref="AN44">
    <cfRule type="expression" dxfId="8019" priority="527">
      <formula>SUM($AI44:$AJ44)&gt;0</formula>
    </cfRule>
  </conditionalFormatting>
  <conditionalFormatting sqref="AO44">
    <cfRule type="expression" dxfId="8018" priority="528">
      <formula>$AJ44=1</formula>
    </cfRule>
  </conditionalFormatting>
  <conditionalFormatting sqref="AL47">
    <cfRule type="expression" dxfId="8017" priority="519">
      <formula>SUM($AH47:$AJ47)&lt;1</formula>
    </cfRule>
    <cfRule type="expression" dxfId="8016" priority="520">
      <formula>SUM($AH47:$AJ47)&gt;0</formula>
    </cfRule>
  </conditionalFormatting>
  <conditionalFormatting sqref="AM47">
    <cfRule type="expression" dxfId="8015" priority="521">
      <formula>SUM($AH47:$AJ47)&gt;0</formula>
    </cfRule>
  </conditionalFormatting>
  <conditionalFormatting sqref="AN47">
    <cfRule type="expression" dxfId="8014" priority="522">
      <formula>SUM($AI47:$AJ47)&gt;0</formula>
    </cfRule>
  </conditionalFormatting>
  <conditionalFormatting sqref="AO47">
    <cfRule type="expression" dxfId="8013" priority="523">
      <formula>$AJ47=1</formula>
    </cfRule>
  </conditionalFormatting>
  <conditionalFormatting sqref="AL50">
    <cfRule type="expression" dxfId="8012" priority="514">
      <formula>SUM($AH50:$AJ50)&lt;1</formula>
    </cfRule>
    <cfRule type="expression" dxfId="8011" priority="515">
      <formula>SUM($AH50:$AJ50)&gt;0</formula>
    </cfRule>
  </conditionalFormatting>
  <conditionalFormatting sqref="AM50">
    <cfRule type="expression" dxfId="8010" priority="516">
      <formula>SUM($AH50:$AJ50)&gt;0</formula>
    </cfRule>
  </conditionalFormatting>
  <conditionalFormatting sqref="AN50">
    <cfRule type="expression" dxfId="8009" priority="517">
      <formula>SUM($AI50:$AJ50)&gt;0</formula>
    </cfRule>
  </conditionalFormatting>
  <conditionalFormatting sqref="AO50">
    <cfRule type="expression" dxfId="8008" priority="518">
      <formula>$AJ50=1</formula>
    </cfRule>
  </conditionalFormatting>
  <conditionalFormatting sqref="AL53">
    <cfRule type="expression" dxfId="8007" priority="509">
      <formula>SUM($AH53:$AJ53)&lt;1</formula>
    </cfRule>
    <cfRule type="expression" dxfId="8006" priority="510">
      <formula>SUM($AH53:$AJ53)&gt;0</formula>
    </cfRule>
  </conditionalFormatting>
  <conditionalFormatting sqref="AM53">
    <cfRule type="expression" dxfId="8005" priority="511">
      <formula>SUM($AH53:$AJ53)&gt;0</formula>
    </cfRule>
  </conditionalFormatting>
  <conditionalFormatting sqref="AN53">
    <cfRule type="expression" dxfId="8004" priority="512">
      <formula>SUM($AI53:$AJ53)&gt;0</formula>
    </cfRule>
  </conditionalFormatting>
  <conditionalFormatting sqref="AO53">
    <cfRule type="expression" dxfId="8003" priority="513">
      <formula>$AJ53=1</formula>
    </cfRule>
  </conditionalFormatting>
  <conditionalFormatting sqref="AL57">
    <cfRule type="expression" dxfId="8002" priority="504">
      <formula>SUM($AH57:$AJ57)&lt;1</formula>
    </cfRule>
    <cfRule type="expression" dxfId="8001" priority="505">
      <formula>SUM($AH57:$AJ57)&gt;0</formula>
    </cfRule>
  </conditionalFormatting>
  <conditionalFormatting sqref="AM57">
    <cfRule type="expression" dxfId="8000" priority="506">
      <formula>SUM($AH57:$AJ57)&gt;0</formula>
    </cfRule>
  </conditionalFormatting>
  <conditionalFormatting sqref="AN57">
    <cfRule type="expression" dxfId="7999" priority="507">
      <formula>SUM($AI57:$AJ57)&gt;0</formula>
    </cfRule>
  </conditionalFormatting>
  <conditionalFormatting sqref="AO57">
    <cfRule type="expression" dxfId="7998" priority="508">
      <formula>$AJ57=1</formula>
    </cfRule>
  </conditionalFormatting>
  <conditionalFormatting sqref="AL61">
    <cfRule type="expression" dxfId="7997" priority="499">
      <formula>SUM($AH61:$AJ61)&lt;1</formula>
    </cfRule>
    <cfRule type="expression" dxfId="7996" priority="500">
      <formula>SUM($AH61:$AJ61)&gt;0</formula>
    </cfRule>
  </conditionalFormatting>
  <conditionalFormatting sqref="AM61">
    <cfRule type="expression" dxfId="7995" priority="501">
      <formula>SUM($AH61:$AJ61)&gt;0</formula>
    </cfRule>
  </conditionalFormatting>
  <conditionalFormatting sqref="AN61">
    <cfRule type="expression" dxfId="7994" priority="502">
      <formula>SUM($AI61:$AJ61)&gt;0</formula>
    </cfRule>
  </conditionalFormatting>
  <conditionalFormatting sqref="AO61">
    <cfRule type="expression" dxfId="7993" priority="503">
      <formula>$AJ61=1</formula>
    </cfRule>
  </conditionalFormatting>
  <conditionalFormatting sqref="AL65">
    <cfRule type="expression" dxfId="7992" priority="494">
      <formula>SUM($AH65:$AJ65)&lt;1</formula>
    </cfRule>
    <cfRule type="expression" dxfId="7991" priority="495">
      <formula>SUM($AH65:$AJ65)&gt;0</formula>
    </cfRule>
  </conditionalFormatting>
  <conditionalFormatting sqref="AM65">
    <cfRule type="expression" dxfId="7990" priority="496">
      <formula>SUM($AH65:$AJ65)&gt;0</formula>
    </cfRule>
  </conditionalFormatting>
  <conditionalFormatting sqref="AN65">
    <cfRule type="expression" dxfId="7989" priority="497">
      <formula>SUM($AI65:$AJ65)&gt;0</formula>
    </cfRule>
  </conditionalFormatting>
  <conditionalFormatting sqref="AO65">
    <cfRule type="expression" dxfId="7988" priority="498">
      <formula>$AJ65=1</formula>
    </cfRule>
  </conditionalFormatting>
  <conditionalFormatting sqref="AL68">
    <cfRule type="expression" dxfId="7987" priority="489">
      <formula>SUM($AH68:$AJ68)&lt;1</formula>
    </cfRule>
    <cfRule type="expression" dxfId="7986" priority="490">
      <formula>SUM($AH68:$AJ68)&gt;0</formula>
    </cfRule>
  </conditionalFormatting>
  <conditionalFormatting sqref="AM68">
    <cfRule type="expression" dxfId="7985" priority="491">
      <formula>SUM($AH68:$AJ68)&gt;0</formula>
    </cfRule>
  </conditionalFormatting>
  <conditionalFormatting sqref="AN68">
    <cfRule type="expression" dxfId="7984" priority="492">
      <formula>SUM($AI68:$AJ68)&gt;0</formula>
    </cfRule>
  </conditionalFormatting>
  <conditionalFormatting sqref="AO68">
    <cfRule type="expression" dxfId="7983" priority="493">
      <formula>$AJ68=1</formula>
    </cfRule>
  </conditionalFormatting>
  <conditionalFormatting sqref="AL71">
    <cfRule type="expression" dxfId="7982" priority="484">
      <formula>SUM($AH71:$AJ71)&lt;1</formula>
    </cfRule>
    <cfRule type="expression" dxfId="7981" priority="485">
      <formula>SUM($AH71:$AJ71)&gt;0</formula>
    </cfRule>
  </conditionalFormatting>
  <conditionalFormatting sqref="AM71">
    <cfRule type="expression" dxfId="7980" priority="486">
      <formula>SUM($AH71:$AJ71)&gt;0</formula>
    </cfRule>
  </conditionalFormatting>
  <conditionalFormatting sqref="AN71">
    <cfRule type="expression" dxfId="7979" priority="487">
      <formula>SUM($AI71:$AJ71)&gt;0</formula>
    </cfRule>
  </conditionalFormatting>
  <conditionalFormatting sqref="AO71">
    <cfRule type="expression" dxfId="7978" priority="488">
      <formula>$AJ71=1</formula>
    </cfRule>
  </conditionalFormatting>
  <conditionalFormatting sqref="AL74">
    <cfRule type="expression" dxfId="7977" priority="479">
      <formula>SUM($AH74:$AJ74)&lt;1</formula>
    </cfRule>
    <cfRule type="expression" dxfId="7976" priority="480">
      <formula>SUM($AH74:$AJ74)&gt;0</formula>
    </cfRule>
  </conditionalFormatting>
  <conditionalFormatting sqref="AM74">
    <cfRule type="expression" dxfId="7975" priority="481">
      <formula>SUM($AH74:$AJ74)&gt;0</formula>
    </cfRule>
  </conditionalFormatting>
  <conditionalFormatting sqref="AN74">
    <cfRule type="expression" dxfId="7974" priority="482">
      <formula>SUM($AI74:$AJ74)&gt;0</formula>
    </cfRule>
  </conditionalFormatting>
  <conditionalFormatting sqref="AO74">
    <cfRule type="expression" dxfId="7973" priority="483">
      <formula>$AJ74=1</formula>
    </cfRule>
  </conditionalFormatting>
  <conditionalFormatting sqref="AL77">
    <cfRule type="expression" dxfId="7972" priority="474">
      <formula>SUM($AH77:$AJ77)&lt;1</formula>
    </cfRule>
    <cfRule type="expression" dxfId="7971" priority="475">
      <formula>SUM($AH77:$AJ77)&gt;0</formula>
    </cfRule>
  </conditionalFormatting>
  <conditionalFormatting sqref="AM77">
    <cfRule type="expression" dxfId="7970" priority="476">
      <formula>SUM($AH77:$AJ77)&gt;0</formula>
    </cfRule>
  </conditionalFormatting>
  <conditionalFormatting sqref="AN77">
    <cfRule type="expression" dxfId="7969" priority="477">
      <formula>SUM($AI77:$AJ77)&gt;0</formula>
    </cfRule>
  </conditionalFormatting>
  <conditionalFormatting sqref="AO77">
    <cfRule type="expression" dxfId="7968" priority="478">
      <formula>$AJ77=1</formula>
    </cfRule>
  </conditionalFormatting>
  <conditionalFormatting sqref="AL80">
    <cfRule type="expression" dxfId="7967" priority="469">
      <formula>SUM($AH80:$AJ80)&lt;1</formula>
    </cfRule>
    <cfRule type="expression" dxfId="7966" priority="470">
      <formula>SUM($AH80:$AJ80)&gt;0</formula>
    </cfRule>
  </conditionalFormatting>
  <conditionalFormatting sqref="AM80">
    <cfRule type="expression" dxfId="7965" priority="471">
      <formula>SUM($AH80:$AJ80)&gt;0</formula>
    </cfRule>
  </conditionalFormatting>
  <conditionalFormatting sqref="AN80">
    <cfRule type="expression" dxfId="7964" priority="472">
      <formula>SUM($AI80:$AJ80)&gt;0</formula>
    </cfRule>
  </conditionalFormatting>
  <conditionalFormatting sqref="AO80">
    <cfRule type="expression" dxfId="7963" priority="473">
      <formula>$AJ80=1</formula>
    </cfRule>
  </conditionalFormatting>
  <conditionalFormatting sqref="AL83">
    <cfRule type="expression" dxfId="7962" priority="464">
      <formula>SUM($AH83:$AJ83)&lt;1</formula>
    </cfRule>
    <cfRule type="expression" dxfId="7961" priority="465">
      <formula>SUM($AH83:$AJ83)&gt;0</formula>
    </cfRule>
  </conditionalFormatting>
  <conditionalFormatting sqref="AM83">
    <cfRule type="expression" dxfId="7960" priority="466">
      <formula>SUM($AH83:$AJ83)&gt;0</formula>
    </cfRule>
  </conditionalFormatting>
  <conditionalFormatting sqref="AN83">
    <cfRule type="expression" dxfId="7959" priority="467">
      <formula>SUM($AI83:$AJ83)&gt;0</formula>
    </cfRule>
  </conditionalFormatting>
  <conditionalFormatting sqref="AO83">
    <cfRule type="expression" dxfId="7958" priority="468">
      <formula>$AJ83=1</formula>
    </cfRule>
  </conditionalFormatting>
  <conditionalFormatting sqref="AL86">
    <cfRule type="expression" dxfId="7957" priority="459">
      <formula>SUM($AH86:$AJ86)&lt;1</formula>
    </cfRule>
    <cfRule type="expression" dxfId="7956" priority="460">
      <formula>SUM($AH86:$AJ86)&gt;0</formula>
    </cfRule>
  </conditionalFormatting>
  <conditionalFormatting sqref="AM86">
    <cfRule type="expression" dxfId="7955" priority="461">
      <formula>SUM($AH86:$AJ86)&gt;0</formula>
    </cfRule>
  </conditionalFormatting>
  <conditionalFormatting sqref="AN86">
    <cfRule type="expression" dxfId="7954" priority="462">
      <formula>SUM($AI86:$AJ86)&gt;0</formula>
    </cfRule>
  </conditionalFormatting>
  <conditionalFormatting sqref="AO86">
    <cfRule type="expression" dxfId="7953" priority="463">
      <formula>$AJ86=1</formula>
    </cfRule>
  </conditionalFormatting>
  <conditionalFormatting sqref="AL90">
    <cfRule type="expression" dxfId="7952" priority="454">
      <formula>SUM($AH90:$AJ90)&lt;1</formula>
    </cfRule>
    <cfRule type="expression" dxfId="7951" priority="455">
      <formula>SUM($AH90:$AJ90)&gt;0</formula>
    </cfRule>
  </conditionalFormatting>
  <conditionalFormatting sqref="AM90">
    <cfRule type="expression" dxfId="7950" priority="456">
      <formula>SUM($AH90:$AJ90)&gt;0</formula>
    </cfRule>
  </conditionalFormatting>
  <conditionalFormatting sqref="AN90">
    <cfRule type="expression" dxfId="7949" priority="457">
      <formula>SUM($AI90:$AJ90)&gt;0</formula>
    </cfRule>
  </conditionalFormatting>
  <conditionalFormatting sqref="AO90">
    <cfRule type="expression" dxfId="7948" priority="458">
      <formula>$AJ90=1</formula>
    </cfRule>
  </conditionalFormatting>
  <conditionalFormatting sqref="AL94">
    <cfRule type="expression" dxfId="7947" priority="449">
      <formula>SUM($AH94:$AJ94)&lt;1</formula>
    </cfRule>
    <cfRule type="expression" dxfId="7946" priority="450">
      <formula>SUM($AH94:$AJ94)&gt;0</formula>
    </cfRule>
  </conditionalFormatting>
  <conditionalFormatting sqref="AM94">
    <cfRule type="expression" dxfId="7945" priority="451">
      <formula>SUM($AH94:$AJ94)&gt;0</formula>
    </cfRule>
  </conditionalFormatting>
  <conditionalFormatting sqref="AN94">
    <cfRule type="expression" dxfId="7944" priority="452">
      <formula>SUM($AI94:$AJ94)&gt;0</formula>
    </cfRule>
  </conditionalFormatting>
  <conditionalFormatting sqref="AO94">
    <cfRule type="expression" dxfId="7943" priority="453">
      <formula>$AJ94=1</formula>
    </cfRule>
  </conditionalFormatting>
  <conditionalFormatting sqref="AL98">
    <cfRule type="expression" dxfId="7942" priority="444">
      <formula>SUM($AH98:$AJ98)&lt;1</formula>
    </cfRule>
    <cfRule type="expression" dxfId="7941" priority="445">
      <formula>SUM($AH98:$AJ98)&gt;0</formula>
    </cfRule>
  </conditionalFormatting>
  <conditionalFormatting sqref="AM98">
    <cfRule type="expression" dxfId="7940" priority="446">
      <formula>SUM($AH98:$AJ98)&gt;0</formula>
    </cfRule>
  </conditionalFormatting>
  <conditionalFormatting sqref="AN98">
    <cfRule type="expression" dxfId="7939" priority="447">
      <formula>SUM($AI98:$AJ98)&gt;0</formula>
    </cfRule>
  </conditionalFormatting>
  <conditionalFormatting sqref="AO98">
    <cfRule type="expression" dxfId="7938" priority="448">
      <formula>$AJ98=1</formula>
    </cfRule>
  </conditionalFormatting>
  <conditionalFormatting sqref="AL102">
    <cfRule type="expression" dxfId="7937" priority="439">
      <formula>SUM($AH102:$AJ102)&lt;1</formula>
    </cfRule>
    <cfRule type="expression" dxfId="7936" priority="440">
      <formula>SUM($AH102:$AJ102)&gt;0</formula>
    </cfRule>
  </conditionalFormatting>
  <conditionalFormatting sqref="AM102">
    <cfRule type="expression" dxfId="7935" priority="441">
      <formula>SUM($AH102:$AJ102)&gt;0</formula>
    </cfRule>
  </conditionalFormatting>
  <conditionalFormatting sqref="AN102">
    <cfRule type="expression" dxfId="7934" priority="442">
      <formula>SUM($AI102:$AJ102)&gt;0</formula>
    </cfRule>
  </conditionalFormatting>
  <conditionalFormatting sqref="AO102">
    <cfRule type="expression" dxfId="7933" priority="443">
      <formula>$AJ102=1</formula>
    </cfRule>
  </conditionalFormatting>
  <conditionalFormatting sqref="AL106">
    <cfRule type="expression" dxfId="7932" priority="434">
      <formula>SUM($AH106:$AJ106)&lt;1</formula>
    </cfRule>
    <cfRule type="expression" dxfId="7931" priority="435">
      <formula>SUM($AH106:$AJ106)&gt;0</formula>
    </cfRule>
  </conditionalFormatting>
  <conditionalFormatting sqref="AM106">
    <cfRule type="expression" dxfId="7930" priority="436">
      <formula>SUM($AH106:$AJ106)&gt;0</formula>
    </cfRule>
  </conditionalFormatting>
  <conditionalFormatting sqref="AN106">
    <cfRule type="expression" dxfId="7929" priority="437">
      <formula>SUM($AI106:$AJ106)&gt;0</formula>
    </cfRule>
  </conditionalFormatting>
  <conditionalFormatting sqref="AO106">
    <cfRule type="expression" dxfId="7928" priority="438">
      <formula>$AJ106=1</formula>
    </cfRule>
  </conditionalFormatting>
  <conditionalFormatting sqref="AL110">
    <cfRule type="expression" dxfId="7927" priority="429">
      <formula>SUM($AH110:$AJ110)&lt;1</formula>
    </cfRule>
    <cfRule type="expression" dxfId="7926" priority="430">
      <formula>SUM($AH110:$AJ110)&gt;0</formula>
    </cfRule>
  </conditionalFormatting>
  <conditionalFormatting sqref="AM110">
    <cfRule type="expression" dxfId="7925" priority="431">
      <formula>SUM($AH110:$AJ110)&gt;0</formula>
    </cfRule>
  </conditionalFormatting>
  <conditionalFormatting sqref="AN110">
    <cfRule type="expression" dxfId="7924" priority="432">
      <formula>SUM($AI110:$AJ110)&gt;0</formula>
    </cfRule>
  </conditionalFormatting>
  <conditionalFormatting sqref="AO110">
    <cfRule type="expression" dxfId="7923" priority="433">
      <formula>$AJ110=1</formula>
    </cfRule>
  </conditionalFormatting>
  <conditionalFormatting sqref="AL113">
    <cfRule type="expression" dxfId="7922" priority="424">
      <formula>SUM($AH113:$AJ113)&lt;1</formula>
    </cfRule>
    <cfRule type="expression" dxfId="7921" priority="425">
      <formula>SUM($AH113:$AJ113)&gt;0</formula>
    </cfRule>
  </conditionalFormatting>
  <conditionalFormatting sqref="AM113">
    <cfRule type="expression" dxfId="7920" priority="426">
      <formula>SUM($AH113:$AJ113)&gt;0</formula>
    </cfRule>
  </conditionalFormatting>
  <conditionalFormatting sqref="AN113">
    <cfRule type="expression" dxfId="7919" priority="427">
      <formula>SUM($AI113:$AJ113)&gt;0</formula>
    </cfRule>
  </conditionalFormatting>
  <conditionalFormatting sqref="AO113">
    <cfRule type="expression" dxfId="7918" priority="428">
      <formula>$AJ113=1</formula>
    </cfRule>
  </conditionalFormatting>
  <conditionalFormatting sqref="AL28">
    <cfRule type="expression" dxfId="7917" priority="422">
      <formula>(SUM($N28:$P28)+SUM($X28:$Z28)+SUM($AH28:$AJ28))&lt;3</formula>
    </cfRule>
    <cfRule type="expression" dxfId="7916" priority="423">
      <formula>(SUM($N28:$P28)+SUM($X28:$Z28)+SUM($AH28:$AJ28))=3</formula>
    </cfRule>
  </conditionalFormatting>
  <conditionalFormatting sqref="AM28">
    <cfRule type="expression" dxfId="7915" priority="421">
      <formula>(SUM($N28:$P28)+SUM($X28:$Z28)+SUM($AH28:$AJ28))=3</formula>
    </cfRule>
  </conditionalFormatting>
  <conditionalFormatting sqref="AN28">
    <cfRule type="expression" dxfId="7914" priority="420">
      <formula>(SUM($O28:$P28)+SUM($Y28:$Z28)+SUM($AI28:$AJ28))=3</formula>
    </cfRule>
  </conditionalFormatting>
  <conditionalFormatting sqref="AO28">
    <cfRule type="expression" dxfId="7913" priority="419">
      <formula>($P28+$Z28+$AJ28)=3</formula>
    </cfRule>
  </conditionalFormatting>
  <conditionalFormatting sqref="AL32">
    <cfRule type="expression" dxfId="7912" priority="417">
      <formula>(SUM($N32:$P32)+SUM($X32:$Z32)+SUM($AH32:$AJ32))&lt;3</formula>
    </cfRule>
    <cfRule type="expression" dxfId="7911" priority="418">
      <formula>(SUM($N32:$P32)+SUM($X32:$Z32)+SUM($AH32:$AJ32))=3</formula>
    </cfRule>
  </conditionalFormatting>
  <conditionalFormatting sqref="AM32">
    <cfRule type="expression" dxfId="7910" priority="416">
      <formula>(SUM($N32:$P32)+SUM($X32:$Z32)+SUM($AH32:$AJ32))=3</formula>
    </cfRule>
  </conditionalFormatting>
  <conditionalFormatting sqref="AN32">
    <cfRule type="expression" dxfId="7909" priority="415">
      <formula>(SUM($O32:$P32)+SUM($Y32:$Z32)+SUM($AI32:$AJ32))=3</formula>
    </cfRule>
  </conditionalFormatting>
  <conditionalFormatting sqref="AO32">
    <cfRule type="expression" dxfId="7908" priority="414">
      <formula>($P32+$Z32+$AJ32)=3</formula>
    </cfRule>
  </conditionalFormatting>
  <conditionalFormatting sqref="AL54">
    <cfRule type="expression" dxfId="7907" priority="412">
      <formula>(SUM($N54:$P54)+SUM($X54:$Z54)+SUM($AH54:$AJ54))&lt;3</formula>
    </cfRule>
    <cfRule type="expression" dxfId="7906" priority="413">
      <formula>(SUM($N54:$P54)+SUM($X54:$Z54)+SUM($AH54:$AJ54))=3</formula>
    </cfRule>
  </conditionalFormatting>
  <conditionalFormatting sqref="AM54">
    <cfRule type="expression" dxfId="7905" priority="411">
      <formula>(SUM($N54:$P54)+SUM($X54:$Z54)+SUM($AH54:$AJ54))=3</formula>
    </cfRule>
  </conditionalFormatting>
  <conditionalFormatting sqref="AN54">
    <cfRule type="expression" dxfId="7904" priority="410">
      <formula>(SUM($O54:$P54)+SUM($Y54:$Z54)+SUM($AI54:$AJ54))=3</formula>
    </cfRule>
  </conditionalFormatting>
  <conditionalFormatting sqref="AO54">
    <cfRule type="expression" dxfId="7903" priority="409">
      <formula>($P54+$Z54+$AJ54)=3</formula>
    </cfRule>
  </conditionalFormatting>
  <conditionalFormatting sqref="AL58">
    <cfRule type="expression" dxfId="7902" priority="407">
      <formula>(SUM($N58:$P58)+SUM($X58:$Z58)+SUM($AH58:$AJ58))&lt;3</formula>
    </cfRule>
    <cfRule type="expression" dxfId="7901" priority="408">
      <formula>(SUM($N58:$P58)+SUM($X58:$Z58)+SUM($AH58:$AJ58))=3</formula>
    </cfRule>
  </conditionalFormatting>
  <conditionalFormatting sqref="AM58">
    <cfRule type="expression" dxfId="7900" priority="406">
      <formula>(SUM($N58:$P58)+SUM($X58:$Z58)+SUM($AH58:$AJ58))=3</formula>
    </cfRule>
  </conditionalFormatting>
  <conditionalFormatting sqref="AN58">
    <cfRule type="expression" dxfId="7899" priority="405">
      <formula>(SUM($O58:$P58)+SUM($Y58:$Z58)+SUM($AI58:$AJ58))=3</formula>
    </cfRule>
  </conditionalFormatting>
  <conditionalFormatting sqref="AO58">
    <cfRule type="expression" dxfId="7898" priority="404">
      <formula>($P58+$Z58+$AJ58)=3</formula>
    </cfRule>
  </conditionalFormatting>
  <conditionalFormatting sqref="AL62">
    <cfRule type="expression" dxfId="7897" priority="402">
      <formula>(SUM($N62:$P62)+SUM($X62:$Z62)+SUM($AH62:$AJ62))&lt;3</formula>
    </cfRule>
    <cfRule type="expression" dxfId="7896" priority="403">
      <formula>(SUM($N62:$P62)+SUM($X62:$Z62)+SUM($AH62:$AJ62))=3</formula>
    </cfRule>
  </conditionalFormatting>
  <conditionalFormatting sqref="AM62">
    <cfRule type="expression" dxfId="7895" priority="401">
      <formula>(SUM($N62:$P62)+SUM($X62:$Z62)+SUM($AH62:$AJ62))=3</formula>
    </cfRule>
  </conditionalFormatting>
  <conditionalFormatting sqref="AN62">
    <cfRule type="expression" dxfId="7894" priority="400">
      <formula>(SUM($O62:$P62)+SUM($Y62:$Z62)+SUM($AI62:$AJ62))=3</formula>
    </cfRule>
  </conditionalFormatting>
  <conditionalFormatting sqref="AO62">
    <cfRule type="expression" dxfId="7893" priority="399">
      <formula>($P62+$Z62+$AJ62)=3</formula>
    </cfRule>
  </conditionalFormatting>
  <conditionalFormatting sqref="AL87">
    <cfRule type="expression" dxfId="7892" priority="397">
      <formula>(SUM($N87:$P87)+SUM($X87:$Z87)+SUM($AH87:$AJ87))&lt;3</formula>
    </cfRule>
    <cfRule type="expression" dxfId="7891" priority="398">
      <formula>(SUM($N87:$P87)+SUM($X87:$Z87)+SUM($AH87:$AJ87))=3</formula>
    </cfRule>
  </conditionalFormatting>
  <conditionalFormatting sqref="AM87">
    <cfRule type="expression" dxfId="7890" priority="396">
      <formula>(SUM($N87:$P87)+SUM($X87:$Z87)+SUM($AH87:$AJ87))=3</formula>
    </cfRule>
  </conditionalFormatting>
  <conditionalFormatting sqref="AN87">
    <cfRule type="expression" dxfId="7889" priority="395">
      <formula>(SUM($O87:$P87)+SUM($Y87:$Z87)+SUM($AI87:$AJ87))=3</formula>
    </cfRule>
  </conditionalFormatting>
  <conditionalFormatting sqref="AO87">
    <cfRule type="expression" dxfId="7888" priority="394">
      <formula>($P87+$Z87+$AJ87)=3</formula>
    </cfRule>
  </conditionalFormatting>
  <conditionalFormatting sqref="AL91">
    <cfRule type="expression" dxfId="7887" priority="392">
      <formula>(SUM($N91:$P91)+SUM($X91:$Z91)+SUM($AH91:$AJ91))&lt;3</formula>
    </cfRule>
    <cfRule type="expression" dxfId="7886" priority="393">
      <formula>(SUM($N91:$P91)+SUM($X91:$Z91)+SUM($AH91:$AJ91))=3</formula>
    </cfRule>
  </conditionalFormatting>
  <conditionalFormatting sqref="AM91">
    <cfRule type="expression" dxfId="7885" priority="391">
      <formula>(SUM($N91:$P91)+SUM($X91:$Z91)+SUM($AH91:$AJ91))=3</formula>
    </cfRule>
  </conditionalFormatting>
  <conditionalFormatting sqref="AN91">
    <cfRule type="expression" dxfId="7884" priority="390">
      <formula>(SUM($O91:$P91)+SUM($Y91:$Z91)+SUM($AI91:$AJ91))=3</formula>
    </cfRule>
  </conditionalFormatting>
  <conditionalFormatting sqref="AO91">
    <cfRule type="expression" dxfId="7883" priority="389">
      <formula>($P91+$Z91+$AJ91)=3</formula>
    </cfRule>
  </conditionalFormatting>
  <conditionalFormatting sqref="AL95">
    <cfRule type="expression" dxfId="7882" priority="387">
      <formula>(SUM($N95:$P95)+SUM($X95:$Z95)+SUM($AH95:$AJ95))&lt;3</formula>
    </cfRule>
    <cfRule type="expression" dxfId="7881" priority="388">
      <formula>(SUM($N95:$P95)+SUM($X95:$Z95)+SUM($AH95:$AJ95))=3</formula>
    </cfRule>
  </conditionalFormatting>
  <conditionalFormatting sqref="AM95">
    <cfRule type="expression" dxfId="7880" priority="386">
      <formula>(SUM($N95:$P95)+SUM($X95:$Z95)+SUM($AH95:$AJ95))=3</formula>
    </cfRule>
  </conditionalFormatting>
  <conditionalFormatting sqref="AN95">
    <cfRule type="expression" dxfId="7879" priority="385">
      <formula>(SUM($O95:$P95)+SUM($Y95:$Z95)+SUM($AI95:$AJ95))=3</formula>
    </cfRule>
  </conditionalFormatting>
  <conditionalFormatting sqref="AO95">
    <cfRule type="expression" dxfId="7878" priority="384">
      <formula>($P95+$Z95+$AJ95)=3</formula>
    </cfRule>
  </conditionalFormatting>
  <conditionalFormatting sqref="AL99">
    <cfRule type="expression" dxfId="7877" priority="382">
      <formula>(SUM($N99:$P99)+SUM($X99:$Z99)+SUM($AH99:$AJ99))&lt;3</formula>
    </cfRule>
    <cfRule type="expression" dxfId="7876" priority="383">
      <formula>(SUM($N99:$P99)+SUM($X99:$Z99)+SUM($AH99:$AJ99))=3</formula>
    </cfRule>
  </conditionalFormatting>
  <conditionalFormatting sqref="AM99">
    <cfRule type="expression" dxfId="7875" priority="381">
      <formula>(SUM($N99:$P99)+SUM($X99:$Z99)+SUM($AH99:$AJ99))=3</formula>
    </cfRule>
  </conditionalFormatting>
  <conditionalFormatting sqref="AN99">
    <cfRule type="expression" dxfId="7874" priority="380">
      <formula>(SUM($O99:$P99)+SUM($Y99:$Z99)+SUM($AI99:$AJ99))=3</formula>
    </cfRule>
  </conditionalFormatting>
  <conditionalFormatting sqref="AO99">
    <cfRule type="expression" dxfId="7873" priority="379">
      <formula>($P99+$Z99+$AJ99)=3</formula>
    </cfRule>
  </conditionalFormatting>
  <conditionalFormatting sqref="AL103">
    <cfRule type="expression" dxfId="7872" priority="377">
      <formula>(SUM($N103:$P103)+SUM($X103:$Z103)+SUM($AH103:$AJ103))&lt;3</formula>
    </cfRule>
    <cfRule type="expression" dxfId="7871" priority="378">
      <formula>(SUM($N103:$P103)+SUM($X103:$Z103)+SUM($AH103:$AJ103))=3</formula>
    </cfRule>
  </conditionalFormatting>
  <conditionalFormatting sqref="AM103">
    <cfRule type="expression" dxfId="7870" priority="376">
      <formula>(SUM($N103:$P103)+SUM($X103:$Z103)+SUM($AH103:$AJ103))=3</formula>
    </cfRule>
  </conditionalFormatting>
  <conditionalFormatting sqref="AN103">
    <cfRule type="expression" dxfId="7869" priority="375">
      <formula>(SUM($O103:$P103)+SUM($Y103:$Z103)+SUM($AI103:$AJ103))=3</formula>
    </cfRule>
  </conditionalFormatting>
  <conditionalFormatting sqref="AO103">
    <cfRule type="expression" dxfId="7868" priority="374">
      <formula>($P103+$Z103+$AJ103)=3</formula>
    </cfRule>
  </conditionalFormatting>
  <conditionalFormatting sqref="AL107">
    <cfRule type="expression" dxfId="7867" priority="372">
      <formula>(SUM($N107:$P107)+SUM($X107:$Z107)+SUM($AH107:$AJ107))&lt;3</formula>
    </cfRule>
    <cfRule type="expression" dxfId="7866" priority="373">
      <formula>(SUM($N107:$P107)+SUM($X107:$Z107)+SUM($AH107:$AJ107))=3</formula>
    </cfRule>
  </conditionalFormatting>
  <conditionalFormatting sqref="AM107">
    <cfRule type="expression" dxfId="7865" priority="371">
      <formula>(SUM($N107:$P107)+SUM($X107:$Z107)+SUM($AH107:$AJ107))=3</formula>
    </cfRule>
  </conditionalFormatting>
  <conditionalFormatting sqref="AN107">
    <cfRule type="expression" dxfId="7864" priority="370">
      <formula>(SUM($O107:$P107)+SUM($Y107:$Z107)+SUM($AI107:$AJ107))=3</formula>
    </cfRule>
  </conditionalFormatting>
  <conditionalFormatting sqref="AO107">
    <cfRule type="expression" dxfId="7863" priority="369">
      <formula>($P107+$Z107+$AJ107)=3</formula>
    </cfRule>
  </conditionalFormatting>
  <conditionalFormatting sqref="H6:AD107">
    <cfRule type="containsText" dxfId="7862" priority="355" operator="containsText" text="Not assessed">
      <formula>NOT(ISERROR(SEARCH("Not assessed",H6)))</formula>
    </cfRule>
    <cfRule type="containsText" dxfId="7861" priority="356" operator="containsText" text="No visibility">
      <formula>NOT(ISERROR(SEARCH("No visibility",H6)))</formula>
    </cfRule>
    <cfRule type="containsText" dxfId="7860" priority="357" operator="containsText" text="Poor">
      <formula>NOT(ISERROR(SEARCH("Poor",H6)))</formula>
    </cfRule>
    <cfRule type="containsText" dxfId="7859" priority="358" operator="containsText" text="Fail">
      <formula>NOT(ISERROR(SEARCH("Fail",H6)))</formula>
    </cfRule>
    <cfRule type="containsText" dxfId="7858" priority="359" operator="containsText" text="Ineffective">
      <formula>NOT(ISERROR(SEARCH("Ineffective",H6)))</formula>
    </cfRule>
    <cfRule type="containsText" dxfId="7857" priority="360" operator="containsText" text="Not Implemented">
      <formula>NOT(ISERROR(SEARCH("Not Implemented",H6)))</formula>
    </cfRule>
  </conditionalFormatting>
  <conditionalFormatting sqref="H108:J110">
    <cfRule type="containsText" dxfId="7856" priority="349" operator="containsText" text="Not assessed">
      <formula>NOT(ISERROR(SEARCH("Not assessed",H108)))</formula>
    </cfRule>
    <cfRule type="containsText" dxfId="7855" priority="350" operator="containsText" text="No visibility">
      <formula>NOT(ISERROR(SEARCH("No visibility",H108)))</formula>
    </cfRule>
    <cfRule type="containsText" dxfId="7854" priority="351" operator="containsText" text="Poor">
      <formula>NOT(ISERROR(SEARCH("Poor",H108)))</formula>
    </cfRule>
    <cfRule type="containsText" dxfId="7853" priority="352" operator="containsText" text="Fail">
      <formula>NOT(ISERROR(SEARCH("Fail",H108)))</formula>
    </cfRule>
    <cfRule type="containsText" dxfId="7852" priority="353" operator="containsText" text="Ineffective">
      <formula>NOT(ISERROR(SEARCH("Ineffective",H108)))</formula>
    </cfRule>
    <cfRule type="containsText" dxfId="7851" priority="354" operator="containsText" text="Not Implemented">
      <formula>NOT(ISERROR(SEARCH("Not Implemented",H108)))</formula>
    </cfRule>
  </conditionalFormatting>
  <conditionalFormatting sqref="H111:J113">
    <cfRule type="containsText" dxfId="7850" priority="343" operator="containsText" text="Not assessed">
      <formula>NOT(ISERROR(SEARCH("Not assessed",H111)))</formula>
    </cfRule>
    <cfRule type="containsText" dxfId="7849" priority="344" operator="containsText" text="No visibility">
      <formula>NOT(ISERROR(SEARCH("No visibility",H111)))</formula>
    </cfRule>
    <cfRule type="containsText" dxfId="7848" priority="345" operator="containsText" text="Poor">
      <formula>NOT(ISERROR(SEARCH("Poor",H111)))</formula>
    </cfRule>
    <cfRule type="containsText" dxfId="7847" priority="346" operator="containsText" text="Fail">
      <formula>NOT(ISERROR(SEARCH("Fail",H111)))</formula>
    </cfRule>
    <cfRule type="containsText" dxfId="7846" priority="347" operator="containsText" text="Ineffective">
      <formula>NOT(ISERROR(SEARCH("Ineffective",H111)))</formula>
    </cfRule>
    <cfRule type="containsText" dxfId="7845" priority="348" operator="containsText" text="Not Implemented">
      <formula>NOT(ISERROR(SEARCH("Not Implemented",H111)))</formula>
    </cfRule>
  </conditionalFormatting>
  <conditionalFormatting sqref="R108:T110">
    <cfRule type="containsText" dxfId="7844" priority="337" operator="containsText" text="Not assessed">
      <formula>NOT(ISERROR(SEARCH("Not assessed",R108)))</formula>
    </cfRule>
    <cfRule type="containsText" dxfId="7843" priority="338" operator="containsText" text="No visibility">
      <formula>NOT(ISERROR(SEARCH("No visibility",R108)))</formula>
    </cfRule>
    <cfRule type="containsText" dxfId="7842" priority="339" operator="containsText" text="Poor">
      <formula>NOT(ISERROR(SEARCH("Poor",R108)))</formula>
    </cfRule>
    <cfRule type="containsText" dxfId="7841" priority="340" operator="containsText" text="Fail">
      <formula>NOT(ISERROR(SEARCH("Fail",R108)))</formula>
    </cfRule>
    <cfRule type="containsText" dxfId="7840" priority="341" operator="containsText" text="Ineffective">
      <formula>NOT(ISERROR(SEARCH("Ineffective",R108)))</formula>
    </cfRule>
    <cfRule type="containsText" dxfId="7839" priority="342" operator="containsText" text="Not Implemented">
      <formula>NOT(ISERROR(SEARCH("Not Implemented",R108)))</formula>
    </cfRule>
  </conditionalFormatting>
  <conditionalFormatting sqref="R111:T113">
    <cfRule type="containsText" dxfId="7838" priority="331" operator="containsText" text="Not assessed">
      <formula>NOT(ISERROR(SEARCH("Not assessed",R111)))</formula>
    </cfRule>
    <cfRule type="containsText" dxfId="7837" priority="332" operator="containsText" text="No visibility">
      <formula>NOT(ISERROR(SEARCH("No visibility",R111)))</formula>
    </cfRule>
    <cfRule type="containsText" dxfId="7836" priority="333" operator="containsText" text="Poor">
      <formula>NOT(ISERROR(SEARCH("Poor",R111)))</formula>
    </cfRule>
    <cfRule type="containsText" dxfId="7835" priority="334" operator="containsText" text="Fail">
      <formula>NOT(ISERROR(SEARCH("Fail",R111)))</formula>
    </cfRule>
    <cfRule type="containsText" dxfId="7834" priority="335" operator="containsText" text="Ineffective">
      <formula>NOT(ISERROR(SEARCH("Ineffective",R111)))</formula>
    </cfRule>
    <cfRule type="containsText" dxfId="7833" priority="336" operator="containsText" text="Not Implemented">
      <formula>NOT(ISERROR(SEARCH("Not Implemented",R111)))</formula>
    </cfRule>
  </conditionalFormatting>
  <conditionalFormatting sqref="AB111:AD113">
    <cfRule type="containsText" dxfId="7832" priority="325" operator="containsText" text="Not assessed">
      <formula>NOT(ISERROR(SEARCH("Not assessed",AB111)))</formula>
    </cfRule>
    <cfRule type="containsText" dxfId="7831" priority="326" operator="containsText" text="No visibility">
      <formula>NOT(ISERROR(SEARCH("No visibility",AB111)))</formula>
    </cfRule>
    <cfRule type="containsText" dxfId="7830" priority="327" operator="containsText" text="Poor">
      <formula>NOT(ISERROR(SEARCH("Poor",AB111)))</formula>
    </cfRule>
    <cfRule type="containsText" dxfId="7829" priority="328" operator="containsText" text="Fail">
      <formula>NOT(ISERROR(SEARCH("Fail",AB111)))</formula>
    </cfRule>
    <cfRule type="containsText" dxfId="7828" priority="329" operator="containsText" text="Ineffective">
      <formula>NOT(ISERROR(SEARCH("Ineffective",AB111)))</formula>
    </cfRule>
    <cfRule type="containsText" dxfId="7827" priority="330" operator="containsText" text="Not Implemented">
      <formula>NOT(ISERROR(SEARCH("Not Implemented",AB111)))</formula>
    </cfRule>
  </conditionalFormatting>
  <conditionalFormatting sqref="AB108:AD110">
    <cfRule type="containsText" dxfId="7826" priority="319" operator="containsText" text="Not assessed">
      <formula>NOT(ISERROR(SEARCH("Not assessed",AB108)))</formula>
    </cfRule>
    <cfRule type="containsText" dxfId="7825" priority="320" operator="containsText" text="No visibility">
      <formula>NOT(ISERROR(SEARCH("No visibility",AB108)))</formula>
    </cfRule>
    <cfRule type="containsText" dxfId="7824" priority="321" operator="containsText" text="Poor">
      <formula>NOT(ISERROR(SEARCH("Poor",AB108)))</formula>
    </cfRule>
    <cfRule type="containsText" dxfId="7823" priority="322" operator="containsText" text="Fail">
      <formula>NOT(ISERROR(SEARCH("Fail",AB108)))</formula>
    </cfRule>
    <cfRule type="containsText" dxfId="7822" priority="323" operator="containsText" text="Ineffective">
      <formula>NOT(ISERROR(SEARCH("Ineffective",AB108)))</formula>
    </cfRule>
    <cfRule type="containsText" dxfId="7821" priority="324" operator="containsText" text="Not Implemented">
      <formula>NOT(ISERROR(SEARCH("Not Implemented",AB108)))</formula>
    </cfRule>
  </conditionalFormatting>
  <conditionalFormatting sqref="AM4">
    <cfRule type="expression" dxfId="7820" priority="313">
      <formula>($N4+$X4+$AH4)=3</formula>
    </cfRule>
    <cfRule type="expression" dxfId="7819" priority="316">
      <formula>($N4+$X4+$AH4)/3&gt;0.8</formula>
    </cfRule>
  </conditionalFormatting>
  <conditionalFormatting sqref="AN4">
    <cfRule type="expression" dxfId="7818" priority="311">
      <formula>(SUM($N4:$O4)+SUM($X4:$Y4)+SUM($AH4:$AI4))=6</formula>
    </cfRule>
    <cfRule type="expression" dxfId="7817" priority="312">
      <formula>($O4+$Y4+$AI4)=3</formula>
    </cfRule>
    <cfRule type="expression" dxfId="7816" priority="317">
      <formula>($O4+$Y4+$AI4)/3&gt;0.8</formula>
    </cfRule>
  </conditionalFormatting>
  <conditionalFormatting sqref="AO4">
    <cfRule type="expression" dxfId="7815" priority="318">
      <formula>(SUM($N4:$P4)+SUM($X4:$Z4)+SUM($AH4:$AJ4))=9</formula>
    </cfRule>
  </conditionalFormatting>
  <conditionalFormatting sqref="AL4">
    <cfRule type="expression" dxfId="7814" priority="314">
      <formula>(SUM($N4:$P4)+SUM($X4:$Z4)+SUM($AH4:$AJ4))=0</formula>
    </cfRule>
    <cfRule type="expression" dxfId="7813" priority="315">
      <formula>(SUM($N4:$P4)+SUM($X4:$Z4)+SUM($AH4:$AJ4))&gt;0</formula>
    </cfRule>
  </conditionalFormatting>
  <conditionalFormatting sqref="H4:J4 Q4:T4 X4:AD4">
    <cfRule type="containsText" dxfId="7812" priority="305" operator="containsText" text="Not assessed">
      <formula>NOT(ISERROR(SEARCH("Not assessed",H4)))</formula>
    </cfRule>
    <cfRule type="containsText" dxfId="7811" priority="306" operator="containsText" text="No visibility">
      <formula>NOT(ISERROR(SEARCH("No visibility",H4)))</formula>
    </cfRule>
    <cfRule type="containsText" dxfId="7810" priority="307" operator="containsText" text="Poor">
      <formula>NOT(ISERROR(SEARCH("Poor",H4)))</formula>
    </cfRule>
    <cfRule type="containsText" dxfId="7809" priority="308" operator="containsText" text="Fail">
      <formula>NOT(ISERROR(SEARCH("Fail",H4)))</formula>
    </cfRule>
    <cfRule type="containsText" dxfId="7808" priority="309" operator="containsText" text="Ineffective">
      <formula>NOT(ISERROR(SEARCH("Ineffective",H4)))</formula>
    </cfRule>
    <cfRule type="containsText" dxfId="7807" priority="310" operator="containsText" text="Not Implemented">
      <formula>NOT(ISERROR(SEARCH("Not Implemented",H4)))</formula>
    </cfRule>
  </conditionalFormatting>
  <conditionalFormatting sqref="AM3">
    <cfRule type="expression" dxfId="7806" priority="299">
      <formula>($N3+$X3+$AH3)=3</formula>
    </cfRule>
    <cfRule type="expression" dxfId="7805" priority="302">
      <formula>($N3+$X3+$AH3)/3&gt;0.8</formula>
    </cfRule>
  </conditionalFormatting>
  <conditionalFormatting sqref="AN3">
    <cfRule type="expression" dxfId="7804" priority="297">
      <formula>(SUM($N3:$O3)+SUM($X3:$Y3)+SUM($AH3:$AI3))=6</formula>
    </cfRule>
    <cfRule type="expression" dxfId="7803" priority="298">
      <formula>($O3+$Y3+$AI3)=3</formula>
    </cfRule>
    <cfRule type="expression" dxfId="7802" priority="303">
      <formula>($O3+$Y3+$AI3)/3&gt;0.8</formula>
    </cfRule>
  </conditionalFormatting>
  <conditionalFormatting sqref="AO3">
    <cfRule type="expression" dxfId="7801" priority="304">
      <formula>(SUM($N3:$P3)+SUM($X3:$Z3)+SUM($AH3:$AJ3))=9</formula>
    </cfRule>
  </conditionalFormatting>
  <conditionalFormatting sqref="AL3">
    <cfRule type="expression" dxfId="7800" priority="300">
      <formula>(SUM($N3:$P3)+SUM($X3:$Z3)+SUM($AH3:$AJ3))=0</formula>
    </cfRule>
    <cfRule type="expression" dxfId="7799" priority="301">
      <formula>(SUM($N3:$P3)+SUM($X3:$Z3)+SUM($AH3:$AJ3))&gt;0</formula>
    </cfRule>
  </conditionalFormatting>
  <conditionalFormatting sqref="H3:M3 X3:AD3 Q3:T3">
    <cfRule type="containsText" dxfId="7798" priority="291" operator="containsText" text="Not assessed">
      <formula>NOT(ISERROR(SEARCH("Not assessed",H3)))</formula>
    </cfRule>
    <cfRule type="containsText" dxfId="7797" priority="292" operator="containsText" text="No visibility">
      <formula>NOT(ISERROR(SEARCH("No visibility",H3)))</formula>
    </cfRule>
    <cfRule type="containsText" dxfId="7796" priority="293" operator="containsText" text="Poor">
      <formula>NOT(ISERROR(SEARCH("Poor",H3)))</formula>
    </cfRule>
    <cfRule type="containsText" dxfId="7795" priority="294" operator="containsText" text="Fail">
      <formula>NOT(ISERROR(SEARCH("Fail",H3)))</formula>
    </cfRule>
    <cfRule type="containsText" dxfId="7794" priority="295" operator="containsText" text="Ineffective">
      <formula>NOT(ISERROR(SEARCH("Ineffective",H3)))</formula>
    </cfRule>
    <cfRule type="containsText" dxfId="7793" priority="296" operator="containsText" text="Not Implemented">
      <formula>NOT(ISERROR(SEARCH("Not Implemented",H3)))</formula>
    </cfRule>
  </conditionalFormatting>
  <conditionalFormatting sqref="AM5">
    <cfRule type="expression" dxfId="7792" priority="285">
      <formula>($N5+$X5+$AH5)=3</formula>
    </cfRule>
    <cfRule type="expression" dxfId="7791" priority="288">
      <formula>($N5+$X5+$AH5)/3&gt;0.8</formula>
    </cfRule>
  </conditionalFormatting>
  <conditionalFormatting sqref="AN5">
    <cfRule type="expression" dxfId="7790" priority="283">
      <formula>(SUM($N5:$O5)+SUM($X5:$Y5)+SUM($AH5:$AI5))=6</formula>
    </cfRule>
    <cfRule type="expression" dxfId="7789" priority="284">
      <formula>($O5+$Y5+$AI5)=3</formula>
    </cfRule>
    <cfRule type="expression" dxfId="7788" priority="289">
      <formula>($O5+$Y5+$AI5)/3&gt;0.8</formula>
    </cfRule>
  </conditionalFormatting>
  <conditionalFormatting sqref="AO5">
    <cfRule type="expression" dxfId="7787" priority="290">
      <formula>(SUM($N5:$P5)+SUM($X5:$Z5)+SUM($AH5:$AJ5))=9</formula>
    </cfRule>
  </conditionalFormatting>
  <conditionalFormatting sqref="AL5">
    <cfRule type="expression" dxfId="7786" priority="286">
      <formula>(SUM($N5:$P5)+SUM($X5:$Z5)+SUM($AH5:$AJ5))=0</formula>
    </cfRule>
    <cfRule type="expression" dxfId="7785" priority="287">
      <formula>(SUM($N5:$P5)+SUM($X5:$Z5)+SUM($AH5:$AJ5))&gt;0</formula>
    </cfRule>
  </conditionalFormatting>
  <conditionalFormatting sqref="H5:J5 Q5:T5 X5:AD5">
    <cfRule type="containsText" dxfId="7784" priority="277" operator="containsText" text="Not assessed">
      <formula>NOT(ISERROR(SEARCH("Not assessed",H5)))</formula>
    </cfRule>
    <cfRule type="containsText" dxfId="7783" priority="278" operator="containsText" text="No visibility">
      <formula>NOT(ISERROR(SEARCH("No visibility",H5)))</formula>
    </cfRule>
    <cfRule type="containsText" dxfId="7782" priority="279" operator="containsText" text="Poor">
      <formula>NOT(ISERROR(SEARCH("Poor",H5)))</formula>
    </cfRule>
    <cfRule type="containsText" dxfId="7781" priority="280" operator="containsText" text="Fail">
      <formula>NOT(ISERROR(SEARCH("Fail",H5)))</formula>
    </cfRule>
    <cfRule type="containsText" dxfId="7780" priority="281" operator="containsText" text="Ineffective">
      <formula>NOT(ISERROR(SEARCH("Ineffective",H5)))</formula>
    </cfRule>
    <cfRule type="containsText" dxfId="7779" priority="282" operator="containsText" text="Not Implemented">
      <formula>NOT(ISERROR(SEARCH("Not Implemented",H5)))</formula>
    </cfRule>
  </conditionalFormatting>
  <conditionalFormatting sqref="K4">
    <cfRule type="containsText" dxfId="7778" priority="175" operator="containsText" text="Not assessed">
      <formula>NOT(ISERROR(SEARCH("Not assessed",K4)))</formula>
    </cfRule>
    <cfRule type="containsText" dxfId="7777" priority="176" operator="containsText" text="No visibility">
      <formula>NOT(ISERROR(SEARCH("No visibility",K4)))</formula>
    </cfRule>
    <cfRule type="containsText" dxfId="7776" priority="177" operator="containsText" text="Poor">
      <formula>NOT(ISERROR(SEARCH("Poor",K4)))</formula>
    </cfRule>
    <cfRule type="containsText" dxfId="7775" priority="178" operator="containsText" text="Fail">
      <formula>NOT(ISERROR(SEARCH("Fail",K4)))</formula>
    </cfRule>
    <cfRule type="containsText" dxfId="7774" priority="179" operator="containsText" text="Ineffective">
      <formula>NOT(ISERROR(SEARCH("Ineffective",K4)))</formula>
    </cfRule>
    <cfRule type="containsText" dxfId="7773" priority="180" operator="containsText" text="Not Implemented">
      <formula>NOT(ISERROR(SEARCH("Not Implemented",K4)))</formula>
    </cfRule>
  </conditionalFormatting>
  <conditionalFormatting sqref="K5">
    <cfRule type="containsText" dxfId="7772" priority="145" operator="containsText" text="Not assessed">
      <formula>NOT(ISERROR(SEARCH("Not assessed",K5)))</formula>
    </cfRule>
    <cfRule type="containsText" dxfId="7771" priority="146" operator="containsText" text="No visibility">
      <formula>NOT(ISERROR(SEARCH("No visibility",K5)))</formula>
    </cfRule>
    <cfRule type="containsText" dxfId="7770" priority="147" operator="containsText" text="Poor">
      <formula>NOT(ISERROR(SEARCH("Poor",K5)))</formula>
    </cfRule>
    <cfRule type="containsText" dxfId="7769" priority="148" operator="containsText" text="Fail">
      <formula>NOT(ISERROR(SEARCH("Fail",K5)))</formula>
    </cfRule>
    <cfRule type="containsText" dxfId="7768" priority="149" operator="containsText" text="Ineffective">
      <formula>NOT(ISERROR(SEARCH("Ineffective",K5)))</formula>
    </cfRule>
    <cfRule type="containsText" dxfId="7767" priority="150" operator="containsText" text="Not Implemented">
      <formula>NOT(ISERROR(SEARCH("Not Implemented",K5)))</formula>
    </cfRule>
  </conditionalFormatting>
  <conditionalFormatting sqref="L4">
    <cfRule type="containsText" dxfId="7766" priority="139" operator="containsText" text="Not assessed">
      <formula>NOT(ISERROR(SEARCH("Not assessed",L4)))</formula>
    </cfRule>
    <cfRule type="containsText" dxfId="7765" priority="140" operator="containsText" text="No visibility">
      <formula>NOT(ISERROR(SEARCH("No visibility",L4)))</formula>
    </cfRule>
    <cfRule type="containsText" dxfId="7764" priority="141" operator="containsText" text="Poor">
      <formula>NOT(ISERROR(SEARCH("Poor",L4)))</formula>
    </cfRule>
    <cfRule type="containsText" dxfId="7763" priority="142" operator="containsText" text="Fail">
      <formula>NOT(ISERROR(SEARCH("Fail",L4)))</formula>
    </cfRule>
    <cfRule type="containsText" dxfId="7762" priority="143" operator="containsText" text="Ineffective">
      <formula>NOT(ISERROR(SEARCH("Ineffective",L4)))</formula>
    </cfRule>
    <cfRule type="containsText" dxfId="7761" priority="144" operator="containsText" text="Not Implemented">
      <formula>NOT(ISERROR(SEARCH("Not Implemented",L4)))</formula>
    </cfRule>
  </conditionalFormatting>
  <conditionalFormatting sqref="L5">
    <cfRule type="containsText" dxfId="7760" priority="133" operator="containsText" text="Not assessed">
      <formula>NOT(ISERROR(SEARCH("Not assessed",L5)))</formula>
    </cfRule>
    <cfRule type="containsText" dxfId="7759" priority="134" operator="containsText" text="No visibility">
      <formula>NOT(ISERROR(SEARCH("No visibility",L5)))</formula>
    </cfRule>
    <cfRule type="containsText" dxfId="7758" priority="135" operator="containsText" text="Poor">
      <formula>NOT(ISERROR(SEARCH("Poor",L5)))</formula>
    </cfRule>
    <cfRule type="containsText" dxfId="7757" priority="136" operator="containsText" text="Fail">
      <formula>NOT(ISERROR(SEARCH("Fail",L5)))</formula>
    </cfRule>
    <cfRule type="containsText" dxfId="7756" priority="137" operator="containsText" text="Ineffective">
      <formula>NOT(ISERROR(SEARCH("Ineffective",L5)))</formula>
    </cfRule>
    <cfRule type="containsText" dxfId="7755" priority="138" operator="containsText" text="Not Implemented">
      <formula>NOT(ISERROR(SEARCH("Not Implemented",L5)))</formula>
    </cfRule>
  </conditionalFormatting>
  <conditionalFormatting sqref="M4">
    <cfRule type="containsText" dxfId="7754" priority="127" operator="containsText" text="Not assessed">
      <formula>NOT(ISERROR(SEARCH("Not assessed",M4)))</formula>
    </cfRule>
    <cfRule type="containsText" dxfId="7753" priority="128" operator="containsText" text="No visibility">
      <formula>NOT(ISERROR(SEARCH("No visibility",M4)))</formula>
    </cfRule>
    <cfRule type="containsText" dxfId="7752" priority="129" operator="containsText" text="Poor">
      <formula>NOT(ISERROR(SEARCH("Poor",M4)))</formula>
    </cfRule>
    <cfRule type="containsText" dxfId="7751" priority="130" operator="containsText" text="Fail">
      <formula>NOT(ISERROR(SEARCH("Fail",M4)))</formula>
    </cfRule>
    <cfRule type="containsText" dxfId="7750" priority="131" operator="containsText" text="Ineffective">
      <formula>NOT(ISERROR(SEARCH("Ineffective",M4)))</formula>
    </cfRule>
    <cfRule type="containsText" dxfId="7749" priority="132" operator="containsText" text="Not Implemented">
      <formula>NOT(ISERROR(SEARCH("Not Implemented",M4)))</formula>
    </cfRule>
  </conditionalFormatting>
  <conditionalFormatting sqref="M5">
    <cfRule type="containsText" dxfId="7748" priority="121" operator="containsText" text="Not assessed">
      <formula>NOT(ISERROR(SEARCH("Not assessed",M5)))</formula>
    </cfRule>
    <cfRule type="containsText" dxfId="7747" priority="122" operator="containsText" text="No visibility">
      <formula>NOT(ISERROR(SEARCH("No visibility",M5)))</formula>
    </cfRule>
    <cfRule type="containsText" dxfId="7746" priority="123" operator="containsText" text="Poor">
      <formula>NOT(ISERROR(SEARCH("Poor",M5)))</formula>
    </cfRule>
    <cfRule type="containsText" dxfId="7745" priority="124" operator="containsText" text="Fail">
      <formula>NOT(ISERROR(SEARCH("Fail",M5)))</formula>
    </cfRule>
    <cfRule type="containsText" dxfId="7744" priority="125" operator="containsText" text="Ineffective">
      <formula>NOT(ISERROR(SEARCH("Ineffective",M5)))</formula>
    </cfRule>
    <cfRule type="containsText" dxfId="7743" priority="126" operator="containsText" text="Not Implemented">
      <formula>NOT(ISERROR(SEARCH("Not Implemented",M5)))</formula>
    </cfRule>
  </conditionalFormatting>
  <conditionalFormatting sqref="U3:W3">
    <cfRule type="containsText" dxfId="7742" priority="115" operator="containsText" text="Not assessed">
      <formula>NOT(ISERROR(SEARCH("Not assessed",U3)))</formula>
    </cfRule>
    <cfRule type="containsText" dxfId="7741" priority="116" operator="containsText" text="No visibility">
      <formula>NOT(ISERROR(SEARCH("No visibility",U3)))</formula>
    </cfRule>
    <cfRule type="containsText" dxfId="7740" priority="117" operator="containsText" text="Poor">
      <formula>NOT(ISERROR(SEARCH("Poor",U3)))</formula>
    </cfRule>
    <cfRule type="containsText" dxfId="7739" priority="118" operator="containsText" text="Fail">
      <formula>NOT(ISERROR(SEARCH("Fail",U3)))</formula>
    </cfRule>
    <cfRule type="containsText" dxfId="7738" priority="119" operator="containsText" text="Ineffective">
      <formula>NOT(ISERROR(SEARCH("Ineffective",U3)))</formula>
    </cfRule>
    <cfRule type="containsText" dxfId="7737" priority="120" operator="containsText" text="Not Implemented">
      <formula>NOT(ISERROR(SEARCH("Not Implemented",U3)))</formula>
    </cfRule>
  </conditionalFormatting>
  <conditionalFormatting sqref="U4">
    <cfRule type="containsText" dxfId="7736" priority="109" operator="containsText" text="Not assessed">
      <formula>NOT(ISERROR(SEARCH("Not assessed",U4)))</formula>
    </cfRule>
    <cfRule type="containsText" dxfId="7735" priority="110" operator="containsText" text="No visibility">
      <formula>NOT(ISERROR(SEARCH("No visibility",U4)))</formula>
    </cfRule>
    <cfRule type="containsText" dxfId="7734" priority="111" operator="containsText" text="Poor">
      <formula>NOT(ISERROR(SEARCH("Poor",U4)))</formula>
    </cfRule>
    <cfRule type="containsText" dxfId="7733" priority="112" operator="containsText" text="Fail">
      <formula>NOT(ISERROR(SEARCH("Fail",U4)))</formula>
    </cfRule>
    <cfRule type="containsText" dxfId="7732" priority="113" operator="containsText" text="Ineffective">
      <formula>NOT(ISERROR(SEARCH("Ineffective",U4)))</formula>
    </cfRule>
    <cfRule type="containsText" dxfId="7731" priority="114" operator="containsText" text="Not Implemented">
      <formula>NOT(ISERROR(SEARCH("Not Implemented",U4)))</formula>
    </cfRule>
  </conditionalFormatting>
  <conditionalFormatting sqref="U5">
    <cfRule type="containsText" dxfId="7730" priority="103" operator="containsText" text="Not assessed">
      <formula>NOT(ISERROR(SEARCH("Not assessed",U5)))</formula>
    </cfRule>
    <cfRule type="containsText" dxfId="7729" priority="104" operator="containsText" text="No visibility">
      <formula>NOT(ISERROR(SEARCH("No visibility",U5)))</formula>
    </cfRule>
    <cfRule type="containsText" dxfId="7728" priority="105" operator="containsText" text="Poor">
      <formula>NOT(ISERROR(SEARCH("Poor",U5)))</formula>
    </cfRule>
    <cfRule type="containsText" dxfId="7727" priority="106" operator="containsText" text="Fail">
      <formula>NOT(ISERROR(SEARCH("Fail",U5)))</formula>
    </cfRule>
    <cfRule type="containsText" dxfId="7726" priority="107" operator="containsText" text="Ineffective">
      <formula>NOT(ISERROR(SEARCH("Ineffective",U5)))</formula>
    </cfRule>
    <cfRule type="containsText" dxfId="7725" priority="108" operator="containsText" text="Not Implemented">
      <formula>NOT(ISERROR(SEARCH("Not Implemented",U5)))</formula>
    </cfRule>
  </conditionalFormatting>
  <conditionalFormatting sqref="V4">
    <cfRule type="containsText" dxfId="7724" priority="97" operator="containsText" text="Not assessed">
      <formula>NOT(ISERROR(SEARCH("Not assessed",V4)))</formula>
    </cfRule>
    <cfRule type="containsText" dxfId="7723" priority="98" operator="containsText" text="No visibility">
      <formula>NOT(ISERROR(SEARCH("No visibility",V4)))</formula>
    </cfRule>
    <cfRule type="containsText" dxfId="7722" priority="99" operator="containsText" text="Poor">
      <formula>NOT(ISERROR(SEARCH("Poor",V4)))</formula>
    </cfRule>
    <cfRule type="containsText" dxfId="7721" priority="100" operator="containsText" text="Fail">
      <formula>NOT(ISERROR(SEARCH("Fail",V4)))</formula>
    </cfRule>
    <cfRule type="containsText" dxfId="7720" priority="101" operator="containsText" text="Ineffective">
      <formula>NOT(ISERROR(SEARCH("Ineffective",V4)))</formula>
    </cfRule>
    <cfRule type="containsText" dxfId="7719" priority="102" operator="containsText" text="Not Implemented">
      <formula>NOT(ISERROR(SEARCH("Not Implemented",V4)))</formula>
    </cfRule>
  </conditionalFormatting>
  <conditionalFormatting sqref="V5">
    <cfRule type="containsText" dxfId="7718" priority="91" operator="containsText" text="Not assessed">
      <formula>NOT(ISERROR(SEARCH("Not assessed",V5)))</formula>
    </cfRule>
    <cfRule type="containsText" dxfId="7717" priority="92" operator="containsText" text="No visibility">
      <formula>NOT(ISERROR(SEARCH("No visibility",V5)))</formula>
    </cfRule>
    <cfRule type="containsText" dxfId="7716" priority="93" operator="containsText" text="Poor">
      <formula>NOT(ISERROR(SEARCH("Poor",V5)))</formula>
    </cfRule>
    <cfRule type="containsText" dxfId="7715" priority="94" operator="containsText" text="Fail">
      <formula>NOT(ISERROR(SEARCH("Fail",V5)))</formula>
    </cfRule>
    <cfRule type="containsText" dxfId="7714" priority="95" operator="containsText" text="Ineffective">
      <formula>NOT(ISERROR(SEARCH("Ineffective",V5)))</formula>
    </cfRule>
    <cfRule type="containsText" dxfId="7713" priority="96" operator="containsText" text="Not Implemented">
      <formula>NOT(ISERROR(SEARCH("Not Implemented",V5)))</formula>
    </cfRule>
  </conditionalFormatting>
  <conditionalFormatting sqref="W4">
    <cfRule type="containsText" dxfId="7712" priority="85" operator="containsText" text="Not assessed">
      <formula>NOT(ISERROR(SEARCH("Not assessed",W4)))</formula>
    </cfRule>
    <cfRule type="containsText" dxfId="7711" priority="86" operator="containsText" text="No visibility">
      <formula>NOT(ISERROR(SEARCH("No visibility",W4)))</formula>
    </cfRule>
    <cfRule type="containsText" dxfId="7710" priority="87" operator="containsText" text="Poor">
      <formula>NOT(ISERROR(SEARCH("Poor",W4)))</formula>
    </cfRule>
    <cfRule type="containsText" dxfId="7709" priority="88" operator="containsText" text="Fail">
      <formula>NOT(ISERROR(SEARCH("Fail",W4)))</formula>
    </cfRule>
    <cfRule type="containsText" dxfId="7708" priority="89" operator="containsText" text="Ineffective">
      <formula>NOT(ISERROR(SEARCH("Ineffective",W4)))</formula>
    </cfRule>
    <cfRule type="containsText" dxfId="7707" priority="90" operator="containsText" text="Not Implemented">
      <formula>NOT(ISERROR(SEARCH("Not Implemented",W4)))</formula>
    </cfRule>
  </conditionalFormatting>
  <conditionalFormatting sqref="W5">
    <cfRule type="containsText" dxfId="7706" priority="79" operator="containsText" text="Not assessed">
      <formula>NOT(ISERROR(SEARCH("Not assessed",W5)))</formula>
    </cfRule>
    <cfRule type="containsText" dxfId="7705" priority="80" operator="containsText" text="No visibility">
      <formula>NOT(ISERROR(SEARCH("No visibility",W5)))</formula>
    </cfRule>
    <cfRule type="containsText" dxfId="7704" priority="81" operator="containsText" text="Poor">
      <formula>NOT(ISERROR(SEARCH("Poor",W5)))</formula>
    </cfRule>
    <cfRule type="containsText" dxfId="7703" priority="82" operator="containsText" text="Fail">
      <formula>NOT(ISERROR(SEARCH("Fail",W5)))</formula>
    </cfRule>
    <cfRule type="containsText" dxfId="7702" priority="83" operator="containsText" text="Ineffective">
      <formula>NOT(ISERROR(SEARCH("Ineffective",W5)))</formula>
    </cfRule>
    <cfRule type="containsText" dxfId="7701" priority="84" operator="containsText" text="Not Implemented">
      <formula>NOT(ISERROR(SEARCH("Not Implemented",W5)))</formula>
    </cfRule>
  </conditionalFormatting>
  <conditionalFormatting sqref="AE3:AG3">
    <cfRule type="containsText" dxfId="7700" priority="73" operator="containsText" text="Not assessed">
      <formula>NOT(ISERROR(SEARCH("Not assessed",AE3)))</formula>
    </cfRule>
    <cfRule type="containsText" dxfId="7699" priority="74" operator="containsText" text="No visibility">
      <formula>NOT(ISERROR(SEARCH("No visibility",AE3)))</formula>
    </cfRule>
    <cfRule type="containsText" dxfId="7698" priority="75" operator="containsText" text="Poor">
      <formula>NOT(ISERROR(SEARCH("Poor",AE3)))</formula>
    </cfRule>
    <cfRule type="containsText" dxfId="7697" priority="76" operator="containsText" text="Fail">
      <formula>NOT(ISERROR(SEARCH("Fail",AE3)))</formula>
    </cfRule>
    <cfRule type="containsText" dxfId="7696" priority="77" operator="containsText" text="Ineffective">
      <formula>NOT(ISERROR(SEARCH("Ineffective",AE3)))</formula>
    </cfRule>
    <cfRule type="containsText" dxfId="7695" priority="78" operator="containsText" text="Not Implemented">
      <formula>NOT(ISERROR(SEARCH("Not Implemented",AE3)))</formula>
    </cfRule>
  </conditionalFormatting>
  <conditionalFormatting sqref="AE4">
    <cfRule type="containsText" dxfId="7694" priority="67" operator="containsText" text="Not assessed">
      <formula>NOT(ISERROR(SEARCH("Not assessed",AE4)))</formula>
    </cfRule>
    <cfRule type="containsText" dxfId="7693" priority="68" operator="containsText" text="No visibility">
      <formula>NOT(ISERROR(SEARCH("No visibility",AE4)))</formula>
    </cfRule>
    <cfRule type="containsText" dxfId="7692" priority="69" operator="containsText" text="Poor">
      <formula>NOT(ISERROR(SEARCH("Poor",AE4)))</formula>
    </cfRule>
    <cfRule type="containsText" dxfId="7691" priority="70" operator="containsText" text="Fail">
      <formula>NOT(ISERROR(SEARCH("Fail",AE4)))</formula>
    </cfRule>
    <cfRule type="containsText" dxfId="7690" priority="71" operator="containsText" text="Ineffective">
      <formula>NOT(ISERROR(SEARCH("Ineffective",AE4)))</formula>
    </cfRule>
    <cfRule type="containsText" dxfId="7689" priority="72" operator="containsText" text="Not Implemented">
      <formula>NOT(ISERROR(SEARCH("Not Implemented",AE4)))</formula>
    </cfRule>
  </conditionalFormatting>
  <conditionalFormatting sqref="AE5">
    <cfRule type="containsText" dxfId="7688" priority="61" operator="containsText" text="Not assessed">
      <formula>NOT(ISERROR(SEARCH("Not assessed",AE5)))</formula>
    </cfRule>
    <cfRule type="containsText" dxfId="7687" priority="62" operator="containsText" text="No visibility">
      <formula>NOT(ISERROR(SEARCH("No visibility",AE5)))</formula>
    </cfRule>
    <cfRule type="containsText" dxfId="7686" priority="63" operator="containsText" text="Poor">
      <formula>NOT(ISERROR(SEARCH("Poor",AE5)))</formula>
    </cfRule>
    <cfRule type="containsText" dxfId="7685" priority="64" operator="containsText" text="Fail">
      <formula>NOT(ISERROR(SEARCH("Fail",AE5)))</formula>
    </cfRule>
    <cfRule type="containsText" dxfId="7684" priority="65" operator="containsText" text="Ineffective">
      <formula>NOT(ISERROR(SEARCH("Ineffective",AE5)))</formula>
    </cfRule>
    <cfRule type="containsText" dxfId="7683" priority="66" operator="containsText" text="Not Implemented">
      <formula>NOT(ISERROR(SEARCH("Not Implemented",AE5)))</formula>
    </cfRule>
  </conditionalFormatting>
  <conditionalFormatting sqref="AF4">
    <cfRule type="containsText" dxfId="7682" priority="55" operator="containsText" text="Not assessed">
      <formula>NOT(ISERROR(SEARCH("Not assessed",AF4)))</formula>
    </cfRule>
    <cfRule type="containsText" dxfId="7681" priority="56" operator="containsText" text="No visibility">
      <formula>NOT(ISERROR(SEARCH("No visibility",AF4)))</formula>
    </cfRule>
    <cfRule type="containsText" dxfId="7680" priority="57" operator="containsText" text="Poor">
      <formula>NOT(ISERROR(SEARCH("Poor",AF4)))</formula>
    </cfRule>
    <cfRule type="containsText" dxfId="7679" priority="58" operator="containsText" text="Fail">
      <formula>NOT(ISERROR(SEARCH("Fail",AF4)))</formula>
    </cfRule>
    <cfRule type="containsText" dxfId="7678" priority="59" operator="containsText" text="Ineffective">
      <formula>NOT(ISERROR(SEARCH("Ineffective",AF4)))</formula>
    </cfRule>
    <cfRule type="containsText" dxfId="7677" priority="60" operator="containsText" text="Not Implemented">
      <formula>NOT(ISERROR(SEARCH("Not Implemented",AF4)))</formula>
    </cfRule>
  </conditionalFormatting>
  <conditionalFormatting sqref="AF5">
    <cfRule type="containsText" dxfId="7676" priority="49" operator="containsText" text="Not assessed">
      <formula>NOT(ISERROR(SEARCH("Not assessed",AF5)))</formula>
    </cfRule>
    <cfRule type="containsText" dxfId="7675" priority="50" operator="containsText" text="No visibility">
      <formula>NOT(ISERROR(SEARCH("No visibility",AF5)))</formula>
    </cfRule>
    <cfRule type="containsText" dxfId="7674" priority="51" operator="containsText" text="Poor">
      <formula>NOT(ISERROR(SEARCH("Poor",AF5)))</formula>
    </cfRule>
    <cfRule type="containsText" dxfId="7673" priority="52" operator="containsText" text="Fail">
      <formula>NOT(ISERROR(SEARCH("Fail",AF5)))</formula>
    </cfRule>
    <cfRule type="containsText" dxfId="7672" priority="53" operator="containsText" text="Ineffective">
      <formula>NOT(ISERROR(SEARCH("Ineffective",AF5)))</formula>
    </cfRule>
    <cfRule type="containsText" dxfId="7671" priority="54" operator="containsText" text="Not Implemented">
      <formula>NOT(ISERROR(SEARCH("Not Implemented",AF5)))</formula>
    </cfRule>
  </conditionalFormatting>
  <conditionalFormatting sqref="AG4">
    <cfRule type="containsText" dxfId="7670" priority="43" operator="containsText" text="Not assessed">
      <formula>NOT(ISERROR(SEARCH("Not assessed",AG4)))</formula>
    </cfRule>
    <cfRule type="containsText" dxfId="7669" priority="44" operator="containsText" text="No visibility">
      <formula>NOT(ISERROR(SEARCH("No visibility",AG4)))</formula>
    </cfRule>
    <cfRule type="containsText" dxfId="7668" priority="45" operator="containsText" text="Poor">
      <formula>NOT(ISERROR(SEARCH("Poor",AG4)))</formula>
    </cfRule>
    <cfRule type="containsText" dxfId="7667" priority="46" operator="containsText" text="Fail">
      <formula>NOT(ISERROR(SEARCH("Fail",AG4)))</formula>
    </cfRule>
    <cfRule type="containsText" dxfId="7666" priority="47" operator="containsText" text="Ineffective">
      <formula>NOT(ISERROR(SEARCH("Ineffective",AG4)))</formula>
    </cfRule>
    <cfRule type="containsText" dxfId="7665" priority="48" operator="containsText" text="Not Implemented">
      <formula>NOT(ISERROR(SEARCH("Not Implemented",AG4)))</formula>
    </cfRule>
  </conditionalFormatting>
  <conditionalFormatting sqref="AG5">
    <cfRule type="containsText" dxfId="7664" priority="37" operator="containsText" text="Not assessed">
      <formula>NOT(ISERROR(SEARCH("Not assessed",AG5)))</formula>
    </cfRule>
    <cfRule type="containsText" dxfId="7663" priority="38" operator="containsText" text="No visibility">
      <formula>NOT(ISERROR(SEARCH("No visibility",AG5)))</formula>
    </cfRule>
    <cfRule type="containsText" dxfId="7662" priority="39" operator="containsText" text="Poor">
      <formula>NOT(ISERROR(SEARCH("Poor",AG5)))</formula>
    </cfRule>
    <cfRule type="containsText" dxfId="7661" priority="40" operator="containsText" text="Fail">
      <formula>NOT(ISERROR(SEARCH("Fail",AG5)))</formula>
    </cfRule>
    <cfRule type="containsText" dxfId="7660" priority="41" operator="containsText" text="Ineffective">
      <formula>NOT(ISERROR(SEARCH("Ineffective",AG5)))</formula>
    </cfRule>
    <cfRule type="containsText" dxfId="7659" priority="42" operator="containsText" text="Not Implemented">
      <formula>NOT(ISERROR(SEARCH("Not Implemented",AG5)))</formula>
    </cfRule>
  </conditionalFormatting>
  <conditionalFormatting sqref="N4:P4">
    <cfRule type="containsText" dxfId="7658" priority="31" operator="containsText" text="Not assessed">
      <formula>NOT(ISERROR(SEARCH("Not assessed",N4)))</formula>
    </cfRule>
    <cfRule type="containsText" dxfId="7657" priority="32" operator="containsText" text="No visibility">
      <formula>NOT(ISERROR(SEARCH("No visibility",N4)))</formula>
    </cfRule>
    <cfRule type="containsText" dxfId="7656" priority="33" operator="containsText" text="Poor">
      <formula>NOT(ISERROR(SEARCH("Poor",N4)))</formula>
    </cfRule>
    <cfRule type="containsText" dxfId="7655" priority="34" operator="containsText" text="Fail">
      <formula>NOT(ISERROR(SEARCH("Fail",N4)))</formula>
    </cfRule>
    <cfRule type="containsText" dxfId="7654" priority="35" operator="containsText" text="Ineffective">
      <formula>NOT(ISERROR(SEARCH("Ineffective",N4)))</formula>
    </cfRule>
    <cfRule type="containsText" dxfId="7653" priority="36" operator="containsText" text="Not Implemented">
      <formula>NOT(ISERROR(SEARCH("Not Implemented",N4)))</formula>
    </cfRule>
  </conditionalFormatting>
  <conditionalFormatting sqref="N3:P3">
    <cfRule type="containsText" dxfId="7652" priority="25" operator="containsText" text="Not assessed">
      <formula>NOT(ISERROR(SEARCH("Not assessed",N3)))</formula>
    </cfRule>
    <cfRule type="containsText" dxfId="7651" priority="26" operator="containsText" text="No visibility">
      <formula>NOT(ISERROR(SEARCH("No visibility",N3)))</formula>
    </cfRule>
    <cfRule type="containsText" dxfId="7650" priority="27" operator="containsText" text="Poor">
      <formula>NOT(ISERROR(SEARCH("Poor",N3)))</formula>
    </cfRule>
    <cfRule type="containsText" dxfId="7649" priority="28" operator="containsText" text="Fail">
      <formula>NOT(ISERROR(SEARCH("Fail",N3)))</formula>
    </cfRule>
    <cfRule type="containsText" dxfId="7648" priority="29" operator="containsText" text="Ineffective">
      <formula>NOT(ISERROR(SEARCH("Ineffective",N3)))</formula>
    </cfRule>
    <cfRule type="containsText" dxfId="7647" priority="30" operator="containsText" text="Not Implemented">
      <formula>NOT(ISERROR(SEARCH("Not Implemented",N3)))</formula>
    </cfRule>
  </conditionalFormatting>
  <conditionalFormatting sqref="N5:P5">
    <cfRule type="containsText" dxfId="7646" priority="19" operator="containsText" text="Not assessed">
      <formula>NOT(ISERROR(SEARCH("Not assessed",N5)))</formula>
    </cfRule>
    <cfRule type="containsText" dxfId="7645" priority="20" operator="containsText" text="No visibility">
      <formula>NOT(ISERROR(SEARCH("No visibility",N5)))</formula>
    </cfRule>
    <cfRule type="containsText" dxfId="7644" priority="21" operator="containsText" text="Poor">
      <formula>NOT(ISERROR(SEARCH("Poor",N5)))</formula>
    </cfRule>
    <cfRule type="containsText" dxfId="7643" priority="22" operator="containsText" text="Fail">
      <formula>NOT(ISERROR(SEARCH("Fail",N5)))</formula>
    </cfRule>
    <cfRule type="containsText" dxfId="7642" priority="23" operator="containsText" text="Ineffective">
      <formula>NOT(ISERROR(SEARCH("Ineffective",N5)))</formula>
    </cfRule>
    <cfRule type="containsText" dxfId="7641" priority="24" operator="containsText" text="Not Implemented">
      <formula>NOT(ISERROR(SEARCH("Not Implemented",N5)))</formula>
    </cfRule>
  </conditionalFormatting>
  <conditionalFormatting sqref="AH4:AJ4">
    <cfRule type="containsText" dxfId="7640" priority="13" operator="containsText" text="Not assessed">
      <formula>NOT(ISERROR(SEARCH("Not assessed",AH4)))</formula>
    </cfRule>
    <cfRule type="containsText" dxfId="7639" priority="14" operator="containsText" text="No visibility">
      <formula>NOT(ISERROR(SEARCH("No visibility",AH4)))</formula>
    </cfRule>
    <cfRule type="containsText" dxfId="7638" priority="15" operator="containsText" text="Poor">
      <formula>NOT(ISERROR(SEARCH("Poor",AH4)))</formula>
    </cfRule>
    <cfRule type="containsText" dxfId="7637" priority="16" operator="containsText" text="Fail">
      <formula>NOT(ISERROR(SEARCH("Fail",AH4)))</formula>
    </cfRule>
    <cfRule type="containsText" dxfId="7636" priority="17" operator="containsText" text="Ineffective">
      <formula>NOT(ISERROR(SEARCH("Ineffective",AH4)))</formula>
    </cfRule>
    <cfRule type="containsText" dxfId="7635" priority="18" operator="containsText" text="Not Implemented">
      <formula>NOT(ISERROR(SEARCH("Not Implemented",AH4)))</formula>
    </cfRule>
  </conditionalFormatting>
  <conditionalFormatting sqref="AH3:AJ3">
    <cfRule type="containsText" dxfId="7634" priority="7" operator="containsText" text="Not assessed">
      <formula>NOT(ISERROR(SEARCH("Not assessed",AH3)))</formula>
    </cfRule>
    <cfRule type="containsText" dxfId="7633" priority="8" operator="containsText" text="No visibility">
      <formula>NOT(ISERROR(SEARCH("No visibility",AH3)))</formula>
    </cfRule>
    <cfRule type="containsText" dxfId="7632" priority="9" operator="containsText" text="Poor">
      <formula>NOT(ISERROR(SEARCH("Poor",AH3)))</formula>
    </cfRule>
    <cfRule type="containsText" dxfId="7631" priority="10" operator="containsText" text="Fail">
      <formula>NOT(ISERROR(SEARCH("Fail",AH3)))</formula>
    </cfRule>
    <cfRule type="containsText" dxfId="7630" priority="11" operator="containsText" text="Ineffective">
      <formula>NOT(ISERROR(SEARCH("Ineffective",AH3)))</formula>
    </cfRule>
    <cfRule type="containsText" dxfId="7629" priority="12" operator="containsText" text="Not Implemented">
      <formula>NOT(ISERROR(SEARCH("Not Implemented",AH3)))</formula>
    </cfRule>
  </conditionalFormatting>
  <conditionalFormatting sqref="AH5:AJ5">
    <cfRule type="containsText" dxfId="7628" priority="1" operator="containsText" text="Not assessed">
      <formula>NOT(ISERROR(SEARCH("Not assessed",AH5)))</formula>
    </cfRule>
    <cfRule type="containsText" dxfId="7627" priority="2" operator="containsText" text="No visibility">
      <formula>NOT(ISERROR(SEARCH("No visibility",AH5)))</formula>
    </cfRule>
    <cfRule type="containsText" dxfId="7626" priority="3" operator="containsText" text="Poor">
      <formula>NOT(ISERROR(SEARCH("Poor",AH5)))</formula>
    </cfRule>
    <cfRule type="containsText" dxfId="7625" priority="4" operator="containsText" text="Fail">
      <formula>NOT(ISERROR(SEARCH("Fail",AH5)))</formula>
    </cfRule>
    <cfRule type="containsText" dxfId="7624" priority="5" operator="containsText" text="Ineffective">
      <formula>NOT(ISERROR(SEARCH("Ineffective",AH5)))</formula>
    </cfRule>
    <cfRule type="containsText" dxfId="7623" priority="6" operator="containsText" text="Not Implemented">
      <formula>NOT(ISERROR(SEARCH("Not Implemented",AH5)))</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3CA96AA-8D31-4E40-A138-6EBA731FA574}">
          <x14:formula1>
            <xm:f>Data!$F$4:$F$9</xm:f>
          </x14:formula1>
          <xm:sqref>AC55 I48 AC84 S88 I55 S92 I100 I104 S96 S51 I25 AC10 AC13 AC22 AC19 AC25 S100 I45 S7 I51 AC29 AC108 I108 I7 S104 S108 I13 I19 S29 I29 I33 I36 I39 I42 I10 S33 S16 S111 S13 S55 S19 AC100 AC104 S10 S25 S36 S39 S42 S45 S48 AC16 I16 S59 S22 AC111 I111 I22 I59 I63 I66 I69 I72 I75 I78 I81 I84 I88 I92 I96 S63 AC51 AC33 AC36 AC39 AC42 AC45 AC48 AC59 AC88 AC92 AC96 S66 S69 S72 S75 S78 S81 S84 AC63 AC66 AC69 AC72 AC75 AC78 AC81 AC7</xm:sqref>
        </x14:dataValidation>
        <x14:dataValidation type="list" allowBlank="1" showInputMessage="1" showErrorMessage="1" xr:uid="{F8E5038A-6E3A-4E0F-8746-F5CFDC3EC4F6}">
          <x14:formula1>
            <xm:f>Data!$J$4:$J$8</xm:f>
          </x14:formula1>
          <xm:sqref>AD55 J48 AD84 T88 J55 T92 J100 J104 T96 T51 J25 AD10 AD13 AD22 AD19 AD25 T100 J45 T7 J51 AD29 AD108 J108 J7 T104 T108 J13 J19 T29 J29 J33 J36 J39 J42 J10 T33 T16 T111 T13 T55 T19 AD100 AD104 T10 T25 T36 T39 T42 T45 T48 AD16 J16 T59 T22 AD111 J111 J22 J59 J63 J66 J69 J72 J75 J78 J81 J84 J88 J92 J96 T63 AD51 AD33 AD36 AD39 AD42 AD45 AD48 AD59 AD88 AD92 AD96 T66 T69 T72 T75 T78 T81 T84 AD63 AD66 AD69 AD72 AD75 AD78 AD81 AD7</xm:sqref>
        </x14:dataValidation>
        <x14:dataValidation type="list" allowBlank="1" showInputMessage="1" showErrorMessage="1" promptTitle="Control Status" xr:uid="{15E783B6-4F78-462C-9387-5DD64600A63F}">
          <x14:formula1>
            <xm:f>Data!$B$4:$B$6</xm:f>
          </x14:formula1>
          <xm:sqref>AB55 H48 AB84 R88 H55 R92 H100 H104 R96 R51 H25 AB10 AB13 AB22 AB19 AB25 R100 H45 R7 H51 AB29 AB108 H108 H7 R104 R108 H13 H19 R29 H29 H33 H36 H39 H42 H10 R33 R16 R111 R13 R55 R19 AB100 AB104 R10 R25 R36 R39 R42 R45 R48 AB16 H16 AB111 H111 R59 R22 H22 H59 H63 H66 H69 H72 H75 H78 H81 H84 H88 H92 H96 R63 AB51 AB33 AB36 AB39 AB42 AB45 AB48 AB59 AB88 AB92 AB96 R66 R69 R72 R75 R78 R81 R84 AB63 AB66 AB69 AB72 AB75 AB78 AB81 AB7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500BE-EB9F-4C99-9143-B252C8DA8141}">
  <dimension ref="A1:AO75"/>
  <sheetViews>
    <sheetView workbookViewId="0"/>
  </sheetViews>
  <sheetFormatPr defaultColWidth="8.83203125" defaultRowHeight="10.5" customHeight="1" outlineLevelRow="1" outlineLevelCol="1" x14ac:dyDescent="0.2"/>
  <cols>
    <col min="1" max="1" width="4.6640625" style="21" customWidth="1"/>
    <col min="2" max="2" width="20.5" style="21" customWidth="1"/>
    <col min="3" max="3" width="6.83203125" style="21" customWidth="1"/>
    <col min="4" max="4" width="40.1640625" style="21" customWidth="1"/>
    <col min="5" max="5" width="14.5" style="21" customWidth="1"/>
    <col min="6" max="6" width="34.5" style="21" customWidth="1"/>
    <col min="7" max="7" width="31.83203125" style="21" customWidth="1"/>
    <col min="8" max="8" width="19.1640625" customWidth="1" outlineLevel="1"/>
    <col min="9" max="9" width="13.83203125" customWidth="1" outlineLevel="1"/>
    <col min="10" max="10" width="14.5" customWidth="1" outlineLevel="1"/>
    <col min="11" max="16" width="7.1640625" hidden="1" customWidth="1" outlineLevel="1"/>
    <col min="17" max="17" width="16.1640625" customWidth="1" outlineLevel="1"/>
    <col min="18" max="18" width="19.1640625" customWidth="1" outlineLevel="1"/>
    <col min="19" max="19" width="13.83203125" customWidth="1" outlineLevel="1"/>
    <col min="20" max="20" width="14.5" customWidth="1" outlineLevel="1"/>
    <col min="21" max="26" width="7.1640625" hidden="1" customWidth="1" outlineLevel="1"/>
    <col min="27" max="27" width="15.6640625" customWidth="1" outlineLevel="1"/>
    <col min="28" max="28" width="19.1640625" customWidth="1" outlineLevel="1"/>
    <col min="29" max="29" width="13.83203125" customWidth="1" outlineLevel="1"/>
    <col min="30" max="30" width="14.5" customWidth="1" outlineLevel="1"/>
    <col min="31" max="36" width="7.1640625" hidden="1" customWidth="1" outlineLevel="1"/>
    <col min="37" max="37" width="18" customWidth="1" outlineLevel="1"/>
    <col min="38" max="41" width="18" customWidth="1"/>
    <col min="42" max="16384" width="8.83203125" style="21"/>
  </cols>
  <sheetData>
    <row r="1" spans="1:41" customFormat="1" ht="10.5" customHeight="1" x14ac:dyDescent="0.2">
      <c r="A1" s="12"/>
      <c r="B1" s="12"/>
      <c r="C1" s="12"/>
      <c r="D1" s="13" t="s">
        <v>762</v>
      </c>
      <c r="E1" s="12"/>
      <c r="F1" s="12"/>
      <c r="G1" s="12"/>
      <c r="H1" s="111" t="s">
        <v>716</v>
      </c>
      <c r="I1" s="112"/>
      <c r="J1" s="112"/>
      <c r="K1" s="112"/>
      <c r="L1" s="112"/>
      <c r="M1" s="112"/>
      <c r="N1" s="112"/>
      <c r="O1" s="112"/>
      <c r="P1" s="112"/>
      <c r="Q1" s="113"/>
      <c r="R1" s="114" t="s">
        <v>717</v>
      </c>
      <c r="S1" s="115"/>
      <c r="T1" s="115"/>
      <c r="U1" s="115"/>
      <c r="V1" s="115"/>
      <c r="W1" s="115"/>
      <c r="X1" s="115"/>
      <c r="Y1" s="115"/>
      <c r="Z1" s="115"/>
      <c r="AA1" s="116"/>
      <c r="AB1" s="117" t="s">
        <v>718</v>
      </c>
      <c r="AC1" s="118"/>
      <c r="AD1" s="118"/>
      <c r="AE1" s="118"/>
      <c r="AF1" s="118"/>
      <c r="AG1" s="118"/>
      <c r="AH1" s="118"/>
      <c r="AI1" s="118"/>
      <c r="AJ1" s="118"/>
      <c r="AK1" s="119"/>
      <c r="AL1" s="137" t="s">
        <v>700</v>
      </c>
      <c r="AM1" s="137"/>
      <c r="AN1" s="137"/>
      <c r="AO1" s="137"/>
    </row>
    <row r="2" spans="1:41" ht="30" customHeight="1" thickBot="1" x14ac:dyDescent="0.25">
      <c r="A2" s="23" t="s">
        <v>119</v>
      </c>
      <c r="B2" s="23" t="s">
        <v>5</v>
      </c>
      <c r="C2" s="23" t="s">
        <v>699</v>
      </c>
      <c r="D2" s="23" t="s">
        <v>6</v>
      </c>
      <c r="E2" s="28" t="s">
        <v>7</v>
      </c>
      <c r="F2" s="28" t="s">
        <v>8</v>
      </c>
      <c r="G2" s="28" t="s">
        <v>9</v>
      </c>
      <c r="H2" s="29" t="s">
        <v>674</v>
      </c>
      <c r="I2" s="10" t="s">
        <v>1</v>
      </c>
      <c r="J2" s="10" t="s">
        <v>2</v>
      </c>
      <c r="K2" s="10" t="s">
        <v>712</v>
      </c>
      <c r="L2" s="10" t="s">
        <v>713</v>
      </c>
      <c r="M2" s="10" t="s">
        <v>714</v>
      </c>
      <c r="N2" s="10" t="s">
        <v>709</v>
      </c>
      <c r="O2" s="10" t="s">
        <v>710</v>
      </c>
      <c r="P2" s="10" t="s">
        <v>711</v>
      </c>
      <c r="Q2" s="30" t="s">
        <v>4</v>
      </c>
      <c r="R2" s="29" t="s">
        <v>674</v>
      </c>
      <c r="S2" s="10" t="s">
        <v>1</v>
      </c>
      <c r="T2" s="10" t="s">
        <v>2</v>
      </c>
      <c r="U2" s="10" t="s">
        <v>712</v>
      </c>
      <c r="V2" s="10" t="s">
        <v>713</v>
      </c>
      <c r="W2" s="10" t="s">
        <v>714</v>
      </c>
      <c r="X2" s="10" t="s">
        <v>709</v>
      </c>
      <c r="Y2" s="10" t="s">
        <v>710</v>
      </c>
      <c r="Z2" s="10" t="s">
        <v>711</v>
      </c>
      <c r="AA2" s="30" t="s">
        <v>4</v>
      </c>
      <c r="AB2" s="29" t="s">
        <v>674</v>
      </c>
      <c r="AC2" s="10" t="s">
        <v>1</v>
      </c>
      <c r="AD2" s="10" t="s">
        <v>2</v>
      </c>
      <c r="AE2" s="10" t="s">
        <v>712</v>
      </c>
      <c r="AF2" s="10" t="s">
        <v>713</v>
      </c>
      <c r="AG2" s="10" t="s">
        <v>714</v>
      </c>
      <c r="AH2" s="10" t="s">
        <v>709</v>
      </c>
      <c r="AI2" s="10" t="s">
        <v>710</v>
      </c>
      <c r="AJ2" s="10" t="s">
        <v>711</v>
      </c>
      <c r="AK2" s="30" t="s">
        <v>4</v>
      </c>
      <c r="AL2" s="15" t="s">
        <v>705</v>
      </c>
      <c r="AM2" s="15" t="s">
        <v>706</v>
      </c>
      <c r="AN2" s="15" t="s">
        <v>707</v>
      </c>
      <c r="AO2" s="15" t="s">
        <v>708</v>
      </c>
    </row>
    <row r="3" spans="1:41" ht="30" customHeight="1" x14ac:dyDescent="0.2">
      <c r="A3" s="48">
        <v>2</v>
      </c>
      <c r="B3" s="49" t="s">
        <v>701</v>
      </c>
      <c r="C3" s="100"/>
      <c r="D3" s="100"/>
      <c r="E3" s="101" t="s">
        <v>758</v>
      </c>
      <c r="F3" s="101"/>
      <c r="G3" s="102"/>
      <c r="H3" s="50" t="str">
        <f>IF($K3=1,"Implemented","Not Implemented")</f>
        <v>Not Implemented</v>
      </c>
      <c r="I3" s="51" t="str">
        <f>IF($L3=1,"Effective","Ineffective")</f>
        <v>Ineffective</v>
      </c>
      <c r="J3" s="51" t="str">
        <f>IF($M3=1,"Pass","Fail")</f>
        <v>Fail</v>
      </c>
      <c r="K3" s="52">
        <f>IF(COUNTIFS(K$6:K$75,0,$C$6:$C$75,1)&gt;0,0,1)</f>
        <v>0</v>
      </c>
      <c r="L3" s="52">
        <f>IF(COUNTIFS(L$6:L$75,0,$C$6:$C$75,1)&gt;0,0,1)</f>
        <v>0</v>
      </c>
      <c r="M3" s="52">
        <f>IF(COUNTIFS(M$6:M$75,0,$C$6:$C$75,1)&gt;0,0,1)</f>
        <v>0</v>
      </c>
      <c r="N3" s="52">
        <f>AVERAGE(N$6:N$75)</f>
        <v>0</v>
      </c>
      <c r="O3" s="62"/>
      <c r="P3" s="62"/>
      <c r="Q3" s="53"/>
      <c r="R3" s="50" t="str">
        <f>IF($U3=1,"Implemented","Not Implemented")</f>
        <v>Not Implemented</v>
      </c>
      <c r="S3" s="51" t="str">
        <f>IF($V3=1,"Effective","Ineffective")</f>
        <v>Ineffective</v>
      </c>
      <c r="T3" s="51" t="str">
        <f>IF($W3=1,"Pass","Fail")</f>
        <v>Fail</v>
      </c>
      <c r="U3" s="52">
        <f>IF(COUNTIFS(U$6:U$75,0,$C$6:$C$75,1)&gt;0,0,1)</f>
        <v>0</v>
      </c>
      <c r="V3" s="52">
        <f>IF(COUNTIFS(V$6:V$75,0,$C$6:$C$75,1)&gt;0,0,1)</f>
        <v>0</v>
      </c>
      <c r="W3" s="52">
        <f>IF(COUNTIFS(W$6:W$75,0,$C$6:$C$75,1)&gt;0,0,1)</f>
        <v>0</v>
      </c>
      <c r="X3" s="52">
        <f>AVERAGE(X$6:X$75)</f>
        <v>0</v>
      </c>
      <c r="Y3" s="62"/>
      <c r="Z3" s="62"/>
      <c r="AA3" s="53"/>
      <c r="AB3" s="50" t="str">
        <f>IF($AE3=1,"Implemented","Not Implemented")</f>
        <v>Not Implemented</v>
      </c>
      <c r="AC3" s="51" t="str">
        <f>IF($AF3=1,"Effective","Ineffective")</f>
        <v>Ineffective</v>
      </c>
      <c r="AD3" s="51" t="str">
        <f>IF($AG3=1,"Pass","Fail")</f>
        <v>Fail</v>
      </c>
      <c r="AE3" s="52">
        <f>IF(COUNTIFS(AE$6:AE$75,0,$C$6:$C$75,1)&gt;0,0,1)</f>
        <v>0</v>
      </c>
      <c r="AF3" s="52">
        <f>IF(COUNTIFS(AF$6:AF$75,0,$C$6:$C$75,1)&gt;0,0,1)</f>
        <v>0</v>
      </c>
      <c r="AG3" s="52">
        <f>IF(COUNTIFS(AG$6:AG$75,0,$C$6:$C$75,1)&gt;0,0,1)</f>
        <v>0</v>
      </c>
      <c r="AH3" s="52">
        <f>AVERAGE(AH$6:AH$75)</f>
        <v>0</v>
      </c>
      <c r="AI3" s="62"/>
      <c r="AJ3" s="62"/>
      <c r="AK3" s="53"/>
      <c r="AL3" s="54" t="s">
        <v>725</v>
      </c>
      <c r="AM3" s="55"/>
      <c r="AN3" s="55"/>
      <c r="AO3" s="56"/>
    </row>
    <row r="4" spans="1:41" ht="30" customHeight="1" x14ac:dyDescent="0.2">
      <c r="A4" s="42"/>
      <c r="B4" s="22"/>
      <c r="C4" s="97"/>
      <c r="D4" s="97"/>
      <c r="E4" s="98" t="s">
        <v>759</v>
      </c>
      <c r="F4" s="98"/>
      <c r="G4" s="99"/>
      <c r="H4" s="31" t="str">
        <f>IF($K4=1,"Implemented","Not Implemented")</f>
        <v>Not Implemented</v>
      </c>
      <c r="I4" s="24" t="str">
        <f>IF($L4=1,"Effective","Ineffective")</f>
        <v>Ineffective</v>
      </c>
      <c r="J4" s="24" t="str">
        <f>IF($M4=1,"Pass","Fail")</f>
        <v>Fail</v>
      </c>
      <c r="K4" s="25">
        <f>IF(COUNTIFS(K$6:K$75,0,$C$6:$C$75,2)&gt;0,0,1)</f>
        <v>0</v>
      </c>
      <c r="L4" s="25">
        <f>IF(COUNTIFS(L$6:L$75,0,$C$6:$C$75,2)&gt;0,0,1)</f>
        <v>0</v>
      </c>
      <c r="M4" s="25">
        <f>IF(COUNTIFS(M$6:M$75,0,$C$6:$C$75,2)&gt;0,0,1)</f>
        <v>0</v>
      </c>
      <c r="N4" s="63"/>
      <c r="O4" s="25">
        <f>AVERAGE(O$6:O$75)</f>
        <v>0</v>
      </c>
      <c r="P4" s="25"/>
      <c r="Q4" s="32"/>
      <c r="R4" s="31" t="str">
        <f>IF($U4=1,"Implemented","Not Implemented")</f>
        <v>Not Implemented</v>
      </c>
      <c r="S4" s="24" t="str">
        <f>IF($V4=1,"Effective","Ineffective")</f>
        <v>Ineffective</v>
      </c>
      <c r="T4" s="24" t="str">
        <f>IF($W4=1,"Pass","Fail")</f>
        <v>Fail</v>
      </c>
      <c r="U4" s="25">
        <f>IF(COUNTIFS(U$6:U$75,0,$C$6:$C$75,2)&gt;0,0,1)</f>
        <v>0</v>
      </c>
      <c r="V4" s="25">
        <f>IF(COUNTIFS(V$6:V$75,0,$C$6:$C$75,2)&gt;0,0,1)</f>
        <v>0</v>
      </c>
      <c r="W4" s="25">
        <f>IF(COUNTIFS(W$6:W$75,0,$C$6:$C$75,2)&gt;0,0,1)</f>
        <v>0</v>
      </c>
      <c r="X4" s="63"/>
      <c r="Y4" s="25">
        <f>AVERAGE(Y$6:Y$75)</f>
        <v>0</v>
      </c>
      <c r="Z4" s="25"/>
      <c r="AA4" s="32"/>
      <c r="AB4" s="31" t="str">
        <f>IF($AE4=1,"Implemented","Not Implemented")</f>
        <v>Not Implemented</v>
      </c>
      <c r="AC4" s="24" t="str">
        <f>IF($AF4=1,"Effective","Ineffective")</f>
        <v>Ineffective</v>
      </c>
      <c r="AD4" s="24" t="str">
        <f>IF($AG4=1,"Pass","Fail")</f>
        <v>Fail</v>
      </c>
      <c r="AE4" s="25">
        <f>IF(COUNTIFS(AE$6:AE$75,0,$C$6:$C$75,2)&gt;0,0,1)</f>
        <v>0</v>
      </c>
      <c r="AF4" s="25">
        <f>IF(COUNTIFS(AF$6:AF$75,0,$C$6:$C$75,2)&gt;0,0,1)</f>
        <v>0</v>
      </c>
      <c r="AG4" s="25">
        <f>IF(COUNTIFS(AG$6:AG$75,0,$C$6:$C$75,2)&gt;0,0,1)</f>
        <v>0</v>
      </c>
      <c r="AH4" s="63"/>
      <c r="AI4" s="25">
        <f>AVERAGE(AI$6:AI$75)</f>
        <v>0</v>
      </c>
      <c r="AJ4" s="25"/>
      <c r="AK4" s="32"/>
      <c r="AL4" s="18" t="s">
        <v>725</v>
      </c>
      <c r="AM4" s="11"/>
      <c r="AN4" s="11"/>
      <c r="AO4" s="43"/>
    </row>
    <row r="5" spans="1:41" ht="30" customHeight="1" thickBot="1" x14ac:dyDescent="0.25">
      <c r="A5" s="57"/>
      <c r="B5" s="58"/>
      <c r="C5" s="103"/>
      <c r="D5" s="103"/>
      <c r="E5" s="104" t="s">
        <v>760</v>
      </c>
      <c r="F5" s="104"/>
      <c r="G5" s="105"/>
      <c r="H5" s="59" t="str">
        <f>IF($K5=1,"Implemented","Not Implemented")</f>
        <v>Not Implemented</v>
      </c>
      <c r="I5" s="60" t="str">
        <f>IF($L5=1,"Effective","Ineffective")</f>
        <v>Ineffective</v>
      </c>
      <c r="J5" s="60" t="str">
        <f>IF($M5=1,"Pass","Fail")</f>
        <v>Fail</v>
      </c>
      <c r="K5" s="35">
        <f>IF(COUNTIFS(K$6:K$75,0,$C$6:$C$75,3)&gt;0,0,1)</f>
        <v>0</v>
      </c>
      <c r="L5" s="35">
        <f>IF(COUNTIFS(L$6:L$75,0,$C$6:$C$75,3)&gt;0,0,1)</f>
        <v>0</v>
      </c>
      <c r="M5" s="35">
        <f>IF(COUNTIFS(M$6:M$75,0,$C$6:$C$75,3)&gt;0,0,1)</f>
        <v>0</v>
      </c>
      <c r="N5" s="64"/>
      <c r="O5" s="64"/>
      <c r="P5" s="35">
        <f>AVERAGE(P$6:P$75)</f>
        <v>0</v>
      </c>
      <c r="Q5" s="61"/>
      <c r="R5" s="59" t="str">
        <f>IF($U5=1,"Implemented","Not Implemented")</f>
        <v>Not Implemented</v>
      </c>
      <c r="S5" s="60" t="str">
        <f>IF($V5=1,"Effective","Ineffective")</f>
        <v>Ineffective</v>
      </c>
      <c r="T5" s="60" t="str">
        <f>IF($W5=1,"Pass","Fail")</f>
        <v>Fail</v>
      </c>
      <c r="U5" s="35">
        <f>IF(COUNTIFS(U$6:U$75,0,$C$6:$C$75,3)&gt;0,0,1)</f>
        <v>0</v>
      </c>
      <c r="V5" s="35">
        <f>IF(COUNTIFS(V$6:V$75,0,$C$6:$C$75,3)&gt;0,0,1)</f>
        <v>0</v>
      </c>
      <c r="W5" s="35">
        <f>IF(COUNTIFS(W$6:W$75,0,$C$6:$C$75,3)&gt;0,0,1)</f>
        <v>0</v>
      </c>
      <c r="X5" s="64"/>
      <c r="Y5" s="64"/>
      <c r="Z5" s="35">
        <f>AVERAGE(Z$6:Z$75)</f>
        <v>0</v>
      </c>
      <c r="AA5" s="61"/>
      <c r="AB5" s="59" t="str">
        <f>IF($AE5=1,"Implemented","Not Implemented")</f>
        <v>Not Implemented</v>
      </c>
      <c r="AC5" s="60" t="str">
        <f>IF($AF5=1,"Effective","Ineffective")</f>
        <v>Ineffective</v>
      </c>
      <c r="AD5" s="60" t="str">
        <f>IF($AG5=1,"Pass","Fail")</f>
        <v>Fail</v>
      </c>
      <c r="AE5" s="35">
        <f>IF(COUNTIFS(AE$6:AE$75,0,$C$6:$C$75,3)&gt;0,0,1)</f>
        <v>0</v>
      </c>
      <c r="AF5" s="35">
        <f>IF(COUNTIFS(AF$6:AF$75,0,$C$6:$C$75,3)&gt;0,0,1)</f>
        <v>0</v>
      </c>
      <c r="AG5" s="35">
        <f>IF(COUNTIFS(AG$6:AG$75,0,$C$6:$C$75,3)&gt;0,0,1)</f>
        <v>0</v>
      </c>
      <c r="AH5" s="64"/>
      <c r="AI5" s="64"/>
      <c r="AJ5" s="35">
        <f>AVERAGE(AJ$6:AJ$75)</f>
        <v>0</v>
      </c>
      <c r="AK5" s="61"/>
      <c r="AL5" s="33" t="s">
        <v>725</v>
      </c>
      <c r="AM5" s="45"/>
      <c r="AN5" s="45"/>
      <c r="AO5" s="46"/>
    </row>
    <row r="6" spans="1:41" ht="30" customHeight="1" x14ac:dyDescent="0.2">
      <c r="C6" s="19">
        <v>1</v>
      </c>
      <c r="D6" s="124" t="s">
        <v>123</v>
      </c>
      <c r="E6" s="124"/>
      <c r="F6" s="124"/>
      <c r="G6" s="124"/>
      <c r="H6" s="31" t="str">
        <f>IF($K6=1,"Implemented","Not Implemented")</f>
        <v>Not Implemented</v>
      </c>
      <c r="I6" s="24" t="str">
        <f>IF($L6=1,"Effective","Ineffective")</f>
        <v>Ineffective</v>
      </c>
      <c r="J6" s="24" t="str">
        <f>IF($M6=1,"Pass","Fail")</f>
        <v>Fail</v>
      </c>
      <c r="K6" s="25">
        <f>IF(COUNTIF(K7:K9,0)&gt;0,0,1)</f>
        <v>0</v>
      </c>
      <c r="L6" s="25">
        <f>IF(COUNTIF(L7:L9,0)&gt;0,0,1)</f>
        <v>0</v>
      </c>
      <c r="M6" s="25">
        <f>IF(COUNTIF(M7:M9,0)&gt;0,0,1)</f>
        <v>0</v>
      </c>
      <c r="N6" s="25">
        <f>IFERROR(IF($C6=1,$K6*$L6*$M6,""),"")</f>
        <v>0</v>
      </c>
      <c r="O6" s="25" t="str">
        <f>IFERROR(IF($C6=2,$K6*$L6*$M6,""),"")</f>
        <v/>
      </c>
      <c r="P6" s="25" t="str">
        <f>IFERROR(IF($C6=3,$K6*$L6*$M6,""),"")</f>
        <v/>
      </c>
      <c r="Q6" s="32"/>
      <c r="R6" s="31" t="str">
        <f>IF($U6=1,"Implemented","Not Implemented")</f>
        <v>Not Implemented</v>
      </c>
      <c r="S6" s="24" t="str">
        <f>IF($V6=1,"Effective","Ineffective")</f>
        <v>Ineffective</v>
      </c>
      <c r="T6" s="24" t="str">
        <f>IF($W6=1,"Pass","Fail")</f>
        <v>Fail</v>
      </c>
      <c r="U6" s="25">
        <f>IF(COUNTIF(U7:U9,0)&gt;0,0,1)</f>
        <v>0</v>
      </c>
      <c r="V6" s="25">
        <f>IF(COUNTIF(V7:V9,0)&gt;0,0,1)</f>
        <v>0</v>
      </c>
      <c r="W6" s="25">
        <f>IF(COUNTIF(W7:W9,0)&gt;0,0,1)</f>
        <v>0</v>
      </c>
      <c r="X6" s="25">
        <f>IFERROR(IF($C6=1,$U6*$V6*$W6,""),"")</f>
        <v>0</v>
      </c>
      <c r="Y6" s="25" t="str">
        <f>IFERROR(IF($C6=2,$U6*$V6*$W6,""),"")</f>
        <v/>
      </c>
      <c r="Z6" s="25" t="str">
        <f>IFERROR(IF($C6=3,$U6*$V6*$W6,""),"")</f>
        <v/>
      </c>
      <c r="AA6" s="32"/>
      <c r="AB6" s="31" t="str">
        <f>IF($AE6=1,"Implemented","Not Implemented")</f>
        <v>Not Implemented</v>
      </c>
      <c r="AC6" s="24" t="str">
        <f>IF($AF6=1,"Effective","Ineffective")</f>
        <v>Ineffective</v>
      </c>
      <c r="AD6" s="24" t="str">
        <f>IF($AG6=1,"Pass","Fail")</f>
        <v>Fail</v>
      </c>
      <c r="AE6" s="25">
        <f>IF(COUNTIF(AE7:AE9,0)&gt;0,0,1)</f>
        <v>0</v>
      </c>
      <c r="AF6" s="25">
        <f>IF(COUNTIF(AF7:AF9,0)&gt;0,0,1)</f>
        <v>0</v>
      </c>
      <c r="AG6" s="25">
        <f>IF(COUNTIF(AG7:AG9,0)&gt;0,0,1)</f>
        <v>0</v>
      </c>
      <c r="AH6" s="25">
        <f>IFERROR(IF($C6=1,$AE6*$AF6*$AG6,""),"")</f>
        <v>0</v>
      </c>
      <c r="AI6" s="25" t="str">
        <f>IFERROR(IF($C6=2,$AE6*$AF6*$AG6,""),"")</f>
        <v/>
      </c>
      <c r="AJ6" s="25" t="str">
        <f>IFERROR(IF($C6=3,$AE6*$AF6*$AG6,""),"")</f>
        <v/>
      </c>
      <c r="AK6" s="32"/>
      <c r="AL6" s="18" t="s">
        <v>725</v>
      </c>
      <c r="AM6" s="11"/>
      <c r="AN6" s="11"/>
      <c r="AO6" s="11"/>
    </row>
    <row r="7" spans="1:41" ht="10.5" customHeight="1" outlineLevel="1" x14ac:dyDescent="0.2">
      <c r="A7" s="106"/>
      <c r="B7" s="106"/>
      <c r="C7" s="122">
        <v>1</v>
      </c>
      <c r="D7" s="106"/>
      <c r="E7" s="123" t="s">
        <v>124</v>
      </c>
      <c r="F7" s="124" t="s">
        <v>125</v>
      </c>
      <c r="G7" s="124" t="s">
        <v>126</v>
      </c>
      <c r="H7" s="108" t="s">
        <v>687</v>
      </c>
      <c r="I7" s="109" t="s">
        <v>687</v>
      </c>
      <c r="J7" s="109" t="s">
        <v>687</v>
      </c>
      <c r="K7" s="25">
        <f>IFERROR(VLOOKUP($H7,Data!$B$4:$D$6,3,FALSE),"")</f>
        <v>0</v>
      </c>
      <c r="L7" s="25">
        <f>IFERROR(VLOOKUP($I7,Data!$F$4:$H$9,3,FALSE),"")</f>
        <v>0</v>
      </c>
      <c r="M7" s="25">
        <f>IFERROR(VLOOKUP($J7,Data!$J$4:$L$8,3,FALSE),"")</f>
        <v>0</v>
      </c>
      <c r="N7" s="25">
        <f>IFERROR(IF($C7=1,$K7*$L7*$M7,""),"")</f>
        <v>0</v>
      </c>
      <c r="O7" s="25" t="str">
        <f>IFERROR(IF($C7=2,$K7*$L7*$M7,""),"")</f>
        <v/>
      </c>
      <c r="P7" s="25" t="str">
        <f>IFERROR(IF($C7=3,$K7*$L7*$M7,""),"")</f>
        <v/>
      </c>
      <c r="Q7" s="120"/>
      <c r="R7" s="108" t="s">
        <v>687</v>
      </c>
      <c r="S7" s="109" t="s">
        <v>687</v>
      </c>
      <c r="T7" s="109" t="s">
        <v>687</v>
      </c>
      <c r="U7" s="26"/>
      <c r="V7" s="26"/>
      <c r="W7" s="26"/>
      <c r="X7" s="26"/>
      <c r="Y7" s="26"/>
      <c r="Z7" s="26"/>
      <c r="AA7" s="120"/>
      <c r="AB7" s="108" t="s">
        <v>687</v>
      </c>
      <c r="AC7" s="109" t="s">
        <v>687</v>
      </c>
      <c r="AD7" s="109" t="s">
        <v>687</v>
      </c>
      <c r="AE7" s="26"/>
      <c r="AF7" s="26"/>
      <c r="AG7" s="26"/>
      <c r="AH7" s="26"/>
      <c r="AI7" s="26"/>
      <c r="AJ7" s="26"/>
      <c r="AK7" s="121"/>
      <c r="AL7" s="18" t="s">
        <v>716</v>
      </c>
      <c r="AM7" s="11"/>
      <c r="AN7" s="11"/>
      <c r="AO7" s="11"/>
    </row>
    <row r="8" spans="1:41" ht="10.5" customHeight="1" outlineLevel="1" x14ac:dyDescent="0.2">
      <c r="A8" s="106"/>
      <c r="B8" s="106"/>
      <c r="C8" s="122"/>
      <c r="D8" s="106"/>
      <c r="E8" s="123"/>
      <c r="F8" s="124"/>
      <c r="G8" s="125"/>
      <c r="H8" s="108"/>
      <c r="I8" s="109"/>
      <c r="J8" s="109"/>
      <c r="K8" s="27"/>
      <c r="L8" s="27"/>
      <c r="M8" s="27"/>
      <c r="N8" s="27"/>
      <c r="O8" s="27"/>
      <c r="P8" s="27"/>
      <c r="Q8" s="120"/>
      <c r="R8" s="108"/>
      <c r="S8" s="109"/>
      <c r="T8" s="109"/>
      <c r="U8" s="25">
        <f>IFERROR(VLOOKUP($R7,Data!$B$4:$D$6,3,FALSE),"")</f>
        <v>0</v>
      </c>
      <c r="V8" s="25">
        <f>IFERROR(VLOOKUP($S7,Data!$F$4:$H$9,3,FALSE),"")</f>
        <v>0</v>
      </c>
      <c r="W8" s="25">
        <f>IFERROR(VLOOKUP($T7,Data!$J$4:$L$8,3,FALSE),"")</f>
        <v>0</v>
      </c>
      <c r="X8" s="25">
        <f>IFERROR(IF($C7=1,$U8*$V8*$W8,""),"")</f>
        <v>0</v>
      </c>
      <c r="Y8" s="25" t="str">
        <f>IFERROR(IF($C7=2,$U8*$V8*$W8,""),"")</f>
        <v/>
      </c>
      <c r="Z8" s="25" t="str">
        <f>IFERROR(IF($C7=3,$U8*$V8*$W8,""),"")</f>
        <v/>
      </c>
      <c r="AA8" s="120"/>
      <c r="AB8" s="108"/>
      <c r="AC8" s="109"/>
      <c r="AD8" s="109"/>
      <c r="AE8" s="27"/>
      <c r="AF8" s="27"/>
      <c r="AG8" s="27"/>
      <c r="AH8" s="27"/>
      <c r="AI8" s="27"/>
      <c r="AJ8" s="27"/>
      <c r="AK8" s="121"/>
      <c r="AL8" s="18" t="s">
        <v>717</v>
      </c>
      <c r="AM8" s="11"/>
      <c r="AN8" s="11"/>
      <c r="AO8" s="11"/>
    </row>
    <row r="9" spans="1:41" ht="10.5" customHeight="1" outlineLevel="1" x14ac:dyDescent="0.2">
      <c r="A9" s="106"/>
      <c r="B9" s="106"/>
      <c r="C9" s="122"/>
      <c r="D9" s="106"/>
      <c r="E9" s="123"/>
      <c r="F9" s="124"/>
      <c r="G9" s="125"/>
      <c r="H9" s="108"/>
      <c r="I9" s="109"/>
      <c r="J9" s="109"/>
      <c r="K9" s="27"/>
      <c r="L9" s="27"/>
      <c r="M9" s="27"/>
      <c r="N9" s="27"/>
      <c r="O9" s="27"/>
      <c r="P9" s="27"/>
      <c r="Q9" s="120"/>
      <c r="R9" s="108"/>
      <c r="S9" s="109"/>
      <c r="T9" s="109"/>
      <c r="U9" s="27"/>
      <c r="V9" s="27"/>
      <c r="W9" s="27"/>
      <c r="X9" s="27"/>
      <c r="Y9" s="27"/>
      <c r="Z9" s="27"/>
      <c r="AA9" s="120"/>
      <c r="AB9" s="108"/>
      <c r="AC9" s="109"/>
      <c r="AD9" s="109"/>
      <c r="AE9" s="25">
        <f>IFERROR(VLOOKUP($AB7,Data!$B$4:$D$6,3,FALSE),"")</f>
        <v>0</v>
      </c>
      <c r="AF9" s="25">
        <f>IFERROR(VLOOKUP($AC7,Data!$F$4:$H$9,3,FALSE),"")</f>
        <v>0</v>
      </c>
      <c r="AG9" s="25">
        <f>IFERROR(VLOOKUP($AD7,Data!$J$4:$L$8,3,FALSE),"")</f>
        <v>0</v>
      </c>
      <c r="AH9" s="25">
        <f>IFERROR(IF($C7=1,$AE9*$AF9*$AG9,""),"")</f>
        <v>0</v>
      </c>
      <c r="AI9" s="25" t="str">
        <f>IFERROR(IF($C7=2,$AE9*$AF9*$AG9,""),"")</f>
        <v/>
      </c>
      <c r="AJ9" s="25" t="str">
        <f>IFERROR(IF($C7=3,$AE9*$AF9*$AG9,""),"")</f>
        <v/>
      </c>
      <c r="AK9" s="121"/>
      <c r="AL9" s="18" t="s">
        <v>718</v>
      </c>
      <c r="AM9" s="11"/>
      <c r="AN9" s="11"/>
      <c r="AO9" s="11"/>
    </row>
    <row r="10" spans="1:41" ht="30" customHeight="1" x14ac:dyDescent="0.2">
      <c r="B10" s="19"/>
      <c r="C10" s="19">
        <v>1</v>
      </c>
      <c r="D10" s="124" t="s">
        <v>259</v>
      </c>
      <c r="E10" s="124"/>
      <c r="F10" s="124"/>
      <c r="G10" s="124"/>
      <c r="H10" s="31" t="str">
        <f>IF($K10=1,"Implemented","Not Implemented")</f>
        <v>Not Implemented</v>
      </c>
      <c r="I10" s="24" t="str">
        <f>IF($L10=1,"Effective","Ineffective")</f>
        <v>Ineffective</v>
      </c>
      <c r="J10" s="24" t="str">
        <f>IF($M10=1,"Pass","Fail")</f>
        <v>Fail</v>
      </c>
      <c r="K10" s="25">
        <f>IF(COUNTIF(K11:K13,0)&gt;0,0,1)</f>
        <v>0</v>
      </c>
      <c r="L10" s="25">
        <f>IF(COUNTIF(L11:L13,0)&gt;0,0,1)</f>
        <v>0</v>
      </c>
      <c r="M10" s="25">
        <f>IF(COUNTIF(M11:M13,0)&gt;0,0,1)</f>
        <v>0</v>
      </c>
      <c r="N10" s="25">
        <f>IFERROR(IF($C10=1,$K10*$L10*$M10,""),"")</f>
        <v>0</v>
      </c>
      <c r="O10" s="25" t="str">
        <f>IFERROR(IF($C10=2,$K10*$L10*$M10,""),"")</f>
        <v/>
      </c>
      <c r="P10" s="25" t="str">
        <f>IFERROR(IF($C10=3,$K10*$L10*$M10,""),"")</f>
        <v/>
      </c>
      <c r="Q10" s="32"/>
      <c r="R10" s="31" t="str">
        <f>IF($U10=1,"Implemented","Not Implemented")</f>
        <v>Not Implemented</v>
      </c>
      <c r="S10" s="24" t="str">
        <f>IF($V10=1,"Effective","Ineffective")</f>
        <v>Ineffective</v>
      </c>
      <c r="T10" s="24" t="str">
        <f>IF($W10=1,"Pass","Fail")</f>
        <v>Fail</v>
      </c>
      <c r="U10" s="25">
        <f>IF(COUNTIF(U11:U13,0)&gt;0,0,1)</f>
        <v>0</v>
      </c>
      <c r="V10" s="25">
        <f>IF(COUNTIF(V11:V13,0)&gt;0,0,1)</f>
        <v>0</v>
      </c>
      <c r="W10" s="25">
        <f>IF(COUNTIF(W11:W13,0)&gt;0,0,1)</f>
        <v>0</v>
      </c>
      <c r="X10" s="25">
        <f>IFERROR(IF($C10=1,$U10*$V10*$W10,""),"")</f>
        <v>0</v>
      </c>
      <c r="Y10" s="25" t="str">
        <f>IFERROR(IF($C10=2,$U10*$V10*$W10,""),"")</f>
        <v/>
      </c>
      <c r="Z10" s="25" t="str">
        <f>IFERROR(IF($C10=3,$U10*$V10*$W10,""),"")</f>
        <v/>
      </c>
      <c r="AA10" s="32"/>
      <c r="AB10" s="31" t="str">
        <f>IF($AE10=1,"Implemented","Not Implemented")</f>
        <v>Not Implemented</v>
      </c>
      <c r="AC10" s="24" t="str">
        <f>IF($AF10=1,"Effective","Ineffective")</f>
        <v>Ineffective</v>
      </c>
      <c r="AD10" s="24" t="str">
        <f>IF($AG10=1,"Pass","Fail")</f>
        <v>Fail</v>
      </c>
      <c r="AE10" s="25">
        <f>IF(COUNTIF(AE11:AE13,0)&gt;0,0,1)</f>
        <v>0</v>
      </c>
      <c r="AF10" s="25">
        <f>IF(COUNTIF(AF11:AF13,0)&gt;0,0,1)</f>
        <v>0</v>
      </c>
      <c r="AG10" s="25">
        <f>IF(COUNTIF(AG11:AG13,0)&gt;0,0,1)</f>
        <v>0</v>
      </c>
      <c r="AH10" s="25">
        <f>IFERROR(IF($C10=1,$AE10*$AF10*$AG10,""),"")</f>
        <v>0</v>
      </c>
      <c r="AI10" s="25" t="str">
        <f>IFERROR(IF($C10=2,$AE10*$AF10*$AG10,""),"")</f>
        <v/>
      </c>
      <c r="AJ10" s="25" t="str">
        <f>IFERROR(IF($C10=3,$AE10*$AF10*$AG10,""),"")</f>
        <v/>
      </c>
      <c r="AK10" s="32"/>
      <c r="AL10" s="18" t="s">
        <v>725</v>
      </c>
      <c r="AM10" s="11"/>
      <c r="AN10" s="11"/>
      <c r="AO10" s="11"/>
    </row>
    <row r="11" spans="1:41" ht="10.5" customHeight="1" outlineLevel="1" x14ac:dyDescent="0.2">
      <c r="A11" s="106"/>
      <c r="B11" s="106"/>
      <c r="C11" s="122">
        <v>1</v>
      </c>
      <c r="D11" s="106"/>
      <c r="E11" s="123" t="s">
        <v>128</v>
      </c>
      <c r="F11" s="124" t="s">
        <v>129</v>
      </c>
      <c r="G11" s="120" t="s">
        <v>130</v>
      </c>
      <c r="H11" s="108" t="s">
        <v>687</v>
      </c>
      <c r="I11" s="109" t="s">
        <v>687</v>
      </c>
      <c r="J11" s="109" t="s">
        <v>687</v>
      </c>
      <c r="K11" s="25">
        <f>IFERROR(VLOOKUP($H11,Data!$B$4:$D$6,3,FALSE),"")</f>
        <v>0</v>
      </c>
      <c r="L11" s="25">
        <f>IFERROR(VLOOKUP($I11,Data!$F$4:$H$9,3,FALSE),"")</f>
        <v>0</v>
      </c>
      <c r="M11" s="25">
        <f>IFERROR(VLOOKUP($J11,Data!$J$4:$L$8,3,FALSE),"")</f>
        <v>0</v>
      </c>
      <c r="N11" s="25">
        <f>IFERROR(IF($C11=1,$K11*$L11*$M11,""),"")</f>
        <v>0</v>
      </c>
      <c r="O11" s="25" t="str">
        <f>IFERROR(IF($C11=2,$K11*$L11*$M11,""),"")</f>
        <v/>
      </c>
      <c r="P11" s="25" t="str">
        <f>IFERROR(IF($C11=3,$K11*$L11*$M11,""),"")</f>
        <v/>
      </c>
      <c r="Q11" s="110"/>
      <c r="R11" s="108" t="s">
        <v>687</v>
      </c>
      <c r="S11" s="109" t="s">
        <v>687</v>
      </c>
      <c r="T11" s="109" t="s">
        <v>687</v>
      </c>
      <c r="U11" s="26"/>
      <c r="V11" s="26"/>
      <c r="W11" s="26"/>
      <c r="X11" s="26"/>
      <c r="Y11" s="26"/>
      <c r="Z11" s="26"/>
      <c r="AA11" s="120"/>
      <c r="AB11" s="108" t="s">
        <v>687</v>
      </c>
      <c r="AC11" s="109" t="s">
        <v>687</v>
      </c>
      <c r="AD11" s="109" t="s">
        <v>687</v>
      </c>
      <c r="AE11" s="26"/>
      <c r="AF11" s="26"/>
      <c r="AG11" s="26"/>
      <c r="AH11" s="26"/>
      <c r="AI11" s="26"/>
      <c r="AJ11" s="26"/>
      <c r="AK11" s="121"/>
      <c r="AL11" s="18" t="s">
        <v>716</v>
      </c>
      <c r="AM11" s="11"/>
      <c r="AN11" s="11"/>
      <c r="AO11" s="11"/>
    </row>
    <row r="12" spans="1:41" ht="10.5" customHeight="1" outlineLevel="1" x14ac:dyDescent="0.2">
      <c r="A12" s="106"/>
      <c r="B12" s="106"/>
      <c r="C12" s="122"/>
      <c r="D12" s="106"/>
      <c r="E12" s="123"/>
      <c r="F12" s="124"/>
      <c r="G12" s="120"/>
      <c r="H12" s="108"/>
      <c r="I12" s="109"/>
      <c r="J12" s="109"/>
      <c r="K12" s="27"/>
      <c r="L12" s="27"/>
      <c r="M12" s="27"/>
      <c r="N12" s="27"/>
      <c r="O12" s="27"/>
      <c r="P12" s="27"/>
      <c r="Q12" s="110"/>
      <c r="R12" s="108"/>
      <c r="S12" s="109"/>
      <c r="T12" s="109"/>
      <c r="U12" s="25">
        <f>IFERROR(VLOOKUP($R11,Data!$B$4:$D$6,3,FALSE),"")</f>
        <v>0</v>
      </c>
      <c r="V12" s="25">
        <f>IFERROR(VLOOKUP($S11,Data!$F$4:$H$9,3,FALSE),"")</f>
        <v>0</v>
      </c>
      <c r="W12" s="25">
        <f>IFERROR(VLOOKUP($T11,Data!$J$4:$L$8,3,FALSE),"")</f>
        <v>0</v>
      </c>
      <c r="X12" s="25">
        <f>IFERROR(IF($C11=1,$U12*$V12*$W12,""),"")</f>
        <v>0</v>
      </c>
      <c r="Y12" s="25" t="str">
        <f>IFERROR(IF($C11=2,$U12*$V12*$W12,""),"")</f>
        <v/>
      </c>
      <c r="Z12" s="25" t="str">
        <f>IFERROR(IF($C11=3,$U12*$V12*$W12,""),"")</f>
        <v/>
      </c>
      <c r="AA12" s="120"/>
      <c r="AB12" s="108"/>
      <c r="AC12" s="109"/>
      <c r="AD12" s="109"/>
      <c r="AE12" s="27"/>
      <c r="AF12" s="27"/>
      <c r="AG12" s="27"/>
      <c r="AH12" s="27"/>
      <c r="AI12" s="27"/>
      <c r="AJ12" s="27"/>
      <c r="AK12" s="121"/>
      <c r="AL12" s="18" t="s">
        <v>717</v>
      </c>
      <c r="AM12" s="11"/>
      <c r="AN12" s="11"/>
      <c r="AO12" s="11"/>
    </row>
    <row r="13" spans="1:41" ht="10.5" customHeight="1" outlineLevel="1" x14ac:dyDescent="0.2">
      <c r="A13" s="106"/>
      <c r="B13" s="106"/>
      <c r="C13" s="122"/>
      <c r="D13" s="106"/>
      <c r="E13" s="123"/>
      <c r="F13" s="124"/>
      <c r="G13" s="120"/>
      <c r="H13" s="108"/>
      <c r="I13" s="109"/>
      <c r="J13" s="109"/>
      <c r="K13" s="27"/>
      <c r="L13" s="27"/>
      <c r="M13" s="27"/>
      <c r="N13" s="27"/>
      <c r="O13" s="27"/>
      <c r="P13" s="27"/>
      <c r="Q13" s="110"/>
      <c r="R13" s="108"/>
      <c r="S13" s="109"/>
      <c r="T13" s="109"/>
      <c r="U13" s="27"/>
      <c r="V13" s="27"/>
      <c r="W13" s="27"/>
      <c r="X13" s="27"/>
      <c r="Y13" s="27"/>
      <c r="Z13" s="27"/>
      <c r="AA13" s="120"/>
      <c r="AB13" s="108"/>
      <c r="AC13" s="109"/>
      <c r="AD13" s="109"/>
      <c r="AE13" s="25">
        <f>IFERROR(VLOOKUP($AB11,Data!$B$4:$D$6,3,FALSE),"")</f>
        <v>0</v>
      </c>
      <c r="AF13" s="25">
        <f>IFERROR(VLOOKUP($AC11,Data!$F$4:$H$9,3,FALSE),"")</f>
        <v>0</v>
      </c>
      <c r="AG13" s="25">
        <f>IFERROR(VLOOKUP($AD11,Data!$J$4:$L$8,3,FALSE),"")</f>
        <v>0</v>
      </c>
      <c r="AH13" s="25">
        <f>IFERROR(IF($C11=1,$AE13*$AF13*$AG13,""),"")</f>
        <v>0</v>
      </c>
      <c r="AI13" s="25" t="str">
        <f>IFERROR(IF($C11=2,$AE13*$AF13*$AG13,""),"")</f>
        <v/>
      </c>
      <c r="AJ13" s="25" t="str">
        <f>IFERROR(IF($C11=3,$AE13*$AF13*$AG13,""),"")</f>
        <v/>
      </c>
      <c r="AK13" s="121"/>
      <c r="AL13" s="18" t="s">
        <v>718</v>
      </c>
      <c r="AM13" s="11"/>
      <c r="AN13" s="11"/>
      <c r="AO13" s="11"/>
    </row>
    <row r="14" spans="1:41" ht="30" customHeight="1" x14ac:dyDescent="0.2">
      <c r="B14" s="19"/>
      <c r="C14" s="19">
        <v>1</v>
      </c>
      <c r="D14" s="124" t="s">
        <v>132</v>
      </c>
      <c r="E14" s="125"/>
      <c r="F14" s="125"/>
      <c r="G14" s="125"/>
      <c r="H14" s="31" t="str">
        <f>IF($K14=1,"Implemented","Not Implemented")</f>
        <v>Not Implemented</v>
      </c>
      <c r="I14" s="24" t="str">
        <f>IF($L14=1,"Effective","Ineffective")</f>
        <v>Ineffective</v>
      </c>
      <c r="J14" s="24" t="str">
        <f>IF($M14=1,"Pass","Fail")</f>
        <v>Fail</v>
      </c>
      <c r="K14" s="25">
        <f>IF(COUNTIF(K15:K17,0)&gt;0,0,1)</f>
        <v>0</v>
      </c>
      <c r="L14" s="25">
        <f>IF(COUNTIF(L15:L17,0)&gt;0,0,1)</f>
        <v>0</v>
      </c>
      <c r="M14" s="25">
        <f>IF(COUNTIF(M15:M17,0)&gt;0,0,1)</f>
        <v>0</v>
      </c>
      <c r="N14" s="25">
        <f>IFERROR(IF($C14=1,$K14*$L14*$M14,""),"")</f>
        <v>0</v>
      </c>
      <c r="O14" s="25" t="str">
        <f>IFERROR(IF($C14=2,$K14*$L14*$M14,""),"")</f>
        <v/>
      </c>
      <c r="P14" s="25" t="str">
        <f>IFERROR(IF($C14=3,$K14*$L14*$M14,""),"")</f>
        <v/>
      </c>
      <c r="Q14" s="32"/>
      <c r="R14" s="31" t="str">
        <f>IF($U14=1,"Implemented","Not Implemented")</f>
        <v>Not Implemented</v>
      </c>
      <c r="S14" s="24" t="str">
        <f>IF($V14=1,"Effective","Ineffective")</f>
        <v>Ineffective</v>
      </c>
      <c r="T14" s="24" t="str">
        <f>IF($W14=1,"Pass","Fail")</f>
        <v>Fail</v>
      </c>
      <c r="U14" s="25">
        <f>IF(COUNTIF(U16:U17,0)&gt;0,0,1)</f>
        <v>0</v>
      </c>
      <c r="V14" s="25">
        <f>IF(COUNTIF(V15:V17,0)&gt;0,0,1)</f>
        <v>0</v>
      </c>
      <c r="W14" s="25">
        <f>IF(COUNTIF(W15:W17,0)&gt;0,0,1)</f>
        <v>0</v>
      </c>
      <c r="X14" s="25">
        <f>IFERROR(IF($C14=1,$U14*$V14*$W14,""),"")</f>
        <v>0</v>
      </c>
      <c r="Y14" s="25" t="str">
        <f>IFERROR(IF($C14=2,$U14*$V14*$W14,""),"")</f>
        <v/>
      </c>
      <c r="Z14" s="25" t="str">
        <f>IFERROR(IF($C14=3,$U14*$V14*$W14,""),"")</f>
        <v/>
      </c>
      <c r="AA14" s="32"/>
      <c r="AB14" s="31" t="str">
        <f>IF($AE14=1,"Implemented","Not Implemented")</f>
        <v>Not Implemented</v>
      </c>
      <c r="AC14" s="24" t="str">
        <f>IF($AF14=1,"Effective","Ineffective")</f>
        <v>Ineffective</v>
      </c>
      <c r="AD14" s="24" t="str">
        <f>IF($AG14=1,"Pass","Fail")</f>
        <v>Fail</v>
      </c>
      <c r="AE14" s="25">
        <f>IF(COUNTIF(AE15:AE17,0)&gt;0,0,1)</f>
        <v>0</v>
      </c>
      <c r="AF14" s="25">
        <f>IF(COUNTIF(AF15:AF17,0)&gt;0,0,1)</f>
        <v>0</v>
      </c>
      <c r="AG14" s="25">
        <f>IF(COUNTIF(AG15:AG17,0)&gt;0,0,1)</f>
        <v>0</v>
      </c>
      <c r="AH14" s="25">
        <f>IFERROR(IF($C14=1,$AE14*$AF14*$AG14,""),"")</f>
        <v>0</v>
      </c>
      <c r="AI14" s="25" t="str">
        <f>IFERROR(IF($C14=2,$AE14*$AF14*$AG14,""),"")</f>
        <v/>
      </c>
      <c r="AJ14" s="25" t="str">
        <f>IFERROR(IF($C14=3,$AE14*$AF14*$AG14,""),"")</f>
        <v/>
      </c>
      <c r="AK14" s="32"/>
      <c r="AL14" s="18" t="s">
        <v>725</v>
      </c>
      <c r="AM14" s="11"/>
      <c r="AN14" s="11"/>
      <c r="AO14" s="11"/>
    </row>
    <row r="15" spans="1:41" ht="10.5" customHeight="1" outlineLevel="1" x14ac:dyDescent="0.2">
      <c r="A15" s="106"/>
      <c r="B15" s="106"/>
      <c r="C15" s="122">
        <v>1</v>
      </c>
      <c r="D15" s="106"/>
      <c r="E15" s="123" t="s">
        <v>133</v>
      </c>
      <c r="F15" s="124" t="s">
        <v>134</v>
      </c>
      <c r="G15" s="124" t="s">
        <v>135</v>
      </c>
      <c r="H15" s="108" t="s">
        <v>687</v>
      </c>
      <c r="I15" s="109" t="s">
        <v>687</v>
      </c>
      <c r="J15" s="109" t="s">
        <v>687</v>
      </c>
      <c r="K15" s="25">
        <f>IFERROR(VLOOKUP($H15,Data!$B$4:$D$6,3,FALSE),"")</f>
        <v>0</v>
      </c>
      <c r="L15" s="25">
        <f>IFERROR(VLOOKUP($I15,Data!$F$4:$H$9,3,FALSE),"")</f>
        <v>0</v>
      </c>
      <c r="M15" s="25">
        <f>IFERROR(VLOOKUP($J15,Data!$J$4:$L$8,3,FALSE),"")</f>
        <v>0</v>
      </c>
      <c r="N15" s="25">
        <f>IFERROR(IF($C15=1,$K15*$L15*$M15,""),"")</f>
        <v>0</v>
      </c>
      <c r="O15" s="25" t="str">
        <f>IFERROR(IF($C15=2,$K15*$L15*$M15,""),"")</f>
        <v/>
      </c>
      <c r="P15" s="25" t="str">
        <f>IFERROR(IF($C15=3,$K15*$L15*$M15,""),"")</f>
        <v/>
      </c>
      <c r="Q15" s="110"/>
      <c r="R15" s="108" t="s">
        <v>687</v>
      </c>
      <c r="S15" s="109" t="s">
        <v>687</v>
      </c>
      <c r="T15" s="109" t="s">
        <v>687</v>
      </c>
      <c r="U15" s="26"/>
      <c r="V15" s="26"/>
      <c r="W15" s="26"/>
      <c r="X15" s="26"/>
      <c r="Y15" s="26"/>
      <c r="Z15" s="26"/>
      <c r="AA15" s="120"/>
      <c r="AB15" s="108" t="s">
        <v>687</v>
      </c>
      <c r="AC15" s="109" t="s">
        <v>687</v>
      </c>
      <c r="AD15" s="109" t="s">
        <v>687</v>
      </c>
      <c r="AE15" s="26"/>
      <c r="AF15" s="26"/>
      <c r="AG15" s="26"/>
      <c r="AH15" s="26"/>
      <c r="AI15" s="26"/>
      <c r="AJ15" s="26"/>
      <c r="AK15" s="121"/>
      <c r="AL15" s="18" t="s">
        <v>716</v>
      </c>
      <c r="AM15" s="11"/>
      <c r="AN15" s="11"/>
      <c r="AO15" s="11"/>
    </row>
    <row r="16" spans="1:41" ht="10.5" customHeight="1" outlineLevel="1" x14ac:dyDescent="0.2">
      <c r="A16" s="106"/>
      <c r="B16" s="106"/>
      <c r="C16" s="122"/>
      <c r="D16" s="106"/>
      <c r="E16" s="123"/>
      <c r="F16" s="124"/>
      <c r="G16" s="125"/>
      <c r="H16" s="108"/>
      <c r="I16" s="109"/>
      <c r="J16" s="109"/>
      <c r="K16" s="27"/>
      <c r="L16" s="27"/>
      <c r="M16" s="27"/>
      <c r="N16" s="27"/>
      <c r="O16" s="27"/>
      <c r="P16" s="27"/>
      <c r="Q16" s="110"/>
      <c r="R16" s="108"/>
      <c r="S16" s="109"/>
      <c r="T16" s="109"/>
      <c r="U16" s="25">
        <f>IFERROR(VLOOKUP($R15,Data!$B$4:$D$6,3,FALSE),"")</f>
        <v>0</v>
      </c>
      <c r="V16" s="25">
        <f>IFERROR(VLOOKUP($S15,Data!$F$4:$H$9,3,FALSE),"")</f>
        <v>0</v>
      </c>
      <c r="W16" s="25">
        <f>IFERROR(VLOOKUP($T15,Data!$J$4:$L$8,3,FALSE),"")</f>
        <v>0</v>
      </c>
      <c r="X16" s="25">
        <f>IFERROR(IF($C15=1,$U16*$V16*$W16,""),"")</f>
        <v>0</v>
      </c>
      <c r="Y16" s="25" t="str">
        <f>IFERROR(IF($C15=2,$U16*$V16*$W16,""),"")</f>
        <v/>
      </c>
      <c r="Z16" s="25" t="str">
        <f>IFERROR(IF($C15=3,$U16*$V16*$W16,""),"")</f>
        <v/>
      </c>
      <c r="AA16" s="120"/>
      <c r="AB16" s="108"/>
      <c r="AC16" s="109"/>
      <c r="AD16" s="109"/>
      <c r="AE16" s="27"/>
      <c r="AF16" s="27"/>
      <c r="AG16" s="27"/>
      <c r="AH16" s="27"/>
      <c r="AI16" s="27"/>
      <c r="AJ16" s="27"/>
      <c r="AK16" s="121"/>
      <c r="AL16" s="18" t="s">
        <v>717</v>
      </c>
      <c r="AM16" s="11"/>
      <c r="AN16" s="11"/>
      <c r="AO16" s="11"/>
    </row>
    <row r="17" spans="1:41" ht="10.5" customHeight="1" outlineLevel="1" x14ac:dyDescent="0.2">
      <c r="A17" s="106"/>
      <c r="B17" s="106"/>
      <c r="C17" s="122"/>
      <c r="D17" s="106"/>
      <c r="E17" s="123"/>
      <c r="F17" s="124"/>
      <c r="G17" s="125"/>
      <c r="H17" s="108"/>
      <c r="I17" s="109"/>
      <c r="J17" s="109"/>
      <c r="K17" s="27"/>
      <c r="L17" s="27"/>
      <c r="M17" s="27"/>
      <c r="N17" s="27"/>
      <c r="O17" s="27"/>
      <c r="P17" s="27"/>
      <c r="Q17" s="110"/>
      <c r="R17" s="108"/>
      <c r="S17" s="109"/>
      <c r="T17" s="109"/>
      <c r="U17" s="27"/>
      <c r="V17" s="27"/>
      <c r="W17" s="27"/>
      <c r="X17" s="27"/>
      <c r="Y17" s="27"/>
      <c r="Z17" s="27"/>
      <c r="AA17" s="120"/>
      <c r="AB17" s="108"/>
      <c r="AC17" s="109"/>
      <c r="AD17" s="109"/>
      <c r="AE17" s="25">
        <f>IFERROR(VLOOKUP($AB15,Data!$B$4:$D$6,3,FALSE),"")</f>
        <v>0</v>
      </c>
      <c r="AF17" s="25">
        <f>IFERROR(VLOOKUP($AC15,Data!$F$4:$H$9,3,FALSE),"")</f>
        <v>0</v>
      </c>
      <c r="AG17" s="25">
        <f>IFERROR(VLOOKUP($AD15,Data!$J$4:$L$8,3,FALSE),"")</f>
        <v>0</v>
      </c>
      <c r="AH17" s="25">
        <f>IFERROR(IF($C15=1,$AE17*$AF17*$AG17,""),"")</f>
        <v>0</v>
      </c>
      <c r="AI17" s="25" t="str">
        <f>IFERROR(IF($C15=2,$AE17*$AF17*$AG17,""),"")</f>
        <v/>
      </c>
      <c r="AJ17" s="25" t="str">
        <f>IFERROR(IF($C15=3,$AE17*$AF17*$AG17,""),"")</f>
        <v/>
      </c>
      <c r="AK17" s="121"/>
      <c r="AL17" s="18" t="s">
        <v>718</v>
      </c>
      <c r="AM17" s="11"/>
      <c r="AN17" s="11"/>
      <c r="AO17" s="11"/>
    </row>
    <row r="18" spans="1:41" ht="30" customHeight="1" x14ac:dyDescent="0.2">
      <c r="B18" s="20"/>
      <c r="C18" s="20">
        <v>1</v>
      </c>
      <c r="D18" s="124" t="s">
        <v>136</v>
      </c>
      <c r="E18" s="124"/>
      <c r="F18" s="124"/>
      <c r="G18" s="124"/>
      <c r="H18" s="31" t="str">
        <f>IF($K18=1,"Implemented","Not Implemented")</f>
        <v>Not Implemented</v>
      </c>
      <c r="I18" s="24" t="str">
        <f>IF($L18=1,"Effective","Ineffective")</f>
        <v>Ineffective</v>
      </c>
      <c r="J18" s="24" t="str">
        <f>IF($M18=1,"Pass","Fail")</f>
        <v>Fail</v>
      </c>
      <c r="K18" s="25">
        <f>IF(COUNTIF(K19:K21,0)&gt;0,0,1)</f>
        <v>0</v>
      </c>
      <c r="L18" s="25">
        <f>IF(COUNTIF(L19:L21,0)&gt;0,0,1)</f>
        <v>0</v>
      </c>
      <c r="M18" s="25">
        <f>IF(COUNTIF(M19:M21,0)&gt;0,0,1)</f>
        <v>0</v>
      </c>
      <c r="N18" s="25">
        <f>IFERROR(IF($C18=1,$K18*$L18*$M18,""),"")</f>
        <v>0</v>
      </c>
      <c r="O18" s="25" t="str">
        <f>IFERROR(IF($C18=2,$K18*$L18*$M18,""),"")</f>
        <v/>
      </c>
      <c r="P18" s="25" t="str">
        <f>IFERROR(IF($C18=3,$K18*$L18*$M18,""),"")</f>
        <v/>
      </c>
      <c r="Q18" s="32"/>
      <c r="R18" s="31" t="str">
        <f>IF($U18=1,"Implemented","Not Implemented")</f>
        <v>Not Implemented</v>
      </c>
      <c r="S18" s="24" t="str">
        <f>IF($V18=1,"Effective","Ineffective")</f>
        <v>Ineffective</v>
      </c>
      <c r="T18" s="24" t="str">
        <f>IF($W18=1,"Pass","Fail")</f>
        <v>Fail</v>
      </c>
      <c r="U18" s="25">
        <f>IF(COUNTIF(U19:U21,0)&gt;0,0,1)</f>
        <v>0</v>
      </c>
      <c r="V18" s="25">
        <f>IF(COUNTIF(V19:V21,0)&gt;0,0,1)</f>
        <v>0</v>
      </c>
      <c r="W18" s="25">
        <f>IF(COUNTIF(W19:W21,0)&gt;0,0,1)</f>
        <v>0</v>
      </c>
      <c r="X18" s="25">
        <f>IFERROR(IF($C18=1,$U18*$V18*$W18,""),"")</f>
        <v>0</v>
      </c>
      <c r="Y18" s="25" t="str">
        <f>IFERROR(IF($C18=2,$U18*$V18*$W18,""),"")</f>
        <v/>
      </c>
      <c r="Z18" s="25" t="str">
        <f>IFERROR(IF($C18=3,$U18*$V18*$W18,""),"")</f>
        <v/>
      </c>
      <c r="AA18" s="32"/>
      <c r="AB18" s="31" t="str">
        <f>IF($AE18=1,"Implemented","Not Implemented")</f>
        <v>Not Implemented</v>
      </c>
      <c r="AC18" s="24" t="str">
        <f>IF($AF18=1,"Effective","Ineffective")</f>
        <v>Ineffective</v>
      </c>
      <c r="AD18" s="24" t="str">
        <f>IF($AG18=1,"Pass","Fail")</f>
        <v>Fail</v>
      </c>
      <c r="AE18" s="25">
        <f>IF(COUNTIF(AE19:AE21,0)&gt;0,0,1)</f>
        <v>0</v>
      </c>
      <c r="AF18" s="25">
        <f>IF(COUNTIF(AF19:AF21,0)&gt;0,0,1)</f>
        <v>0</v>
      </c>
      <c r="AG18" s="25">
        <f>IF(COUNTIF(AG19:AG21,0)&gt;0,0,1)</f>
        <v>0</v>
      </c>
      <c r="AH18" s="25">
        <f>IFERROR(IF($C18=1,$AE18*$AF18*$AG18,""),"")</f>
        <v>0</v>
      </c>
      <c r="AI18" s="25" t="str">
        <f>IFERROR(IF($C18=2,$AE18*$AF18*$AG18,""),"")</f>
        <v/>
      </c>
      <c r="AJ18" s="25" t="str">
        <f>IFERROR(IF($C18=3,$AE18*$AF18*$AG18,""),"")</f>
        <v/>
      </c>
      <c r="AK18" s="32"/>
      <c r="AL18" s="18" t="s">
        <v>725</v>
      </c>
      <c r="AM18" s="11"/>
      <c r="AN18" s="11"/>
      <c r="AO18" s="11"/>
    </row>
    <row r="19" spans="1:41" ht="10.5" customHeight="1" outlineLevel="1" x14ac:dyDescent="0.2">
      <c r="A19" s="106"/>
      <c r="B19" s="106"/>
      <c r="C19" s="122">
        <v>1</v>
      </c>
      <c r="D19" s="106"/>
      <c r="E19" s="123" t="s">
        <v>137</v>
      </c>
      <c r="F19" s="124" t="s">
        <v>138</v>
      </c>
      <c r="G19" s="124" t="s">
        <v>139</v>
      </c>
      <c r="H19" s="108" t="s">
        <v>687</v>
      </c>
      <c r="I19" s="109" t="s">
        <v>687</v>
      </c>
      <c r="J19" s="109" t="s">
        <v>687</v>
      </c>
      <c r="K19" s="25">
        <f>IFERROR(VLOOKUP($H19,Data!$B$4:$D$6,3,FALSE),"")</f>
        <v>0</v>
      </c>
      <c r="L19" s="25">
        <f>IFERROR(VLOOKUP($I19,Data!$F$4:$H$9,3,FALSE),"")</f>
        <v>0</v>
      </c>
      <c r="M19" s="25">
        <f>IFERROR(VLOOKUP($J19,Data!$J$4:$L$8,3,FALSE),"")</f>
        <v>0</v>
      </c>
      <c r="N19" s="25">
        <f>IFERROR(IF($C19=1,$K19*$L19*$M19,""),"")</f>
        <v>0</v>
      </c>
      <c r="O19" s="25" t="str">
        <f>IFERROR(IF($C19=2,$K19*$L19*$M19,""),"")</f>
        <v/>
      </c>
      <c r="P19" s="25" t="str">
        <f>IFERROR(IF($C19=3,$K19*$L19*$M19,""),"")</f>
        <v/>
      </c>
      <c r="Q19" s="110"/>
      <c r="R19" s="108" t="s">
        <v>687</v>
      </c>
      <c r="S19" s="109" t="s">
        <v>687</v>
      </c>
      <c r="T19" s="109" t="s">
        <v>687</v>
      </c>
      <c r="U19" s="26"/>
      <c r="V19" s="26"/>
      <c r="W19" s="26"/>
      <c r="X19" s="26"/>
      <c r="Y19" s="26"/>
      <c r="Z19" s="26"/>
      <c r="AA19" s="120"/>
      <c r="AB19" s="108" t="s">
        <v>687</v>
      </c>
      <c r="AC19" s="109" t="s">
        <v>687</v>
      </c>
      <c r="AD19" s="109" t="s">
        <v>687</v>
      </c>
      <c r="AE19" s="26"/>
      <c r="AF19" s="26"/>
      <c r="AG19" s="26"/>
      <c r="AH19" s="26"/>
      <c r="AI19" s="26"/>
      <c r="AJ19" s="26"/>
      <c r="AK19" s="121"/>
      <c r="AL19" s="18" t="s">
        <v>716</v>
      </c>
      <c r="AM19" s="11"/>
      <c r="AN19" s="11"/>
      <c r="AO19" s="11"/>
    </row>
    <row r="20" spans="1:41" ht="10.5" customHeight="1" outlineLevel="1" x14ac:dyDescent="0.2">
      <c r="A20" s="106"/>
      <c r="B20" s="106"/>
      <c r="C20" s="122"/>
      <c r="D20" s="106"/>
      <c r="E20" s="123"/>
      <c r="F20" s="124"/>
      <c r="G20" s="125"/>
      <c r="H20" s="108"/>
      <c r="I20" s="109"/>
      <c r="J20" s="109"/>
      <c r="K20" s="27"/>
      <c r="L20" s="27"/>
      <c r="M20" s="27"/>
      <c r="N20" s="27"/>
      <c r="O20" s="27"/>
      <c r="P20" s="27"/>
      <c r="Q20" s="110"/>
      <c r="R20" s="108"/>
      <c r="S20" s="109"/>
      <c r="T20" s="109"/>
      <c r="U20" s="25">
        <f>IFERROR(VLOOKUP($R19,Data!$B$4:$D$6,3,FALSE),"")</f>
        <v>0</v>
      </c>
      <c r="V20" s="25">
        <f>IFERROR(VLOOKUP($S19,Data!$F$4:$H$9,3,FALSE),"")</f>
        <v>0</v>
      </c>
      <c r="W20" s="25">
        <f>IFERROR(VLOOKUP($T19,Data!$J$4:$L$8,3,FALSE),"")</f>
        <v>0</v>
      </c>
      <c r="X20" s="25">
        <f>IFERROR(IF($C19=1,$U20*$V20*$W20,""),"")</f>
        <v>0</v>
      </c>
      <c r="Y20" s="25" t="str">
        <f>IFERROR(IF($C19=2,$U20*$V20*$W20,""),"")</f>
        <v/>
      </c>
      <c r="Z20" s="25" t="str">
        <f>IFERROR(IF($C19=3,$U20*$V20*$W20,""),"")</f>
        <v/>
      </c>
      <c r="AA20" s="120"/>
      <c r="AB20" s="108"/>
      <c r="AC20" s="109"/>
      <c r="AD20" s="109"/>
      <c r="AE20" s="27"/>
      <c r="AF20" s="27"/>
      <c r="AG20" s="27"/>
      <c r="AH20" s="27"/>
      <c r="AI20" s="27"/>
      <c r="AJ20" s="27"/>
      <c r="AK20" s="121"/>
      <c r="AL20" s="18" t="s">
        <v>717</v>
      </c>
      <c r="AM20" s="11"/>
      <c r="AN20" s="11"/>
      <c r="AO20" s="11"/>
    </row>
    <row r="21" spans="1:41" ht="10.5" customHeight="1" outlineLevel="1" x14ac:dyDescent="0.2">
      <c r="A21" s="106"/>
      <c r="B21" s="106"/>
      <c r="C21" s="122"/>
      <c r="D21" s="106"/>
      <c r="E21" s="123"/>
      <c r="F21" s="124"/>
      <c r="G21" s="125"/>
      <c r="H21" s="108"/>
      <c r="I21" s="109"/>
      <c r="J21" s="109"/>
      <c r="K21" s="27"/>
      <c r="L21" s="27"/>
      <c r="M21" s="27"/>
      <c r="N21" s="27"/>
      <c r="O21" s="27"/>
      <c r="P21" s="27"/>
      <c r="Q21" s="110"/>
      <c r="R21" s="108"/>
      <c r="S21" s="109"/>
      <c r="T21" s="109"/>
      <c r="U21" s="27"/>
      <c r="V21" s="27"/>
      <c r="W21" s="27"/>
      <c r="X21" s="27"/>
      <c r="Y21" s="27"/>
      <c r="Z21" s="27"/>
      <c r="AA21" s="120"/>
      <c r="AB21" s="108"/>
      <c r="AC21" s="109"/>
      <c r="AD21" s="109"/>
      <c r="AE21" s="25">
        <f>IFERROR(VLOOKUP($AB19,Data!$B$4:$D$6,3,FALSE),"")</f>
        <v>0</v>
      </c>
      <c r="AF21" s="25">
        <f>IFERROR(VLOOKUP($AC19,Data!$F$4:$H$9,3,FALSE),"")</f>
        <v>0</v>
      </c>
      <c r="AG21" s="25">
        <f>IFERROR(VLOOKUP($AD19,Data!$J$4:$L$8,3,FALSE),"")</f>
        <v>0</v>
      </c>
      <c r="AH21" s="25">
        <f>IFERROR(IF($C19=1,$AE21*$AF21*$AG21,""),"")</f>
        <v>0</v>
      </c>
      <c r="AI21" s="25" t="str">
        <f>IFERROR(IF($C19=2,$AE21*$AF21*$AG21,""),"")</f>
        <v/>
      </c>
      <c r="AJ21" s="25" t="str">
        <f>IFERROR(IF($C19=3,$AE21*$AF21*$AG21,""),"")</f>
        <v/>
      </c>
      <c r="AK21" s="121"/>
      <c r="AL21" s="18" t="s">
        <v>718</v>
      </c>
      <c r="AM21" s="11"/>
      <c r="AN21" s="11"/>
      <c r="AO21" s="11"/>
    </row>
    <row r="22" spans="1:41" ht="30" customHeight="1" x14ac:dyDescent="0.2">
      <c r="B22" s="19"/>
      <c r="C22" s="19">
        <v>1</v>
      </c>
      <c r="D22" s="124" t="s">
        <v>140</v>
      </c>
      <c r="E22" s="125"/>
      <c r="F22" s="125"/>
      <c r="G22" s="125"/>
      <c r="H22" s="31" t="str">
        <f>IF($K22=1,"Implemented","Not Implemented")</f>
        <v>Not Implemented</v>
      </c>
      <c r="I22" s="24" t="str">
        <f>IF($L22=1,"Effective","Ineffective")</f>
        <v>Ineffective</v>
      </c>
      <c r="J22" s="24" t="str">
        <f>IF($M22=1,"Pass","Fail")</f>
        <v>Fail</v>
      </c>
      <c r="K22" s="25">
        <f>IF(COUNTIF(K23:K31,0)&gt;0,0,1)</f>
        <v>0</v>
      </c>
      <c r="L22" s="25">
        <f>IF(COUNTIF(L23:L31,0)&gt;0,0,1)</f>
        <v>0</v>
      </c>
      <c r="M22" s="25">
        <f>IF(COUNTIF(M23:M31,0)&gt;0,0,1)</f>
        <v>0</v>
      </c>
      <c r="N22" s="25">
        <f>IFERROR(IF($C22=1,$K22*$L22*$M22,""),"")</f>
        <v>0</v>
      </c>
      <c r="O22" s="25" t="str">
        <f>IFERROR(IF($C22=2,$K22*$L22*$M22,""),"")</f>
        <v/>
      </c>
      <c r="P22" s="25" t="str">
        <f>IFERROR(IF($C22=3,$K22*$L22*$M22,""),"")</f>
        <v/>
      </c>
      <c r="Q22" s="32"/>
      <c r="R22" s="31" t="str">
        <f>IF($U22=1,"Implemented","Not Implemented")</f>
        <v>Not Implemented</v>
      </c>
      <c r="S22" s="24" t="str">
        <f>IF($V22=1,"Effective","Ineffective")</f>
        <v>Ineffective</v>
      </c>
      <c r="T22" s="24" t="str">
        <f>IF($W22=1,"Pass","Fail")</f>
        <v>Fail</v>
      </c>
      <c r="U22" s="25">
        <f>IF(COUNTIF(U23:U31,0)&gt;0,0,1)</f>
        <v>0</v>
      </c>
      <c r="V22" s="25">
        <f>IF(COUNTIF(V23:V31,0)&gt;0,0,1)</f>
        <v>0</v>
      </c>
      <c r="W22" s="25">
        <f>IF(COUNTIF(W23:W31,0)&gt;0,0,1)</f>
        <v>0</v>
      </c>
      <c r="X22" s="25">
        <f>IFERROR(IF($C22=1,$U22*$V22*$W22,""),"")</f>
        <v>0</v>
      </c>
      <c r="Y22" s="25" t="str">
        <f>IFERROR(IF($C22=2,$U22*$V22*$W22,""),"")</f>
        <v/>
      </c>
      <c r="Z22" s="25" t="str">
        <f>IFERROR(IF($C22=3,$U22*$V22*$W22,""),"")</f>
        <v/>
      </c>
      <c r="AA22" s="32"/>
      <c r="AB22" s="31" t="str">
        <f>IF($AE22=1,"Implemented","Not Implemented")</f>
        <v>Not Implemented</v>
      </c>
      <c r="AC22" s="24" t="str">
        <f>IF($AF22=1,"Effective","Ineffective")</f>
        <v>Ineffective</v>
      </c>
      <c r="AD22" s="24" t="str">
        <f>IF($AG22=1,"Pass","Fail")</f>
        <v>Fail</v>
      </c>
      <c r="AE22" s="25">
        <f>IF(COUNTIF(AE23:AE31,0)&gt;0,0,1)</f>
        <v>0</v>
      </c>
      <c r="AF22" s="25">
        <f>IF(COUNTIF(AF23:AF31,0)&gt;0,0,1)</f>
        <v>0</v>
      </c>
      <c r="AG22" s="25">
        <f>IF(COUNTIF(AG23:AG31,0)&gt;0,0,1)</f>
        <v>0</v>
      </c>
      <c r="AH22" s="25">
        <f>IFERROR(IF($C22=1,$AE22*$AF22*$AG22,""),"")</f>
        <v>0</v>
      </c>
      <c r="AI22" s="25" t="str">
        <f>IFERROR(IF($C22=2,$AE22*$AF22*$AG22,""),"")</f>
        <v/>
      </c>
      <c r="AJ22" s="25" t="str">
        <f>IFERROR(IF($C22=3,$AE22*$AF22*$AG22,""),"")</f>
        <v/>
      </c>
      <c r="AK22" s="32"/>
      <c r="AL22" s="18" t="s">
        <v>725</v>
      </c>
      <c r="AM22" s="11"/>
      <c r="AN22" s="11"/>
      <c r="AO22" s="11"/>
    </row>
    <row r="23" spans="1:41" ht="10.5" customHeight="1" outlineLevel="1" x14ac:dyDescent="0.2">
      <c r="A23" s="106"/>
      <c r="B23" s="106"/>
      <c r="C23" s="122">
        <v>1</v>
      </c>
      <c r="D23" s="106"/>
      <c r="E23" s="123" t="s">
        <v>141</v>
      </c>
      <c r="F23" s="124" t="s">
        <v>142</v>
      </c>
      <c r="G23" s="124" t="s">
        <v>143</v>
      </c>
      <c r="H23" s="108" t="s">
        <v>687</v>
      </c>
      <c r="I23" s="109" t="s">
        <v>687</v>
      </c>
      <c r="J23" s="109" t="s">
        <v>687</v>
      </c>
      <c r="K23" s="25">
        <f>IFERROR(VLOOKUP($H23,Data!$B$4:$D$6,3,FALSE),"")</f>
        <v>0</v>
      </c>
      <c r="L23" s="25">
        <f>IFERROR(VLOOKUP($I23,Data!$F$4:$H$9,3,FALSE),"")</f>
        <v>0</v>
      </c>
      <c r="M23" s="25">
        <f>IFERROR(VLOOKUP($J23,Data!$J$4:$L$8,3,FALSE),"")</f>
        <v>0</v>
      </c>
      <c r="N23" s="25">
        <f>IFERROR(IF($C23=1,$K23*$L23*$M23,""),"")</f>
        <v>0</v>
      </c>
      <c r="O23" s="25" t="str">
        <f>IFERROR(IF($C23=2,$K23*$L23*$M23,""),"")</f>
        <v/>
      </c>
      <c r="P23" s="25" t="str">
        <f>IFERROR(IF($C23=3,$K23*$L23*$M23,""),"")</f>
        <v/>
      </c>
      <c r="Q23" s="110"/>
      <c r="R23" s="108" t="s">
        <v>687</v>
      </c>
      <c r="S23" s="109" t="s">
        <v>687</v>
      </c>
      <c r="T23" s="109" t="s">
        <v>687</v>
      </c>
      <c r="U23" s="26"/>
      <c r="V23" s="26"/>
      <c r="W23" s="26"/>
      <c r="X23" s="26"/>
      <c r="Y23" s="26"/>
      <c r="Z23" s="26"/>
      <c r="AA23" s="120"/>
      <c r="AB23" s="108" t="s">
        <v>687</v>
      </c>
      <c r="AC23" s="109" t="s">
        <v>687</v>
      </c>
      <c r="AD23" s="109" t="s">
        <v>687</v>
      </c>
      <c r="AE23" s="26"/>
      <c r="AF23" s="26"/>
      <c r="AG23" s="26"/>
      <c r="AH23" s="26"/>
      <c r="AI23" s="26"/>
      <c r="AJ23" s="26"/>
      <c r="AK23" s="121"/>
      <c r="AL23" s="18" t="s">
        <v>716</v>
      </c>
      <c r="AM23" s="11"/>
      <c r="AN23" s="11"/>
      <c r="AO23" s="11"/>
    </row>
    <row r="24" spans="1:41" ht="10.5" customHeight="1" outlineLevel="1" x14ac:dyDescent="0.2">
      <c r="A24" s="106"/>
      <c r="B24" s="106"/>
      <c r="C24" s="122"/>
      <c r="D24" s="106"/>
      <c r="E24" s="123"/>
      <c r="F24" s="124"/>
      <c r="G24" s="125"/>
      <c r="H24" s="108"/>
      <c r="I24" s="109"/>
      <c r="J24" s="109"/>
      <c r="K24" s="27"/>
      <c r="L24" s="27"/>
      <c r="M24" s="27"/>
      <c r="N24" s="27"/>
      <c r="O24" s="27"/>
      <c r="P24" s="27"/>
      <c r="Q24" s="110"/>
      <c r="R24" s="108"/>
      <c r="S24" s="109"/>
      <c r="T24" s="109"/>
      <c r="U24" s="25">
        <f>IFERROR(VLOOKUP($R23,Data!$B$4:$D$6,3,FALSE),"")</f>
        <v>0</v>
      </c>
      <c r="V24" s="25">
        <f>IFERROR(VLOOKUP($S23,Data!$F$4:$H$9,3,FALSE),"")</f>
        <v>0</v>
      </c>
      <c r="W24" s="25">
        <f>IFERROR(VLOOKUP($T23,Data!$J$4:$L$8,3,FALSE),"")</f>
        <v>0</v>
      </c>
      <c r="X24" s="25">
        <f>IFERROR(IF($C23=1,$U24*$V24*$W24,""),"")</f>
        <v>0</v>
      </c>
      <c r="Y24" s="25" t="str">
        <f>IFERROR(IF($C23=2,$U24*$V24*$W24,""),"")</f>
        <v/>
      </c>
      <c r="Z24" s="25" t="str">
        <f>IFERROR(IF($C23=3,$U24*$V24*$W24,""),"")</f>
        <v/>
      </c>
      <c r="AA24" s="120"/>
      <c r="AB24" s="108"/>
      <c r="AC24" s="109"/>
      <c r="AD24" s="109"/>
      <c r="AE24" s="27"/>
      <c r="AF24" s="27"/>
      <c r="AG24" s="27"/>
      <c r="AH24" s="27"/>
      <c r="AI24" s="27"/>
      <c r="AJ24" s="27"/>
      <c r="AK24" s="121"/>
      <c r="AL24" s="18" t="s">
        <v>717</v>
      </c>
      <c r="AM24" s="11"/>
      <c r="AN24" s="11"/>
      <c r="AO24" s="11"/>
    </row>
    <row r="25" spans="1:41" ht="10.5" customHeight="1" outlineLevel="1" x14ac:dyDescent="0.2">
      <c r="A25" s="106"/>
      <c r="B25" s="106"/>
      <c r="C25" s="122"/>
      <c r="D25" s="106"/>
      <c r="E25" s="123"/>
      <c r="F25" s="124"/>
      <c r="G25" s="125"/>
      <c r="H25" s="108"/>
      <c r="I25" s="109"/>
      <c r="J25" s="109"/>
      <c r="K25" s="27"/>
      <c r="L25" s="27"/>
      <c r="M25" s="27"/>
      <c r="N25" s="27"/>
      <c r="O25" s="27"/>
      <c r="P25" s="27"/>
      <c r="Q25" s="110"/>
      <c r="R25" s="108"/>
      <c r="S25" s="109"/>
      <c r="T25" s="109"/>
      <c r="U25" s="27"/>
      <c r="V25" s="27"/>
      <c r="W25" s="27"/>
      <c r="X25" s="27"/>
      <c r="Y25" s="27"/>
      <c r="Z25" s="27"/>
      <c r="AA25" s="120"/>
      <c r="AB25" s="108"/>
      <c r="AC25" s="109"/>
      <c r="AD25" s="109"/>
      <c r="AE25" s="25">
        <f>IFERROR(VLOOKUP($AB23,Data!$B$4:$D$6,3,FALSE),"")</f>
        <v>0</v>
      </c>
      <c r="AF25" s="25">
        <f>IFERROR(VLOOKUP($AC23,Data!$F$4:$H$9,3,FALSE),"")</f>
        <v>0</v>
      </c>
      <c r="AG25" s="25">
        <f>IFERROR(VLOOKUP($AD23,Data!$J$4:$L$8,3,FALSE),"")</f>
        <v>0</v>
      </c>
      <c r="AH25" s="25">
        <f>IFERROR(IF($C23=1,$AE25*$AF25*$AG25,""),"")</f>
        <v>0</v>
      </c>
      <c r="AI25" s="25" t="str">
        <f>IFERROR(IF($C23=2,$AE25*$AF25*$AG25,""),"")</f>
        <v/>
      </c>
      <c r="AJ25" s="25" t="str">
        <f>IFERROR(IF($C23=3,$AE25*$AF25*$AG25,""),"")</f>
        <v/>
      </c>
      <c r="AK25" s="121"/>
      <c r="AL25" s="18" t="s">
        <v>718</v>
      </c>
      <c r="AM25" s="11"/>
      <c r="AN25" s="11"/>
      <c r="AO25" s="11"/>
    </row>
    <row r="26" spans="1:41" ht="10.5" customHeight="1" outlineLevel="1" x14ac:dyDescent="0.2">
      <c r="A26" s="106"/>
      <c r="B26" s="106"/>
      <c r="C26" s="122">
        <v>1</v>
      </c>
      <c r="D26" s="106"/>
      <c r="E26" s="123" t="s">
        <v>144</v>
      </c>
      <c r="F26" s="124" t="s">
        <v>145</v>
      </c>
      <c r="G26" s="124" t="s">
        <v>146</v>
      </c>
      <c r="H26" s="108" t="s">
        <v>687</v>
      </c>
      <c r="I26" s="109" t="s">
        <v>687</v>
      </c>
      <c r="J26" s="109" t="s">
        <v>687</v>
      </c>
      <c r="K26" s="25">
        <f>IFERROR(VLOOKUP($H26,Data!$B$4:$D$6,3,FALSE),"")</f>
        <v>0</v>
      </c>
      <c r="L26" s="25">
        <f>IFERROR(VLOOKUP($I26,Data!$F$4:$H$9,3,FALSE),"")</f>
        <v>0</v>
      </c>
      <c r="M26" s="25">
        <f>IFERROR(VLOOKUP($J26,Data!$J$4:$L$8,3,FALSE),"")</f>
        <v>0</v>
      </c>
      <c r="N26" s="25">
        <f>IFERROR(IF($C26=1,$K26*$L26*$M26,""),"")</f>
        <v>0</v>
      </c>
      <c r="O26" s="25" t="str">
        <f>IFERROR(IF($C26=2,$K26*$L26*$M26,""),"")</f>
        <v/>
      </c>
      <c r="P26" s="25" t="str">
        <f>IFERROR(IF($C26=3,$K26*$L26*$M26,""),"")</f>
        <v/>
      </c>
      <c r="Q26" s="110"/>
      <c r="R26" s="108" t="s">
        <v>687</v>
      </c>
      <c r="S26" s="109" t="s">
        <v>687</v>
      </c>
      <c r="T26" s="109" t="s">
        <v>687</v>
      </c>
      <c r="U26" s="26"/>
      <c r="V26" s="26"/>
      <c r="W26" s="26"/>
      <c r="X26" s="26"/>
      <c r="Y26" s="26"/>
      <c r="Z26" s="26"/>
      <c r="AA26" s="120"/>
      <c r="AB26" s="108" t="s">
        <v>687</v>
      </c>
      <c r="AC26" s="109" t="s">
        <v>687</v>
      </c>
      <c r="AD26" s="109" t="s">
        <v>687</v>
      </c>
      <c r="AE26" s="26"/>
      <c r="AF26" s="26"/>
      <c r="AG26" s="26"/>
      <c r="AH26" s="26"/>
      <c r="AI26" s="26"/>
      <c r="AJ26" s="26"/>
      <c r="AK26" s="121"/>
      <c r="AL26" s="18" t="s">
        <v>716</v>
      </c>
      <c r="AM26" s="11"/>
      <c r="AN26" s="11"/>
      <c r="AO26" s="11"/>
    </row>
    <row r="27" spans="1:41" ht="10.5" customHeight="1" outlineLevel="1" x14ac:dyDescent="0.2">
      <c r="A27" s="106"/>
      <c r="B27" s="106"/>
      <c r="C27" s="122"/>
      <c r="D27" s="106"/>
      <c r="E27" s="123"/>
      <c r="F27" s="124"/>
      <c r="G27" s="125"/>
      <c r="H27" s="108"/>
      <c r="I27" s="109"/>
      <c r="J27" s="109"/>
      <c r="K27" s="27"/>
      <c r="L27" s="27"/>
      <c r="M27" s="27"/>
      <c r="N27" s="27"/>
      <c r="O27" s="27"/>
      <c r="P27" s="27"/>
      <c r="Q27" s="110"/>
      <c r="R27" s="108"/>
      <c r="S27" s="109"/>
      <c r="T27" s="109"/>
      <c r="U27" s="25">
        <f>IFERROR(VLOOKUP($R26,Data!$B$4:$D$6,3,FALSE),"")</f>
        <v>0</v>
      </c>
      <c r="V27" s="25">
        <f>IFERROR(VLOOKUP($S26,Data!$F$4:$H$9,3,FALSE),"")</f>
        <v>0</v>
      </c>
      <c r="W27" s="25">
        <f>IFERROR(VLOOKUP($T26,Data!$J$4:$L$8,3,FALSE),"")</f>
        <v>0</v>
      </c>
      <c r="X27" s="25">
        <f>IFERROR(IF($C26=1,$U27*$V27*$W27,""),"")</f>
        <v>0</v>
      </c>
      <c r="Y27" s="25" t="str">
        <f>IFERROR(IF($C26=2,$U27*$V27*$W27,""),"")</f>
        <v/>
      </c>
      <c r="Z27" s="25" t="str">
        <f>IFERROR(IF($C26=3,$U27*$V27*$W27,""),"")</f>
        <v/>
      </c>
      <c r="AA27" s="120"/>
      <c r="AB27" s="108"/>
      <c r="AC27" s="109"/>
      <c r="AD27" s="109"/>
      <c r="AE27" s="27"/>
      <c r="AF27" s="27"/>
      <c r="AG27" s="27"/>
      <c r="AH27" s="27"/>
      <c r="AI27" s="27"/>
      <c r="AJ27" s="27"/>
      <c r="AK27" s="121"/>
      <c r="AL27" s="18" t="s">
        <v>717</v>
      </c>
      <c r="AM27" s="11"/>
      <c r="AN27" s="11"/>
      <c r="AO27" s="11"/>
    </row>
    <row r="28" spans="1:41" ht="10.5" customHeight="1" outlineLevel="1" x14ac:dyDescent="0.2">
      <c r="A28" s="106"/>
      <c r="B28" s="106"/>
      <c r="C28" s="122"/>
      <c r="D28" s="106"/>
      <c r="E28" s="123"/>
      <c r="F28" s="124"/>
      <c r="G28" s="125"/>
      <c r="H28" s="108"/>
      <c r="I28" s="109"/>
      <c r="J28" s="109"/>
      <c r="K28" s="27"/>
      <c r="L28" s="27"/>
      <c r="M28" s="27"/>
      <c r="N28" s="27"/>
      <c r="O28" s="27"/>
      <c r="P28" s="27"/>
      <c r="Q28" s="110"/>
      <c r="R28" s="108"/>
      <c r="S28" s="109"/>
      <c r="T28" s="109"/>
      <c r="U28" s="27"/>
      <c r="V28" s="27"/>
      <c r="W28" s="27"/>
      <c r="X28" s="27"/>
      <c r="Y28" s="27"/>
      <c r="Z28" s="27"/>
      <c r="AA28" s="120"/>
      <c r="AB28" s="108"/>
      <c r="AC28" s="109"/>
      <c r="AD28" s="109"/>
      <c r="AE28" s="25">
        <f>IFERROR(VLOOKUP($AB26,Data!$B$4:$D$6,3,FALSE),"")</f>
        <v>0</v>
      </c>
      <c r="AF28" s="25">
        <f>IFERROR(VLOOKUP($AC26,Data!$F$4:$H$9,3,FALSE),"")</f>
        <v>0</v>
      </c>
      <c r="AG28" s="25">
        <f>IFERROR(VLOOKUP($AD26,Data!$J$4:$L$8,3,FALSE),"")</f>
        <v>0</v>
      </c>
      <c r="AH28" s="25">
        <f>IFERROR(IF($C26=1,$AE28*$AF28*$AG28,""),"")</f>
        <v>0</v>
      </c>
      <c r="AI28" s="25" t="str">
        <f>IFERROR(IF($C26=2,$AE28*$AF28*$AG28,""),"")</f>
        <v/>
      </c>
      <c r="AJ28" s="25" t="str">
        <f>IFERROR(IF($C26=3,$AE28*$AF28*$AG28,""),"")</f>
        <v/>
      </c>
      <c r="AK28" s="121"/>
      <c r="AL28" s="18" t="s">
        <v>718</v>
      </c>
      <c r="AM28" s="11"/>
      <c r="AN28" s="11"/>
      <c r="AO28" s="11"/>
    </row>
    <row r="29" spans="1:41" ht="10.5" customHeight="1" outlineLevel="1" x14ac:dyDescent="0.2">
      <c r="A29" s="106"/>
      <c r="B29" s="106"/>
      <c r="C29" s="122">
        <v>1</v>
      </c>
      <c r="D29" s="106"/>
      <c r="E29" s="123" t="s">
        <v>147</v>
      </c>
      <c r="F29" s="124" t="s">
        <v>148</v>
      </c>
      <c r="G29" s="124" t="s">
        <v>146</v>
      </c>
      <c r="H29" s="108" t="s">
        <v>687</v>
      </c>
      <c r="I29" s="109" t="s">
        <v>687</v>
      </c>
      <c r="J29" s="109" t="s">
        <v>687</v>
      </c>
      <c r="K29" s="25">
        <f>IFERROR(VLOOKUP($H29,Data!$B$4:$D$6,3,FALSE),"")</f>
        <v>0</v>
      </c>
      <c r="L29" s="25">
        <f>IFERROR(VLOOKUP($I29,Data!$F$4:$H$9,3,FALSE),"")</f>
        <v>0</v>
      </c>
      <c r="M29" s="25">
        <f>IFERROR(VLOOKUP($J29,Data!$J$4:$L$8,3,FALSE),"")</f>
        <v>0</v>
      </c>
      <c r="N29" s="25">
        <f>IFERROR(IF($C29=1,$K29*$L29*$M29,""),"")</f>
        <v>0</v>
      </c>
      <c r="O29" s="25" t="str">
        <f>IFERROR(IF($C29=2,$K29*$L29*$M29,""),"")</f>
        <v/>
      </c>
      <c r="P29" s="25" t="str">
        <f>IFERROR(IF($C29=3,$K29*$L29*$M29,""),"")</f>
        <v/>
      </c>
      <c r="Q29" s="110"/>
      <c r="R29" s="108" t="s">
        <v>687</v>
      </c>
      <c r="S29" s="109" t="s">
        <v>687</v>
      </c>
      <c r="T29" s="109" t="s">
        <v>687</v>
      </c>
      <c r="U29" s="26"/>
      <c r="V29" s="26"/>
      <c r="W29" s="26"/>
      <c r="X29" s="26"/>
      <c r="Y29" s="26"/>
      <c r="Z29" s="26"/>
      <c r="AA29" s="120"/>
      <c r="AB29" s="108" t="s">
        <v>687</v>
      </c>
      <c r="AC29" s="109" t="s">
        <v>687</v>
      </c>
      <c r="AD29" s="109" t="s">
        <v>687</v>
      </c>
      <c r="AE29" s="26"/>
      <c r="AF29" s="26"/>
      <c r="AG29" s="26"/>
      <c r="AH29" s="26"/>
      <c r="AI29" s="26"/>
      <c r="AJ29" s="26"/>
      <c r="AK29" s="121"/>
      <c r="AL29" s="18" t="s">
        <v>716</v>
      </c>
      <c r="AM29" s="11"/>
      <c r="AN29" s="11"/>
      <c r="AO29" s="11"/>
    </row>
    <row r="30" spans="1:41" ht="10.5" customHeight="1" outlineLevel="1" x14ac:dyDescent="0.2">
      <c r="A30" s="106"/>
      <c r="B30" s="106"/>
      <c r="C30" s="122"/>
      <c r="D30" s="106"/>
      <c r="E30" s="123"/>
      <c r="F30" s="124"/>
      <c r="G30" s="125"/>
      <c r="H30" s="108"/>
      <c r="I30" s="109"/>
      <c r="J30" s="109"/>
      <c r="K30" s="27"/>
      <c r="L30" s="27"/>
      <c r="M30" s="27"/>
      <c r="N30" s="27"/>
      <c r="O30" s="27"/>
      <c r="P30" s="27"/>
      <c r="Q30" s="110"/>
      <c r="R30" s="108"/>
      <c r="S30" s="109"/>
      <c r="T30" s="109"/>
      <c r="U30" s="25">
        <f>IFERROR(VLOOKUP($R29,Data!$B$4:$D$6,3,FALSE),"")</f>
        <v>0</v>
      </c>
      <c r="V30" s="25">
        <f>IFERROR(VLOOKUP($S29,Data!$F$4:$H$9,3,FALSE),"")</f>
        <v>0</v>
      </c>
      <c r="W30" s="25">
        <f>IFERROR(VLOOKUP($T29,Data!$J$4:$L$8,3,FALSE),"")</f>
        <v>0</v>
      </c>
      <c r="X30" s="25">
        <f>IFERROR(IF($C29=1,$U30*$V30*$W30,""),"")</f>
        <v>0</v>
      </c>
      <c r="Y30" s="25" t="str">
        <f>IFERROR(IF($C29=2,$U30*$V30*$W30,""),"")</f>
        <v/>
      </c>
      <c r="Z30" s="25" t="str">
        <f>IFERROR(IF($C29=3,$U30*$V30*$W30,""),"")</f>
        <v/>
      </c>
      <c r="AA30" s="120"/>
      <c r="AB30" s="108"/>
      <c r="AC30" s="109"/>
      <c r="AD30" s="109"/>
      <c r="AE30" s="27"/>
      <c r="AF30" s="27"/>
      <c r="AG30" s="27"/>
      <c r="AH30" s="27"/>
      <c r="AI30" s="27"/>
      <c r="AJ30" s="27"/>
      <c r="AK30" s="121"/>
      <c r="AL30" s="18" t="s">
        <v>717</v>
      </c>
      <c r="AM30" s="11"/>
      <c r="AN30" s="11"/>
      <c r="AO30" s="11"/>
    </row>
    <row r="31" spans="1:41" ht="10.5" customHeight="1" outlineLevel="1" x14ac:dyDescent="0.2">
      <c r="A31" s="106"/>
      <c r="B31" s="106"/>
      <c r="C31" s="122"/>
      <c r="D31" s="106"/>
      <c r="E31" s="123"/>
      <c r="F31" s="124"/>
      <c r="G31" s="125"/>
      <c r="H31" s="108"/>
      <c r="I31" s="109"/>
      <c r="J31" s="109"/>
      <c r="K31" s="27"/>
      <c r="L31" s="27"/>
      <c r="M31" s="27"/>
      <c r="N31" s="27"/>
      <c r="O31" s="27"/>
      <c r="P31" s="27"/>
      <c r="Q31" s="110"/>
      <c r="R31" s="108"/>
      <c r="S31" s="109"/>
      <c r="T31" s="109"/>
      <c r="U31" s="27"/>
      <c r="V31" s="27"/>
      <c r="W31" s="27"/>
      <c r="X31" s="27"/>
      <c r="Y31" s="27"/>
      <c r="Z31" s="27"/>
      <c r="AA31" s="120"/>
      <c r="AB31" s="108"/>
      <c r="AC31" s="109"/>
      <c r="AD31" s="109"/>
      <c r="AE31" s="25">
        <f>IFERROR(VLOOKUP($AB29,Data!$B$4:$D$6,3,FALSE),"")</f>
        <v>0</v>
      </c>
      <c r="AF31" s="25">
        <f>IFERROR(VLOOKUP($AC29,Data!$F$4:$H$9,3,FALSE),"")</f>
        <v>0</v>
      </c>
      <c r="AG31" s="25">
        <f>IFERROR(VLOOKUP($AD29,Data!$J$4:$L$8,3,FALSE),"")</f>
        <v>0</v>
      </c>
      <c r="AH31" s="25">
        <f>IFERROR(IF($C29=1,$AE31*$AF31*$AG31,""),"")</f>
        <v>0</v>
      </c>
      <c r="AI31" s="25" t="str">
        <f>IFERROR(IF($C29=2,$AE31*$AF31*$AG31,""),"")</f>
        <v/>
      </c>
      <c r="AJ31" s="25" t="str">
        <f>IFERROR(IF($C29=3,$AE31*$AF31*$AG31,""),"")</f>
        <v/>
      </c>
      <c r="AK31" s="121"/>
      <c r="AL31" s="18" t="s">
        <v>718</v>
      </c>
      <c r="AM31" s="11"/>
      <c r="AN31" s="11"/>
      <c r="AO31" s="11"/>
    </row>
    <row r="32" spans="1:41" ht="30" customHeight="1" x14ac:dyDescent="0.2">
      <c r="B32" s="19"/>
      <c r="C32" s="19">
        <v>1</v>
      </c>
      <c r="D32" s="124" t="s">
        <v>149</v>
      </c>
      <c r="E32" s="124"/>
      <c r="F32" s="124"/>
      <c r="G32" s="110"/>
      <c r="H32" s="31" t="str">
        <f>IF($K32=1,"Implemented","Not Implemented")</f>
        <v>Not Implemented</v>
      </c>
      <c r="I32" s="24" t="str">
        <f>IF($L32=1,"Effective","Ineffective")</f>
        <v>Ineffective</v>
      </c>
      <c r="J32" s="24" t="str">
        <f>IF($M32=1,"Pass","Fail")</f>
        <v>Fail</v>
      </c>
      <c r="K32" s="25">
        <f>IF(COUNTIF(K33:K38,0)&gt;0,0,1)</f>
        <v>0</v>
      </c>
      <c r="L32" s="25">
        <f>IF(COUNTIF(L33:L38,0)&gt;0,0,1)</f>
        <v>0</v>
      </c>
      <c r="M32" s="25">
        <f>IF(COUNTIF(M33:M38,0)&gt;0,0,1)</f>
        <v>0</v>
      </c>
      <c r="N32" s="25">
        <f>IFERROR(IF($C32=1,$K32*$L32*$M32,""),"")</f>
        <v>0</v>
      </c>
      <c r="O32" s="25" t="str">
        <f>IFERROR(IF($C32=2,$K32*$L32*$M32,""),"")</f>
        <v/>
      </c>
      <c r="P32" s="25" t="str">
        <f>IFERROR(IF($C32=3,$K32*$L32*$M32,""),"")</f>
        <v/>
      </c>
      <c r="Q32" s="32"/>
      <c r="R32" s="31" t="str">
        <f>IF($U32=1,"Implemented","Not Implemented")</f>
        <v>Not Implemented</v>
      </c>
      <c r="S32" s="24" t="str">
        <f>IF($V32=1,"Effective","Ineffective")</f>
        <v>Ineffective</v>
      </c>
      <c r="T32" s="24" t="str">
        <f>IF($W32=1,"Pass","Fail")</f>
        <v>Fail</v>
      </c>
      <c r="U32" s="25">
        <f>IF(COUNTIF(U33:U38,0)&gt;0,0,1)</f>
        <v>0</v>
      </c>
      <c r="V32" s="25">
        <f>IF(COUNTIF(V33:V38,0)&gt;0,0,1)</f>
        <v>0</v>
      </c>
      <c r="W32" s="25">
        <f>IF(COUNTIF(W33:W38,0)&gt;0,0,1)</f>
        <v>0</v>
      </c>
      <c r="X32" s="25">
        <f>IFERROR(IF($C32=1,$U32*$V32*$W32,""),"")</f>
        <v>0</v>
      </c>
      <c r="Y32" s="25" t="str">
        <f>IFERROR(IF($C32=2,$U32*$V32*$W32,""),"")</f>
        <v/>
      </c>
      <c r="Z32" s="25" t="str">
        <f>IFERROR(IF($C32=3,$U32*$V32*$W32,""),"")</f>
        <v/>
      </c>
      <c r="AA32" s="32"/>
      <c r="AB32" s="31" t="str">
        <f>IF($AE32=1,"Implemented","Not Implemented")</f>
        <v>Not Implemented</v>
      </c>
      <c r="AC32" s="24" t="str">
        <f>IF($AF32=1,"Effective","Ineffective")</f>
        <v>Ineffective</v>
      </c>
      <c r="AD32" s="24" t="str">
        <f>IF($AG32=1,"Pass","Fail")</f>
        <v>Fail</v>
      </c>
      <c r="AE32" s="25">
        <f>IF(COUNTIF(AE33:AE38,0)&gt;0,0,1)</f>
        <v>0</v>
      </c>
      <c r="AF32" s="25">
        <f>IF(COUNTIF(AF33:AF38,0)&gt;0,0,1)</f>
        <v>0</v>
      </c>
      <c r="AG32" s="25">
        <f>IF(COUNTIF(AG33:AG38,0)&gt;0,0,1)</f>
        <v>0</v>
      </c>
      <c r="AH32" s="25">
        <f>IFERROR(IF($C32=1,$AE32*$AF32*$AG32,""),"")</f>
        <v>0</v>
      </c>
      <c r="AI32" s="25" t="str">
        <f>IFERROR(IF($C32=2,$AE32*$AF32*$AG32,""),"")</f>
        <v/>
      </c>
      <c r="AJ32" s="25" t="str">
        <f>IFERROR(IF($C32=3,$AE32*$AF32*$AG32,""),"")</f>
        <v/>
      </c>
      <c r="AK32" s="32"/>
      <c r="AL32" s="18" t="s">
        <v>725</v>
      </c>
      <c r="AM32" s="11"/>
      <c r="AN32" s="11"/>
      <c r="AO32" s="11"/>
    </row>
    <row r="33" spans="1:41" ht="10.5" customHeight="1" outlineLevel="1" x14ac:dyDescent="0.2">
      <c r="A33" s="106"/>
      <c r="B33" s="106"/>
      <c r="C33" s="122">
        <v>1</v>
      </c>
      <c r="D33" s="106"/>
      <c r="E33" s="123" t="s">
        <v>150</v>
      </c>
      <c r="F33" s="124" t="s">
        <v>151</v>
      </c>
      <c r="G33" s="124" t="s">
        <v>152</v>
      </c>
      <c r="H33" s="108" t="s">
        <v>687</v>
      </c>
      <c r="I33" s="109" t="s">
        <v>687</v>
      </c>
      <c r="J33" s="109" t="s">
        <v>687</v>
      </c>
      <c r="K33" s="25">
        <f>IFERROR(VLOOKUP($H33,Data!$B$4:$D$6,3,FALSE),"")</f>
        <v>0</v>
      </c>
      <c r="L33" s="25">
        <f>IFERROR(VLOOKUP($I33,Data!$F$4:$H$9,3,FALSE),"")</f>
        <v>0</v>
      </c>
      <c r="M33" s="25">
        <f>IFERROR(VLOOKUP($J33,Data!$J$4:$L$8,3,FALSE),"")</f>
        <v>0</v>
      </c>
      <c r="N33" s="25">
        <f>IFERROR(IF($C33=1,$K33*$L33*$M33,""),"")</f>
        <v>0</v>
      </c>
      <c r="O33" s="25" t="str">
        <f>IFERROR(IF($C33=2,$K33*$L33*$M33,""),"")</f>
        <v/>
      </c>
      <c r="P33" s="25" t="str">
        <f>IFERROR(IF($C33=3,$K33*$L33*$M33,""),"")</f>
        <v/>
      </c>
      <c r="Q33" s="110"/>
      <c r="R33" s="108" t="s">
        <v>687</v>
      </c>
      <c r="S33" s="109" t="s">
        <v>687</v>
      </c>
      <c r="T33" s="109" t="s">
        <v>687</v>
      </c>
      <c r="U33" s="26"/>
      <c r="V33" s="26"/>
      <c r="W33" s="26"/>
      <c r="X33" s="26"/>
      <c r="Y33" s="26"/>
      <c r="Z33" s="26"/>
      <c r="AA33" s="120"/>
      <c r="AB33" s="108" t="s">
        <v>687</v>
      </c>
      <c r="AC33" s="109" t="s">
        <v>687</v>
      </c>
      <c r="AD33" s="109" t="s">
        <v>687</v>
      </c>
      <c r="AE33" s="26"/>
      <c r="AF33" s="26"/>
      <c r="AG33" s="26"/>
      <c r="AH33" s="26"/>
      <c r="AI33" s="26"/>
      <c r="AJ33" s="26"/>
      <c r="AK33" s="121"/>
      <c r="AL33" s="18" t="s">
        <v>716</v>
      </c>
      <c r="AM33" s="11"/>
      <c r="AN33" s="11"/>
      <c r="AO33" s="11"/>
    </row>
    <row r="34" spans="1:41" ht="10.5" customHeight="1" outlineLevel="1" x14ac:dyDescent="0.2">
      <c r="A34" s="106"/>
      <c r="B34" s="106"/>
      <c r="C34" s="122"/>
      <c r="D34" s="106"/>
      <c r="E34" s="123"/>
      <c r="F34" s="124"/>
      <c r="G34" s="125"/>
      <c r="H34" s="108"/>
      <c r="I34" s="109"/>
      <c r="J34" s="109"/>
      <c r="K34" s="27"/>
      <c r="L34" s="27"/>
      <c r="M34" s="27"/>
      <c r="N34" s="27"/>
      <c r="O34" s="27"/>
      <c r="P34" s="27"/>
      <c r="Q34" s="110"/>
      <c r="R34" s="108"/>
      <c r="S34" s="109"/>
      <c r="T34" s="109"/>
      <c r="U34" s="25">
        <f>IFERROR(VLOOKUP($R33,Data!$B$4:$D$6,3,FALSE),"")</f>
        <v>0</v>
      </c>
      <c r="V34" s="25">
        <f>IFERROR(VLOOKUP($S33,Data!$F$4:$H$9,3,FALSE),"")</f>
        <v>0</v>
      </c>
      <c r="W34" s="25">
        <f>IFERROR(VLOOKUP($T33,Data!$J$4:$L$8,3,FALSE),"")</f>
        <v>0</v>
      </c>
      <c r="X34" s="25">
        <f>IFERROR(IF($C33=1,$U34*$V34*$W34,""),"")</f>
        <v>0</v>
      </c>
      <c r="Y34" s="25" t="str">
        <f>IFERROR(IF($C33=2,$U34*$V34*$W34,""),"")</f>
        <v/>
      </c>
      <c r="Z34" s="25" t="str">
        <f>IFERROR(IF($C33=3,$U34*$V34*$W34,""),"")</f>
        <v/>
      </c>
      <c r="AA34" s="120"/>
      <c r="AB34" s="108"/>
      <c r="AC34" s="109"/>
      <c r="AD34" s="109"/>
      <c r="AE34" s="27"/>
      <c r="AF34" s="27"/>
      <c r="AG34" s="27"/>
      <c r="AH34" s="27"/>
      <c r="AI34" s="27"/>
      <c r="AJ34" s="27"/>
      <c r="AK34" s="121"/>
      <c r="AL34" s="18" t="s">
        <v>717</v>
      </c>
      <c r="AM34" s="11"/>
      <c r="AN34" s="11"/>
      <c r="AO34" s="11"/>
    </row>
    <row r="35" spans="1:41" ht="10.5" customHeight="1" outlineLevel="1" x14ac:dyDescent="0.2">
      <c r="A35" s="106"/>
      <c r="B35" s="106"/>
      <c r="C35" s="122"/>
      <c r="D35" s="106"/>
      <c r="E35" s="123"/>
      <c r="F35" s="124"/>
      <c r="G35" s="125"/>
      <c r="H35" s="108"/>
      <c r="I35" s="109"/>
      <c r="J35" s="109"/>
      <c r="K35" s="27"/>
      <c r="L35" s="27"/>
      <c r="M35" s="27"/>
      <c r="N35" s="27"/>
      <c r="O35" s="27"/>
      <c r="P35" s="27"/>
      <c r="Q35" s="110"/>
      <c r="R35" s="108"/>
      <c r="S35" s="109"/>
      <c r="T35" s="109"/>
      <c r="U35" s="27"/>
      <c r="V35" s="27"/>
      <c r="W35" s="27"/>
      <c r="X35" s="27"/>
      <c r="Y35" s="27"/>
      <c r="Z35" s="27"/>
      <c r="AA35" s="120"/>
      <c r="AB35" s="108"/>
      <c r="AC35" s="109"/>
      <c r="AD35" s="109"/>
      <c r="AE35" s="25">
        <f>IFERROR(VLOOKUP($AB33,Data!$B$4:$D$6,3,FALSE),"")</f>
        <v>0</v>
      </c>
      <c r="AF35" s="25">
        <f>IFERROR(VLOOKUP($AC33,Data!$F$4:$H$9,3,FALSE),"")</f>
        <v>0</v>
      </c>
      <c r="AG35" s="25">
        <f>IFERROR(VLOOKUP($AD33,Data!$J$4:$L$8,3,FALSE),"")</f>
        <v>0</v>
      </c>
      <c r="AH35" s="25">
        <f>IFERROR(IF($C33=1,$AE35*$AF35*$AG35,""),"")</f>
        <v>0</v>
      </c>
      <c r="AI35" s="25" t="str">
        <f>IFERROR(IF($C33=2,$AE35*$AF35*$AG35,""),"")</f>
        <v/>
      </c>
      <c r="AJ35" s="25" t="str">
        <f>IFERROR(IF($C33=3,$AE35*$AF35*$AG35,""),"")</f>
        <v/>
      </c>
      <c r="AK35" s="121"/>
      <c r="AL35" s="18" t="s">
        <v>718</v>
      </c>
      <c r="AM35" s="11"/>
      <c r="AN35" s="11"/>
      <c r="AO35" s="11"/>
    </row>
    <row r="36" spans="1:41" ht="10.5" customHeight="1" outlineLevel="1" x14ac:dyDescent="0.2">
      <c r="A36" s="106"/>
      <c r="B36" s="106"/>
      <c r="C36" s="122">
        <v>1</v>
      </c>
      <c r="D36" s="106"/>
      <c r="E36" s="123" t="s">
        <v>153</v>
      </c>
      <c r="F36" s="124" t="s">
        <v>154</v>
      </c>
      <c r="G36" s="124" t="s">
        <v>155</v>
      </c>
      <c r="H36" s="108" t="s">
        <v>687</v>
      </c>
      <c r="I36" s="109" t="s">
        <v>687</v>
      </c>
      <c r="J36" s="109" t="s">
        <v>687</v>
      </c>
      <c r="K36" s="25">
        <f>IFERROR(VLOOKUP($H36,Data!$B$4:$D$6,3,FALSE),"")</f>
        <v>0</v>
      </c>
      <c r="L36" s="25">
        <f>IFERROR(VLOOKUP($I36,Data!$F$4:$H$9,3,FALSE),"")</f>
        <v>0</v>
      </c>
      <c r="M36" s="25">
        <f>IFERROR(VLOOKUP($J36,Data!$J$4:$L$8,3,FALSE),"")</f>
        <v>0</v>
      </c>
      <c r="N36" s="25">
        <f>IFERROR(IF($C36=1,$K36*$L36*$M36,""),"")</f>
        <v>0</v>
      </c>
      <c r="O36" s="25" t="str">
        <f>IFERROR(IF($C36=2,$K36*$L36*$M36,""),"")</f>
        <v/>
      </c>
      <c r="P36" s="25" t="str">
        <f>IFERROR(IF($C36=3,$K36*$L36*$M36,""),"")</f>
        <v/>
      </c>
      <c r="Q36" s="110"/>
      <c r="R36" s="108" t="s">
        <v>687</v>
      </c>
      <c r="S36" s="109" t="s">
        <v>687</v>
      </c>
      <c r="T36" s="109" t="s">
        <v>687</v>
      </c>
      <c r="U36" s="26"/>
      <c r="V36" s="26"/>
      <c r="W36" s="26"/>
      <c r="X36" s="26"/>
      <c r="Y36" s="26"/>
      <c r="Z36" s="26"/>
      <c r="AA36" s="120"/>
      <c r="AB36" s="108" t="s">
        <v>687</v>
      </c>
      <c r="AC36" s="109" t="s">
        <v>687</v>
      </c>
      <c r="AD36" s="109" t="s">
        <v>687</v>
      </c>
      <c r="AE36" s="26"/>
      <c r="AF36" s="26"/>
      <c r="AG36" s="26"/>
      <c r="AH36" s="26"/>
      <c r="AI36" s="26"/>
      <c r="AJ36" s="26"/>
      <c r="AK36" s="121"/>
      <c r="AL36" s="18" t="s">
        <v>716</v>
      </c>
      <c r="AM36" s="11"/>
      <c r="AN36" s="11"/>
      <c r="AO36" s="11"/>
    </row>
    <row r="37" spans="1:41" ht="10.5" customHeight="1" outlineLevel="1" x14ac:dyDescent="0.2">
      <c r="A37" s="106"/>
      <c r="B37" s="106"/>
      <c r="C37" s="122"/>
      <c r="D37" s="106"/>
      <c r="E37" s="123"/>
      <c r="F37" s="124"/>
      <c r="G37" s="125"/>
      <c r="H37" s="108"/>
      <c r="I37" s="109"/>
      <c r="J37" s="109"/>
      <c r="K37" s="27"/>
      <c r="L37" s="27"/>
      <c r="M37" s="27"/>
      <c r="N37" s="27"/>
      <c r="O37" s="27"/>
      <c r="P37" s="27"/>
      <c r="Q37" s="110"/>
      <c r="R37" s="108"/>
      <c r="S37" s="109"/>
      <c r="T37" s="109"/>
      <c r="U37" s="25">
        <f>IFERROR(VLOOKUP($R36,Data!$B$4:$D$6,3,FALSE),"")</f>
        <v>0</v>
      </c>
      <c r="V37" s="25">
        <f>IFERROR(VLOOKUP($S36,Data!$F$4:$H$9,3,FALSE),"")</f>
        <v>0</v>
      </c>
      <c r="W37" s="25">
        <f>IFERROR(VLOOKUP($T36,Data!$J$4:$L$8,3,FALSE),"")</f>
        <v>0</v>
      </c>
      <c r="X37" s="25">
        <f>IFERROR(IF($C36=1,$U37*$V37*$W37,""),"")</f>
        <v>0</v>
      </c>
      <c r="Y37" s="25" t="str">
        <f>IFERROR(IF($C36=2,$U37*$V37*$W37,""),"")</f>
        <v/>
      </c>
      <c r="Z37" s="25" t="str">
        <f>IFERROR(IF($C36=3,$U37*$V37*$W37,""),"")</f>
        <v/>
      </c>
      <c r="AA37" s="120"/>
      <c r="AB37" s="108"/>
      <c r="AC37" s="109"/>
      <c r="AD37" s="109"/>
      <c r="AE37" s="27"/>
      <c r="AF37" s="27"/>
      <c r="AG37" s="27"/>
      <c r="AH37" s="27"/>
      <c r="AI37" s="27"/>
      <c r="AJ37" s="27"/>
      <c r="AK37" s="121"/>
      <c r="AL37" s="18" t="s">
        <v>717</v>
      </c>
      <c r="AM37" s="11"/>
      <c r="AN37" s="11"/>
      <c r="AO37" s="11"/>
    </row>
    <row r="38" spans="1:41" ht="10.5" customHeight="1" outlineLevel="1" x14ac:dyDescent="0.2">
      <c r="A38" s="106"/>
      <c r="B38" s="106"/>
      <c r="C38" s="122"/>
      <c r="D38" s="106"/>
      <c r="E38" s="123"/>
      <c r="F38" s="124"/>
      <c r="G38" s="125"/>
      <c r="H38" s="108"/>
      <c r="I38" s="109"/>
      <c r="J38" s="109"/>
      <c r="K38" s="27"/>
      <c r="L38" s="27"/>
      <c r="M38" s="27"/>
      <c r="N38" s="27"/>
      <c r="O38" s="27"/>
      <c r="P38" s="27"/>
      <c r="Q38" s="110"/>
      <c r="R38" s="108"/>
      <c r="S38" s="109"/>
      <c r="T38" s="109"/>
      <c r="U38" s="27"/>
      <c r="V38" s="27"/>
      <c r="W38" s="27"/>
      <c r="X38" s="27"/>
      <c r="Y38" s="27"/>
      <c r="Z38" s="27"/>
      <c r="AA38" s="120"/>
      <c r="AB38" s="108"/>
      <c r="AC38" s="109"/>
      <c r="AD38" s="109"/>
      <c r="AE38" s="25">
        <f>IFERROR(VLOOKUP($AB36,Data!$B$4:$D$6,3,FALSE),"")</f>
        <v>0</v>
      </c>
      <c r="AF38" s="25">
        <f>IFERROR(VLOOKUP($AC36,Data!$F$4:$H$9,3,FALSE),"")</f>
        <v>0</v>
      </c>
      <c r="AG38" s="25">
        <f>IFERROR(VLOOKUP($AD36,Data!$J$4:$L$8,3,FALSE),"")</f>
        <v>0</v>
      </c>
      <c r="AH38" s="25">
        <f>IFERROR(IF($C36=1,$AE38*$AF38*$AG38,""),"")</f>
        <v>0</v>
      </c>
      <c r="AI38" s="25" t="str">
        <f>IFERROR(IF($C36=2,$AE38*$AF38*$AG38,""),"")</f>
        <v/>
      </c>
      <c r="AJ38" s="25" t="str">
        <f>IFERROR(IF($C36=3,$AE38*$AF38*$AG38,""),"")</f>
        <v/>
      </c>
      <c r="AK38" s="121"/>
      <c r="AL38" s="18" t="s">
        <v>718</v>
      </c>
      <c r="AM38" s="11"/>
      <c r="AN38" s="11"/>
      <c r="AO38" s="11"/>
    </row>
    <row r="39" spans="1:41" ht="30" customHeight="1" x14ac:dyDescent="0.2">
      <c r="B39" s="19"/>
      <c r="C39" s="19">
        <v>1</v>
      </c>
      <c r="D39" s="124" t="s">
        <v>702</v>
      </c>
      <c r="E39" s="124"/>
      <c r="F39" s="124"/>
      <c r="G39" s="124"/>
      <c r="H39" s="31" t="str">
        <f>IF($K39=1,"Implemented","Not Implemented")</f>
        <v>Not Implemented</v>
      </c>
      <c r="I39" s="24" t="str">
        <f>IF($L39=1,"Effective","Ineffective")</f>
        <v>Ineffective</v>
      </c>
      <c r="J39" s="24" t="str">
        <f>IF($M39=1,"Pass","Fail")</f>
        <v>Fail</v>
      </c>
      <c r="K39" s="25">
        <f>IF(COUNTIF(K40:K45,0)&gt;0,0,1)</f>
        <v>0</v>
      </c>
      <c r="L39" s="25">
        <f>IF(COUNTIF(L40:L45,0)&gt;0,0,1)</f>
        <v>0</v>
      </c>
      <c r="M39" s="25">
        <f>IF(COUNTIF(M40:M45,0)&gt;0,0,1)</f>
        <v>0</v>
      </c>
      <c r="N39" s="25">
        <f>IFERROR(IF($C39=1,$K39*$L39*$M39,""),"")</f>
        <v>0</v>
      </c>
      <c r="O39" s="25" t="str">
        <f>IFERROR(IF($C39=2,$K39*$L39*$M39,""),"")</f>
        <v/>
      </c>
      <c r="P39" s="25" t="str">
        <f>IFERROR(IF($C39=3,$K39*$L39*$M39,""),"")</f>
        <v/>
      </c>
      <c r="Q39" s="32"/>
      <c r="R39" s="31" t="str">
        <f>IF($U39=1,"Implemented","Not Implemented")</f>
        <v>Not Implemented</v>
      </c>
      <c r="S39" s="24" t="str">
        <f>IF($V39=1,"Effective","Ineffective")</f>
        <v>Ineffective</v>
      </c>
      <c r="T39" s="24" t="str">
        <f>IF($W39=1,"Pass","Fail")</f>
        <v>Fail</v>
      </c>
      <c r="U39" s="25">
        <f>IF(COUNTIF(U40:U45,0)&gt;0,0,1)</f>
        <v>0</v>
      </c>
      <c r="V39" s="25">
        <f>IF(COUNTIF(V40:V45,0)&gt;0,0,1)</f>
        <v>0</v>
      </c>
      <c r="W39" s="25">
        <f>IF(COUNTIF(W40:W45,0)&gt;0,0,1)</f>
        <v>0</v>
      </c>
      <c r="X39" s="25">
        <f>IFERROR(IF($C39=1,$U39*$V39*$W39,""),"")</f>
        <v>0</v>
      </c>
      <c r="Y39" s="25" t="str">
        <f>IFERROR(IF($C39=2,$U39*$V39*$W39,""),"")</f>
        <v/>
      </c>
      <c r="Z39" s="25" t="str">
        <f>IFERROR(IF($C39=3,$U39*$V39*$W39,""),"")</f>
        <v/>
      </c>
      <c r="AA39" s="32"/>
      <c r="AB39" s="31" t="str">
        <f>IF($AE39=1,"Implemented","Not Implemented")</f>
        <v>Not Implemented</v>
      </c>
      <c r="AC39" s="24" t="str">
        <f>IF($AF39=1,"Effective","Ineffective")</f>
        <v>Ineffective</v>
      </c>
      <c r="AD39" s="24" t="str">
        <f>IF($AG39=1,"Pass","Fail")</f>
        <v>Fail</v>
      </c>
      <c r="AE39" s="25">
        <f>IF(COUNTIF(AE40:AE45,0)&gt;0,0,1)</f>
        <v>0</v>
      </c>
      <c r="AF39" s="25">
        <f>IF(COUNTIF(AF40:AF45,0)&gt;0,0,1)</f>
        <v>0</v>
      </c>
      <c r="AG39" s="25">
        <f>IF(COUNTIF(AG40:AG45,0)&gt;0,0,1)</f>
        <v>0</v>
      </c>
      <c r="AH39" s="25">
        <f>IFERROR(IF($C39=1,$AE39*$AF39*$AG39,""),"")</f>
        <v>0</v>
      </c>
      <c r="AI39" s="25" t="str">
        <f>IFERROR(IF($C39=2,$AE39*$AF39*$AG39,""),"")</f>
        <v/>
      </c>
      <c r="AJ39" s="25" t="str">
        <f>IFERROR(IF($C39=3,$AE39*$AF39*$AG39,""),"")</f>
        <v/>
      </c>
      <c r="AK39" s="32"/>
      <c r="AL39" s="18" t="s">
        <v>725</v>
      </c>
      <c r="AM39" s="11"/>
      <c r="AN39" s="11"/>
      <c r="AO39" s="11"/>
    </row>
    <row r="40" spans="1:41" ht="10.5" customHeight="1" outlineLevel="1" x14ac:dyDescent="0.2">
      <c r="A40" s="106"/>
      <c r="B40" s="106"/>
      <c r="C40" s="122">
        <v>1</v>
      </c>
      <c r="D40" s="106"/>
      <c r="E40" s="123" t="s">
        <v>157</v>
      </c>
      <c r="F40" s="124" t="s">
        <v>158</v>
      </c>
      <c r="G40" s="124" t="s">
        <v>159</v>
      </c>
      <c r="H40" s="108" t="s">
        <v>687</v>
      </c>
      <c r="I40" s="109" t="s">
        <v>687</v>
      </c>
      <c r="J40" s="109" t="s">
        <v>687</v>
      </c>
      <c r="K40" s="25">
        <f>IFERROR(VLOOKUP($H40,Data!$B$4:$D$6,3,FALSE),"")</f>
        <v>0</v>
      </c>
      <c r="L40" s="25">
        <f>IFERROR(VLOOKUP($I40,Data!$F$4:$H$9,3,FALSE),"")</f>
        <v>0</v>
      </c>
      <c r="M40" s="25">
        <f>IFERROR(VLOOKUP($J40,Data!$J$4:$L$8,3,FALSE),"")</f>
        <v>0</v>
      </c>
      <c r="N40" s="25">
        <f>IFERROR(IF($C40=1,$K40*$L40*$M40,""),"")</f>
        <v>0</v>
      </c>
      <c r="O40" s="25" t="str">
        <f>IFERROR(IF($C40=2,$K40*$L40*$M40,""),"")</f>
        <v/>
      </c>
      <c r="P40" s="25" t="str">
        <f>IFERROR(IF($C40=3,$K40*$L40*$M40,""),"")</f>
        <v/>
      </c>
      <c r="Q40" s="110"/>
      <c r="R40" s="108" t="s">
        <v>687</v>
      </c>
      <c r="S40" s="109" t="s">
        <v>687</v>
      </c>
      <c r="T40" s="109" t="s">
        <v>687</v>
      </c>
      <c r="U40" s="26"/>
      <c r="V40" s="26"/>
      <c r="W40" s="26"/>
      <c r="X40" s="26"/>
      <c r="Y40" s="26"/>
      <c r="Z40" s="26"/>
      <c r="AA40" s="120"/>
      <c r="AB40" s="108" t="s">
        <v>687</v>
      </c>
      <c r="AC40" s="109" t="s">
        <v>687</v>
      </c>
      <c r="AD40" s="109" t="s">
        <v>687</v>
      </c>
      <c r="AE40" s="26"/>
      <c r="AF40" s="26"/>
      <c r="AG40" s="26"/>
      <c r="AH40" s="26"/>
      <c r="AI40" s="26"/>
      <c r="AJ40" s="26"/>
      <c r="AK40" s="121"/>
      <c r="AL40" s="18" t="s">
        <v>716</v>
      </c>
      <c r="AM40" s="11"/>
      <c r="AN40" s="11"/>
      <c r="AO40" s="11"/>
    </row>
    <row r="41" spans="1:41" ht="10.5" customHeight="1" outlineLevel="1" x14ac:dyDescent="0.2">
      <c r="A41" s="106"/>
      <c r="B41" s="106"/>
      <c r="C41" s="122"/>
      <c r="D41" s="106"/>
      <c r="E41" s="123"/>
      <c r="F41" s="124"/>
      <c r="G41" s="125"/>
      <c r="H41" s="108"/>
      <c r="I41" s="109"/>
      <c r="J41" s="109"/>
      <c r="K41" s="27"/>
      <c r="L41" s="27"/>
      <c r="M41" s="27"/>
      <c r="N41" s="27"/>
      <c r="O41" s="27"/>
      <c r="P41" s="27"/>
      <c r="Q41" s="110"/>
      <c r="R41" s="108"/>
      <c r="S41" s="109"/>
      <c r="T41" s="109"/>
      <c r="U41" s="25">
        <f>IFERROR(VLOOKUP($R40,Data!$B$4:$D$6,3,FALSE),"")</f>
        <v>0</v>
      </c>
      <c r="V41" s="25">
        <f>IFERROR(VLOOKUP($S40,Data!$F$4:$H$9,3,FALSE),"")</f>
        <v>0</v>
      </c>
      <c r="W41" s="25">
        <f>IFERROR(VLOOKUP($T40,Data!$J$4:$L$8,3,FALSE),"")</f>
        <v>0</v>
      </c>
      <c r="X41" s="25">
        <f>IFERROR(IF($C40=1,$U41*$V41*$W41,""),"")</f>
        <v>0</v>
      </c>
      <c r="Y41" s="25" t="str">
        <f>IFERROR(IF($C40=2,$U41*$V41*$W41,""),"")</f>
        <v/>
      </c>
      <c r="Z41" s="25" t="str">
        <f>IFERROR(IF($C40=3,$U41*$V41*$W41,""),"")</f>
        <v/>
      </c>
      <c r="AA41" s="120"/>
      <c r="AB41" s="108"/>
      <c r="AC41" s="109"/>
      <c r="AD41" s="109"/>
      <c r="AE41" s="27"/>
      <c r="AF41" s="27"/>
      <c r="AG41" s="27"/>
      <c r="AH41" s="27"/>
      <c r="AI41" s="27"/>
      <c r="AJ41" s="27"/>
      <c r="AK41" s="121"/>
      <c r="AL41" s="18" t="s">
        <v>717</v>
      </c>
      <c r="AM41" s="11"/>
      <c r="AN41" s="11"/>
      <c r="AO41" s="11"/>
    </row>
    <row r="42" spans="1:41" ht="10.5" customHeight="1" outlineLevel="1" x14ac:dyDescent="0.2">
      <c r="A42" s="106"/>
      <c r="B42" s="106"/>
      <c r="C42" s="122"/>
      <c r="D42" s="106"/>
      <c r="E42" s="123"/>
      <c r="F42" s="124"/>
      <c r="G42" s="125"/>
      <c r="H42" s="108"/>
      <c r="I42" s="109"/>
      <c r="J42" s="109"/>
      <c r="K42" s="27"/>
      <c r="L42" s="27"/>
      <c r="M42" s="27"/>
      <c r="N42" s="27"/>
      <c r="O42" s="27"/>
      <c r="P42" s="27"/>
      <c r="Q42" s="110"/>
      <c r="R42" s="108"/>
      <c r="S42" s="109"/>
      <c r="T42" s="109"/>
      <c r="U42" s="27"/>
      <c r="V42" s="27"/>
      <c r="W42" s="27"/>
      <c r="X42" s="27"/>
      <c r="Y42" s="27"/>
      <c r="Z42" s="27"/>
      <c r="AA42" s="120"/>
      <c r="AB42" s="108"/>
      <c r="AC42" s="109"/>
      <c r="AD42" s="109"/>
      <c r="AE42" s="25">
        <f>IFERROR(VLOOKUP($AB40,Data!$B$4:$D$6,3,FALSE),"")</f>
        <v>0</v>
      </c>
      <c r="AF42" s="25">
        <f>IFERROR(VLOOKUP($AC40,Data!$F$4:$H$9,3,FALSE),"")</f>
        <v>0</v>
      </c>
      <c r="AG42" s="25">
        <f>IFERROR(VLOOKUP($AD40,Data!$J$4:$L$8,3,FALSE),"")</f>
        <v>0</v>
      </c>
      <c r="AH42" s="25">
        <f>IFERROR(IF($C40=1,$AE42*$AF42*$AG42,""),"")</f>
        <v>0</v>
      </c>
      <c r="AI42" s="25" t="str">
        <f>IFERROR(IF($C40=2,$AE42*$AF42*$AG42,""),"")</f>
        <v/>
      </c>
      <c r="AJ42" s="25" t="str">
        <f>IFERROR(IF($C40=3,$AE42*$AF42*$AG42,""),"")</f>
        <v/>
      </c>
      <c r="AK42" s="121"/>
      <c r="AL42" s="18" t="s">
        <v>718</v>
      </c>
      <c r="AM42" s="11"/>
      <c r="AN42" s="11"/>
      <c r="AO42" s="11"/>
    </row>
    <row r="43" spans="1:41" ht="10.5" customHeight="1" outlineLevel="1" x14ac:dyDescent="0.2">
      <c r="A43" s="106"/>
      <c r="B43" s="106"/>
      <c r="C43" s="122">
        <v>1</v>
      </c>
      <c r="D43" s="106"/>
      <c r="E43" s="123" t="s">
        <v>160</v>
      </c>
      <c r="F43" s="124" t="s">
        <v>161</v>
      </c>
      <c r="G43" s="124" t="s">
        <v>162</v>
      </c>
      <c r="H43" s="108" t="s">
        <v>687</v>
      </c>
      <c r="I43" s="109" t="s">
        <v>687</v>
      </c>
      <c r="J43" s="109" t="s">
        <v>687</v>
      </c>
      <c r="K43" s="25">
        <f>IFERROR(VLOOKUP($H43,Data!$B$4:$D$6,3,FALSE),"")</f>
        <v>0</v>
      </c>
      <c r="L43" s="25">
        <f>IFERROR(VLOOKUP($I43,Data!$F$4:$H$9,3,FALSE),"")</f>
        <v>0</v>
      </c>
      <c r="M43" s="25">
        <f>IFERROR(VLOOKUP($J43,Data!$J$4:$L$8,3,FALSE),"")</f>
        <v>0</v>
      </c>
      <c r="N43" s="25">
        <f>IFERROR(IF($C43=1,$K43*$L43*$M43,""),"")</f>
        <v>0</v>
      </c>
      <c r="O43" s="25" t="str">
        <f>IFERROR(IF($C43=2,$K43*$L43*$M43,""),"")</f>
        <v/>
      </c>
      <c r="P43" s="25" t="str">
        <f>IFERROR(IF($C43=3,$K43*$L43*$M43,""),"")</f>
        <v/>
      </c>
      <c r="Q43" s="110"/>
      <c r="R43" s="108" t="s">
        <v>687</v>
      </c>
      <c r="S43" s="109" t="s">
        <v>687</v>
      </c>
      <c r="T43" s="109" t="s">
        <v>687</v>
      </c>
      <c r="U43" s="26"/>
      <c r="V43" s="26"/>
      <c r="W43" s="26"/>
      <c r="X43" s="26"/>
      <c r="Y43" s="26"/>
      <c r="Z43" s="26"/>
      <c r="AA43" s="120"/>
      <c r="AB43" s="108" t="s">
        <v>687</v>
      </c>
      <c r="AC43" s="109" t="s">
        <v>687</v>
      </c>
      <c r="AD43" s="109" t="s">
        <v>687</v>
      </c>
      <c r="AE43" s="26"/>
      <c r="AF43" s="26"/>
      <c r="AG43" s="26"/>
      <c r="AH43" s="26"/>
      <c r="AI43" s="26"/>
      <c r="AJ43" s="26"/>
      <c r="AK43" s="121"/>
      <c r="AL43" s="18" t="s">
        <v>716</v>
      </c>
      <c r="AM43" s="11"/>
      <c r="AN43" s="11"/>
      <c r="AO43" s="11"/>
    </row>
    <row r="44" spans="1:41" ht="10.5" customHeight="1" outlineLevel="1" x14ac:dyDescent="0.2">
      <c r="A44" s="106"/>
      <c r="B44" s="106"/>
      <c r="C44" s="122"/>
      <c r="D44" s="106"/>
      <c r="E44" s="123"/>
      <c r="F44" s="124"/>
      <c r="G44" s="125"/>
      <c r="H44" s="108"/>
      <c r="I44" s="109"/>
      <c r="J44" s="109"/>
      <c r="K44" s="27"/>
      <c r="L44" s="27"/>
      <c r="M44" s="27"/>
      <c r="N44" s="27"/>
      <c r="O44" s="27"/>
      <c r="P44" s="27"/>
      <c r="Q44" s="110"/>
      <c r="R44" s="108"/>
      <c r="S44" s="109"/>
      <c r="T44" s="109"/>
      <c r="U44" s="25">
        <f>IFERROR(VLOOKUP($R43,Data!$B$4:$D$6,3,FALSE),"")</f>
        <v>0</v>
      </c>
      <c r="V44" s="25">
        <f>IFERROR(VLOOKUP($S43,Data!$F$4:$H$9,3,FALSE),"")</f>
        <v>0</v>
      </c>
      <c r="W44" s="25">
        <f>IFERROR(VLOOKUP($T43,Data!$J$4:$L$8,3,FALSE),"")</f>
        <v>0</v>
      </c>
      <c r="X44" s="25">
        <f>IFERROR(IF($C43=1,$U44*$V44*$W44,""),"")</f>
        <v>0</v>
      </c>
      <c r="Y44" s="25" t="str">
        <f>IFERROR(IF($C43=2,$U44*$V44*$W44,""),"")</f>
        <v/>
      </c>
      <c r="Z44" s="25" t="str">
        <f>IFERROR(IF($C43=3,$U44*$V44*$W44,""),"")</f>
        <v/>
      </c>
      <c r="AA44" s="120"/>
      <c r="AB44" s="108"/>
      <c r="AC44" s="109"/>
      <c r="AD44" s="109"/>
      <c r="AE44" s="27"/>
      <c r="AF44" s="27"/>
      <c r="AG44" s="27"/>
      <c r="AH44" s="27"/>
      <c r="AI44" s="27"/>
      <c r="AJ44" s="27"/>
      <c r="AK44" s="121"/>
      <c r="AL44" s="18" t="s">
        <v>717</v>
      </c>
      <c r="AM44" s="11"/>
      <c r="AN44" s="11"/>
      <c r="AO44" s="11"/>
    </row>
    <row r="45" spans="1:41" ht="10.5" customHeight="1" outlineLevel="1" x14ac:dyDescent="0.2">
      <c r="A45" s="106"/>
      <c r="B45" s="106"/>
      <c r="C45" s="122"/>
      <c r="D45" s="106"/>
      <c r="E45" s="123"/>
      <c r="F45" s="124"/>
      <c r="G45" s="125"/>
      <c r="H45" s="108"/>
      <c r="I45" s="109"/>
      <c r="J45" s="109"/>
      <c r="K45" s="27"/>
      <c r="L45" s="27"/>
      <c r="M45" s="27"/>
      <c r="N45" s="27"/>
      <c r="O45" s="27"/>
      <c r="P45" s="27"/>
      <c r="Q45" s="110"/>
      <c r="R45" s="108"/>
      <c r="S45" s="109"/>
      <c r="T45" s="109"/>
      <c r="U45" s="27"/>
      <c r="V45" s="27"/>
      <c r="W45" s="27"/>
      <c r="X45" s="27"/>
      <c r="Y45" s="27"/>
      <c r="Z45" s="27"/>
      <c r="AA45" s="120"/>
      <c r="AB45" s="108"/>
      <c r="AC45" s="109"/>
      <c r="AD45" s="109"/>
      <c r="AE45" s="25">
        <f>IFERROR(VLOOKUP($AB43,Data!$B$4:$D$6,3,FALSE),"")</f>
        <v>0</v>
      </c>
      <c r="AF45" s="25">
        <f>IFERROR(VLOOKUP($AC43,Data!$F$4:$H$9,3,FALSE),"")</f>
        <v>0</v>
      </c>
      <c r="AG45" s="25">
        <f>IFERROR(VLOOKUP($AD43,Data!$J$4:$L$8,3,FALSE),"")</f>
        <v>0</v>
      </c>
      <c r="AH45" s="25">
        <f>IFERROR(IF($C43=1,$AE45*$AF45*$AG45,""),"")</f>
        <v>0</v>
      </c>
      <c r="AI45" s="25" t="str">
        <f>IFERROR(IF($C43=2,$AE45*$AF45*$AG45,""),"")</f>
        <v/>
      </c>
      <c r="AJ45" s="25" t="str">
        <f>IFERROR(IF($C43=3,$AE45*$AF45*$AG45,""),"")</f>
        <v/>
      </c>
      <c r="AK45" s="121"/>
      <c r="AL45" s="18" t="s">
        <v>718</v>
      </c>
      <c r="AM45" s="11"/>
      <c r="AN45" s="11"/>
      <c r="AO45" s="11"/>
    </row>
    <row r="46" spans="1:41" ht="30" customHeight="1" x14ac:dyDescent="0.2">
      <c r="B46" s="19"/>
      <c r="C46" s="19">
        <v>2</v>
      </c>
      <c r="D46" s="124" t="s">
        <v>726</v>
      </c>
      <c r="E46" s="124"/>
      <c r="F46" s="124"/>
      <c r="G46" s="110"/>
      <c r="H46" s="31" t="str">
        <f>IF($K46=1,"Implemented","Not Implemented")</f>
        <v>Not Implemented</v>
      </c>
      <c r="I46" s="24" t="str">
        <f>IF($L46=1,"Effective","Ineffective")</f>
        <v>Ineffective</v>
      </c>
      <c r="J46" s="24" t="str">
        <f>IF($M46=1,"Pass","Fail")</f>
        <v>Fail</v>
      </c>
      <c r="K46" s="25">
        <f>IF(COUNTIF(K47:K49,0)&gt;0,0,1)</f>
        <v>0</v>
      </c>
      <c r="L46" s="25">
        <f>IF(COUNTIF(L47:L49,0)&gt;0,0,1)</f>
        <v>0</v>
      </c>
      <c r="M46" s="25">
        <f>IF(COUNTIF(M47:M49,0)&gt;0,0,1)</f>
        <v>0</v>
      </c>
      <c r="N46" s="25" t="str">
        <f>IFERROR(IF($C46=1,$K46*$L46*$M46,""),"")</f>
        <v/>
      </c>
      <c r="O46" s="25">
        <f>IFERROR(IF($C46=2,$K46*$L46*$M46,""),"")</f>
        <v>0</v>
      </c>
      <c r="P46" s="25" t="str">
        <f>IFERROR(IF($C46=3,$K46*$L46*$M46,""),"")</f>
        <v/>
      </c>
      <c r="Q46" s="32"/>
      <c r="R46" s="31" t="str">
        <f>IF($U46=1,"Implemented","Not Implemented")</f>
        <v>Not Implemented</v>
      </c>
      <c r="S46" s="24" t="str">
        <f>IF($V46=1,"Effective","Ineffective")</f>
        <v>Ineffective</v>
      </c>
      <c r="T46" s="24" t="str">
        <f>IF($W46=1,"Pass","Fail")</f>
        <v>Fail</v>
      </c>
      <c r="U46" s="25">
        <f>IF(COUNTIF(U47:U49,0)&gt;0,0,1)</f>
        <v>0</v>
      </c>
      <c r="V46" s="25">
        <f>IF(COUNTIF(V47:V49,0)&gt;0,0,1)</f>
        <v>0</v>
      </c>
      <c r="W46" s="25">
        <f>IF(COUNTIF(W47:W49,0)&gt;0,0,1)</f>
        <v>0</v>
      </c>
      <c r="X46" s="25" t="str">
        <f>IFERROR(IF($C46=1,$U46*$V46*$W46,""),"")</f>
        <v/>
      </c>
      <c r="Y46" s="25">
        <f>IFERROR(IF($C46=2,$U46*$V46*$W46,""),"")</f>
        <v>0</v>
      </c>
      <c r="Z46" s="25" t="str">
        <f>IFERROR(IF($C46=3,$U46*$V46*$W46,""),"")</f>
        <v/>
      </c>
      <c r="AA46" s="32"/>
      <c r="AB46" s="31" t="str">
        <f>IF($AE46=1,"Implemented","Not Implemented")</f>
        <v>Not Implemented</v>
      </c>
      <c r="AC46" s="24" t="str">
        <f>IF($AF46=1,"Effective","Ineffective")</f>
        <v>Ineffective</v>
      </c>
      <c r="AD46" s="24" t="str">
        <f>IF($AG46=1,"Pass","Fail")</f>
        <v>Fail</v>
      </c>
      <c r="AE46" s="25">
        <f>IF(COUNTIF(AE47:AE49,0)&gt;0,0,1)</f>
        <v>0</v>
      </c>
      <c r="AF46" s="25">
        <f>IF(COUNTIF(AF47:AF49,0)&gt;0,0,1)</f>
        <v>0</v>
      </c>
      <c r="AG46" s="25">
        <f>IF(COUNTIF(AG47:AG49,0)&gt;0,0,1)</f>
        <v>0</v>
      </c>
      <c r="AH46" s="25" t="str">
        <f>IFERROR(IF($C46=1,$AE46*$AF46*$AG46,""),"")</f>
        <v/>
      </c>
      <c r="AI46" s="25">
        <f>IFERROR(IF($C46=2,$AE46*$AF46*$AG46,""),"")</f>
        <v>0</v>
      </c>
      <c r="AJ46" s="25" t="str">
        <f>IFERROR(IF($C46=3,$AE46*$AF46*$AG46,""),"")</f>
        <v/>
      </c>
      <c r="AK46" s="32"/>
      <c r="AL46" s="18" t="s">
        <v>725</v>
      </c>
      <c r="AM46" s="11"/>
      <c r="AN46" s="11"/>
      <c r="AO46" s="11"/>
    </row>
    <row r="47" spans="1:41" ht="10.5" customHeight="1" outlineLevel="1" x14ac:dyDescent="0.2">
      <c r="A47" s="106"/>
      <c r="B47" s="106"/>
      <c r="C47" s="122">
        <v>2</v>
      </c>
      <c r="D47" s="106"/>
      <c r="E47" s="123" t="s">
        <v>344</v>
      </c>
      <c r="F47" s="124" t="s">
        <v>345</v>
      </c>
      <c r="G47" s="124" t="s">
        <v>346</v>
      </c>
      <c r="H47" s="108" t="s">
        <v>687</v>
      </c>
      <c r="I47" s="109" t="s">
        <v>687</v>
      </c>
      <c r="J47" s="109" t="s">
        <v>687</v>
      </c>
      <c r="K47" s="25">
        <f>IFERROR(VLOOKUP($H47,Data!$B$4:$D$6,3,FALSE),"")</f>
        <v>0</v>
      </c>
      <c r="L47" s="25">
        <f>IFERROR(VLOOKUP($I47,Data!$F$4:$H$9,3,FALSE),"")</f>
        <v>0</v>
      </c>
      <c r="M47" s="25">
        <f>IFERROR(VLOOKUP($J47,Data!$J$4:$L$8,3,FALSE),"")</f>
        <v>0</v>
      </c>
      <c r="N47" s="25" t="str">
        <f>IFERROR(IF($C47=1,$K47*$L47*$M47,""),"")</f>
        <v/>
      </c>
      <c r="O47" s="25">
        <f>IFERROR(IF($C47=2,$K47*$L47*$M47,""),"")</f>
        <v>0</v>
      </c>
      <c r="P47" s="25" t="str">
        <f>IFERROR(IF($C47=3,$K47*$L47*$M47,""),"")</f>
        <v/>
      </c>
      <c r="Q47" s="110"/>
      <c r="R47" s="108" t="s">
        <v>687</v>
      </c>
      <c r="S47" s="109" t="s">
        <v>687</v>
      </c>
      <c r="T47" s="109" t="s">
        <v>687</v>
      </c>
      <c r="U47" s="26"/>
      <c r="V47" s="26"/>
      <c r="W47" s="26"/>
      <c r="X47" s="26"/>
      <c r="Y47" s="26"/>
      <c r="Z47" s="26"/>
      <c r="AA47" s="120"/>
      <c r="AB47" s="108" t="s">
        <v>687</v>
      </c>
      <c r="AC47" s="109" t="s">
        <v>687</v>
      </c>
      <c r="AD47" s="109" t="s">
        <v>687</v>
      </c>
      <c r="AE47" s="26"/>
      <c r="AF47" s="26"/>
      <c r="AG47" s="26"/>
      <c r="AH47" s="26"/>
      <c r="AI47" s="26"/>
      <c r="AJ47" s="26"/>
      <c r="AK47" s="121"/>
      <c r="AL47" s="18" t="s">
        <v>716</v>
      </c>
      <c r="AM47" s="11"/>
      <c r="AN47" s="11"/>
      <c r="AO47" s="11"/>
    </row>
    <row r="48" spans="1:41" ht="10.5" customHeight="1" outlineLevel="1" x14ac:dyDescent="0.2">
      <c r="A48" s="106"/>
      <c r="B48" s="106"/>
      <c r="C48" s="122"/>
      <c r="D48" s="106"/>
      <c r="E48" s="123"/>
      <c r="F48" s="124"/>
      <c r="G48" s="125"/>
      <c r="H48" s="108"/>
      <c r="I48" s="109"/>
      <c r="J48" s="109"/>
      <c r="K48" s="27"/>
      <c r="L48" s="27"/>
      <c r="M48" s="27"/>
      <c r="N48" s="27"/>
      <c r="O48" s="27"/>
      <c r="P48" s="27"/>
      <c r="Q48" s="110"/>
      <c r="R48" s="108"/>
      <c r="S48" s="109"/>
      <c r="T48" s="109"/>
      <c r="U48" s="25">
        <f>IFERROR(VLOOKUP($R47,Data!$B$4:$D$6,3,FALSE),"")</f>
        <v>0</v>
      </c>
      <c r="V48" s="25">
        <f>IFERROR(VLOOKUP($S47,Data!$F$4:$H$9,3,FALSE),"")</f>
        <v>0</v>
      </c>
      <c r="W48" s="25">
        <f>IFERROR(VLOOKUP($T47,Data!$J$4:$L$8,3,FALSE),"")</f>
        <v>0</v>
      </c>
      <c r="X48" s="25" t="str">
        <f>IFERROR(IF($C47=1,$U48*$V48*$W48,""),"")</f>
        <v/>
      </c>
      <c r="Y48" s="25">
        <f>IFERROR(IF($C47=2,$U48*$V48*$W48,""),"")</f>
        <v>0</v>
      </c>
      <c r="Z48" s="25" t="str">
        <f>IFERROR(IF($C47=3,$U48*$V48*$W48,""),"")</f>
        <v/>
      </c>
      <c r="AA48" s="120"/>
      <c r="AB48" s="108"/>
      <c r="AC48" s="109"/>
      <c r="AD48" s="109"/>
      <c r="AE48" s="27"/>
      <c r="AF48" s="27"/>
      <c r="AG48" s="27"/>
      <c r="AH48" s="27"/>
      <c r="AI48" s="27"/>
      <c r="AJ48" s="27"/>
      <c r="AK48" s="121"/>
      <c r="AL48" s="18" t="s">
        <v>717</v>
      </c>
      <c r="AM48" s="11"/>
      <c r="AN48" s="11"/>
      <c r="AO48" s="11"/>
    </row>
    <row r="49" spans="1:41" ht="10.5" customHeight="1" outlineLevel="1" x14ac:dyDescent="0.2">
      <c r="A49" s="106"/>
      <c r="B49" s="106"/>
      <c r="C49" s="122"/>
      <c r="D49" s="106"/>
      <c r="E49" s="123"/>
      <c r="F49" s="124"/>
      <c r="G49" s="125"/>
      <c r="H49" s="108"/>
      <c r="I49" s="109"/>
      <c r="J49" s="109"/>
      <c r="K49" s="27"/>
      <c r="L49" s="27"/>
      <c r="M49" s="27"/>
      <c r="N49" s="27"/>
      <c r="O49" s="27"/>
      <c r="P49" s="27"/>
      <c r="Q49" s="110"/>
      <c r="R49" s="108"/>
      <c r="S49" s="109"/>
      <c r="T49" s="109"/>
      <c r="U49" s="27"/>
      <c r="V49" s="27"/>
      <c r="W49" s="27"/>
      <c r="X49" s="27"/>
      <c r="Y49" s="27"/>
      <c r="Z49" s="27"/>
      <c r="AA49" s="120"/>
      <c r="AB49" s="108"/>
      <c r="AC49" s="109"/>
      <c r="AD49" s="109"/>
      <c r="AE49" s="25">
        <f>IFERROR(VLOOKUP($AB47,Data!$B$4:$D$6,3,FALSE),"")</f>
        <v>0</v>
      </c>
      <c r="AF49" s="25">
        <f>IFERROR(VLOOKUP($AC47,Data!$F$4:$H$9,3,FALSE),"")</f>
        <v>0</v>
      </c>
      <c r="AG49" s="25">
        <f>IFERROR(VLOOKUP($AD47,Data!$J$4:$L$8,3,FALSE),"")</f>
        <v>0</v>
      </c>
      <c r="AH49" s="25" t="str">
        <f>IFERROR(IF($C47=1,$AE49*$AF49*$AG49,""),"")</f>
        <v/>
      </c>
      <c r="AI49" s="25">
        <f>IFERROR(IF($C47=2,$AE49*$AF49*$AG49,""),"")</f>
        <v>0</v>
      </c>
      <c r="AJ49" s="25" t="str">
        <f>IFERROR(IF($C47=3,$AE49*$AF49*$AG49,""),"")</f>
        <v/>
      </c>
      <c r="AK49" s="121"/>
      <c r="AL49" s="18" t="s">
        <v>718</v>
      </c>
      <c r="AM49" s="11"/>
      <c r="AN49" s="11"/>
      <c r="AO49" s="11"/>
    </row>
    <row r="50" spans="1:41" ht="30" customHeight="1" x14ac:dyDescent="0.2">
      <c r="B50" s="20"/>
      <c r="C50" s="20">
        <v>2</v>
      </c>
      <c r="D50" s="124" t="s">
        <v>347</v>
      </c>
      <c r="E50" s="124"/>
      <c r="F50" s="124"/>
      <c r="G50" s="124"/>
      <c r="H50" s="31" t="str">
        <f>IF($K50=1,"Implemented","Not Implemented")</f>
        <v>Not Implemented</v>
      </c>
      <c r="I50" s="24" t="str">
        <f>IF($L50=1,"Effective","Ineffective")</f>
        <v>Ineffective</v>
      </c>
      <c r="J50" s="24" t="str">
        <f>IF($M50=1,"Pass","Fail")</f>
        <v>Fail</v>
      </c>
      <c r="K50" s="25">
        <f>IF(COUNTIF(K51:K53,0)&gt;0,0,1)</f>
        <v>0</v>
      </c>
      <c r="L50" s="25">
        <f>IF(COUNTIF(L51:L53,0)&gt;0,0,1)</f>
        <v>0</v>
      </c>
      <c r="M50" s="25">
        <f>IF(COUNTIF(M51:M53,0)&gt;0,0,1)</f>
        <v>0</v>
      </c>
      <c r="N50" s="25" t="str">
        <f>IFERROR(IF($C50=1,$K50*$L50*$M50,""),"")</f>
        <v/>
      </c>
      <c r="O50" s="25">
        <f>IFERROR(IF($C50=2,$K50*$L50*$M50,""),"")</f>
        <v>0</v>
      </c>
      <c r="P50" s="25" t="str">
        <f>IFERROR(IF($C50=3,$K50*$L50*$M50,""),"")</f>
        <v/>
      </c>
      <c r="Q50" s="32"/>
      <c r="R50" s="31" t="str">
        <f>IF($U50=1,"Implemented","Not Implemented")</f>
        <v>Not Implemented</v>
      </c>
      <c r="S50" s="24" t="str">
        <f>IF($V50=1,"Effective","Ineffective")</f>
        <v>Ineffective</v>
      </c>
      <c r="T50" s="24" t="str">
        <f>IF($W50=1,"Pass","Fail")</f>
        <v>Fail</v>
      </c>
      <c r="U50" s="25">
        <f>IF(COUNTIF(U51:U53,0)&gt;0,0,1)</f>
        <v>0</v>
      </c>
      <c r="V50" s="25">
        <f>IF(COUNTIF(V51:V53,0)&gt;0,0,1)</f>
        <v>0</v>
      </c>
      <c r="W50" s="25">
        <f>IF(COUNTIF(W51:W53,0)&gt;0,0,1)</f>
        <v>0</v>
      </c>
      <c r="X50" s="25" t="str">
        <f>IFERROR(IF($C50=1,$U50*$V50*$W50,""),"")</f>
        <v/>
      </c>
      <c r="Y50" s="25">
        <f>IFERROR(IF($C50=2,$U50*$V50*$W50,""),"")</f>
        <v>0</v>
      </c>
      <c r="Z50" s="25" t="str">
        <f>IFERROR(IF($C50=3,$U50*$V50*$W50,""),"")</f>
        <v/>
      </c>
      <c r="AA50" s="32"/>
      <c r="AB50" s="31" t="str">
        <f>IF($AE50=1,"Implemented","Not Implemented")</f>
        <v>Not Implemented</v>
      </c>
      <c r="AC50" s="24" t="str">
        <f>IF($AF50=1,"Effective","Ineffective")</f>
        <v>Ineffective</v>
      </c>
      <c r="AD50" s="24" t="str">
        <f>IF($AG50=1,"Pass","Fail")</f>
        <v>Fail</v>
      </c>
      <c r="AE50" s="25">
        <f>IF(COUNTIF(AE51:AE53,0)&gt;0,0,1)</f>
        <v>0</v>
      </c>
      <c r="AF50" s="25">
        <f>IF(COUNTIF(AF51:AF53,0)&gt;0,0,1)</f>
        <v>0</v>
      </c>
      <c r="AG50" s="25">
        <f>IF(COUNTIF(AG51:AG53,0)&gt;0,0,1)</f>
        <v>0</v>
      </c>
      <c r="AH50" s="25" t="str">
        <f>IFERROR(IF($C50=1,$AE50*$AF50*$AG50,""),"")</f>
        <v/>
      </c>
      <c r="AI50" s="25">
        <f>IFERROR(IF($C50=2,$AE50*$AF50*$AG50,""),"")</f>
        <v>0</v>
      </c>
      <c r="AJ50" s="25" t="str">
        <f>IFERROR(IF($C50=3,$AE50*$AF50*$AG50,""),"")</f>
        <v/>
      </c>
      <c r="AK50" s="32"/>
      <c r="AL50" s="18" t="s">
        <v>725</v>
      </c>
      <c r="AM50" s="11"/>
      <c r="AN50" s="11"/>
      <c r="AO50" s="11"/>
    </row>
    <row r="51" spans="1:41" ht="10.5" customHeight="1" outlineLevel="1" x14ac:dyDescent="0.2">
      <c r="A51" s="106"/>
      <c r="B51" s="106"/>
      <c r="C51" s="122">
        <v>2</v>
      </c>
      <c r="D51" s="106"/>
      <c r="E51" s="123" t="s">
        <v>348</v>
      </c>
      <c r="F51" s="124" t="s">
        <v>349</v>
      </c>
      <c r="G51" s="124" t="s">
        <v>350</v>
      </c>
      <c r="H51" s="108" t="s">
        <v>687</v>
      </c>
      <c r="I51" s="109" t="s">
        <v>687</v>
      </c>
      <c r="J51" s="109" t="s">
        <v>687</v>
      </c>
      <c r="K51" s="25">
        <f>IFERROR(VLOOKUP($H51,Data!$B$4:$D$6,3,FALSE),"")</f>
        <v>0</v>
      </c>
      <c r="L51" s="25">
        <f>IFERROR(VLOOKUP($I51,Data!$F$4:$H$9,3,FALSE),"")</f>
        <v>0</v>
      </c>
      <c r="M51" s="25">
        <f>IFERROR(VLOOKUP($J51,Data!$J$4:$L$8,3,FALSE),"")</f>
        <v>0</v>
      </c>
      <c r="N51" s="25" t="str">
        <f>IFERROR(IF($C51=1,$K51*$L51*$M51,""),"")</f>
        <v/>
      </c>
      <c r="O51" s="25">
        <f>IFERROR(IF($C51=2,$K51*$L51*$M51,""),"")</f>
        <v>0</v>
      </c>
      <c r="P51" s="25" t="str">
        <f>IFERROR(IF($C51=3,$K51*$L51*$M51,""),"")</f>
        <v/>
      </c>
      <c r="Q51" s="110"/>
      <c r="R51" s="108" t="s">
        <v>687</v>
      </c>
      <c r="S51" s="109" t="s">
        <v>687</v>
      </c>
      <c r="T51" s="109" t="s">
        <v>687</v>
      </c>
      <c r="U51" s="26"/>
      <c r="V51" s="26"/>
      <c r="W51" s="26"/>
      <c r="X51" s="26"/>
      <c r="Y51" s="26"/>
      <c r="Z51" s="26"/>
      <c r="AA51" s="120"/>
      <c r="AB51" s="108" t="s">
        <v>687</v>
      </c>
      <c r="AC51" s="109" t="s">
        <v>687</v>
      </c>
      <c r="AD51" s="109" t="s">
        <v>687</v>
      </c>
      <c r="AE51" s="26"/>
      <c r="AF51" s="26"/>
      <c r="AG51" s="26"/>
      <c r="AH51" s="26"/>
      <c r="AI51" s="26"/>
      <c r="AJ51" s="26"/>
      <c r="AK51" s="121"/>
      <c r="AL51" s="18" t="s">
        <v>716</v>
      </c>
      <c r="AM51" s="11"/>
      <c r="AN51" s="11"/>
      <c r="AO51" s="11"/>
    </row>
    <row r="52" spans="1:41" ht="10.5" customHeight="1" outlineLevel="1" x14ac:dyDescent="0.2">
      <c r="A52" s="106"/>
      <c r="B52" s="106"/>
      <c r="C52" s="122"/>
      <c r="D52" s="106"/>
      <c r="E52" s="123"/>
      <c r="F52" s="124"/>
      <c r="G52" s="125"/>
      <c r="H52" s="108"/>
      <c r="I52" s="109"/>
      <c r="J52" s="109"/>
      <c r="K52" s="27"/>
      <c r="L52" s="27"/>
      <c r="M52" s="27"/>
      <c r="N52" s="27"/>
      <c r="O52" s="27"/>
      <c r="P52" s="27"/>
      <c r="Q52" s="110"/>
      <c r="R52" s="108"/>
      <c r="S52" s="109"/>
      <c r="T52" s="109"/>
      <c r="U52" s="25">
        <f>IFERROR(VLOOKUP($R51,Data!$B$4:$D$6,3,FALSE),"")</f>
        <v>0</v>
      </c>
      <c r="V52" s="25">
        <f>IFERROR(VLOOKUP($S51,Data!$F$4:$H$9,3,FALSE),"")</f>
        <v>0</v>
      </c>
      <c r="W52" s="25">
        <f>IFERROR(VLOOKUP($T51,Data!$J$4:$L$8,3,FALSE),"")</f>
        <v>0</v>
      </c>
      <c r="X52" s="25" t="str">
        <f>IFERROR(IF($C51=1,$U52*$V52*$W52,""),"")</f>
        <v/>
      </c>
      <c r="Y52" s="25">
        <f>IFERROR(IF($C51=2,$U52*$V52*$W52,""),"")</f>
        <v>0</v>
      </c>
      <c r="Z52" s="25" t="str">
        <f>IFERROR(IF($C51=3,$U52*$V52*$W52,""),"")</f>
        <v/>
      </c>
      <c r="AA52" s="120"/>
      <c r="AB52" s="108"/>
      <c r="AC52" s="109"/>
      <c r="AD52" s="109"/>
      <c r="AE52" s="27"/>
      <c r="AF52" s="27"/>
      <c r="AG52" s="27"/>
      <c r="AH52" s="27"/>
      <c r="AI52" s="27"/>
      <c r="AJ52" s="27"/>
      <c r="AK52" s="121"/>
      <c r="AL52" s="18" t="s">
        <v>717</v>
      </c>
      <c r="AM52" s="11"/>
      <c r="AN52" s="11"/>
      <c r="AO52" s="11"/>
    </row>
    <row r="53" spans="1:41" ht="10.5" customHeight="1" outlineLevel="1" x14ac:dyDescent="0.2">
      <c r="A53" s="106"/>
      <c r="B53" s="106"/>
      <c r="C53" s="122"/>
      <c r="D53" s="106"/>
      <c r="E53" s="123"/>
      <c r="F53" s="124"/>
      <c r="G53" s="125"/>
      <c r="H53" s="108"/>
      <c r="I53" s="109"/>
      <c r="J53" s="109"/>
      <c r="K53" s="27"/>
      <c r="L53" s="27"/>
      <c r="M53" s="27"/>
      <c r="N53" s="27"/>
      <c r="O53" s="27"/>
      <c r="P53" s="27"/>
      <c r="Q53" s="110"/>
      <c r="R53" s="108"/>
      <c r="S53" s="109"/>
      <c r="T53" s="109"/>
      <c r="U53" s="27"/>
      <c r="V53" s="27"/>
      <c r="W53" s="27"/>
      <c r="X53" s="27"/>
      <c r="Y53" s="27"/>
      <c r="Z53" s="27"/>
      <c r="AA53" s="120"/>
      <c r="AB53" s="108"/>
      <c r="AC53" s="109"/>
      <c r="AD53" s="109"/>
      <c r="AE53" s="25">
        <f>IFERROR(VLOOKUP($AB51,Data!$B$4:$D$6,3,FALSE),"")</f>
        <v>0</v>
      </c>
      <c r="AF53" s="25">
        <f>IFERROR(VLOOKUP($AC51,Data!$F$4:$H$9,3,FALSE),"")</f>
        <v>0</v>
      </c>
      <c r="AG53" s="25">
        <f>IFERROR(VLOOKUP($AD51,Data!$J$4:$L$8,3,FALSE),"")</f>
        <v>0</v>
      </c>
      <c r="AH53" s="25" t="str">
        <f>IFERROR(IF($C51=1,$AE53*$AF53*$AG53,""),"")</f>
        <v/>
      </c>
      <c r="AI53" s="25">
        <f>IFERROR(IF($C51=2,$AE53*$AF53*$AG53,""),"")</f>
        <v>0</v>
      </c>
      <c r="AJ53" s="25" t="str">
        <f>IFERROR(IF($C51=3,$AE53*$AF53*$AG53,""),"")</f>
        <v/>
      </c>
      <c r="AK53" s="121"/>
      <c r="AL53" s="18" t="s">
        <v>718</v>
      </c>
      <c r="AM53" s="11"/>
      <c r="AN53" s="11"/>
      <c r="AO53" s="11"/>
    </row>
    <row r="54" spans="1:41" ht="30" customHeight="1" x14ac:dyDescent="0.2">
      <c r="B54" s="20"/>
      <c r="C54" s="20">
        <v>2</v>
      </c>
      <c r="D54" s="124" t="s">
        <v>727</v>
      </c>
      <c r="E54" s="125"/>
      <c r="F54" s="125"/>
      <c r="G54" s="125"/>
      <c r="H54" s="31" t="str">
        <f>IF($K54=1,"Implemented","Not Implemented")</f>
        <v>Not Implemented</v>
      </c>
      <c r="I54" s="24" t="str">
        <f>IF($L54=1,"Effective","Ineffective")</f>
        <v>Ineffective</v>
      </c>
      <c r="J54" s="24" t="str">
        <f>IF($M54=1,"Pass","Fail")</f>
        <v>Fail</v>
      </c>
      <c r="K54" s="25">
        <f>IF(COUNTIF(K55:K60,0)&gt;0,0,1)</f>
        <v>0</v>
      </c>
      <c r="L54" s="25">
        <f>IF(COUNTIF(L55:L60,0)&gt;0,0,1)</f>
        <v>0</v>
      </c>
      <c r="M54" s="25">
        <f>IF(COUNTIF(M55:M60,0)&gt;0,0,1)</f>
        <v>0</v>
      </c>
      <c r="N54" s="25" t="str">
        <f>IFERROR(IF($C54=1,$K54*$L54*$M54,""),"")</f>
        <v/>
      </c>
      <c r="O54" s="25">
        <f>IFERROR(IF($C54=2,$K54*$L54*$M54,""),"")</f>
        <v>0</v>
      </c>
      <c r="P54" s="25" t="str">
        <f>IFERROR(IF($C54=3,$K54*$L54*$M54,""),"")</f>
        <v/>
      </c>
      <c r="Q54" s="32"/>
      <c r="R54" s="31" t="str">
        <f>IF($U54=1,"Implemented","Not Implemented")</f>
        <v>Not Implemented</v>
      </c>
      <c r="S54" s="24" t="str">
        <f>IF($V54=1,"Effective","Ineffective")</f>
        <v>Ineffective</v>
      </c>
      <c r="T54" s="24" t="str">
        <f>IF($W54=1,"Pass","Fail")</f>
        <v>Fail</v>
      </c>
      <c r="U54" s="25">
        <f>IF(COUNTIF(U55:U60,0)&gt;0,0,1)</f>
        <v>0</v>
      </c>
      <c r="V54" s="25">
        <f>IF(COUNTIF(V55:V60,0)&gt;0,0,1)</f>
        <v>0</v>
      </c>
      <c r="W54" s="25">
        <f>IF(COUNTIF(W55:W60,0)&gt;0,0,1)</f>
        <v>0</v>
      </c>
      <c r="X54" s="25" t="str">
        <f>IFERROR(IF($C54=1,$U54*$V54*$W54,""),"")</f>
        <v/>
      </c>
      <c r="Y54" s="25">
        <f>IFERROR(IF($C54=2,$U54*$V54*$W54,""),"")</f>
        <v>0</v>
      </c>
      <c r="Z54" s="25" t="str">
        <f>IFERROR(IF($C54=3,$U54*$V54*$W54,""),"")</f>
        <v/>
      </c>
      <c r="AA54" s="32"/>
      <c r="AB54" s="31" t="str">
        <f>IF($AE54=1,"Implemented","Not Implemented")</f>
        <v>Not Implemented</v>
      </c>
      <c r="AC54" s="24" t="str">
        <f>IF($AF54=1,"Effective","Ineffective")</f>
        <v>Ineffective</v>
      </c>
      <c r="AD54" s="24" t="str">
        <f>IF($AG54=1,"Pass","Fail")</f>
        <v>Fail</v>
      </c>
      <c r="AE54" s="25">
        <f>IF(COUNTIF(AE55:AE60,0)&gt;0,0,1)</f>
        <v>0</v>
      </c>
      <c r="AF54" s="25">
        <f>IF(COUNTIF(AF55:AF60,0)&gt;0,0,1)</f>
        <v>0</v>
      </c>
      <c r="AG54" s="25">
        <f>IF(COUNTIF(AG55:AG60,0)&gt;0,0,1)</f>
        <v>0</v>
      </c>
      <c r="AH54" s="25" t="str">
        <f>IFERROR(IF($C54=1,$AE54*$AF54*$AG54,""),"")</f>
        <v/>
      </c>
      <c r="AI54" s="25">
        <f>IFERROR(IF($C54=2,$AE54*$AF54*$AG54,""),"")</f>
        <v>0</v>
      </c>
      <c r="AJ54" s="25" t="str">
        <f>IFERROR(IF($C54=3,$AE54*$AF54*$AG54,""),"")</f>
        <v/>
      </c>
      <c r="AK54" s="32"/>
      <c r="AL54" s="18" t="s">
        <v>725</v>
      </c>
      <c r="AM54" s="11"/>
      <c r="AN54" s="11"/>
      <c r="AO54" s="11"/>
    </row>
    <row r="55" spans="1:41" ht="10.5" customHeight="1" outlineLevel="1" x14ac:dyDescent="0.2">
      <c r="A55" s="106"/>
      <c r="B55" s="106"/>
      <c r="C55" s="122">
        <v>2</v>
      </c>
      <c r="D55" s="106"/>
      <c r="E55" s="123" t="s">
        <v>352</v>
      </c>
      <c r="F55" s="124" t="s">
        <v>353</v>
      </c>
      <c r="G55" s="124" t="s">
        <v>354</v>
      </c>
      <c r="H55" s="108" t="s">
        <v>687</v>
      </c>
      <c r="I55" s="109" t="s">
        <v>687</v>
      </c>
      <c r="J55" s="109" t="s">
        <v>687</v>
      </c>
      <c r="K55" s="25">
        <f>IFERROR(VLOOKUP($H55,Data!$B$4:$D$6,3,FALSE),"")</f>
        <v>0</v>
      </c>
      <c r="L55" s="25">
        <f>IFERROR(VLOOKUP($I55,Data!$F$4:$H$9,3,FALSE),"")</f>
        <v>0</v>
      </c>
      <c r="M55" s="25">
        <f>IFERROR(VLOOKUP($J55,Data!$J$4:$L$8,3,FALSE),"")</f>
        <v>0</v>
      </c>
      <c r="N55" s="25" t="str">
        <f>IFERROR(IF($C55=1,$K55*$L55*$M55,""),"")</f>
        <v/>
      </c>
      <c r="O55" s="25">
        <f>IFERROR(IF($C55=2,$K55*$L55*$M55,""),"")</f>
        <v>0</v>
      </c>
      <c r="P55" s="25" t="str">
        <f>IFERROR(IF($C55=3,$K55*$L55*$M55,""),"")</f>
        <v/>
      </c>
      <c r="Q55" s="110"/>
      <c r="R55" s="108" t="s">
        <v>687</v>
      </c>
      <c r="S55" s="109" t="s">
        <v>687</v>
      </c>
      <c r="T55" s="109" t="s">
        <v>687</v>
      </c>
      <c r="U55" s="26"/>
      <c r="V55" s="26"/>
      <c r="W55" s="26"/>
      <c r="X55" s="26"/>
      <c r="Y55" s="26"/>
      <c r="Z55" s="26"/>
      <c r="AA55" s="120"/>
      <c r="AB55" s="108" t="s">
        <v>687</v>
      </c>
      <c r="AC55" s="109" t="s">
        <v>687</v>
      </c>
      <c r="AD55" s="109" t="s">
        <v>687</v>
      </c>
      <c r="AE55" s="26"/>
      <c r="AF55" s="26"/>
      <c r="AG55" s="26"/>
      <c r="AH55" s="26"/>
      <c r="AI55" s="26"/>
      <c r="AJ55" s="26"/>
      <c r="AK55" s="121"/>
      <c r="AL55" s="18" t="s">
        <v>716</v>
      </c>
      <c r="AM55" s="11"/>
      <c r="AN55" s="11"/>
      <c r="AO55" s="11"/>
    </row>
    <row r="56" spans="1:41" ht="10.5" customHeight="1" outlineLevel="1" x14ac:dyDescent="0.2">
      <c r="A56" s="106"/>
      <c r="B56" s="106"/>
      <c r="C56" s="122"/>
      <c r="D56" s="106"/>
      <c r="E56" s="123"/>
      <c r="F56" s="124"/>
      <c r="G56" s="125"/>
      <c r="H56" s="108"/>
      <c r="I56" s="109"/>
      <c r="J56" s="109"/>
      <c r="K56" s="27"/>
      <c r="L56" s="27"/>
      <c r="M56" s="27"/>
      <c r="N56" s="27"/>
      <c r="O56" s="27"/>
      <c r="P56" s="27"/>
      <c r="Q56" s="110"/>
      <c r="R56" s="108"/>
      <c r="S56" s="109"/>
      <c r="T56" s="109"/>
      <c r="U56" s="25">
        <f>IFERROR(VLOOKUP($R55,Data!$B$4:$D$6,3,FALSE),"")</f>
        <v>0</v>
      </c>
      <c r="V56" s="25">
        <f>IFERROR(VLOOKUP($S55,Data!$F$4:$H$9,3,FALSE),"")</f>
        <v>0</v>
      </c>
      <c r="W56" s="25">
        <f>IFERROR(VLOOKUP($T55,Data!$J$4:$L$8,3,FALSE),"")</f>
        <v>0</v>
      </c>
      <c r="X56" s="25" t="str">
        <f>IFERROR(IF($C55=1,$U56*$V56*$W56,""),"")</f>
        <v/>
      </c>
      <c r="Y56" s="25">
        <f>IFERROR(IF($C55=2,$U56*$V56*$W56,""),"")</f>
        <v>0</v>
      </c>
      <c r="Z56" s="25" t="str">
        <f>IFERROR(IF($C55=3,$U56*$V56*$W56,""),"")</f>
        <v/>
      </c>
      <c r="AA56" s="120"/>
      <c r="AB56" s="108"/>
      <c r="AC56" s="109"/>
      <c r="AD56" s="109"/>
      <c r="AE56" s="27"/>
      <c r="AF56" s="27"/>
      <c r="AG56" s="27"/>
      <c r="AH56" s="27"/>
      <c r="AI56" s="27"/>
      <c r="AJ56" s="27"/>
      <c r="AK56" s="121"/>
      <c r="AL56" s="18" t="s">
        <v>717</v>
      </c>
      <c r="AM56" s="11"/>
      <c r="AN56" s="11"/>
      <c r="AO56" s="11"/>
    </row>
    <row r="57" spans="1:41" ht="10.5" customHeight="1" outlineLevel="1" x14ac:dyDescent="0.2">
      <c r="A57" s="106"/>
      <c r="B57" s="106"/>
      <c r="C57" s="122"/>
      <c r="D57" s="106"/>
      <c r="E57" s="123"/>
      <c r="F57" s="124"/>
      <c r="G57" s="125"/>
      <c r="H57" s="108"/>
      <c r="I57" s="109"/>
      <c r="J57" s="109"/>
      <c r="K57" s="27"/>
      <c r="L57" s="27"/>
      <c r="M57" s="27"/>
      <c r="N57" s="27"/>
      <c r="O57" s="27"/>
      <c r="P57" s="27"/>
      <c r="Q57" s="110"/>
      <c r="R57" s="108"/>
      <c r="S57" s="109"/>
      <c r="T57" s="109"/>
      <c r="U57" s="27"/>
      <c r="V57" s="27"/>
      <c r="W57" s="27"/>
      <c r="X57" s="27"/>
      <c r="Y57" s="27"/>
      <c r="Z57" s="27"/>
      <c r="AA57" s="120"/>
      <c r="AB57" s="108"/>
      <c r="AC57" s="109"/>
      <c r="AD57" s="109"/>
      <c r="AE57" s="25">
        <f>IFERROR(VLOOKUP($AB55,Data!$B$4:$D$6,3,FALSE),"")</f>
        <v>0</v>
      </c>
      <c r="AF57" s="25">
        <f>IFERROR(VLOOKUP($AC55,Data!$F$4:$H$9,3,FALSE),"")</f>
        <v>0</v>
      </c>
      <c r="AG57" s="25">
        <f>IFERROR(VLOOKUP($AD55,Data!$J$4:$L$8,3,FALSE),"")</f>
        <v>0</v>
      </c>
      <c r="AH57" s="25" t="str">
        <f>IFERROR(IF($C55=1,$AE57*$AF57*$AG57,""),"")</f>
        <v/>
      </c>
      <c r="AI57" s="25">
        <f>IFERROR(IF($C55=2,$AE57*$AF57*$AG57,""),"")</f>
        <v>0</v>
      </c>
      <c r="AJ57" s="25" t="str">
        <f>IFERROR(IF($C55=3,$AE57*$AF57*$AG57,""),"")</f>
        <v/>
      </c>
      <c r="AK57" s="121"/>
      <c r="AL57" s="18" t="s">
        <v>718</v>
      </c>
      <c r="AM57" s="11"/>
      <c r="AN57" s="11"/>
      <c r="AO57" s="11"/>
    </row>
    <row r="58" spans="1:41" ht="10.5" customHeight="1" outlineLevel="1" x14ac:dyDescent="0.2">
      <c r="A58" s="106"/>
      <c r="B58" s="106"/>
      <c r="C58" s="122">
        <v>2</v>
      </c>
      <c r="D58" s="106"/>
      <c r="E58" s="123" t="s">
        <v>355</v>
      </c>
      <c r="F58" s="124" t="s">
        <v>356</v>
      </c>
      <c r="G58" s="124" t="s">
        <v>357</v>
      </c>
      <c r="H58" s="108" t="s">
        <v>687</v>
      </c>
      <c r="I58" s="109" t="s">
        <v>687</v>
      </c>
      <c r="J58" s="109" t="s">
        <v>687</v>
      </c>
      <c r="K58" s="25">
        <f>IFERROR(VLOOKUP($H58,Data!$B$4:$D$6,3,FALSE),"")</f>
        <v>0</v>
      </c>
      <c r="L58" s="25">
        <f>IFERROR(VLOOKUP($I58,Data!$F$4:$H$9,3,FALSE),"")</f>
        <v>0</v>
      </c>
      <c r="M58" s="25">
        <f>IFERROR(VLOOKUP($J58,Data!$J$4:$L$8,3,FALSE),"")</f>
        <v>0</v>
      </c>
      <c r="N58" s="25" t="str">
        <f>IFERROR(IF($C58=1,$K58*$L58*$M58,""),"")</f>
        <v/>
      </c>
      <c r="O58" s="25">
        <f>IFERROR(IF($C58=2,$K58*$L58*$M58,""),"")</f>
        <v>0</v>
      </c>
      <c r="P58" s="25" t="str">
        <f>IFERROR(IF($C58=3,$K58*$L58*$M58,""),"")</f>
        <v/>
      </c>
      <c r="Q58" s="110"/>
      <c r="R58" s="108" t="s">
        <v>687</v>
      </c>
      <c r="S58" s="109" t="s">
        <v>687</v>
      </c>
      <c r="T58" s="109" t="s">
        <v>687</v>
      </c>
      <c r="U58" s="26"/>
      <c r="V58" s="26"/>
      <c r="W58" s="26"/>
      <c r="X58" s="26"/>
      <c r="Y58" s="26"/>
      <c r="Z58" s="26"/>
      <c r="AA58" s="120"/>
      <c r="AB58" s="108" t="s">
        <v>687</v>
      </c>
      <c r="AC58" s="109" t="s">
        <v>687</v>
      </c>
      <c r="AD58" s="109" t="s">
        <v>687</v>
      </c>
      <c r="AE58" s="26"/>
      <c r="AF58" s="26"/>
      <c r="AG58" s="26"/>
      <c r="AH58" s="26"/>
      <c r="AI58" s="26"/>
      <c r="AJ58" s="26"/>
      <c r="AK58" s="121"/>
      <c r="AL58" s="18" t="s">
        <v>716</v>
      </c>
      <c r="AM58" s="11"/>
      <c r="AN58" s="11"/>
      <c r="AO58" s="11"/>
    </row>
    <row r="59" spans="1:41" ht="10.5" customHeight="1" outlineLevel="1" x14ac:dyDescent="0.2">
      <c r="A59" s="106"/>
      <c r="B59" s="106"/>
      <c r="C59" s="122"/>
      <c r="D59" s="106"/>
      <c r="E59" s="123"/>
      <c r="F59" s="124"/>
      <c r="G59" s="125"/>
      <c r="H59" s="108"/>
      <c r="I59" s="109"/>
      <c r="J59" s="109"/>
      <c r="K59" s="27"/>
      <c r="L59" s="27"/>
      <c r="M59" s="27"/>
      <c r="N59" s="27"/>
      <c r="O59" s="27"/>
      <c r="P59" s="27"/>
      <c r="Q59" s="110"/>
      <c r="R59" s="108"/>
      <c r="S59" s="109"/>
      <c r="T59" s="109"/>
      <c r="U59" s="25">
        <f>IFERROR(VLOOKUP($R58,Data!$B$4:$D$6,3,FALSE),"")</f>
        <v>0</v>
      </c>
      <c r="V59" s="25">
        <f>IFERROR(VLOOKUP($S58,Data!$F$4:$H$9,3,FALSE),"")</f>
        <v>0</v>
      </c>
      <c r="W59" s="25">
        <f>IFERROR(VLOOKUP($T58,Data!$J$4:$L$8,3,FALSE),"")</f>
        <v>0</v>
      </c>
      <c r="X59" s="25" t="str">
        <f>IFERROR(IF($C58=1,$U59*$V59*$W59,""),"")</f>
        <v/>
      </c>
      <c r="Y59" s="25">
        <f>IFERROR(IF($C58=2,$U59*$V59*$W59,""),"")</f>
        <v>0</v>
      </c>
      <c r="Z59" s="25" t="str">
        <f>IFERROR(IF($C58=3,$U59*$V59*$W59,""),"")</f>
        <v/>
      </c>
      <c r="AA59" s="120"/>
      <c r="AB59" s="108"/>
      <c r="AC59" s="109"/>
      <c r="AD59" s="109"/>
      <c r="AE59" s="27"/>
      <c r="AF59" s="27"/>
      <c r="AG59" s="27"/>
      <c r="AH59" s="27"/>
      <c r="AI59" s="27"/>
      <c r="AJ59" s="27"/>
      <c r="AK59" s="121"/>
      <c r="AL59" s="18" t="s">
        <v>717</v>
      </c>
      <c r="AM59" s="11"/>
      <c r="AN59" s="11"/>
      <c r="AO59" s="11"/>
    </row>
    <row r="60" spans="1:41" ht="10.5" customHeight="1" outlineLevel="1" x14ac:dyDescent="0.2">
      <c r="A60" s="106"/>
      <c r="B60" s="106"/>
      <c r="C60" s="122"/>
      <c r="D60" s="106"/>
      <c r="E60" s="123"/>
      <c r="F60" s="124"/>
      <c r="G60" s="125"/>
      <c r="H60" s="108"/>
      <c r="I60" s="109"/>
      <c r="J60" s="109"/>
      <c r="K60" s="27"/>
      <c r="L60" s="27"/>
      <c r="M60" s="27"/>
      <c r="N60" s="27"/>
      <c r="O60" s="27"/>
      <c r="P60" s="27"/>
      <c r="Q60" s="110"/>
      <c r="R60" s="108"/>
      <c r="S60" s="109"/>
      <c r="T60" s="109"/>
      <c r="U60" s="27"/>
      <c r="V60" s="27"/>
      <c r="W60" s="27"/>
      <c r="X60" s="27"/>
      <c r="Y60" s="27"/>
      <c r="Z60" s="27"/>
      <c r="AA60" s="120"/>
      <c r="AB60" s="108"/>
      <c r="AC60" s="109"/>
      <c r="AD60" s="109"/>
      <c r="AE60" s="25">
        <f>IFERROR(VLOOKUP($AB58,Data!$B$4:$D$6,3,FALSE),"")</f>
        <v>0</v>
      </c>
      <c r="AF60" s="25">
        <f>IFERROR(VLOOKUP($AC58,Data!$F$4:$H$9,3,FALSE),"")</f>
        <v>0</v>
      </c>
      <c r="AG60" s="25">
        <f>IFERROR(VLOOKUP($AD58,Data!$J$4:$L$8,3,FALSE),"")</f>
        <v>0</v>
      </c>
      <c r="AH60" s="25" t="str">
        <f>IFERROR(IF($C58=1,$AE60*$AF60*$AG60,""),"")</f>
        <v/>
      </c>
      <c r="AI60" s="25">
        <f>IFERROR(IF($C58=2,$AE60*$AF60*$AG60,""),"")</f>
        <v>0</v>
      </c>
      <c r="AJ60" s="25" t="str">
        <f>IFERROR(IF($C58=3,$AE60*$AF60*$AG60,""),"")</f>
        <v/>
      </c>
      <c r="AK60" s="121"/>
      <c r="AL60" s="18" t="s">
        <v>718</v>
      </c>
      <c r="AM60" s="11"/>
      <c r="AN60" s="11"/>
      <c r="AO60" s="11"/>
    </row>
    <row r="61" spans="1:41" ht="30" customHeight="1" x14ac:dyDescent="0.2">
      <c r="B61" s="20"/>
      <c r="C61" s="20">
        <v>2</v>
      </c>
      <c r="D61" s="124" t="s">
        <v>358</v>
      </c>
      <c r="E61" s="124"/>
      <c r="F61" s="124"/>
      <c r="G61" s="124"/>
      <c r="H61" s="31" t="str">
        <f>IF($K61=1,"Implemented","Not Implemented")</f>
        <v>Not Implemented</v>
      </c>
      <c r="I61" s="24" t="str">
        <f>IF($L61=1,"Effective","Ineffective")</f>
        <v>Ineffective</v>
      </c>
      <c r="J61" s="24" t="str">
        <f>IF($M61=1,"Pass","Fail")</f>
        <v>Fail</v>
      </c>
      <c r="K61" s="25">
        <f>IF(COUNTIF(K62:K64,0)&gt;0,0,1)</f>
        <v>0</v>
      </c>
      <c r="L61" s="25">
        <f>IF(COUNTIF(L62:L64,0)&gt;0,0,1)</f>
        <v>0</v>
      </c>
      <c r="M61" s="25">
        <f>IF(COUNTIF(M62:M64,0)&gt;0,0,1)</f>
        <v>0</v>
      </c>
      <c r="N61" s="25" t="str">
        <f>IFERROR(IF($C61=1,$K61*$L61*$M61,""),"")</f>
        <v/>
      </c>
      <c r="O61" s="25">
        <f>IFERROR(IF($C61=2,$K61*$L61*$M61,""),"")</f>
        <v>0</v>
      </c>
      <c r="P61" s="25" t="str">
        <f>IFERROR(IF($C61=3,$K61*$L61*$M61,""),"")</f>
        <v/>
      </c>
      <c r="Q61" s="32"/>
      <c r="R61" s="31" t="str">
        <f>IF($U61=1,"Implemented","Not Implemented")</f>
        <v>Not Implemented</v>
      </c>
      <c r="S61" s="24" t="str">
        <f>IF($V61=1,"Effective","Ineffective")</f>
        <v>Ineffective</v>
      </c>
      <c r="T61" s="24" t="str">
        <f>IF($W61=1,"Pass","Fail")</f>
        <v>Fail</v>
      </c>
      <c r="U61" s="25">
        <f>IF(COUNTIF(U62:U64,0)&gt;0,0,1)</f>
        <v>0</v>
      </c>
      <c r="V61" s="25">
        <f>IF(COUNTIF(V62:V64,0)&gt;0,0,1)</f>
        <v>0</v>
      </c>
      <c r="W61" s="25">
        <f>IF(COUNTIF(W62:W64,0)&gt;0,0,1)</f>
        <v>0</v>
      </c>
      <c r="X61" s="25" t="str">
        <f>IFERROR(IF($C61=1,$U61*$V61*$W61,""),"")</f>
        <v/>
      </c>
      <c r="Y61" s="25">
        <f>IFERROR(IF($C61=2,$U61*$V61*$W61,""),"")</f>
        <v>0</v>
      </c>
      <c r="Z61" s="25" t="str">
        <f>IFERROR(IF($C61=3,$U61*$V61*$W61,""),"")</f>
        <v/>
      </c>
      <c r="AA61" s="32"/>
      <c r="AB61" s="31" t="str">
        <f>IF($AE61=1,"Implemented","Not Implemented")</f>
        <v>Not Implemented</v>
      </c>
      <c r="AC61" s="24" t="str">
        <f>IF($AF61=1,"Effective","Ineffective")</f>
        <v>Ineffective</v>
      </c>
      <c r="AD61" s="24" t="str">
        <f>IF($AG61=1,"Pass","Fail")</f>
        <v>Fail</v>
      </c>
      <c r="AE61" s="25">
        <f>IF(COUNTIF(AE62:AE64,0)&gt;0,0,1)</f>
        <v>0</v>
      </c>
      <c r="AF61" s="25">
        <f>IF(COUNTIF(AF62:AF64,0)&gt;0,0,1)</f>
        <v>0</v>
      </c>
      <c r="AG61" s="25">
        <f>IF(COUNTIF(AG62:AG64,0)&gt;0,0,1)</f>
        <v>0</v>
      </c>
      <c r="AH61" s="25" t="str">
        <f>IFERROR(IF($C61=1,$AE61*$AF61*$AG61,""),"")</f>
        <v/>
      </c>
      <c r="AI61" s="25">
        <f>IFERROR(IF($C61=2,$AE61*$AF61*$AG61,""),"")</f>
        <v>0</v>
      </c>
      <c r="AJ61" s="25" t="str">
        <f>IFERROR(IF($C61=3,$AE61*$AF61*$AG61,""),"")</f>
        <v/>
      </c>
      <c r="AK61" s="32"/>
      <c r="AL61" s="18" t="s">
        <v>725</v>
      </c>
      <c r="AM61" s="11"/>
      <c r="AN61" s="11"/>
      <c r="AO61" s="11"/>
    </row>
    <row r="62" spans="1:41" ht="10.5" customHeight="1" outlineLevel="1" x14ac:dyDescent="0.2">
      <c r="A62" s="106"/>
      <c r="B62" s="106"/>
      <c r="C62" s="122">
        <v>2</v>
      </c>
      <c r="D62" s="106"/>
      <c r="E62" s="123" t="s">
        <v>359</v>
      </c>
      <c r="F62" s="124" t="s">
        <v>360</v>
      </c>
      <c r="G62" s="124" t="s">
        <v>361</v>
      </c>
      <c r="H62" s="108" t="s">
        <v>687</v>
      </c>
      <c r="I62" s="109" t="s">
        <v>687</v>
      </c>
      <c r="J62" s="109" t="s">
        <v>687</v>
      </c>
      <c r="K62" s="25">
        <f>IFERROR(VLOOKUP($H62,Data!$B$4:$D$6,3,FALSE),"")</f>
        <v>0</v>
      </c>
      <c r="L62" s="25">
        <f>IFERROR(VLOOKUP($I62,Data!$F$4:$H$9,3,FALSE),"")</f>
        <v>0</v>
      </c>
      <c r="M62" s="25">
        <f>IFERROR(VLOOKUP($J62,Data!$J$4:$L$8,3,FALSE),"")</f>
        <v>0</v>
      </c>
      <c r="N62" s="25" t="str">
        <f>IFERROR(IF($C62=1,$K62*$L62*$M62,""),"")</f>
        <v/>
      </c>
      <c r="O62" s="25">
        <f>IFERROR(IF($C62=2,$K62*$L62*$M62,""),"")</f>
        <v>0</v>
      </c>
      <c r="P62" s="25" t="str">
        <f>IFERROR(IF($C62=3,$K62*$L62*$M62,""),"")</f>
        <v/>
      </c>
      <c r="Q62" s="110"/>
      <c r="R62" s="108" t="s">
        <v>687</v>
      </c>
      <c r="S62" s="109" t="s">
        <v>687</v>
      </c>
      <c r="T62" s="109" t="s">
        <v>687</v>
      </c>
      <c r="U62" s="26"/>
      <c r="V62" s="26"/>
      <c r="W62" s="26"/>
      <c r="X62" s="26"/>
      <c r="Y62" s="26"/>
      <c r="Z62" s="26"/>
      <c r="AA62" s="120"/>
      <c r="AB62" s="108" t="s">
        <v>687</v>
      </c>
      <c r="AC62" s="109" t="s">
        <v>687</v>
      </c>
      <c r="AD62" s="109" t="s">
        <v>687</v>
      </c>
      <c r="AE62" s="26"/>
      <c r="AF62" s="26"/>
      <c r="AG62" s="26"/>
      <c r="AH62" s="26"/>
      <c r="AI62" s="26"/>
      <c r="AJ62" s="26"/>
      <c r="AK62" s="121"/>
      <c r="AL62" s="18" t="s">
        <v>716</v>
      </c>
      <c r="AM62" s="11"/>
      <c r="AN62" s="11"/>
      <c r="AO62" s="11"/>
    </row>
    <row r="63" spans="1:41" ht="10.5" customHeight="1" outlineLevel="1" x14ac:dyDescent="0.2">
      <c r="A63" s="106"/>
      <c r="B63" s="106"/>
      <c r="C63" s="122"/>
      <c r="D63" s="106"/>
      <c r="E63" s="123"/>
      <c r="F63" s="124"/>
      <c r="G63" s="125"/>
      <c r="H63" s="108"/>
      <c r="I63" s="109"/>
      <c r="J63" s="109"/>
      <c r="K63" s="27"/>
      <c r="L63" s="27"/>
      <c r="M63" s="27"/>
      <c r="N63" s="27"/>
      <c r="O63" s="27"/>
      <c r="P63" s="27"/>
      <c r="Q63" s="110"/>
      <c r="R63" s="108"/>
      <c r="S63" s="109"/>
      <c r="T63" s="109"/>
      <c r="U63" s="25">
        <f>IFERROR(VLOOKUP($R62,Data!$B$4:$D$6,3,FALSE),"")</f>
        <v>0</v>
      </c>
      <c r="V63" s="25">
        <f>IFERROR(VLOOKUP($S62,Data!$F$4:$H$9,3,FALSE),"")</f>
        <v>0</v>
      </c>
      <c r="W63" s="25">
        <f>IFERROR(VLOOKUP($T62,Data!$J$4:$L$8,3,FALSE),"")</f>
        <v>0</v>
      </c>
      <c r="X63" s="25" t="str">
        <f>IFERROR(IF($C62=1,$U63*$V63*$W63,""),"")</f>
        <v/>
      </c>
      <c r="Y63" s="25">
        <f>IFERROR(IF($C62=2,$U63*$V63*$W63,""),"")</f>
        <v>0</v>
      </c>
      <c r="Z63" s="25" t="str">
        <f>IFERROR(IF($C62=3,$U63*$V63*$W63,""),"")</f>
        <v/>
      </c>
      <c r="AA63" s="120"/>
      <c r="AB63" s="108"/>
      <c r="AC63" s="109"/>
      <c r="AD63" s="109"/>
      <c r="AE63" s="27"/>
      <c r="AF63" s="27"/>
      <c r="AG63" s="27"/>
      <c r="AH63" s="27"/>
      <c r="AI63" s="27"/>
      <c r="AJ63" s="27"/>
      <c r="AK63" s="121"/>
      <c r="AL63" s="18" t="s">
        <v>717</v>
      </c>
      <c r="AM63" s="11"/>
      <c r="AN63" s="11"/>
      <c r="AO63" s="11"/>
    </row>
    <row r="64" spans="1:41" ht="10.5" customHeight="1" outlineLevel="1" x14ac:dyDescent="0.2">
      <c r="A64" s="106"/>
      <c r="B64" s="106"/>
      <c r="C64" s="122"/>
      <c r="D64" s="106"/>
      <c r="E64" s="123"/>
      <c r="F64" s="124"/>
      <c r="G64" s="125"/>
      <c r="H64" s="108"/>
      <c r="I64" s="109"/>
      <c r="J64" s="109"/>
      <c r="K64" s="27"/>
      <c r="L64" s="27"/>
      <c r="M64" s="27"/>
      <c r="N64" s="27"/>
      <c r="O64" s="27"/>
      <c r="P64" s="27"/>
      <c r="Q64" s="110"/>
      <c r="R64" s="108"/>
      <c r="S64" s="109"/>
      <c r="T64" s="109"/>
      <c r="U64" s="27"/>
      <c r="V64" s="27"/>
      <c r="W64" s="27"/>
      <c r="X64" s="27"/>
      <c r="Y64" s="27"/>
      <c r="Z64" s="27"/>
      <c r="AA64" s="120"/>
      <c r="AB64" s="108"/>
      <c r="AC64" s="109"/>
      <c r="AD64" s="109"/>
      <c r="AE64" s="25">
        <f>IFERROR(VLOOKUP($AB62,Data!$B$4:$D$6,3,FALSE),"")</f>
        <v>0</v>
      </c>
      <c r="AF64" s="25">
        <f>IFERROR(VLOOKUP($AC62,Data!$F$4:$H$9,3,FALSE),"")</f>
        <v>0</v>
      </c>
      <c r="AG64" s="25">
        <f>IFERROR(VLOOKUP($AD62,Data!$J$4:$L$8,3,FALSE),"")</f>
        <v>0</v>
      </c>
      <c r="AH64" s="25" t="str">
        <f>IFERROR(IF($C62=1,$AE64*$AF64*$AG64,""),"")</f>
        <v/>
      </c>
      <c r="AI64" s="25">
        <f>IFERROR(IF($C62=2,$AE64*$AF64*$AG64,""),"")</f>
        <v>0</v>
      </c>
      <c r="AJ64" s="25" t="str">
        <f>IFERROR(IF($C62=3,$AE64*$AF64*$AG64,""),"")</f>
        <v/>
      </c>
      <c r="AK64" s="121"/>
      <c r="AL64" s="18" t="s">
        <v>718</v>
      </c>
      <c r="AM64" s="11"/>
      <c r="AN64" s="11"/>
      <c r="AO64" s="11"/>
    </row>
    <row r="65" spans="1:41" ht="30" customHeight="1" x14ac:dyDescent="0.2">
      <c r="B65" s="20"/>
      <c r="C65" s="20">
        <v>3</v>
      </c>
      <c r="D65" s="124" t="s">
        <v>728</v>
      </c>
      <c r="E65" s="124"/>
      <c r="F65" s="124"/>
      <c r="G65" s="124"/>
      <c r="H65" s="31" t="str">
        <f>IF($K65=1,"Implemented","Not Implemented")</f>
        <v>Not Implemented</v>
      </c>
      <c r="I65" s="24" t="str">
        <f>IF($L65=1,"Effective","Ineffective")</f>
        <v>Ineffective</v>
      </c>
      <c r="J65" s="24" t="str">
        <f>IF($M65=1,"Pass","Fail")</f>
        <v>Fail</v>
      </c>
      <c r="K65" s="25">
        <f>IF(COUNTIF(K66:K71,0)&gt;0,0,1)</f>
        <v>0</v>
      </c>
      <c r="L65" s="25">
        <f>IF(COUNTIF(L66:L71,0)&gt;0,0,1)</f>
        <v>0</v>
      </c>
      <c r="M65" s="25">
        <f>IF(COUNTIF(M66:M71,0)&gt;0,0,1)</f>
        <v>0</v>
      </c>
      <c r="N65" s="25" t="str">
        <f>IFERROR(IF($C65=1,$K65*$L65*$M65,""),"")</f>
        <v/>
      </c>
      <c r="O65" s="25" t="str">
        <f>IFERROR(IF($C65=2,$K65*$L65*$M65,""),"")</f>
        <v/>
      </c>
      <c r="P65" s="25">
        <f>IFERROR(IF($C65=3,$K65*$L65*$M65,""),"")</f>
        <v>0</v>
      </c>
      <c r="Q65" s="32"/>
      <c r="R65" s="31" t="str">
        <f>IF($U65=1,"Implemented","Not Implemented")</f>
        <v>Not Implemented</v>
      </c>
      <c r="S65" s="24" t="str">
        <f>IF($V65=1,"Effective","Ineffective")</f>
        <v>Ineffective</v>
      </c>
      <c r="T65" s="24" t="str">
        <f>IF($W65=1,"Pass","Fail")</f>
        <v>Fail</v>
      </c>
      <c r="U65" s="25">
        <f>IF(COUNTIF(U66:U71,0)&gt;0,0,1)</f>
        <v>0</v>
      </c>
      <c r="V65" s="25">
        <f>IF(COUNTIF(V66:V71,0)&gt;0,0,1)</f>
        <v>0</v>
      </c>
      <c r="W65" s="25">
        <f>IF(COUNTIF(W66:W71,0)&gt;0,0,1)</f>
        <v>0</v>
      </c>
      <c r="X65" s="25" t="str">
        <f>IFERROR(IF($C65=1,$U65*$V65*$W65,""),"")</f>
        <v/>
      </c>
      <c r="Y65" s="25" t="str">
        <f>IFERROR(IF($C65=2,$U65*$V65*$W65,""),"")</f>
        <v/>
      </c>
      <c r="Z65" s="25">
        <f>IFERROR(IF($C65=3,$U65*$V65*$W65,""),"")</f>
        <v>0</v>
      </c>
      <c r="AA65" s="32"/>
      <c r="AB65" s="31" t="str">
        <f>IF($AE65=1,"Implemented","Not Implemented")</f>
        <v>Not Implemented</v>
      </c>
      <c r="AC65" s="24" t="str">
        <f>IF($AF65=1,"Effective","Ineffective")</f>
        <v>Ineffective</v>
      </c>
      <c r="AD65" s="24" t="str">
        <f>IF($AG65=1,"Pass","Fail")</f>
        <v>Fail</v>
      </c>
      <c r="AE65" s="25">
        <f>IF(COUNTIF(AE66:AE71,0)&gt;0,0,1)</f>
        <v>0</v>
      </c>
      <c r="AF65" s="25">
        <f>IF(COUNTIF(AF66:AF71,0)&gt;0,0,1)</f>
        <v>0</v>
      </c>
      <c r="AG65" s="25">
        <f>IF(COUNTIF(AG66:AG71,0)&gt;0,0,1)</f>
        <v>0</v>
      </c>
      <c r="AH65" s="25" t="str">
        <f>IFERROR(IF($C65=1,$AE65*$AF65*$AG65,""),"")</f>
        <v/>
      </c>
      <c r="AI65" s="25" t="str">
        <f>IFERROR(IF($C65=2,$AE65*$AF65*$AG65,""),"")</f>
        <v/>
      </c>
      <c r="AJ65" s="25">
        <f>IFERROR(IF($C65=3,$AE65*$AF65*$AG65,""),"")</f>
        <v>0</v>
      </c>
      <c r="AK65" s="32"/>
      <c r="AL65" s="18" t="s">
        <v>725</v>
      </c>
      <c r="AM65" s="11"/>
      <c r="AN65" s="11"/>
      <c r="AO65" s="11"/>
    </row>
    <row r="66" spans="1:41" ht="10.5" customHeight="1" outlineLevel="1" x14ac:dyDescent="0.2">
      <c r="A66" s="106"/>
      <c r="B66" s="106"/>
      <c r="C66" s="122">
        <v>3</v>
      </c>
      <c r="D66" s="106"/>
      <c r="E66" s="123" t="s">
        <v>503</v>
      </c>
      <c r="F66" s="124" t="s">
        <v>504</v>
      </c>
      <c r="G66" s="124" t="s">
        <v>505</v>
      </c>
      <c r="H66" s="108" t="s">
        <v>687</v>
      </c>
      <c r="I66" s="109" t="s">
        <v>687</v>
      </c>
      <c r="J66" s="109" t="s">
        <v>687</v>
      </c>
      <c r="K66" s="25">
        <f>IFERROR(VLOOKUP($H66,Data!$B$4:$D$6,3,FALSE),"")</f>
        <v>0</v>
      </c>
      <c r="L66" s="25">
        <f>IFERROR(VLOOKUP($I66,Data!$F$4:$H$9,3,FALSE),"")</f>
        <v>0</v>
      </c>
      <c r="M66" s="25">
        <f>IFERROR(VLOOKUP($J66,Data!$J$4:$L$8,3,FALSE),"")</f>
        <v>0</v>
      </c>
      <c r="N66" s="25" t="str">
        <f>IFERROR(IF($C66=1,$K66*$L66*$M66,""),"")</f>
        <v/>
      </c>
      <c r="O66" s="25" t="str">
        <f>IFERROR(IF($C66=2,$K66*$L66*$M66,""),"")</f>
        <v/>
      </c>
      <c r="P66" s="25">
        <f>IFERROR(IF($C66=3,$K66*$L66*$M66,""),"")</f>
        <v>0</v>
      </c>
      <c r="Q66" s="110"/>
      <c r="R66" s="108" t="s">
        <v>687</v>
      </c>
      <c r="S66" s="109" t="s">
        <v>687</v>
      </c>
      <c r="T66" s="109" t="s">
        <v>687</v>
      </c>
      <c r="U66" s="26"/>
      <c r="V66" s="26"/>
      <c r="W66" s="26"/>
      <c r="X66" s="26"/>
      <c r="Y66" s="26"/>
      <c r="Z66" s="26"/>
      <c r="AA66" s="120"/>
      <c r="AB66" s="108" t="s">
        <v>687</v>
      </c>
      <c r="AC66" s="109" t="s">
        <v>687</v>
      </c>
      <c r="AD66" s="109" t="s">
        <v>687</v>
      </c>
      <c r="AE66" s="26"/>
      <c r="AF66" s="26"/>
      <c r="AG66" s="26"/>
      <c r="AH66" s="26"/>
      <c r="AI66" s="26"/>
      <c r="AJ66" s="26"/>
      <c r="AK66" s="121"/>
      <c r="AL66" s="18" t="s">
        <v>716</v>
      </c>
      <c r="AM66" s="11"/>
      <c r="AN66" s="11"/>
      <c r="AO66" s="11"/>
    </row>
    <row r="67" spans="1:41" ht="10.5" customHeight="1" outlineLevel="1" x14ac:dyDescent="0.2">
      <c r="A67" s="106"/>
      <c r="B67" s="106"/>
      <c r="C67" s="122"/>
      <c r="D67" s="106"/>
      <c r="E67" s="123"/>
      <c r="F67" s="124"/>
      <c r="G67" s="125"/>
      <c r="H67" s="108"/>
      <c r="I67" s="109"/>
      <c r="J67" s="109"/>
      <c r="K67" s="27"/>
      <c r="L67" s="27"/>
      <c r="M67" s="27"/>
      <c r="N67" s="27"/>
      <c r="O67" s="27"/>
      <c r="P67" s="27"/>
      <c r="Q67" s="110"/>
      <c r="R67" s="108"/>
      <c r="S67" s="109"/>
      <c r="T67" s="109"/>
      <c r="U67" s="25">
        <f>IFERROR(VLOOKUP($R66,Data!$B$4:$D$6,3,FALSE),"")</f>
        <v>0</v>
      </c>
      <c r="V67" s="25">
        <f>IFERROR(VLOOKUP($S66,Data!$F$4:$H$9,3,FALSE),"")</f>
        <v>0</v>
      </c>
      <c r="W67" s="25">
        <f>IFERROR(VLOOKUP($T66,Data!$J$4:$L$8,3,FALSE),"")</f>
        <v>0</v>
      </c>
      <c r="X67" s="25" t="str">
        <f>IFERROR(IF($C66=1,$U67*$V67*$W67,""),"")</f>
        <v/>
      </c>
      <c r="Y67" s="25" t="str">
        <f>IFERROR(IF($C66=2,$U67*$V67*$W67,""),"")</f>
        <v/>
      </c>
      <c r="Z67" s="25">
        <f>IFERROR(IF($C66=3,$U67*$V67*$W67,""),"")</f>
        <v>0</v>
      </c>
      <c r="AA67" s="120"/>
      <c r="AB67" s="108"/>
      <c r="AC67" s="109"/>
      <c r="AD67" s="109"/>
      <c r="AE67" s="27"/>
      <c r="AF67" s="27"/>
      <c r="AG67" s="27"/>
      <c r="AH67" s="27"/>
      <c r="AI67" s="27"/>
      <c r="AJ67" s="27"/>
      <c r="AK67" s="121"/>
      <c r="AL67" s="18" t="s">
        <v>717</v>
      </c>
      <c r="AM67" s="11"/>
      <c r="AN67" s="11"/>
      <c r="AO67" s="11"/>
    </row>
    <row r="68" spans="1:41" ht="10.5" customHeight="1" outlineLevel="1" x14ac:dyDescent="0.2">
      <c r="A68" s="106"/>
      <c r="B68" s="106"/>
      <c r="C68" s="122"/>
      <c r="D68" s="106"/>
      <c r="E68" s="123"/>
      <c r="F68" s="124"/>
      <c r="G68" s="125"/>
      <c r="H68" s="108"/>
      <c r="I68" s="109"/>
      <c r="J68" s="109"/>
      <c r="K68" s="27"/>
      <c r="L68" s="27"/>
      <c r="M68" s="27"/>
      <c r="N68" s="27"/>
      <c r="O68" s="27"/>
      <c r="P68" s="27"/>
      <c r="Q68" s="110"/>
      <c r="R68" s="108"/>
      <c r="S68" s="109"/>
      <c r="T68" s="109"/>
      <c r="U68" s="27"/>
      <c r="V68" s="27"/>
      <c r="W68" s="27"/>
      <c r="X68" s="27"/>
      <c r="Y68" s="27"/>
      <c r="Z68" s="27"/>
      <c r="AA68" s="120"/>
      <c r="AB68" s="108"/>
      <c r="AC68" s="109"/>
      <c r="AD68" s="109"/>
      <c r="AE68" s="25">
        <f>IFERROR(VLOOKUP($AB66,Data!$B$4:$D$6,3,FALSE),"")</f>
        <v>0</v>
      </c>
      <c r="AF68" s="25">
        <f>IFERROR(VLOOKUP($AC66,Data!$F$4:$H$9,3,FALSE),"")</f>
        <v>0</v>
      </c>
      <c r="AG68" s="25">
        <f>IFERROR(VLOOKUP($AD66,Data!$J$4:$L$8,3,FALSE),"")</f>
        <v>0</v>
      </c>
      <c r="AH68" s="25" t="str">
        <f>IFERROR(IF($C66=1,$AE68*$AF68*$AG68,""),"")</f>
        <v/>
      </c>
      <c r="AI68" s="25" t="str">
        <f>IFERROR(IF($C66=2,$AE68*$AF68*$AG68,""),"")</f>
        <v/>
      </c>
      <c r="AJ68" s="25">
        <f>IFERROR(IF($C66=3,$AE68*$AF68*$AG68,""),"")</f>
        <v>0</v>
      </c>
      <c r="AK68" s="121"/>
      <c r="AL68" s="18" t="s">
        <v>718</v>
      </c>
      <c r="AM68" s="11"/>
      <c r="AN68" s="11"/>
      <c r="AO68" s="11"/>
    </row>
    <row r="69" spans="1:41" ht="10.5" customHeight="1" outlineLevel="1" x14ac:dyDescent="0.2">
      <c r="A69" s="106"/>
      <c r="B69" s="106"/>
      <c r="C69" s="122">
        <v>3</v>
      </c>
      <c r="D69" s="106"/>
      <c r="E69" s="123" t="s">
        <v>506</v>
      </c>
      <c r="F69" s="124" t="s">
        <v>507</v>
      </c>
      <c r="G69" s="124" t="s">
        <v>508</v>
      </c>
      <c r="H69" s="108" t="s">
        <v>687</v>
      </c>
      <c r="I69" s="109" t="s">
        <v>687</v>
      </c>
      <c r="J69" s="109" t="s">
        <v>687</v>
      </c>
      <c r="K69" s="25">
        <f>IFERROR(VLOOKUP($H69,Data!$B$4:$D$6,3,FALSE),"")</f>
        <v>0</v>
      </c>
      <c r="L69" s="25">
        <f>IFERROR(VLOOKUP($I69,Data!$F$4:$H$9,3,FALSE),"")</f>
        <v>0</v>
      </c>
      <c r="M69" s="25">
        <f>IFERROR(VLOOKUP($J69,Data!$J$4:$L$8,3,FALSE),"")</f>
        <v>0</v>
      </c>
      <c r="N69" s="25" t="str">
        <f>IFERROR(IF($C69=1,$K69*$L69*$M69,""),"")</f>
        <v/>
      </c>
      <c r="O69" s="25" t="str">
        <f>IFERROR(IF($C69=2,$K69*$L69*$M69,""),"")</f>
        <v/>
      </c>
      <c r="P69" s="25">
        <f>IFERROR(IF($C69=3,$K69*$L69*$M69,""),"")</f>
        <v>0</v>
      </c>
      <c r="Q69" s="110"/>
      <c r="R69" s="108" t="s">
        <v>687</v>
      </c>
      <c r="S69" s="109" t="s">
        <v>687</v>
      </c>
      <c r="T69" s="109" t="s">
        <v>687</v>
      </c>
      <c r="U69" s="26"/>
      <c r="V69" s="26"/>
      <c r="W69" s="26"/>
      <c r="X69" s="26"/>
      <c r="Y69" s="26"/>
      <c r="Z69" s="26"/>
      <c r="AA69" s="120"/>
      <c r="AB69" s="108" t="s">
        <v>687</v>
      </c>
      <c r="AC69" s="109" t="s">
        <v>687</v>
      </c>
      <c r="AD69" s="109" t="s">
        <v>687</v>
      </c>
      <c r="AE69" s="26"/>
      <c r="AF69" s="26"/>
      <c r="AG69" s="26"/>
      <c r="AH69" s="26"/>
      <c r="AI69" s="26"/>
      <c r="AJ69" s="26"/>
      <c r="AK69" s="121"/>
      <c r="AL69" s="18" t="s">
        <v>716</v>
      </c>
      <c r="AM69" s="11"/>
      <c r="AN69" s="11"/>
      <c r="AO69" s="11"/>
    </row>
    <row r="70" spans="1:41" ht="10.5" customHeight="1" outlineLevel="1" x14ac:dyDescent="0.2">
      <c r="A70" s="106"/>
      <c r="B70" s="106"/>
      <c r="C70" s="122"/>
      <c r="D70" s="106"/>
      <c r="E70" s="123"/>
      <c r="F70" s="124"/>
      <c r="G70" s="125"/>
      <c r="H70" s="108"/>
      <c r="I70" s="109"/>
      <c r="J70" s="109"/>
      <c r="K70" s="27"/>
      <c r="L70" s="27"/>
      <c r="M70" s="27"/>
      <c r="N70" s="27"/>
      <c r="O70" s="27"/>
      <c r="P70" s="27"/>
      <c r="Q70" s="110"/>
      <c r="R70" s="108"/>
      <c r="S70" s="109"/>
      <c r="T70" s="109"/>
      <c r="U70" s="25">
        <f>IFERROR(VLOOKUP($R69,Data!$B$4:$D$6,3,FALSE),"")</f>
        <v>0</v>
      </c>
      <c r="V70" s="25">
        <f>IFERROR(VLOOKUP($S69,Data!$F$4:$H$9,3,FALSE),"")</f>
        <v>0</v>
      </c>
      <c r="W70" s="25">
        <f>IFERROR(VLOOKUP($T69,Data!$J$4:$L$8,3,FALSE),"")</f>
        <v>0</v>
      </c>
      <c r="X70" s="25" t="str">
        <f>IFERROR(IF($C69=1,$U70*$V70*$W70,""),"")</f>
        <v/>
      </c>
      <c r="Y70" s="25" t="str">
        <f>IFERROR(IF($C69=2,$U70*$V70*$W70,""),"")</f>
        <v/>
      </c>
      <c r="Z70" s="25">
        <f>IFERROR(IF($C69=3,$U70*$V70*$W70,""),"")</f>
        <v>0</v>
      </c>
      <c r="AA70" s="120"/>
      <c r="AB70" s="108"/>
      <c r="AC70" s="109"/>
      <c r="AD70" s="109"/>
      <c r="AE70" s="27"/>
      <c r="AF70" s="27"/>
      <c r="AG70" s="27"/>
      <c r="AH70" s="27"/>
      <c r="AI70" s="27"/>
      <c r="AJ70" s="27"/>
      <c r="AK70" s="121"/>
      <c r="AL70" s="18" t="s">
        <v>717</v>
      </c>
      <c r="AM70" s="11"/>
      <c r="AN70" s="11"/>
      <c r="AO70" s="11"/>
    </row>
    <row r="71" spans="1:41" ht="10.5" customHeight="1" outlineLevel="1" x14ac:dyDescent="0.2">
      <c r="A71" s="106"/>
      <c r="B71" s="106"/>
      <c r="C71" s="122"/>
      <c r="D71" s="106"/>
      <c r="E71" s="123"/>
      <c r="F71" s="124"/>
      <c r="G71" s="125"/>
      <c r="H71" s="108"/>
      <c r="I71" s="109"/>
      <c r="J71" s="109"/>
      <c r="K71" s="27"/>
      <c r="L71" s="27"/>
      <c r="M71" s="27"/>
      <c r="N71" s="27"/>
      <c r="O71" s="27"/>
      <c r="P71" s="27"/>
      <c r="Q71" s="110"/>
      <c r="R71" s="108"/>
      <c r="S71" s="109"/>
      <c r="T71" s="109"/>
      <c r="U71" s="27"/>
      <c r="V71" s="27"/>
      <c r="W71" s="27"/>
      <c r="X71" s="27"/>
      <c r="Y71" s="27"/>
      <c r="Z71" s="27"/>
      <c r="AA71" s="120"/>
      <c r="AB71" s="108"/>
      <c r="AC71" s="109"/>
      <c r="AD71" s="109"/>
      <c r="AE71" s="25">
        <f>IFERROR(VLOOKUP($AB69,Data!$B$4:$D$6,3,FALSE),"")</f>
        <v>0</v>
      </c>
      <c r="AF71" s="25">
        <f>IFERROR(VLOOKUP($AC69,Data!$F$4:$H$9,3,FALSE),"")</f>
        <v>0</v>
      </c>
      <c r="AG71" s="25">
        <f>IFERROR(VLOOKUP($AD69,Data!$J$4:$L$8,3,FALSE),"")</f>
        <v>0</v>
      </c>
      <c r="AH71" s="25" t="str">
        <f>IFERROR(IF($C69=1,$AE71*$AF71*$AG71,""),"")</f>
        <v/>
      </c>
      <c r="AI71" s="25" t="str">
        <f>IFERROR(IF($C69=2,$AE71*$AF71*$AG71,""),"")</f>
        <v/>
      </c>
      <c r="AJ71" s="25">
        <f>IFERROR(IF($C69=3,$AE71*$AF71*$AG71,""),"")</f>
        <v>0</v>
      </c>
      <c r="AK71" s="121"/>
      <c r="AL71" s="18" t="s">
        <v>718</v>
      </c>
      <c r="AM71" s="11"/>
      <c r="AN71" s="11"/>
      <c r="AO71" s="11"/>
    </row>
    <row r="72" spans="1:41" ht="30" customHeight="1" x14ac:dyDescent="0.2">
      <c r="B72" s="20"/>
      <c r="C72" s="20">
        <v>3</v>
      </c>
      <c r="D72" s="124" t="s">
        <v>729</v>
      </c>
      <c r="E72" s="124"/>
      <c r="F72" s="124"/>
      <c r="G72" s="124"/>
      <c r="H72" s="31" t="str">
        <f>IF($K72=1,"Implemented","Not Implemented")</f>
        <v>Not Implemented</v>
      </c>
      <c r="I72" s="24" t="str">
        <f>IF($L72=1,"Effective","Ineffective")</f>
        <v>Ineffective</v>
      </c>
      <c r="J72" s="24" t="str">
        <f>IF($M72=1,"Pass","Fail")</f>
        <v>Fail</v>
      </c>
      <c r="K72" s="25">
        <f>IF(COUNTIF(K73:K75,0)&gt;0,0,1)</f>
        <v>0</v>
      </c>
      <c r="L72" s="25">
        <f>IF(COUNTIF(L73:L75,0)&gt;0,0,1)</f>
        <v>0</v>
      </c>
      <c r="M72" s="25">
        <f>IF(COUNTIF(M73:M75,0)&gt;0,0,1)</f>
        <v>0</v>
      </c>
      <c r="N72" s="25" t="str">
        <f>IFERROR(IF($C72=1,$K72*$L72*$M72,""),"")</f>
        <v/>
      </c>
      <c r="O72" s="25" t="str">
        <f>IFERROR(IF($C72=2,$K72*$L72*$M72,""),"")</f>
        <v/>
      </c>
      <c r="P72" s="25">
        <f>IFERROR(IF($C72=3,$K72*$L72*$M72,""),"")</f>
        <v>0</v>
      </c>
      <c r="Q72" s="32"/>
      <c r="R72" s="31" t="str">
        <f>IF($U72=1,"Implemented","Not Implemented")</f>
        <v>Not Implemented</v>
      </c>
      <c r="S72" s="24" t="str">
        <f>IF($V72=1,"Effective","Ineffective")</f>
        <v>Ineffective</v>
      </c>
      <c r="T72" s="24" t="str">
        <f>IF($W72=1,"Pass","Fail")</f>
        <v>Fail</v>
      </c>
      <c r="U72" s="25">
        <f>IF(COUNTIF(U73:U75,0)&gt;0,0,1)</f>
        <v>0</v>
      </c>
      <c r="V72" s="25">
        <f>IF(COUNTIF(V73:V75,0)&gt;0,0,1)</f>
        <v>0</v>
      </c>
      <c r="W72" s="25">
        <f>IF(COUNTIF(W73:W75,0)&gt;0,0,1)</f>
        <v>0</v>
      </c>
      <c r="X72" s="25" t="str">
        <f>IFERROR(IF($C72=1,$U72*$V72*$W72,""),"")</f>
        <v/>
      </c>
      <c r="Y72" s="25" t="str">
        <f>IFERROR(IF($C72=2,$U72*$V72*$W72,""),"")</f>
        <v/>
      </c>
      <c r="Z72" s="25">
        <f>IFERROR(IF($C72=3,$U72*$V72*$W72,""),"")</f>
        <v>0</v>
      </c>
      <c r="AA72" s="32"/>
      <c r="AB72" s="31" t="str">
        <f>IF($AE72=1,"Implemented","Not Implemented")</f>
        <v>Not Implemented</v>
      </c>
      <c r="AC72" s="24" t="str">
        <f>IF($AF72=1,"Effective","Ineffective")</f>
        <v>Ineffective</v>
      </c>
      <c r="AD72" s="24" t="str">
        <f>IF($AG72=1,"Pass","Fail")</f>
        <v>Fail</v>
      </c>
      <c r="AE72" s="25">
        <f>IF(COUNTIF(AE73:AE75,0)&gt;0,0,1)</f>
        <v>0</v>
      </c>
      <c r="AF72" s="25">
        <f>IF(COUNTIF(AF73:AF75,0)&gt;0,0,1)</f>
        <v>0</v>
      </c>
      <c r="AG72" s="25">
        <f>IF(COUNTIF(AG73:AG75,0)&gt;0,0,1)</f>
        <v>0</v>
      </c>
      <c r="AH72" s="25" t="str">
        <f>IFERROR(IF($C72=1,$AE72*$AF72*$AG72,""),"")</f>
        <v/>
      </c>
      <c r="AI72" s="25" t="str">
        <f>IFERROR(IF($C72=2,$AE72*$AF72*$AG72,""),"")</f>
        <v/>
      </c>
      <c r="AJ72" s="25">
        <f>IFERROR(IF($C72=3,$AE72*$AF72*$AG72,""),"")</f>
        <v>0</v>
      </c>
      <c r="AK72" s="32"/>
      <c r="AL72" s="18" t="s">
        <v>725</v>
      </c>
      <c r="AM72" s="11"/>
      <c r="AN72" s="11"/>
      <c r="AO72" s="11"/>
    </row>
    <row r="73" spans="1:41" ht="10.5" customHeight="1" outlineLevel="1" x14ac:dyDescent="0.2">
      <c r="A73" s="106"/>
      <c r="B73" s="106"/>
      <c r="C73" s="122">
        <v>3</v>
      </c>
      <c r="D73" s="106"/>
      <c r="E73" s="123" t="s">
        <v>510</v>
      </c>
      <c r="F73" s="124" t="s">
        <v>511</v>
      </c>
      <c r="G73" s="124" t="s">
        <v>512</v>
      </c>
      <c r="H73" s="108" t="s">
        <v>687</v>
      </c>
      <c r="I73" s="109" t="s">
        <v>687</v>
      </c>
      <c r="J73" s="109" t="s">
        <v>687</v>
      </c>
      <c r="K73" s="25">
        <f>IFERROR(VLOOKUP($H73,Data!$B$4:$D$6,3,FALSE),"")</f>
        <v>0</v>
      </c>
      <c r="L73" s="25">
        <f>IFERROR(VLOOKUP($I73,Data!$F$4:$H$9,3,FALSE),"")</f>
        <v>0</v>
      </c>
      <c r="M73" s="25">
        <f>IFERROR(VLOOKUP($J73,Data!$J$4:$L$8,3,FALSE),"")</f>
        <v>0</v>
      </c>
      <c r="N73" s="25" t="str">
        <f>IFERROR(IF($C73=1,$K73*$L73*$M73,""),"")</f>
        <v/>
      </c>
      <c r="O73" s="25" t="str">
        <f>IFERROR(IF($C73=2,$K73*$L73*$M73,""),"")</f>
        <v/>
      </c>
      <c r="P73" s="25">
        <f>IFERROR(IF($C73=3,$K73*$L73*$M73,""),"")</f>
        <v>0</v>
      </c>
      <c r="Q73" s="110"/>
      <c r="R73" s="108" t="s">
        <v>687</v>
      </c>
      <c r="S73" s="109" t="s">
        <v>687</v>
      </c>
      <c r="T73" s="109" t="s">
        <v>687</v>
      </c>
      <c r="U73" s="26"/>
      <c r="V73" s="26"/>
      <c r="W73" s="26"/>
      <c r="X73" s="26"/>
      <c r="Y73" s="26"/>
      <c r="Z73" s="26"/>
      <c r="AA73" s="120"/>
      <c r="AB73" s="108" t="s">
        <v>687</v>
      </c>
      <c r="AC73" s="109" t="s">
        <v>687</v>
      </c>
      <c r="AD73" s="109" t="s">
        <v>687</v>
      </c>
      <c r="AE73" s="26"/>
      <c r="AF73" s="26"/>
      <c r="AG73" s="26"/>
      <c r="AH73" s="26"/>
      <c r="AI73" s="26"/>
      <c r="AJ73" s="26"/>
      <c r="AK73" s="121"/>
      <c r="AL73" s="18" t="s">
        <v>716</v>
      </c>
      <c r="AM73" s="11"/>
      <c r="AN73" s="11"/>
      <c r="AO73" s="11"/>
    </row>
    <row r="74" spans="1:41" ht="10.5" customHeight="1" outlineLevel="1" x14ac:dyDescent="0.2">
      <c r="A74" s="106"/>
      <c r="B74" s="106"/>
      <c r="C74" s="122"/>
      <c r="D74" s="106"/>
      <c r="E74" s="123"/>
      <c r="F74" s="124"/>
      <c r="G74" s="125"/>
      <c r="H74" s="108"/>
      <c r="I74" s="109"/>
      <c r="J74" s="109"/>
      <c r="K74" s="27"/>
      <c r="L74" s="27"/>
      <c r="M74" s="27"/>
      <c r="N74" s="27"/>
      <c r="O74" s="27"/>
      <c r="P74" s="27"/>
      <c r="Q74" s="110"/>
      <c r="R74" s="108"/>
      <c r="S74" s="109"/>
      <c r="T74" s="109"/>
      <c r="U74" s="25">
        <f>IFERROR(VLOOKUP($R73,Data!$B$4:$D$6,3,FALSE),"")</f>
        <v>0</v>
      </c>
      <c r="V74" s="25">
        <f>IFERROR(VLOOKUP($S73,Data!$F$4:$H$9,3,FALSE),"")</f>
        <v>0</v>
      </c>
      <c r="W74" s="25">
        <f>IFERROR(VLOOKUP($T73,Data!$J$4:$L$8,3,FALSE),"")</f>
        <v>0</v>
      </c>
      <c r="X74" s="25" t="str">
        <f>IFERROR(IF($C73=1,$U74*$V74*$W74,""),"")</f>
        <v/>
      </c>
      <c r="Y74" s="25" t="str">
        <f>IFERROR(IF($C73=2,$U74*$V74*$W74,""),"")</f>
        <v/>
      </c>
      <c r="Z74" s="25">
        <f>IFERROR(IF($C73=3,$U74*$V74*$W74,""),"")</f>
        <v>0</v>
      </c>
      <c r="AA74" s="120"/>
      <c r="AB74" s="108"/>
      <c r="AC74" s="109"/>
      <c r="AD74" s="109"/>
      <c r="AE74" s="27"/>
      <c r="AF74" s="27"/>
      <c r="AG74" s="27"/>
      <c r="AH74" s="27"/>
      <c r="AI74" s="27"/>
      <c r="AJ74" s="27"/>
      <c r="AK74" s="121"/>
      <c r="AL74" s="18" t="s">
        <v>717</v>
      </c>
      <c r="AM74" s="11"/>
      <c r="AN74" s="11"/>
      <c r="AO74" s="11"/>
    </row>
    <row r="75" spans="1:41" ht="10.5" customHeight="1" outlineLevel="1" x14ac:dyDescent="0.2">
      <c r="A75" s="106"/>
      <c r="B75" s="106"/>
      <c r="C75" s="122"/>
      <c r="D75" s="106"/>
      <c r="E75" s="123"/>
      <c r="F75" s="124"/>
      <c r="G75" s="125"/>
      <c r="H75" s="108"/>
      <c r="I75" s="109"/>
      <c r="J75" s="109"/>
      <c r="K75" s="27"/>
      <c r="L75" s="27"/>
      <c r="M75" s="27"/>
      <c r="N75" s="27"/>
      <c r="O75" s="27"/>
      <c r="P75" s="27"/>
      <c r="Q75" s="110"/>
      <c r="R75" s="108"/>
      <c r="S75" s="109"/>
      <c r="T75" s="109"/>
      <c r="U75" s="27"/>
      <c r="V75" s="27"/>
      <c r="W75" s="27"/>
      <c r="X75" s="27"/>
      <c r="Y75" s="27"/>
      <c r="Z75" s="27"/>
      <c r="AA75" s="120"/>
      <c r="AB75" s="108"/>
      <c r="AC75" s="109"/>
      <c r="AD75" s="109"/>
      <c r="AE75" s="25">
        <f>IFERROR(VLOOKUP($AB73,Data!$B$4:$D$6,3,FALSE),"")</f>
        <v>0</v>
      </c>
      <c r="AF75" s="25">
        <f>IFERROR(VLOOKUP($AC73,Data!$F$4:$H$9,3,FALSE),"")</f>
        <v>0</v>
      </c>
      <c r="AG75" s="25">
        <f>IFERROR(VLOOKUP($AD73,Data!$J$4:$L$8,3,FALSE),"")</f>
        <v>0</v>
      </c>
      <c r="AH75" s="25" t="str">
        <f>IFERROR(IF($C73=1,$AE75*$AF75*$AG75,""),"")</f>
        <v/>
      </c>
      <c r="AI75" s="25" t="str">
        <f>IFERROR(IF($C73=2,$AE75*$AF75*$AG75,""),"")</f>
        <v/>
      </c>
      <c r="AJ75" s="25">
        <f>IFERROR(IF($C73=3,$AE75*$AF75*$AG75,""),"")</f>
        <v>0</v>
      </c>
      <c r="AK75" s="121"/>
      <c r="AL75" s="18" t="s">
        <v>718</v>
      </c>
      <c r="AM75" s="11"/>
      <c r="AN75" s="11"/>
      <c r="AO75" s="11"/>
    </row>
  </sheetData>
  <mergeCells count="384">
    <mergeCell ref="R1:AA1"/>
    <mergeCell ref="AB1:AK1"/>
    <mergeCell ref="AL1:AO1"/>
    <mergeCell ref="E5:G5"/>
    <mergeCell ref="D6:G6"/>
    <mergeCell ref="A7:A9"/>
    <mergeCell ref="B7:B9"/>
    <mergeCell ref="C7:C9"/>
    <mergeCell ref="D7:D9"/>
    <mergeCell ref="E7:E9"/>
    <mergeCell ref="F7:F9"/>
    <mergeCell ref="G7:G9"/>
    <mergeCell ref="H1:Q1"/>
    <mergeCell ref="AC7:AC9"/>
    <mergeCell ref="AD7:AD9"/>
    <mergeCell ref="AK7:AK9"/>
    <mergeCell ref="H7:H9"/>
    <mergeCell ref="I7:I9"/>
    <mergeCell ref="J7:J9"/>
    <mergeCell ref="Q7:Q9"/>
    <mergeCell ref="R7:R9"/>
    <mergeCell ref="S7:S9"/>
    <mergeCell ref="D10:G10"/>
    <mergeCell ref="A11:A13"/>
    <mergeCell ref="B11:B13"/>
    <mergeCell ref="C11:C13"/>
    <mergeCell ref="D11:D13"/>
    <mergeCell ref="E11:E13"/>
    <mergeCell ref="T7:T9"/>
    <mergeCell ref="AA7:AA9"/>
    <mergeCell ref="AB7:AB9"/>
    <mergeCell ref="AD11:AD13"/>
    <mergeCell ref="AK11:AK13"/>
    <mergeCell ref="D14:G14"/>
    <mergeCell ref="A15:A17"/>
    <mergeCell ref="B15:B17"/>
    <mergeCell ref="C15:C17"/>
    <mergeCell ref="D15:D17"/>
    <mergeCell ref="E15:E17"/>
    <mergeCell ref="F15:F17"/>
    <mergeCell ref="G15:G17"/>
    <mergeCell ref="R11:R13"/>
    <mergeCell ref="S11:S13"/>
    <mergeCell ref="T11:T13"/>
    <mergeCell ref="AA11:AA13"/>
    <mergeCell ref="AB11:AB13"/>
    <mergeCell ref="AC11:AC13"/>
    <mergeCell ref="F11:F13"/>
    <mergeCell ref="G11:G13"/>
    <mergeCell ref="H11:H13"/>
    <mergeCell ref="I11:I13"/>
    <mergeCell ref="J11:J13"/>
    <mergeCell ref="Q11:Q13"/>
    <mergeCell ref="AC15:AC17"/>
    <mergeCell ref="AD15:AD17"/>
    <mergeCell ref="AK15:AK17"/>
    <mergeCell ref="H15:H17"/>
    <mergeCell ref="I15:I17"/>
    <mergeCell ref="J15:J17"/>
    <mergeCell ref="Q15:Q17"/>
    <mergeCell ref="R15:R17"/>
    <mergeCell ref="S15:S17"/>
    <mergeCell ref="D18:G18"/>
    <mergeCell ref="A19:A21"/>
    <mergeCell ref="B19:B21"/>
    <mergeCell ref="C19:C21"/>
    <mergeCell ref="D19:D21"/>
    <mergeCell ref="E19:E21"/>
    <mergeCell ref="T15:T17"/>
    <mergeCell ref="AA15:AA17"/>
    <mergeCell ref="AB15:AB17"/>
    <mergeCell ref="AD19:AD21"/>
    <mergeCell ref="AK19:AK21"/>
    <mergeCell ref="D22:G22"/>
    <mergeCell ref="A23:A25"/>
    <mergeCell ref="B23:B25"/>
    <mergeCell ref="C23:C25"/>
    <mergeCell ref="D23:D25"/>
    <mergeCell ref="E23:E25"/>
    <mergeCell ref="F23:F25"/>
    <mergeCell ref="G23:G25"/>
    <mergeCell ref="R19:R21"/>
    <mergeCell ref="S19:S21"/>
    <mergeCell ref="T19:T21"/>
    <mergeCell ref="AA19:AA21"/>
    <mergeCell ref="AB19:AB21"/>
    <mergeCell ref="AC19:AC21"/>
    <mergeCell ref="F19:F21"/>
    <mergeCell ref="G19:G21"/>
    <mergeCell ref="H19:H21"/>
    <mergeCell ref="I19:I21"/>
    <mergeCell ref="J19:J21"/>
    <mergeCell ref="Q19:Q21"/>
    <mergeCell ref="AA23:AA25"/>
    <mergeCell ref="AB23:AB25"/>
    <mergeCell ref="AC23:AC25"/>
    <mergeCell ref="AD23:AD25"/>
    <mergeCell ref="AK23:AK25"/>
    <mergeCell ref="H23:H25"/>
    <mergeCell ref="I23:I25"/>
    <mergeCell ref="J23:J25"/>
    <mergeCell ref="Q23:Q25"/>
    <mergeCell ref="R23:R25"/>
    <mergeCell ref="S23:S25"/>
    <mergeCell ref="D32:G32"/>
    <mergeCell ref="A33:A35"/>
    <mergeCell ref="B33:B35"/>
    <mergeCell ref="C33:C35"/>
    <mergeCell ref="D33:D35"/>
    <mergeCell ref="E33:E35"/>
    <mergeCell ref="F33:F35"/>
    <mergeCell ref="G33:G35"/>
    <mergeCell ref="T23:T25"/>
    <mergeCell ref="AC33:AC35"/>
    <mergeCell ref="AD33:AD35"/>
    <mergeCell ref="AK33:AK35"/>
    <mergeCell ref="H33:H35"/>
    <mergeCell ref="I33:I35"/>
    <mergeCell ref="J33:J35"/>
    <mergeCell ref="Q33:Q35"/>
    <mergeCell ref="R33:R35"/>
    <mergeCell ref="S33:S35"/>
    <mergeCell ref="A36:A38"/>
    <mergeCell ref="B36:B38"/>
    <mergeCell ref="C36:C38"/>
    <mergeCell ref="D36:D38"/>
    <mergeCell ref="E36:E38"/>
    <mergeCell ref="F36:F38"/>
    <mergeCell ref="T33:T35"/>
    <mergeCell ref="AA33:AA35"/>
    <mergeCell ref="AB33:AB35"/>
    <mergeCell ref="AA36:AA38"/>
    <mergeCell ref="AB36:AB38"/>
    <mergeCell ref="AC36:AC38"/>
    <mergeCell ref="AD36:AD38"/>
    <mergeCell ref="G36:G38"/>
    <mergeCell ref="H36:H38"/>
    <mergeCell ref="I36:I38"/>
    <mergeCell ref="J36:J38"/>
    <mergeCell ref="Q36:Q38"/>
    <mergeCell ref="R36:R38"/>
    <mergeCell ref="C47:C49"/>
    <mergeCell ref="D47:D49"/>
    <mergeCell ref="E47:E49"/>
    <mergeCell ref="F47:F49"/>
    <mergeCell ref="AA40:AA42"/>
    <mergeCell ref="AB40:AB42"/>
    <mergeCell ref="AC40:AC42"/>
    <mergeCell ref="AD40:AD42"/>
    <mergeCell ref="AK40:AK42"/>
    <mergeCell ref="D46:G46"/>
    <mergeCell ref="G43:G45"/>
    <mergeCell ref="H43:H45"/>
    <mergeCell ref="I43:I45"/>
    <mergeCell ref="J43:J45"/>
    <mergeCell ref="I40:I42"/>
    <mergeCell ref="J40:J42"/>
    <mergeCell ref="Q40:Q42"/>
    <mergeCell ref="R40:R42"/>
    <mergeCell ref="S40:S42"/>
    <mergeCell ref="T40:T42"/>
    <mergeCell ref="C40:C42"/>
    <mergeCell ref="D40:D42"/>
    <mergeCell ref="E40:E42"/>
    <mergeCell ref="F40:F42"/>
    <mergeCell ref="AK47:AK49"/>
    <mergeCell ref="D50:G50"/>
    <mergeCell ref="A51:A53"/>
    <mergeCell ref="B51:B53"/>
    <mergeCell ref="C51:C53"/>
    <mergeCell ref="D51:D53"/>
    <mergeCell ref="E51:E53"/>
    <mergeCell ref="F51:F53"/>
    <mergeCell ref="G51:G53"/>
    <mergeCell ref="H51:H53"/>
    <mergeCell ref="S47:S49"/>
    <mergeCell ref="T47:T49"/>
    <mergeCell ref="AA47:AA49"/>
    <mergeCell ref="AB47:AB49"/>
    <mergeCell ref="AC47:AC49"/>
    <mergeCell ref="AD47:AD49"/>
    <mergeCell ref="G47:G49"/>
    <mergeCell ref="H47:H49"/>
    <mergeCell ref="I47:I49"/>
    <mergeCell ref="J47:J49"/>
    <mergeCell ref="Q47:Q49"/>
    <mergeCell ref="R47:R49"/>
    <mergeCell ref="A47:A49"/>
    <mergeCell ref="B47:B49"/>
    <mergeCell ref="AA51:AA53"/>
    <mergeCell ref="AB51:AB53"/>
    <mergeCell ref="AC51:AC53"/>
    <mergeCell ref="AD51:AD53"/>
    <mergeCell ref="AK51:AK53"/>
    <mergeCell ref="D54:G54"/>
    <mergeCell ref="I51:I53"/>
    <mergeCell ref="J51:J53"/>
    <mergeCell ref="Q51:Q53"/>
    <mergeCell ref="R51:R53"/>
    <mergeCell ref="S51:S53"/>
    <mergeCell ref="T51:T53"/>
    <mergeCell ref="J55:J57"/>
    <mergeCell ref="Q55:Q57"/>
    <mergeCell ref="R55:R57"/>
    <mergeCell ref="A55:A57"/>
    <mergeCell ref="B55:B57"/>
    <mergeCell ref="C55:C57"/>
    <mergeCell ref="D55:D57"/>
    <mergeCell ref="E55:E57"/>
    <mergeCell ref="F55:F57"/>
    <mergeCell ref="A73:A75"/>
    <mergeCell ref="B73:B75"/>
    <mergeCell ref="C73:C75"/>
    <mergeCell ref="D73:D75"/>
    <mergeCell ref="AA62:AA64"/>
    <mergeCell ref="AB62:AB64"/>
    <mergeCell ref="AC62:AC64"/>
    <mergeCell ref="AD62:AD64"/>
    <mergeCell ref="AK62:AK64"/>
    <mergeCell ref="D72:G72"/>
    <mergeCell ref="D65:G65"/>
    <mergeCell ref="G66:G68"/>
    <mergeCell ref="H66:H68"/>
    <mergeCell ref="I66:I68"/>
    <mergeCell ref="I62:I64"/>
    <mergeCell ref="J62:J64"/>
    <mergeCell ref="Q62:Q64"/>
    <mergeCell ref="R62:R64"/>
    <mergeCell ref="S62:S64"/>
    <mergeCell ref="T62:T64"/>
    <mergeCell ref="A62:A64"/>
    <mergeCell ref="B62:B64"/>
    <mergeCell ref="C62:C64"/>
    <mergeCell ref="D62:D64"/>
    <mergeCell ref="C26:C28"/>
    <mergeCell ref="D26:D28"/>
    <mergeCell ref="E26:E28"/>
    <mergeCell ref="F26:F28"/>
    <mergeCell ref="AK73:AK75"/>
    <mergeCell ref="S73:S75"/>
    <mergeCell ref="T73:T75"/>
    <mergeCell ref="AA73:AA75"/>
    <mergeCell ref="AB73:AB75"/>
    <mergeCell ref="AC73:AC75"/>
    <mergeCell ref="AD73:AD75"/>
    <mergeCell ref="G73:G75"/>
    <mergeCell ref="H73:H75"/>
    <mergeCell ref="I73:I75"/>
    <mergeCell ref="J73:J75"/>
    <mergeCell ref="Q73:Q75"/>
    <mergeCell ref="R73:R75"/>
    <mergeCell ref="AK55:AK57"/>
    <mergeCell ref="D61:G61"/>
    <mergeCell ref="E62:E64"/>
    <mergeCell ref="F62:F64"/>
    <mergeCell ref="G62:G64"/>
    <mergeCell ref="H62:H64"/>
    <mergeCell ref="S55:S57"/>
    <mergeCell ref="AK26:AK28"/>
    <mergeCell ref="A29:A31"/>
    <mergeCell ref="B29:B31"/>
    <mergeCell ref="C29:C31"/>
    <mergeCell ref="D29:D31"/>
    <mergeCell ref="E29:E31"/>
    <mergeCell ref="F29:F31"/>
    <mergeCell ref="G29:G31"/>
    <mergeCell ref="H29:H31"/>
    <mergeCell ref="I29:I31"/>
    <mergeCell ref="S26:S28"/>
    <mergeCell ref="T26:T28"/>
    <mergeCell ref="AA26:AA28"/>
    <mergeCell ref="AB26:AB28"/>
    <mergeCell ref="AC26:AC28"/>
    <mergeCell ref="AD26:AD28"/>
    <mergeCell ref="G26:G28"/>
    <mergeCell ref="H26:H28"/>
    <mergeCell ref="I26:I28"/>
    <mergeCell ref="J26:J28"/>
    <mergeCell ref="Q26:Q28"/>
    <mergeCell ref="R26:R28"/>
    <mergeCell ref="A26:A28"/>
    <mergeCell ref="B26:B28"/>
    <mergeCell ref="AB29:AB31"/>
    <mergeCell ref="AC29:AC31"/>
    <mergeCell ref="AD29:AD31"/>
    <mergeCell ref="AK29:AK31"/>
    <mergeCell ref="A43:A45"/>
    <mergeCell ref="B43:B45"/>
    <mergeCell ref="C43:C45"/>
    <mergeCell ref="D43:D45"/>
    <mergeCell ref="E43:E45"/>
    <mergeCell ref="F43:F45"/>
    <mergeCell ref="J29:J31"/>
    <mergeCell ref="Q29:Q31"/>
    <mergeCell ref="R29:R31"/>
    <mergeCell ref="S29:S31"/>
    <mergeCell ref="T29:T31"/>
    <mergeCell ref="AA29:AA31"/>
    <mergeCell ref="D39:G39"/>
    <mergeCell ref="A40:A42"/>
    <mergeCell ref="B40:B42"/>
    <mergeCell ref="G40:G42"/>
    <mergeCell ref="H40:H42"/>
    <mergeCell ref="AK36:AK38"/>
    <mergeCell ref="S36:S38"/>
    <mergeCell ref="T36:T38"/>
    <mergeCell ref="AC43:AC45"/>
    <mergeCell ref="AD43:AD45"/>
    <mergeCell ref="AK43:AK45"/>
    <mergeCell ref="A58:A60"/>
    <mergeCell ref="B58:B60"/>
    <mergeCell ref="C58:C60"/>
    <mergeCell ref="D58:D60"/>
    <mergeCell ref="E58:E60"/>
    <mergeCell ref="F58:F60"/>
    <mergeCell ref="G58:G60"/>
    <mergeCell ref="Q43:Q45"/>
    <mergeCell ref="R43:R45"/>
    <mergeCell ref="S43:S45"/>
    <mergeCell ref="T43:T45"/>
    <mergeCell ref="AA43:AA45"/>
    <mergeCell ref="AB43:AB45"/>
    <mergeCell ref="T55:T57"/>
    <mergeCell ref="AA55:AA57"/>
    <mergeCell ref="AB55:AB57"/>
    <mergeCell ref="AC55:AC57"/>
    <mergeCell ref="AD55:AD57"/>
    <mergeCell ref="G55:G57"/>
    <mergeCell ref="H55:H57"/>
    <mergeCell ref="I55:I57"/>
    <mergeCell ref="T58:T60"/>
    <mergeCell ref="AA58:AA60"/>
    <mergeCell ref="AB58:AB60"/>
    <mergeCell ref="AC58:AC60"/>
    <mergeCell ref="AD58:AD60"/>
    <mergeCell ref="AK58:AK60"/>
    <mergeCell ref="H58:H60"/>
    <mergeCell ref="I58:I60"/>
    <mergeCell ref="J58:J60"/>
    <mergeCell ref="Q58:Q60"/>
    <mergeCell ref="R58:R60"/>
    <mergeCell ref="S58:S60"/>
    <mergeCell ref="AD66:AD68"/>
    <mergeCell ref="AK66:AK68"/>
    <mergeCell ref="A69:A71"/>
    <mergeCell ref="B69:B71"/>
    <mergeCell ref="C69:C71"/>
    <mergeCell ref="D69:D71"/>
    <mergeCell ref="E69:E71"/>
    <mergeCell ref="F69:F71"/>
    <mergeCell ref="J66:J68"/>
    <mergeCell ref="Q66:Q68"/>
    <mergeCell ref="R66:R68"/>
    <mergeCell ref="S66:S68"/>
    <mergeCell ref="T66:T68"/>
    <mergeCell ref="AA66:AA68"/>
    <mergeCell ref="A66:A68"/>
    <mergeCell ref="B66:B68"/>
    <mergeCell ref="C66:C68"/>
    <mergeCell ref="D66:D68"/>
    <mergeCell ref="AK69:AK71"/>
    <mergeCell ref="E66:E68"/>
    <mergeCell ref="F66:F68"/>
    <mergeCell ref="E73:E75"/>
    <mergeCell ref="F73:F75"/>
    <mergeCell ref="C3:D3"/>
    <mergeCell ref="E3:G3"/>
    <mergeCell ref="C4:D4"/>
    <mergeCell ref="E4:G4"/>
    <mergeCell ref="C5:D5"/>
    <mergeCell ref="S69:S71"/>
    <mergeCell ref="T69:T71"/>
    <mergeCell ref="AA69:AA71"/>
    <mergeCell ref="AB69:AB71"/>
    <mergeCell ref="AC69:AC71"/>
    <mergeCell ref="AD69:AD71"/>
    <mergeCell ref="G69:G71"/>
    <mergeCell ref="H69:H71"/>
    <mergeCell ref="I69:I71"/>
    <mergeCell ref="J69:J71"/>
    <mergeCell ref="Q69:Q71"/>
    <mergeCell ref="R69:R71"/>
    <mergeCell ref="AB66:AB68"/>
    <mergeCell ref="AC66:AC68"/>
  </mergeCells>
  <conditionalFormatting sqref="AM6">
    <cfRule type="expression" dxfId="7622" priority="1123">
      <formula>(SUM($N6:$P6)+SUM($X6:$Z6)+SUM($AH6:$AJ6))=3</formula>
    </cfRule>
  </conditionalFormatting>
  <conditionalFormatting sqref="AN6">
    <cfRule type="expression" dxfId="7621" priority="1124">
      <formula>(SUM($O6:$P6)+SUM($Y6:$Z6)+SUM($AI6:$AJ6))=3</formula>
    </cfRule>
  </conditionalFormatting>
  <conditionalFormatting sqref="AO6 AO72">
    <cfRule type="expression" dxfId="7620" priority="1125">
      <formula>($P6+$Z6+$AJ6)=3</formula>
    </cfRule>
  </conditionalFormatting>
  <conditionalFormatting sqref="AL7">
    <cfRule type="expression" dxfId="7619" priority="1126">
      <formula>SUM($N7:$P7)&lt;1</formula>
    </cfRule>
    <cfRule type="expression" dxfId="7618" priority="1127">
      <formula>SUM($N7:$P7)&gt;0</formula>
    </cfRule>
  </conditionalFormatting>
  <conditionalFormatting sqref="AM7">
    <cfRule type="expression" dxfId="7617" priority="1128">
      <formula>SUM($N7:$P7)&gt;0</formula>
    </cfRule>
  </conditionalFormatting>
  <conditionalFormatting sqref="AN7">
    <cfRule type="expression" dxfId="7616" priority="1129">
      <formula>SUM($O7:$P7)&gt;0</formula>
    </cfRule>
  </conditionalFormatting>
  <conditionalFormatting sqref="AO7">
    <cfRule type="expression" dxfId="7615" priority="1130">
      <formula>$P7=1</formula>
    </cfRule>
  </conditionalFormatting>
  <conditionalFormatting sqref="AL8">
    <cfRule type="expression" dxfId="7614" priority="1118">
      <formula>SUM($X8:$Z8)&lt;1</formula>
    </cfRule>
    <cfRule type="expression" dxfId="7613" priority="1119">
      <formula>SUM($X8:$Z8)&gt;0</formula>
    </cfRule>
  </conditionalFormatting>
  <conditionalFormatting sqref="AM8">
    <cfRule type="expression" dxfId="7612" priority="1120">
      <formula>SUM($X8:$Z8)&gt;0</formula>
    </cfRule>
  </conditionalFormatting>
  <conditionalFormatting sqref="AN8">
    <cfRule type="expression" dxfId="7611" priority="1121">
      <formula>SUM($Y8:$Z8)&gt;0</formula>
    </cfRule>
  </conditionalFormatting>
  <conditionalFormatting sqref="AO8">
    <cfRule type="expression" dxfId="7610" priority="1122">
      <formula>$Z8=1</formula>
    </cfRule>
  </conditionalFormatting>
  <conditionalFormatting sqref="AL9">
    <cfRule type="expression" dxfId="7609" priority="1131">
      <formula>SUM($AH9:$AJ9)&lt;1</formula>
    </cfRule>
    <cfRule type="expression" dxfId="7608" priority="1132">
      <formula>SUM($AH9:$AJ9)&gt;0</formula>
    </cfRule>
  </conditionalFormatting>
  <conditionalFormatting sqref="AM9">
    <cfRule type="expression" dxfId="7607" priority="1133">
      <formula>SUM($AH9:$AJ9)&gt;0</formula>
    </cfRule>
  </conditionalFormatting>
  <conditionalFormatting sqref="AN9">
    <cfRule type="expression" dxfId="7606" priority="1134">
      <formula>SUM($AI9:$AJ9)&gt;0</formula>
    </cfRule>
  </conditionalFormatting>
  <conditionalFormatting sqref="AO9">
    <cfRule type="expression" dxfId="7605" priority="1135">
      <formula>$AJ9=1</formula>
    </cfRule>
  </conditionalFormatting>
  <conditionalFormatting sqref="AL6">
    <cfRule type="expression" dxfId="7604" priority="1116">
      <formula>(SUM($N6:$P6)+SUM($X6:$Z6)+SUM($AH6:$AJ6))&lt;3</formula>
    </cfRule>
    <cfRule type="expression" dxfId="7603" priority="1117">
      <formula>(SUM($N6:$P6)+SUM($X6:$Z6)+SUM($AH6:$AJ6))=3</formula>
    </cfRule>
  </conditionalFormatting>
  <conditionalFormatting sqref="AL11">
    <cfRule type="expression" dxfId="7602" priority="1081">
      <formula>SUM($N11:$P11)&lt;1</formula>
    </cfRule>
    <cfRule type="expression" dxfId="7601" priority="1082">
      <formula>SUM($N11:$P11)&gt;0</formula>
    </cfRule>
  </conditionalFormatting>
  <conditionalFormatting sqref="AM11">
    <cfRule type="expression" dxfId="7600" priority="1083">
      <formula>SUM($N11:$P11)&gt;0</formula>
    </cfRule>
  </conditionalFormatting>
  <conditionalFormatting sqref="AN11">
    <cfRule type="expression" dxfId="7599" priority="1084">
      <formula>SUM($O11:$P11)&gt;0</formula>
    </cfRule>
  </conditionalFormatting>
  <conditionalFormatting sqref="AO11">
    <cfRule type="expression" dxfId="7598" priority="1085">
      <formula>$P11=1</formula>
    </cfRule>
  </conditionalFormatting>
  <conditionalFormatting sqref="AL15">
    <cfRule type="expression" dxfId="7597" priority="1076">
      <formula>SUM($N15:$P15)&lt;1</formula>
    </cfRule>
    <cfRule type="expression" dxfId="7596" priority="1077">
      <formula>SUM($N15:$P15)&gt;0</formula>
    </cfRule>
  </conditionalFormatting>
  <conditionalFormatting sqref="AM15">
    <cfRule type="expression" dxfId="7595" priority="1078">
      <formula>SUM($N15:$P15)&gt;0</formula>
    </cfRule>
  </conditionalFormatting>
  <conditionalFormatting sqref="AN15">
    <cfRule type="expression" dxfId="7594" priority="1079">
      <formula>SUM($O15:$P15)&gt;0</formula>
    </cfRule>
  </conditionalFormatting>
  <conditionalFormatting sqref="AO15">
    <cfRule type="expression" dxfId="7593" priority="1080">
      <formula>$P15=1</formula>
    </cfRule>
  </conditionalFormatting>
  <conditionalFormatting sqref="AL19">
    <cfRule type="expression" dxfId="7592" priority="1041">
      <formula>SUM($N19:$P19)&lt;1</formula>
    </cfRule>
    <cfRule type="expression" dxfId="7591" priority="1042">
      <formula>SUM($N19:$P19)&gt;0</formula>
    </cfRule>
  </conditionalFormatting>
  <conditionalFormatting sqref="AM19">
    <cfRule type="expression" dxfId="7590" priority="1043">
      <formula>SUM($N19:$P19)&gt;0</formula>
    </cfRule>
  </conditionalFormatting>
  <conditionalFormatting sqref="AN19">
    <cfRule type="expression" dxfId="7589" priority="1044">
      <formula>SUM($O19:$P19)&gt;0</formula>
    </cfRule>
  </conditionalFormatting>
  <conditionalFormatting sqref="AO19">
    <cfRule type="expression" dxfId="7588" priority="1045">
      <formula>$P19=1</formula>
    </cfRule>
  </conditionalFormatting>
  <conditionalFormatting sqref="AL23">
    <cfRule type="expression" dxfId="7587" priority="1036">
      <formula>SUM($N23:$P23)&lt;1</formula>
    </cfRule>
    <cfRule type="expression" dxfId="7586" priority="1037">
      <formula>SUM($N23:$P23)&gt;0</formula>
    </cfRule>
  </conditionalFormatting>
  <conditionalFormatting sqref="AM23">
    <cfRule type="expression" dxfId="7585" priority="1038">
      <formula>SUM($N23:$P23)&gt;0</formula>
    </cfRule>
  </conditionalFormatting>
  <conditionalFormatting sqref="AN23">
    <cfRule type="expression" dxfId="7584" priority="1039">
      <formula>SUM($O23:$P23)&gt;0</formula>
    </cfRule>
  </conditionalFormatting>
  <conditionalFormatting sqref="AO23">
    <cfRule type="expression" dxfId="7583" priority="1040">
      <formula>$P23=1</formula>
    </cfRule>
  </conditionalFormatting>
  <conditionalFormatting sqref="AL33">
    <cfRule type="expression" dxfId="7582" priority="1031">
      <formula>SUM($N33:$P33)&lt;1</formula>
    </cfRule>
    <cfRule type="expression" dxfId="7581" priority="1032">
      <formula>SUM($N33:$P33)&gt;0</formula>
    </cfRule>
  </conditionalFormatting>
  <conditionalFormatting sqref="AM33">
    <cfRule type="expression" dxfId="7580" priority="1033">
      <formula>SUM($N33:$P33)&gt;0</formula>
    </cfRule>
  </conditionalFormatting>
  <conditionalFormatting sqref="AN33">
    <cfRule type="expression" dxfId="7579" priority="1034">
      <formula>SUM($O33:$P33)&gt;0</formula>
    </cfRule>
  </conditionalFormatting>
  <conditionalFormatting sqref="AO33">
    <cfRule type="expression" dxfId="7578" priority="1035">
      <formula>$P33=1</formula>
    </cfRule>
  </conditionalFormatting>
  <conditionalFormatting sqref="AL36">
    <cfRule type="expression" dxfId="7577" priority="1026">
      <formula>SUM($N36:$P36)&lt;1</formula>
    </cfRule>
    <cfRule type="expression" dxfId="7576" priority="1027">
      <formula>SUM($N36:$P36)&gt;0</formula>
    </cfRule>
  </conditionalFormatting>
  <conditionalFormatting sqref="AM36">
    <cfRule type="expression" dxfId="7575" priority="1028">
      <formula>SUM($N36:$P36)&gt;0</formula>
    </cfRule>
  </conditionalFormatting>
  <conditionalFormatting sqref="AN36">
    <cfRule type="expression" dxfId="7574" priority="1029">
      <formula>SUM($O36:$P36)&gt;0</formula>
    </cfRule>
  </conditionalFormatting>
  <conditionalFormatting sqref="AO36">
    <cfRule type="expression" dxfId="7573" priority="1030">
      <formula>$P36=1</formula>
    </cfRule>
  </conditionalFormatting>
  <conditionalFormatting sqref="AL40">
    <cfRule type="expression" dxfId="7572" priority="991">
      <formula>SUM($N40:$P40)&lt;1</formula>
    </cfRule>
    <cfRule type="expression" dxfId="7571" priority="992">
      <formula>SUM($N40:$P40)&gt;0</formula>
    </cfRule>
  </conditionalFormatting>
  <conditionalFormatting sqref="AM40">
    <cfRule type="expression" dxfId="7570" priority="993">
      <formula>SUM($N40:$P40)&gt;0</formula>
    </cfRule>
  </conditionalFormatting>
  <conditionalFormatting sqref="AN40">
    <cfRule type="expression" dxfId="7569" priority="994">
      <formula>SUM($O40:$P40)&gt;0</formula>
    </cfRule>
  </conditionalFormatting>
  <conditionalFormatting sqref="AO40">
    <cfRule type="expression" dxfId="7568" priority="995">
      <formula>$P40=1</formula>
    </cfRule>
  </conditionalFormatting>
  <conditionalFormatting sqref="AL47">
    <cfRule type="expression" dxfId="7567" priority="986">
      <formula>SUM($N47:$P47)&lt;1</formula>
    </cfRule>
    <cfRule type="expression" dxfId="7566" priority="987">
      <formula>SUM($N47:$P47)&gt;0</formula>
    </cfRule>
  </conditionalFormatting>
  <conditionalFormatting sqref="AM47">
    <cfRule type="expression" dxfId="7565" priority="988">
      <formula>SUM($N47:$P47)&gt;0</formula>
    </cfRule>
  </conditionalFormatting>
  <conditionalFormatting sqref="AN47">
    <cfRule type="expression" dxfId="7564" priority="989">
      <formula>SUM($O47:$P47)&gt;0</formula>
    </cfRule>
  </conditionalFormatting>
  <conditionalFormatting sqref="AO47">
    <cfRule type="expression" dxfId="7563" priority="990">
      <formula>$P47=1</formula>
    </cfRule>
  </conditionalFormatting>
  <conditionalFormatting sqref="AL51">
    <cfRule type="expression" dxfId="7562" priority="981">
      <formula>SUM($N51:$P51)&lt;1</formula>
    </cfRule>
    <cfRule type="expression" dxfId="7561" priority="982">
      <formula>SUM($N51:$P51)&gt;0</formula>
    </cfRule>
  </conditionalFormatting>
  <conditionalFormatting sqref="AM51">
    <cfRule type="expression" dxfId="7560" priority="983">
      <formula>SUM($N51:$P51)&gt;0</formula>
    </cfRule>
  </conditionalFormatting>
  <conditionalFormatting sqref="AN51">
    <cfRule type="expression" dxfId="7559" priority="984">
      <formula>SUM($O51:$P51)&gt;0</formula>
    </cfRule>
  </conditionalFormatting>
  <conditionalFormatting sqref="AO51">
    <cfRule type="expression" dxfId="7558" priority="985">
      <formula>$P51=1</formula>
    </cfRule>
  </conditionalFormatting>
  <conditionalFormatting sqref="AL55">
    <cfRule type="expression" dxfId="7557" priority="976">
      <formula>SUM($N55:$P55)&lt;1</formula>
    </cfRule>
    <cfRule type="expression" dxfId="7556" priority="977">
      <formula>SUM($N55:$P55)&gt;0</formula>
    </cfRule>
  </conditionalFormatting>
  <conditionalFormatting sqref="AM55">
    <cfRule type="expression" dxfId="7555" priority="978">
      <formula>SUM($N55:$P55)&gt;0</formula>
    </cfRule>
  </conditionalFormatting>
  <conditionalFormatting sqref="AN55">
    <cfRule type="expression" dxfId="7554" priority="979">
      <formula>SUM($O55:$P55)&gt;0</formula>
    </cfRule>
  </conditionalFormatting>
  <conditionalFormatting sqref="AO55">
    <cfRule type="expression" dxfId="7553" priority="980">
      <formula>$P55=1</formula>
    </cfRule>
  </conditionalFormatting>
  <conditionalFormatting sqref="AL62">
    <cfRule type="expression" dxfId="7552" priority="971">
      <formula>SUM($N62:$P62)&lt;1</formula>
    </cfRule>
    <cfRule type="expression" dxfId="7551" priority="972">
      <formula>SUM($N62:$P62)&gt;0</formula>
    </cfRule>
  </conditionalFormatting>
  <conditionalFormatting sqref="AM62">
    <cfRule type="expression" dxfId="7550" priority="973">
      <formula>SUM($N62:$P62)&gt;0</formula>
    </cfRule>
  </conditionalFormatting>
  <conditionalFormatting sqref="AN62">
    <cfRule type="expression" dxfId="7549" priority="974">
      <formula>SUM($O62:$P62)&gt;0</formula>
    </cfRule>
  </conditionalFormatting>
  <conditionalFormatting sqref="AO62">
    <cfRule type="expression" dxfId="7548" priority="975">
      <formula>$P62=1</formula>
    </cfRule>
  </conditionalFormatting>
  <conditionalFormatting sqref="AL73">
    <cfRule type="expression" dxfId="7547" priority="966">
      <formula>SUM($N73:$P73)&lt;1</formula>
    </cfRule>
    <cfRule type="expression" dxfId="7546" priority="967">
      <formula>SUM($N73:$P73)&gt;0</formula>
    </cfRule>
  </conditionalFormatting>
  <conditionalFormatting sqref="AM73">
    <cfRule type="expression" dxfId="7545" priority="968">
      <formula>SUM($N73:$P73)&gt;0</formula>
    </cfRule>
  </conditionalFormatting>
  <conditionalFormatting sqref="AN73">
    <cfRule type="expression" dxfId="7544" priority="969">
      <formula>SUM($O73:$P73)&gt;0</formula>
    </cfRule>
  </conditionalFormatting>
  <conditionalFormatting sqref="AO73">
    <cfRule type="expression" dxfId="7543" priority="970">
      <formula>$P73=1</formula>
    </cfRule>
  </conditionalFormatting>
  <conditionalFormatting sqref="AL12">
    <cfRule type="expression" dxfId="7542" priority="926">
      <formula>SUM($X12:$Z12)&lt;1</formula>
    </cfRule>
    <cfRule type="expression" dxfId="7541" priority="927">
      <formula>SUM($X12:$Z12)&gt;0</formula>
    </cfRule>
  </conditionalFormatting>
  <conditionalFormatting sqref="AM12">
    <cfRule type="expression" dxfId="7540" priority="928">
      <formula>SUM($X12:$Z12)&gt;0</formula>
    </cfRule>
  </conditionalFormatting>
  <conditionalFormatting sqref="AN12">
    <cfRule type="expression" dxfId="7539" priority="929">
      <formula>SUM($Y12:$Z12)&gt;0</formula>
    </cfRule>
  </conditionalFormatting>
  <conditionalFormatting sqref="AO12">
    <cfRule type="expression" dxfId="7538" priority="930">
      <formula>$Z12=1</formula>
    </cfRule>
  </conditionalFormatting>
  <conditionalFormatting sqref="AL16">
    <cfRule type="expression" dxfId="7537" priority="921">
      <formula>SUM($X16:$Z16)&lt;1</formula>
    </cfRule>
    <cfRule type="expression" dxfId="7536" priority="922">
      <formula>SUM($X16:$Z16)&gt;0</formula>
    </cfRule>
  </conditionalFormatting>
  <conditionalFormatting sqref="AM16">
    <cfRule type="expression" dxfId="7535" priority="923">
      <formula>SUM($X16:$Z16)&gt;0</formula>
    </cfRule>
  </conditionalFormatting>
  <conditionalFormatting sqref="AN16">
    <cfRule type="expression" dxfId="7534" priority="924">
      <formula>SUM($Y16:$Z16)&gt;0</formula>
    </cfRule>
  </conditionalFormatting>
  <conditionalFormatting sqref="AO16">
    <cfRule type="expression" dxfId="7533" priority="925">
      <formula>$Z16=1</formula>
    </cfRule>
  </conditionalFormatting>
  <conditionalFormatting sqref="AL20">
    <cfRule type="expression" dxfId="7532" priority="886">
      <formula>SUM($X20:$Z20)&lt;1</formula>
    </cfRule>
    <cfRule type="expression" dxfId="7531" priority="887">
      <formula>SUM($X20:$Z20)&gt;0</formula>
    </cfRule>
  </conditionalFormatting>
  <conditionalFormatting sqref="AM20">
    <cfRule type="expression" dxfId="7530" priority="888">
      <formula>SUM($X20:$Z20)&gt;0</formula>
    </cfRule>
  </conditionalFormatting>
  <conditionalFormatting sqref="AN20">
    <cfRule type="expression" dxfId="7529" priority="889">
      <formula>SUM($Y20:$Z20)&gt;0</formula>
    </cfRule>
  </conditionalFormatting>
  <conditionalFormatting sqref="AO20">
    <cfRule type="expression" dxfId="7528" priority="890">
      <formula>$Z20=1</formula>
    </cfRule>
  </conditionalFormatting>
  <conditionalFormatting sqref="AL24">
    <cfRule type="expression" dxfId="7527" priority="881">
      <formula>SUM($X24:$Z24)&lt;1</formula>
    </cfRule>
    <cfRule type="expression" dxfId="7526" priority="882">
      <formula>SUM($X24:$Z24)&gt;0</formula>
    </cfRule>
  </conditionalFormatting>
  <conditionalFormatting sqref="AM24">
    <cfRule type="expression" dxfId="7525" priority="883">
      <formula>SUM($X24:$Z24)&gt;0</formula>
    </cfRule>
  </conditionalFormatting>
  <conditionalFormatting sqref="AN24">
    <cfRule type="expression" dxfId="7524" priority="884">
      <formula>SUM($Y24:$Z24)&gt;0</formula>
    </cfRule>
  </conditionalFormatting>
  <conditionalFormatting sqref="AO24">
    <cfRule type="expression" dxfId="7523" priority="885">
      <formula>$Z24=1</formula>
    </cfRule>
  </conditionalFormatting>
  <conditionalFormatting sqref="AL34">
    <cfRule type="expression" dxfId="7522" priority="876">
      <formula>SUM($X34:$Z34)&lt;1</formula>
    </cfRule>
    <cfRule type="expression" dxfId="7521" priority="877">
      <formula>SUM($X34:$Z34)&gt;0</formula>
    </cfRule>
  </conditionalFormatting>
  <conditionalFormatting sqref="AM34">
    <cfRule type="expression" dxfId="7520" priority="878">
      <formula>SUM($X34:$Z34)&gt;0</formula>
    </cfRule>
  </conditionalFormatting>
  <conditionalFormatting sqref="AN34">
    <cfRule type="expression" dxfId="7519" priority="879">
      <formula>SUM($Y34:$Z34)&gt;0</formula>
    </cfRule>
  </conditionalFormatting>
  <conditionalFormatting sqref="AO34">
    <cfRule type="expression" dxfId="7518" priority="880">
      <formula>$Z34=1</formula>
    </cfRule>
  </conditionalFormatting>
  <conditionalFormatting sqref="AL37">
    <cfRule type="expression" dxfId="7517" priority="871">
      <formula>SUM($X37:$Z37)&lt;1</formula>
    </cfRule>
    <cfRule type="expression" dxfId="7516" priority="872">
      <formula>SUM($X37:$Z37)&gt;0</formula>
    </cfRule>
  </conditionalFormatting>
  <conditionalFormatting sqref="AM37">
    <cfRule type="expression" dxfId="7515" priority="873">
      <formula>SUM($X37:$Z37)&gt;0</formula>
    </cfRule>
  </conditionalFormatting>
  <conditionalFormatting sqref="AN37">
    <cfRule type="expression" dxfId="7514" priority="874">
      <formula>SUM($Y37:$Z37)&gt;0</formula>
    </cfRule>
  </conditionalFormatting>
  <conditionalFormatting sqref="AO37">
    <cfRule type="expression" dxfId="7513" priority="875">
      <formula>$Z37=1</formula>
    </cfRule>
  </conditionalFormatting>
  <conditionalFormatting sqref="AL41">
    <cfRule type="expression" dxfId="7512" priority="836">
      <formula>SUM($X41:$Z41)&lt;1</formula>
    </cfRule>
    <cfRule type="expression" dxfId="7511" priority="837">
      <formula>SUM($X41:$Z41)&gt;0</formula>
    </cfRule>
  </conditionalFormatting>
  <conditionalFormatting sqref="AM41">
    <cfRule type="expression" dxfId="7510" priority="838">
      <formula>SUM($X41:$Z41)&gt;0</formula>
    </cfRule>
  </conditionalFormatting>
  <conditionalFormatting sqref="AN41">
    <cfRule type="expression" dxfId="7509" priority="839">
      <formula>SUM($Y41:$Z41)&gt;0</formula>
    </cfRule>
  </conditionalFormatting>
  <conditionalFormatting sqref="AO41">
    <cfRule type="expression" dxfId="7508" priority="840">
      <formula>$Z41=1</formula>
    </cfRule>
  </conditionalFormatting>
  <conditionalFormatting sqref="AL48">
    <cfRule type="expression" dxfId="7507" priority="831">
      <formula>SUM($X48:$Z48)&lt;1</formula>
    </cfRule>
    <cfRule type="expression" dxfId="7506" priority="832">
      <formula>SUM($X48:$Z48)&gt;0</formula>
    </cfRule>
  </conditionalFormatting>
  <conditionalFormatting sqref="AM48">
    <cfRule type="expression" dxfId="7505" priority="833">
      <formula>SUM($X48:$Z48)&gt;0</formula>
    </cfRule>
  </conditionalFormatting>
  <conditionalFormatting sqref="AN48">
    <cfRule type="expression" dxfId="7504" priority="834">
      <formula>SUM($Y48:$Z48)&gt;0</formula>
    </cfRule>
  </conditionalFormatting>
  <conditionalFormatting sqref="AO48">
    <cfRule type="expression" dxfId="7503" priority="835">
      <formula>$Z48=1</formula>
    </cfRule>
  </conditionalFormatting>
  <conditionalFormatting sqref="AL52">
    <cfRule type="expression" dxfId="7502" priority="826">
      <formula>SUM($X52:$Z52)&lt;1</formula>
    </cfRule>
    <cfRule type="expression" dxfId="7501" priority="827">
      <formula>SUM($X52:$Z52)&gt;0</formula>
    </cfRule>
  </conditionalFormatting>
  <conditionalFormatting sqref="AM52">
    <cfRule type="expression" dxfId="7500" priority="828">
      <formula>SUM($X52:$Z52)&gt;0</formula>
    </cfRule>
  </conditionalFormatting>
  <conditionalFormatting sqref="AN52">
    <cfRule type="expression" dxfId="7499" priority="829">
      <formula>SUM($Y52:$Z52)&gt;0</formula>
    </cfRule>
  </conditionalFormatting>
  <conditionalFormatting sqref="AO52">
    <cfRule type="expression" dxfId="7498" priority="830">
      <formula>$Z52=1</formula>
    </cfRule>
  </conditionalFormatting>
  <conditionalFormatting sqref="AL56">
    <cfRule type="expression" dxfId="7497" priority="821">
      <formula>SUM($X56:$Z56)&lt;1</formula>
    </cfRule>
    <cfRule type="expression" dxfId="7496" priority="822">
      <formula>SUM($X56:$Z56)&gt;0</formula>
    </cfRule>
  </conditionalFormatting>
  <conditionalFormatting sqref="AM56">
    <cfRule type="expression" dxfId="7495" priority="823">
      <formula>SUM($X56:$Z56)&gt;0</formula>
    </cfRule>
  </conditionalFormatting>
  <conditionalFormatting sqref="AN56">
    <cfRule type="expression" dxfId="7494" priority="824">
      <formula>SUM($Y56:$Z56)&gt;0</formula>
    </cfRule>
  </conditionalFormatting>
  <conditionalFormatting sqref="AO56">
    <cfRule type="expression" dxfId="7493" priority="825">
      <formula>$Z56=1</formula>
    </cfRule>
  </conditionalFormatting>
  <conditionalFormatting sqref="AL63">
    <cfRule type="expression" dxfId="7492" priority="816">
      <formula>SUM($X63:$Z63)&lt;1</formula>
    </cfRule>
    <cfRule type="expression" dxfId="7491" priority="817">
      <formula>SUM($X63:$Z63)&gt;0</formula>
    </cfRule>
  </conditionalFormatting>
  <conditionalFormatting sqref="AM63">
    <cfRule type="expression" dxfId="7490" priority="818">
      <formula>SUM($X63:$Z63)&gt;0</formula>
    </cfRule>
  </conditionalFormatting>
  <conditionalFormatting sqref="AN63">
    <cfRule type="expression" dxfId="7489" priority="819">
      <formula>SUM($Y63:$Z63)&gt;0</formula>
    </cfRule>
  </conditionalFormatting>
  <conditionalFormatting sqref="AO63">
    <cfRule type="expression" dxfId="7488" priority="820">
      <formula>$Z63=1</formula>
    </cfRule>
  </conditionalFormatting>
  <conditionalFormatting sqref="AL74">
    <cfRule type="expression" dxfId="7487" priority="811">
      <formula>SUM($X74:$Z74)&lt;1</formula>
    </cfRule>
    <cfRule type="expression" dxfId="7486" priority="812">
      <formula>SUM($X74:$Z74)&gt;0</formula>
    </cfRule>
  </conditionalFormatting>
  <conditionalFormatting sqref="AM74">
    <cfRule type="expression" dxfId="7485" priority="813">
      <formula>SUM($X74:$Z74)&gt;0</formula>
    </cfRule>
  </conditionalFormatting>
  <conditionalFormatting sqref="AN74">
    <cfRule type="expression" dxfId="7484" priority="814">
      <formula>SUM($Y74:$Z74)&gt;0</formula>
    </cfRule>
  </conditionalFormatting>
  <conditionalFormatting sqref="AO74">
    <cfRule type="expression" dxfId="7483" priority="815">
      <formula>$Z74=1</formula>
    </cfRule>
  </conditionalFormatting>
  <conditionalFormatting sqref="AL13">
    <cfRule type="expression" dxfId="7482" priority="771">
      <formula>SUM($AH13:$AJ13)&lt;1</formula>
    </cfRule>
    <cfRule type="expression" dxfId="7481" priority="772">
      <formula>SUM($AH13:$AJ13)&gt;0</formula>
    </cfRule>
  </conditionalFormatting>
  <conditionalFormatting sqref="AM13">
    <cfRule type="expression" dxfId="7480" priority="773">
      <formula>SUM($AH13:$AJ13)&gt;0</formula>
    </cfRule>
  </conditionalFormatting>
  <conditionalFormatting sqref="AN13">
    <cfRule type="expression" dxfId="7479" priority="774">
      <formula>SUM($AI13:$AJ13)&gt;0</formula>
    </cfRule>
  </conditionalFormatting>
  <conditionalFormatting sqref="AO13">
    <cfRule type="expression" dxfId="7478" priority="775">
      <formula>$AJ13=1</formula>
    </cfRule>
  </conditionalFormatting>
  <conditionalFormatting sqref="AL17">
    <cfRule type="expression" dxfId="7477" priority="766">
      <formula>SUM($AH17:$AJ17)&lt;1</formula>
    </cfRule>
    <cfRule type="expression" dxfId="7476" priority="767">
      <formula>SUM($AH17:$AJ17)&gt;0</formula>
    </cfRule>
  </conditionalFormatting>
  <conditionalFormatting sqref="AM17">
    <cfRule type="expression" dxfId="7475" priority="768">
      <formula>SUM($AH17:$AJ17)&gt;0</formula>
    </cfRule>
  </conditionalFormatting>
  <conditionalFormatting sqref="AN17">
    <cfRule type="expression" dxfId="7474" priority="769">
      <formula>SUM($AI17:$AJ17)&gt;0</formula>
    </cfRule>
  </conditionalFormatting>
  <conditionalFormatting sqref="AO17">
    <cfRule type="expression" dxfId="7473" priority="770">
      <formula>$AJ17=1</formula>
    </cfRule>
  </conditionalFormatting>
  <conditionalFormatting sqref="AL21">
    <cfRule type="expression" dxfId="7472" priority="731">
      <formula>SUM($AH21:$AJ21)&lt;1</formula>
    </cfRule>
    <cfRule type="expression" dxfId="7471" priority="732">
      <formula>SUM($AH21:$AJ21)&gt;0</formula>
    </cfRule>
  </conditionalFormatting>
  <conditionalFormatting sqref="AM21">
    <cfRule type="expression" dxfId="7470" priority="733">
      <formula>SUM($AH21:$AJ21)&gt;0</formula>
    </cfRule>
  </conditionalFormatting>
  <conditionalFormatting sqref="AN21">
    <cfRule type="expression" dxfId="7469" priority="734">
      <formula>SUM($AI21:$AJ21)&gt;0</formula>
    </cfRule>
  </conditionalFormatting>
  <conditionalFormatting sqref="AO21">
    <cfRule type="expression" dxfId="7468" priority="735">
      <formula>$AJ21=1</formula>
    </cfRule>
  </conditionalFormatting>
  <conditionalFormatting sqref="AL25">
    <cfRule type="expression" dxfId="7467" priority="726">
      <formula>SUM($AH25:$AJ25)&lt;1</formula>
    </cfRule>
    <cfRule type="expression" dxfId="7466" priority="727">
      <formula>SUM($AH25:$AJ25)&gt;0</formula>
    </cfRule>
  </conditionalFormatting>
  <conditionalFormatting sqref="AM25">
    <cfRule type="expression" dxfId="7465" priority="728">
      <formula>SUM($AH25:$AJ25)&gt;0</formula>
    </cfRule>
  </conditionalFormatting>
  <conditionalFormatting sqref="AN25">
    <cfRule type="expression" dxfId="7464" priority="729">
      <formula>SUM($AI25:$AJ25)&gt;0</formula>
    </cfRule>
  </conditionalFormatting>
  <conditionalFormatting sqref="AO25">
    <cfRule type="expression" dxfId="7463" priority="730">
      <formula>$AJ25=1</formula>
    </cfRule>
  </conditionalFormatting>
  <conditionalFormatting sqref="AL35">
    <cfRule type="expression" dxfId="7462" priority="721">
      <formula>SUM($AH35:$AJ35)&lt;1</formula>
    </cfRule>
    <cfRule type="expression" dxfId="7461" priority="722">
      <formula>SUM($AH35:$AJ35)&gt;0</formula>
    </cfRule>
  </conditionalFormatting>
  <conditionalFormatting sqref="AM35">
    <cfRule type="expression" dxfId="7460" priority="723">
      <formula>SUM($AH35:$AJ35)&gt;0</formula>
    </cfRule>
  </conditionalFormatting>
  <conditionalFormatting sqref="AN35">
    <cfRule type="expression" dxfId="7459" priority="724">
      <formula>SUM($AI35:$AJ35)&gt;0</formula>
    </cfRule>
  </conditionalFormatting>
  <conditionalFormatting sqref="AO35">
    <cfRule type="expression" dxfId="7458" priority="725">
      <formula>$AJ35=1</formula>
    </cfRule>
  </conditionalFormatting>
  <conditionalFormatting sqref="AL38">
    <cfRule type="expression" dxfId="7457" priority="716">
      <formula>SUM($AH38:$AJ38)&lt;1</formula>
    </cfRule>
    <cfRule type="expression" dxfId="7456" priority="717">
      <formula>SUM($AH38:$AJ38)&gt;0</formula>
    </cfRule>
  </conditionalFormatting>
  <conditionalFormatting sqref="AM38">
    <cfRule type="expression" dxfId="7455" priority="718">
      <formula>SUM($AH38:$AJ38)&gt;0</formula>
    </cfRule>
  </conditionalFormatting>
  <conditionalFormatting sqref="AN38">
    <cfRule type="expression" dxfId="7454" priority="719">
      <formula>SUM($AI38:$AJ38)&gt;0</formula>
    </cfRule>
  </conditionalFormatting>
  <conditionalFormatting sqref="AO38">
    <cfRule type="expression" dxfId="7453" priority="720">
      <formula>$AJ38=1</formula>
    </cfRule>
  </conditionalFormatting>
  <conditionalFormatting sqref="AL42">
    <cfRule type="expression" dxfId="7452" priority="681">
      <formula>SUM($AH42:$AJ42)&lt;1</formula>
    </cfRule>
    <cfRule type="expression" dxfId="7451" priority="682">
      <formula>SUM($AH42:$AJ42)&gt;0</formula>
    </cfRule>
  </conditionalFormatting>
  <conditionalFormatting sqref="AM42">
    <cfRule type="expression" dxfId="7450" priority="683">
      <formula>SUM($AH42:$AJ42)&gt;0</formula>
    </cfRule>
  </conditionalFormatting>
  <conditionalFormatting sqref="AN42">
    <cfRule type="expression" dxfId="7449" priority="684">
      <formula>SUM($AI42:$AJ42)&gt;0</formula>
    </cfRule>
  </conditionalFormatting>
  <conditionalFormatting sqref="AO42">
    <cfRule type="expression" dxfId="7448" priority="685">
      <formula>$AJ42=1</formula>
    </cfRule>
  </conditionalFormatting>
  <conditionalFormatting sqref="AL49">
    <cfRule type="expression" dxfId="7447" priority="676">
      <formula>SUM($AH49:$AJ49)&lt;1</formula>
    </cfRule>
    <cfRule type="expression" dxfId="7446" priority="677">
      <formula>SUM($AH49:$AJ49)&gt;0</formula>
    </cfRule>
  </conditionalFormatting>
  <conditionalFormatting sqref="AM49">
    <cfRule type="expression" dxfId="7445" priority="678">
      <formula>SUM($AH49:$AJ49)&gt;0</formula>
    </cfRule>
  </conditionalFormatting>
  <conditionalFormatting sqref="AN49">
    <cfRule type="expression" dxfId="7444" priority="679">
      <formula>SUM($AI49:$AJ49)&gt;0</formula>
    </cfRule>
  </conditionalFormatting>
  <conditionalFormatting sqref="AO49">
    <cfRule type="expression" dxfId="7443" priority="680">
      <formula>$AJ49=1</formula>
    </cfRule>
  </conditionalFormatting>
  <conditionalFormatting sqref="AL53">
    <cfRule type="expression" dxfId="7442" priority="671">
      <formula>SUM($AH53:$AJ53)&lt;1</formula>
    </cfRule>
    <cfRule type="expression" dxfId="7441" priority="672">
      <formula>SUM($AH53:$AJ53)&gt;0</formula>
    </cfRule>
  </conditionalFormatting>
  <conditionalFormatting sqref="AM53">
    <cfRule type="expression" dxfId="7440" priority="673">
      <formula>SUM($AH53:$AJ53)&gt;0</formula>
    </cfRule>
  </conditionalFormatting>
  <conditionalFormatting sqref="AN53">
    <cfRule type="expression" dxfId="7439" priority="674">
      <formula>SUM($AI53:$AJ53)&gt;0</formula>
    </cfRule>
  </conditionalFormatting>
  <conditionalFormatting sqref="AO53">
    <cfRule type="expression" dxfId="7438" priority="675">
      <formula>$AJ53=1</formula>
    </cfRule>
  </conditionalFormatting>
  <conditionalFormatting sqref="AL57">
    <cfRule type="expression" dxfId="7437" priority="666">
      <formula>SUM($AH57:$AJ57)&lt;1</formula>
    </cfRule>
    <cfRule type="expression" dxfId="7436" priority="667">
      <formula>SUM($AH57:$AJ57)&gt;0</formula>
    </cfRule>
  </conditionalFormatting>
  <conditionalFormatting sqref="AM57">
    <cfRule type="expression" dxfId="7435" priority="668">
      <formula>SUM($AH57:$AJ57)&gt;0</formula>
    </cfRule>
  </conditionalFormatting>
  <conditionalFormatting sqref="AN57">
    <cfRule type="expression" dxfId="7434" priority="669">
      <formula>SUM($AI57:$AJ57)&gt;0</formula>
    </cfRule>
  </conditionalFormatting>
  <conditionalFormatting sqref="AO57">
    <cfRule type="expression" dxfId="7433" priority="670">
      <formula>$AJ57=1</formula>
    </cfRule>
  </conditionalFormatting>
  <conditionalFormatting sqref="AL64">
    <cfRule type="expression" dxfId="7432" priority="661">
      <formula>SUM($AH64:$AJ64)&lt;1</formula>
    </cfRule>
    <cfRule type="expression" dxfId="7431" priority="662">
      <formula>SUM($AH64:$AJ64)&gt;0</formula>
    </cfRule>
  </conditionalFormatting>
  <conditionalFormatting sqref="AM64">
    <cfRule type="expression" dxfId="7430" priority="663">
      <formula>SUM($AH64:$AJ64)&gt;0</formula>
    </cfRule>
  </conditionalFormatting>
  <conditionalFormatting sqref="AN64">
    <cfRule type="expression" dxfId="7429" priority="664">
      <formula>SUM($AI64:$AJ64)&gt;0</formula>
    </cfRule>
  </conditionalFormatting>
  <conditionalFormatting sqref="AO64">
    <cfRule type="expression" dxfId="7428" priority="665">
      <formula>$AJ64=1</formula>
    </cfRule>
  </conditionalFormatting>
  <conditionalFormatting sqref="AL75">
    <cfRule type="expression" dxfId="7427" priority="656">
      <formula>SUM($AH75:$AJ75)&lt;1</formula>
    </cfRule>
    <cfRule type="expression" dxfId="7426" priority="657">
      <formula>SUM($AH75:$AJ75)&gt;0</formula>
    </cfRule>
  </conditionalFormatting>
  <conditionalFormatting sqref="AM75">
    <cfRule type="expression" dxfId="7425" priority="658">
      <formula>SUM($AH75:$AJ75)&gt;0</formula>
    </cfRule>
  </conditionalFormatting>
  <conditionalFormatting sqref="AN75">
    <cfRule type="expression" dxfId="7424" priority="659">
      <formula>SUM($AI75:$AJ75)&gt;0</formula>
    </cfRule>
  </conditionalFormatting>
  <conditionalFormatting sqref="AO75">
    <cfRule type="expression" dxfId="7423" priority="660">
      <formula>$AJ75=1</formula>
    </cfRule>
  </conditionalFormatting>
  <conditionalFormatting sqref="AL10">
    <cfRule type="expression" dxfId="7422" priority="649">
      <formula>(SUM($N10:$P10)+SUM($X10:$Z10)+SUM($AH10:$AJ10))&lt;3</formula>
    </cfRule>
    <cfRule type="expression" dxfId="7421" priority="650">
      <formula>(SUM($N10:$P10)+SUM($X10:$Z10)+SUM($AH10:$AJ10))=3</formula>
    </cfRule>
  </conditionalFormatting>
  <conditionalFormatting sqref="AM10 AM72">
    <cfRule type="expression" dxfId="7420" priority="648">
      <formula>(SUM($N10:$P10)+SUM($X10:$Z10)+SUM($AH10:$AJ10))=3</formula>
    </cfRule>
  </conditionalFormatting>
  <conditionalFormatting sqref="AN10 AN72">
    <cfRule type="expression" dxfId="7419" priority="647">
      <formula>(SUM($O10:$P10)+SUM($Y10:$Z10)+SUM($AI10:$AJ10))=3</formula>
    </cfRule>
  </conditionalFormatting>
  <conditionalFormatting sqref="AO10">
    <cfRule type="expression" dxfId="7418" priority="646">
      <formula>($P10+$Z10+$AJ10)=3</formula>
    </cfRule>
  </conditionalFormatting>
  <conditionalFormatting sqref="AL14 AL72">
    <cfRule type="expression" dxfId="7417" priority="644">
      <formula>(SUM($N14:$P14)+SUM($X14:$Z14)+SUM($AH14:$AJ14))&lt;3</formula>
    </cfRule>
    <cfRule type="expression" dxfId="7416" priority="645">
      <formula>(SUM($N14:$P14)+SUM($X14:$Z14)+SUM($AH14:$AJ14))=3</formula>
    </cfRule>
  </conditionalFormatting>
  <conditionalFormatting sqref="AM14">
    <cfRule type="expression" dxfId="7415" priority="643">
      <formula>(SUM($N14:$P14)+SUM($X14:$Z14)+SUM($AH14:$AJ14))=3</formula>
    </cfRule>
  </conditionalFormatting>
  <conditionalFormatting sqref="AN14">
    <cfRule type="expression" dxfId="7414" priority="642">
      <formula>(SUM($O14:$P14)+SUM($Y14:$Z14)+SUM($AI14:$AJ14))=3</formula>
    </cfRule>
  </conditionalFormatting>
  <conditionalFormatting sqref="AO14">
    <cfRule type="expression" dxfId="7413" priority="641">
      <formula>($P14+$Z14+$AJ14)=3</formula>
    </cfRule>
  </conditionalFormatting>
  <conditionalFormatting sqref="AL18">
    <cfRule type="expression" dxfId="7412" priority="639">
      <formula>(SUM($N18:$P18)+SUM($X18:$Z18)+SUM($AH18:$AJ18))&lt;3</formula>
    </cfRule>
    <cfRule type="expression" dxfId="7411" priority="640">
      <formula>(SUM($N18:$P18)+SUM($X18:$Z18)+SUM($AH18:$AJ18))=3</formula>
    </cfRule>
  </conditionalFormatting>
  <conditionalFormatting sqref="AM18">
    <cfRule type="expression" dxfId="7410" priority="638">
      <formula>(SUM($N18:$P18)+SUM($X18:$Z18)+SUM($AH18:$AJ18))=3</formula>
    </cfRule>
  </conditionalFormatting>
  <conditionalFormatting sqref="AN18">
    <cfRule type="expression" dxfId="7409" priority="637">
      <formula>(SUM($O18:$P18)+SUM($Y18:$Z18)+SUM($AI18:$AJ18))=3</formula>
    </cfRule>
  </conditionalFormatting>
  <conditionalFormatting sqref="AO18">
    <cfRule type="expression" dxfId="7408" priority="636">
      <formula>($P18+$Z18+$AJ18)=3</formula>
    </cfRule>
  </conditionalFormatting>
  <conditionalFormatting sqref="AL22">
    <cfRule type="expression" dxfId="7407" priority="634">
      <formula>(SUM($N22:$P22)+SUM($X22:$Z22)+SUM($AH22:$AJ22))&lt;3</formula>
    </cfRule>
    <cfRule type="expression" dxfId="7406" priority="635">
      <formula>(SUM($N22:$P22)+SUM($X22:$Z22)+SUM($AH22:$AJ22))=3</formula>
    </cfRule>
  </conditionalFormatting>
  <conditionalFormatting sqref="AM22">
    <cfRule type="expression" dxfId="7405" priority="633">
      <formula>(SUM($N22:$P22)+SUM($X22:$Z22)+SUM($AH22:$AJ22))=3</formula>
    </cfRule>
  </conditionalFormatting>
  <conditionalFormatting sqref="AN22">
    <cfRule type="expression" dxfId="7404" priority="632">
      <formula>(SUM($O22:$P22)+SUM($Y22:$Z22)+SUM($AI22:$AJ22))=3</formula>
    </cfRule>
  </conditionalFormatting>
  <conditionalFormatting sqref="AO22">
    <cfRule type="expression" dxfId="7403" priority="631">
      <formula>($P22+$Z22+$AJ22)=3</formula>
    </cfRule>
  </conditionalFormatting>
  <conditionalFormatting sqref="AL32">
    <cfRule type="expression" dxfId="7402" priority="629">
      <formula>(SUM($N32:$P32)+SUM($X32:$Z32)+SUM($AH32:$AJ32))&lt;3</formula>
    </cfRule>
    <cfRule type="expression" dxfId="7401" priority="630">
      <formula>(SUM($N32:$P32)+SUM($X32:$Z32)+SUM($AH32:$AJ32))=3</formula>
    </cfRule>
  </conditionalFormatting>
  <conditionalFormatting sqref="AM32">
    <cfRule type="expression" dxfId="7400" priority="628">
      <formula>(SUM($N32:$P32)+SUM($X32:$Z32)+SUM($AH32:$AJ32))=3</formula>
    </cfRule>
  </conditionalFormatting>
  <conditionalFormatting sqref="AN32">
    <cfRule type="expression" dxfId="7399" priority="627">
      <formula>(SUM($O32:$P32)+SUM($Y32:$Z32)+SUM($AI32:$AJ32))=3</formula>
    </cfRule>
  </conditionalFormatting>
  <conditionalFormatting sqref="AO32">
    <cfRule type="expression" dxfId="7398" priority="626">
      <formula>($P32+$Z32+$AJ32)=3</formula>
    </cfRule>
  </conditionalFormatting>
  <conditionalFormatting sqref="AL39">
    <cfRule type="expression" dxfId="7397" priority="624">
      <formula>(SUM($N39:$P39)+SUM($X39:$Z39)+SUM($AH39:$AJ39))&lt;3</formula>
    </cfRule>
    <cfRule type="expression" dxfId="7396" priority="625">
      <formula>(SUM($N39:$P39)+SUM($X39:$Z39)+SUM($AH39:$AJ39))=3</formula>
    </cfRule>
  </conditionalFormatting>
  <conditionalFormatting sqref="AM39">
    <cfRule type="expression" dxfId="7395" priority="623">
      <formula>(SUM($N39:$P39)+SUM($X39:$Z39)+SUM($AH39:$AJ39))=3</formula>
    </cfRule>
  </conditionalFormatting>
  <conditionalFormatting sqref="AN39">
    <cfRule type="expression" dxfId="7394" priority="622">
      <formula>(SUM($O39:$P39)+SUM($Y39:$Z39)+SUM($AI39:$AJ39))=3</formula>
    </cfRule>
  </conditionalFormatting>
  <conditionalFormatting sqref="AO39">
    <cfRule type="expression" dxfId="7393" priority="621">
      <formula>($P39+$Z39+$AJ39)=3</formula>
    </cfRule>
  </conditionalFormatting>
  <conditionalFormatting sqref="AL46">
    <cfRule type="expression" dxfId="7392" priority="619">
      <formula>(SUM($N46:$P46)+SUM($X46:$Z46)+SUM($AH46:$AJ46))&lt;3</formula>
    </cfRule>
    <cfRule type="expression" dxfId="7391" priority="620">
      <formula>(SUM($N46:$P46)+SUM($X46:$Z46)+SUM($AH46:$AJ46))=3</formula>
    </cfRule>
  </conditionalFormatting>
  <conditionalFormatting sqref="AM46">
    <cfRule type="expression" dxfId="7390" priority="618">
      <formula>(SUM($N46:$P46)+SUM($X46:$Z46)+SUM($AH46:$AJ46))=3</formula>
    </cfRule>
  </conditionalFormatting>
  <conditionalFormatting sqref="AN46">
    <cfRule type="expression" dxfId="7389" priority="617">
      <formula>(SUM($O46:$P46)+SUM($Y46:$Z46)+SUM($AI46:$AJ46))=3</formula>
    </cfRule>
  </conditionalFormatting>
  <conditionalFormatting sqref="AO46">
    <cfRule type="expression" dxfId="7388" priority="616">
      <formula>($P46+$Z46+$AJ46)=3</formula>
    </cfRule>
  </conditionalFormatting>
  <conditionalFormatting sqref="AL50">
    <cfRule type="expression" dxfId="7387" priority="614">
      <formula>(SUM($N50:$P50)+SUM($X50:$Z50)+SUM($AH50:$AJ50))&lt;3</formula>
    </cfRule>
    <cfRule type="expression" dxfId="7386" priority="615">
      <formula>(SUM($N50:$P50)+SUM($X50:$Z50)+SUM($AH50:$AJ50))=3</formula>
    </cfRule>
  </conditionalFormatting>
  <conditionalFormatting sqref="AM50">
    <cfRule type="expression" dxfId="7385" priority="613">
      <formula>(SUM($N50:$P50)+SUM($X50:$Z50)+SUM($AH50:$AJ50))=3</formula>
    </cfRule>
  </conditionalFormatting>
  <conditionalFormatting sqref="AN50">
    <cfRule type="expression" dxfId="7384" priority="612">
      <formula>(SUM($O50:$P50)+SUM($Y50:$Z50)+SUM($AI50:$AJ50))=3</formula>
    </cfRule>
  </conditionalFormatting>
  <conditionalFormatting sqref="AO50">
    <cfRule type="expression" dxfId="7383" priority="611">
      <formula>($P50+$Z50+$AJ50)=3</formula>
    </cfRule>
  </conditionalFormatting>
  <conditionalFormatting sqref="AL54">
    <cfRule type="expression" dxfId="7382" priority="609">
      <formula>(SUM($N54:$P54)+SUM($X54:$Z54)+SUM($AH54:$AJ54))&lt;3</formula>
    </cfRule>
    <cfRule type="expression" dxfId="7381" priority="610">
      <formula>(SUM($N54:$P54)+SUM($X54:$Z54)+SUM($AH54:$AJ54))=3</formula>
    </cfRule>
  </conditionalFormatting>
  <conditionalFormatting sqref="AM54">
    <cfRule type="expression" dxfId="7380" priority="608">
      <formula>(SUM($N54:$P54)+SUM($X54:$Z54)+SUM($AH54:$AJ54))=3</formula>
    </cfRule>
  </conditionalFormatting>
  <conditionalFormatting sqref="AN54">
    <cfRule type="expression" dxfId="7379" priority="607">
      <formula>(SUM($O54:$P54)+SUM($Y54:$Z54)+SUM($AI54:$AJ54))=3</formula>
    </cfRule>
  </conditionalFormatting>
  <conditionalFormatting sqref="AO54">
    <cfRule type="expression" dxfId="7378" priority="606">
      <formula>($P54+$Z54+$AJ54)=3</formula>
    </cfRule>
  </conditionalFormatting>
  <conditionalFormatting sqref="AL61">
    <cfRule type="expression" dxfId="7377" priority="604">
      <formula>(SUM($N61:$P61)+SUM($X61:$Z61)+SUM($AH61:$AJ61))&lt;3</formula>
    </cfRule>
    <cfRule type="expression" dxfId="7376" priority="605">
      <formula>(SUM($N61:$P61)+SUM($X61:$Z61)+SUM($AH61:$AJ61))=3</formula>
    </cfRule>
  </conditionalFormatting>
  <conditionalFormatting sqref="AM61">
    <cfRule type="expression" dxfId="7375" priority="603">
      <formula>(SUM($N61:$P61)+SUM($X61:$Z61)+SUM($AH61:$AJ61))=3</formula>
    </cfRule>
  </conditionalFormatting>
  <conditionalFormatting sqref="AN61">
    <cfRule type="expression" dxfId="7374" priority="602">
      <formula>(SUM($O61:$P61)+SUM($Y61:$Z61)+SUM($AI61:$AJ61))=3</formula>
    </cfRule>
  </conditionalFormatting>
  <conditionalFormatting sqref="AO61">
    <cfRule type="expression" dxfId="7373" priority="601">
      <formula>($P61+$Z61+$AJ61)=3</formula>
    </cfRule>
  </conditionalFormatting>
  <conditionalFormatting sqref="H72:AD72 H6:AD25 H32:AD42 H46:AD57 H61:AD64">
    <cfRule type="containsText" dxfId="7372" priority="582" operator="containsText" text="Not assessed">
      <formula>NOT(ISERROR(SEARCH("Not assessed",H6)))</formula>
    </cfRule>
    <cfRule type="containsText" dxfId="7371" priority="583" operator="containsText" text="No visibility">
      <formula>NOT(ISERROR(SEARCH("No visibility",H6)))</formula>
    </cfRule>
    <cfRule type="containsText" dxfId="7370" priority="584" operator="containsText" text="Poor">
      <formula>NOT(ISERROR(SEARCH("Poor",H6)))</formula>
    </cfRule>
    <cfRule type="containsText" dxfId="7369" priority="585" operator="containsText" text="Fail">
      <formula>NOT(ISERROR(SEARCH("Fail",H6)))</formula>
    </cfRule>
    <cfRule type="containsText" dxfId="7368" priority="586" operator="containsText" text="Ineffective">
      <formula>NOT(ISERROR(SEARCH("Ineffective",H6)))</formula>
    </cfRule>
    <cfRule type="containsText" dxfId="7367" priority="587" operator="containsText" text="Not Implemented">
      <formula>NOT(ISERROR(SEARCH("Not Implemented",H6)))</formula>
    </cfRule>
  </conditionalFormatting>
  <conditionalFormatting sqref="AL26">
    <cfRule type="expression" dxfId="7366" priority="577">
      <formula>SUM($N26:$P26)&lt;1</formula>
    </cfRule>
    <cfRule type="expression" dxfId="7365" priority="578">
      <formula>SUM($N26:$P26)&gt;0</formula>
    </cfRule>
  </conditionalFormatting>
  <conditionalFormatting sqref="AM26">
    <cfRule type="expression" dxfId="7364" priority="579">
      <formula>SUM($N26:$P26)&gt;0</formula>
    </cfRule>
  </conditionalFormatting>
  <conditionalFormatting sqref="AN26">
    <cfRule type="expression" dxfId="7363" priority="580">
      <formula>SUM($O26:$P26)&gt;0</formula>
    </cfRule>
  </conditionalFormatting>
  <conditionalFormatting sqref="AO26">
    <cfRule type="expression" dxfId="7362" priority="581">
      <formula>$P26=1</formula>
    </cfRule>
  </conditionalFormatting>
  <conditionalFormatting sqref="AL27">
    <cfRule type="expression" dxfId="7361" priority="572">
      <formula>SUM($X27:$Z27)&lt;1</formula>
    </cfRule>
    <cfRule type="expression" dxfId="7360" priority="573">
      <formula>SUM($X27:$Z27)&gt;0</formula>
    </cfRule>
  </conditionalFormatting>
  <conditionalFormatting sqref="AM27">
    <cfRule type="expression" dxfId="7359" priority="574">
      <formula>SUM($X27:$Z27)&gt;0</formula>
    </cfRule>
  </conditionalFormatting>
  <conditionalFormatting sqref="AN27">
    <cfRule type="expression" dxfId="7358" priority="575">
      <formula>SUM($Y27:$Z27)&gt;0</formula>
    </cfRule>
  </conditionalFormatting>
  <conditionalFormatting sqref="AO27">
    <cfRule type="expression" dxfId="7357" priority="576">
      <formula>$Z27=1</formula>
    </cfRule>
  </conditionalFormatting>
  <conditionalFormatting sqref="AL28">
    <cfRule type="expression" dxfId="7356" priority="567">
      <formula>SUM($AH28:$AJ28)&lt;1</formula>
    </cfRule>
    <cfRule type="expression" dxfId="7355" priority="568">
      <formula>SUM($AH28:$AJ28)&gt;0</formula>
    </cfRule>
  </conditionalFormatting>
  <conditionalFormatting sqref="AM28">
    <cfRule type="expression" dxfId="7354" priority="569">
      <formula>SUM($AH28:$AJ28)&gt;0</formula>
    </cfRule>
  </conditionalFormatting>
  <conditionalFormatting sqref="AN28">
    <cfRule type="expression" dxfId="7353" priority="570">
      <formula>SUM($AI28:$AJ28)&gt;0</formula>
    </cfRule>
  </conditionalFormatting>
  <conditionalFormatting sqref="AO28">
    <cfRule type="expression" dxfId="7352" priority="571">
      <formula>$AJ28=1</formula>
    </cfRule>
  </conditionalFormatting>
  <conditionalFormatting sqref="K26:Q28 U26:AA28">
    <cfRule type="containsText" dxfId="7351" priority="561" operator="containsText" text="Not assessed">
      <formula>NOT(ISERROR(SEARCH("Not assessed",K26)))</formula>
    </cfRule>
    <cfRule type="containsText" dxfId="7350" priority="562" operator="containsText" text="No visibility">
      <formula>NOT(ISERROR(SEARCH("No visibility",K26)))</formula>
    </cfRule>
    <cfRule type="containsText" dxfId="7349" priority="563" operator="containsText" text="Poor">
      <formula>NOT(ISERROR(SEARCH("Poor",K26)))</formula>
    </cfRule>
    <cfRule type="containsText" dxfId="7348" priority="564" operator="containsText" text="Fail">
      <formula>NOT(ISERROR(SEARCH("Fail",K26)))</formula>
    </cfRule>
    <cfRule type="containsText" dxfId="7347" priority="565" operator="containsText" text="Ineffective">
      <formula>NOT(ISERROR(SEARCH("Ineffective",K26)))</formula>
    </cfRule>
    <cfRule type="containsText" dxfId="7346" priority="566" operator="containsText" text="Not Implemented">
      <formula>NOT(ISERROR(SEARCH("Not Implemented",K26)))</formula>
    </cfRule>
  </conditionalFormatting>
  <conditionalFormatting sqref="AL29">
    <cfRule type="expression" dxfId="7345" priority="556">
      <formula>SUM($N29:$P29)&lt;1</formula>
    </cfRule>
    <cfRule type="expression" dxfId="7344" priority="557">
      <formula>SUM($N29:$P29)&gt;0</formula>
    </cfRule>
  </conditionalFormatting>
  <conditionalFormatting sqref="AM29">
    <cfRule type="expression" dxfId="7343" priority="558">
      <formula>SUM($N29:$P29)&gt;0</formula>
    </cfRule>
  </conditionalFormatting>
  <conditionalFormatting sqref="AN29">
    <cfRule type="expression" dxfId="7342" priority="559">
      <formula>SUM($O29:$P29)&gt;0</formula>
    </cfRule>
  </conditionalFormatting>
  <conditionalFormatting sqref="AO29">
    <cfRule type="expression" dxfId="7341" priority="560">
      <formula>$P29=1</formula>
    </cfRule>
  </conditionalFormatting>
  <conditionalFormatting sqref="AL30">
    <cfRule type="expression" dxfId="7340" priority="551">
      <formula>SUM($X30:$Z30)&lt;1</formula>
    </cfRule>
    <cfRule type="expression" dxfId="7339" priority="552">
      <formula>SUM($X30:$Z30)&gt;0</formula>
    </cfRule>
  </conditionalFormatting>
  <conditionalFormatting sqref="AM30">
    <cfRule type="expression" dxfId="7338" priority="553">
      <formula>SUM($X30:$Z30)&gt;0</formula>
    </cfRule>
  </conditionalFormatting>
  <conditionalFormatting sqref="AN30">
    <cfRule type="expression" dxfId="7337" priority="554">
      <formula>SUM($Y30:$Z30)&gt;0</formula>
    </cfRule>
  </conditionalFormatting>
  <conditionalFormatting sqref="AO30">
    <cfRule type="expression" dxfId="7336" priority="555">
      <formula>$Z30=1</formula>
    </cfRule>
  </conditionalFormatting>
  <conditionalFormatting sqref="AL31">
    <cfRule type="expression" dxfId="7335" priority="546">
      <formula>SUM($AH31:$AJ31)&lt;1</formula>
    </cfRule>
    <cfRule type="expression" dxfId="7334" priority="547">
      <formula>SUM($AH31:$AJ31)&gt;0</formula>
    </cfRule>
  </conditionalFormatting>
  <conditionalFormatting sqref="AM31">
    <cfRule type="expression" dxfId="7333" priority="548">
      <formula>SUM($AH31:$AJ31)&gt;0</formula>
    </cfRule>
  </conditionalFormatting>
  <conditionalFormatting sqref="AN31">
    <cfRule type="expression" dxfId="7332" priority="549">
      <formula>SUM($AI31:$AJ31)&gt;0</formula>
    </cfRule>
  </conditionalFormatting>
  <conditionalFormatting sqref="AO31">
    <cfRule type="expression" dxfId="7331" priority="550">
      <formula>$AJ31=1</formula>
    </cfRule>
  </conditionalFormatting>
  <conditionalFormatting sqref="K29:Q31 U29:AA31">
    <cfRule type="containsText" dxfId="7330" priority="540" operator="containsText" text="Not assessed">
      <formula>NOT(ISERROR(SEARCH("Not assessed",K29)))</formula>
    </cfRule>
    <cfRule type="containsText" dxfId="7329" priority="541" operator="containsText" text="No visibility">
      <formula>NOT(ISERROR(SEARCH("No visibility",K29)))</formula>
    </cfRule>
    <cfRule type="containsText" dxfId="7328" priority="542" operator="containsText" text="Poor">
      <formula>NOT(ISERROR(SEARCH("Poor",K29)))</formula>
    </cfRule>
    <cfRule type="containsText" dxfId="7327" priority="543" operator="containsText" text="Fail">
      <formula>NOT(ISERROR(SEARCH("Fail",K29)))</formula>
    </cfRule>
    <cfRule type="containsText" dxfId="7326" priority="544" operator="containsText" text="Ineffective">
      <formula>NOT(ISERROR(SEARCH("Ineffective",K29)))</formula>
    </cfRule>
    <cfRule type="containsText" dxfId="7325" priority="545" operator="containsText" text="Not Implemented">
      <formula>NOT(ISERROR(SEARCH("Not Implemented",K29)))</formula>
    </cfRule>
  </conditionalFormatting>
  <conditionalFormatting sqref="AL43">
    <cfRule type="expression" dxfId="7324" priority="535">
      <formula>SUM($N43:$P43)&lt;1</formula>
    </cfRule>
    <cfRule type="expression" dxfId="7323" priority="536">
      <formula>SUM($N43:$P43)&gt;0</formula>
    </cfRule>
  </conditionalFormatting>
  <conditionalFormatting sqref="AM43">
    <cfRule type="expression" dxfId="7322" priority="537">
      <formula>SUM($N43:$P43)&gt;0</formula>
    </cfRule>
  </conditionalFormatting>
  <conditionalFormatting sqref="AN43">
    <cfRule type="expression" dxfId="7321" priority="538">
      <formula>SUM($O43:$P43)&gt;0</formula>
    </cfRule>
  </conditionalFormatting>
  <conditionalFormatting sqref="AO43">
    <cfRule type="expression" dxfId="7320" priority="539">
      <formula>$P43=1</formula>
    </cfRule>
  </conditionalFormatting>
  <conditionalFormatting sqref="AL44">
    <cfRule type="expression" dxfId="7319" priority="530">
      <formula>SUM($X44:$Z44)&lt;1</formula>
    </cfRule>
    <cfRule type="expression" dxfId="7318" priority="531">
      <formula>SUM($X44:$Z44)&gt;0</formula>
    </cfRule>
  </conditionalFormatting>
  <conditionalFormatting sqref="AM44">
    <cfRule type="expression" dxfId="7317" priority="532">
      <formula>SUM($X44:$Z44)&gt;0</formula>
    </cfRule>
  </conditionalFormatting>
  <conditionalFormatting sqref="AN44">
    <cfRule type="expression" dxfId="7316" priority="533">
      <formula>SUM($Y44:$Z44)&gt;0</formula>
    </cfRule>
  </conditionalFormatting>
  <conditionalFormatting sqref="AO44">
    <cfRule type="expression" dxfId="7315" priority="534">
      <formula>$Z44=1</formula>
    </cfRule>
  </conditionalFormatting>
  <conditionalFormatting sqref="AL45">
    <cfRule type="expression" dxfId="7314" priority="525">
      <formula>SUM($AH45:$AJ45)&lt;1</formula>
    </cfRule>
    <cfRule type="expression" dxfId="7313" priority="526">
      <formula>SUM($AH45:$AJ45)&gt;0</formula>
    </cfRule>
  </conditionalFormatting>
  <conditionalFormatting sqref="AM45">
    <cfRule type="expression" dxfId="7312" priority="527">
      <formula>SUM($AH45:$AJ45)&gt;0</formula>
    </cfRule>
  </conditionalFormatting>
  <conditionalFormatting sqref="AN45">
    <cfRule type="expression" dxfId="7311" priority="528">
      <formula>SUM($AI45:$AJ45)&gt;0</formula>
    </cfRule>
  </conditionalFormatting>
  <conditionalFormatting sqref="AO45">
    <cfRule type="expression" dxfId="7310" priority="529">
      <formula>$AJ45=1</formula>
    </cfRule>
  </conditionalFormatting>
  <conditionalFormatting sqref="K43:Q45 U43:AA45">
    <cfRule type="containsText" dxfId="7309" priority="519" operator="containsText" text="Not assessed">
      <formula>NOT(ISERROR(SEARCH("Not assessed",K43)))</formula>
    </cfRule>
    <cfRule type="containsText" dxfId="7308" priority="520" operator="containsText" text="No visibility">
      <formula>NOT(ISERROR(SEARCH("No visibility",K43)))</formula>
    </cfRule>
    <cfRule type="containsText" dxfId="7307" priority="521" operator="containsText" text="Poor">
      <formula>NOT(ISERROR(SEARCH("Poor",K43)))</formula>
    </cfRule>
    <cfRule type="containsText" dxfId="7306" priority="522" operator="containsText" text="Fail">
      <formula>NOT(ISERROR(SEARCH("Fail",K43)))</formula>
    </cfRule>
    <cfRule type="containsText" dxfId="7305" priority="523" operator="containsText" text="Ineffective">
      <formula>NOT(ISERROR(SEARCH("Ineffective",K43)))</formula>
    </cfRule>
    <cfRule type="containsText" dxfId="7304" priority="524" operator="containsText" text="Not Implemented">
      <formula>NOT(ISERROR(SEARCH("Not Implemented",K43)))</formula>
    </cfRule>
  </conditionalFormatting>
  <conditionalFormatting sqref="AL58">
    <cfRule type="expression" dxfId="7303" priority="514">
      <formula>SUM($N58:$P58)&lt;1</formula>
    </cfRule>
    <cfRule type="expression" dxfId="7302" priority="515">
      <formula>SUM($N58:$P58)&gt;0</formula>
    </cfRule>
  </conditionalFormatting>
  <conditionalFormatting sqref="AM58">
    <cfRule type="expression" dxfId="7301" priority="516">
      <formula>SUM($N58:$P58)&gt;0</formula>
    </cfRule>
  </conditionalFormatting>
  <conditionalFormatting sqref="AN58">
    <cfRule type="expression" dxfId="7300" priority="517">
      <formula>SUM($O58:$P58)&gt;0</formula>
    </cfRule>
  </conditionalFormatting>
  <conditionalFormatting sqref="AO58">
    <cfRule type="expression" dxfId="7299" priority="518">
      <formula>$P58=1</formula>
    </cfRule>
  </conditionalFormatting>
  <conditionalFormatting sqref="AL59">
    <cfRule type="expression" dxfId="7298" priority="509">
      <formula>SUM($X59:$Z59)&lt;1</formula>
    </cfRule>
    <cfRule type="expression" dxfId="7297" priority="510">
      <formula>SUM($X59:$Z59)&gt;0</formula>
    </cfRule>
  </conditionalFormatting>
  <conditionalFormatting sqref="AM59">
    <cfRule type="expression" dxfId="7296" priority="511">
      <formula>SUM($X59:$Z59)&gt;0</formula>
    </cfRule>
  </conditionalFormatting>
  <conditionalFormatting sqref="AN59">
    <cfRule type="expression" dxfId="7295" priority="512">
      <formula>SUM($Y59:$Z59)&gt;0</formula>
    </cfRule>
  </conditionalFormatting>
  <conditionalFormatting sqref="AO59">
    <cfRule type="expression" dxfId="7294" priority="513">
      <formula>$Z59=1</formula>
    </cfRule>
  </conditionalFormatting>
  <conditionalFormatting sqref="AL60">
    <cfRule type="expression" dxfId="7293" priority="504">
      <formula>SUM($AH60:$AJ60)&lt;1</formula>
    </cfRule>
    <cfRule type="expression" dxfId="7292" priority="505">
      <formula>SUM($AH60:$AJ60)&gt;0</formula>
    </cfRule>
  </conditionalFormatting>
  <conditionalFormatting sqref="AM60">
    <cfRule type="expression" dxfId="7291" priority="506">
      <formula>SUM($AH60:$AJ60)&gt;0</formula>
    </cfRule>
  </conditionalFormatting>
  <conditionalFormatting sqref="AN60">
    <cfRule type="expression" dxfId="7290" priority="507">
      <formula>SUM($AI60:$AJ60)&gt;0</formula>
    </cfRule>
  </conditionalFormatting>
  <conditionalFormatting sqref="AO60">
    <cfRule type="expression" dxfId="7289" priority="508">
      <formula>$AJ60=1</formula>
    </cfRule>
  </conditionalFormatting>
  <conditionalFormatting sqref="K58:Q60 U58:AA60">
    <cfRule type="containsText" dxfId="7288" priority="498" operator="containsText" text="Not assessed">
      <formula>NOT(ISERROR(SEARCH("Not assessed",K58)))</formula>
    </cfRule>
    <cfRule type="containsText" dxfId="7287" priority="499" operator="containsText" text="No visibility">
      <formula>NOT(ISERROR(SEARCH("No visibility",K58)))</formula>
    </cfRule>
    <cfRule type="containsText" dxfId="7286" priority="500" operator="containsText" text="Poor">
      <formula>NOT(ISERROR(SEARCH("Poor",K58)))</formula>
    </cfRule>
    <cfRule type="containsText" dxfId="7285" priority="501" operator="containsText" text="Fail">
      <formula>NOT(ISERROR(SEARCH("Fail",K58)))</formula>
    </cfRule>
    <cfRule type="containsText" dxfId="7284" priority="502" operator="containsText" text="Ineffective">
      <formula>NOT(ISERROR(SEARCH("Ineffective",K58)))</formula>
    </cfRule>
    <cfRule type="containsText" dxfId="7283" priority="503" operator="containsText" text="Not Implemented">
      <formula>NOT(ISERROR(SEARCH("Not Implemented",K58)))</formula>
    </cfRule>
  </conditionalFormatting>
  <conditionalFormatting sqref="AO65">
    <cfRule type="expression" dxfId="7282" priority="497">
      <formula>($P65+$Z65+$AJ65)=3</formula>
    </cfRule>
  </conditionalFormatting>
  <conditionalFormatting sqref="AL66">
    <cfRule type="expression" dxfId="7281" priority="492">
      <formula>SUM($N66:$P66)&lt;1</formula>
    </cfRule>
    <cfRule type="expression" dxfId="7280" priority="493">
      <formula>SUM($N66:$P66)&gt;0</formula>
    </cfRule>
  </conditionalFormatting>
  <conditionalFormatting sqref="AM66">
    <cfRule type="expression" dxfId="7279" priority="494">
      <formula>SUM($N66:$P66)&gt;0</formula>
    </cfRule>
  </conditionalFormatting>
  <conditionalFormatting sqref="AN66">
    <cfRule type="expression" dxfId="7278" priority="495">
      <formula>SUM($O66:$P66)&gt;0</formula>
    </cfRule>
  </conditionalFormatting>
  <conditionalFormatting sqref="AO66">
    <cfRule type="expression" dxfId="7277" priority="496">
      <formula>$P66=1</formula>
    </cfRule>
  </conditionalFormatting>
  <conditionalFormatting sqref="AL67">
    <cfRule type="expression" dxfId="7276" priority="487">
      <formula>SUM($X67:$Z67)&lt;1</formula>
    </cfRule>
    <cfRule type="expression" dxfId="7275" priority="488">
      <formula>SUM($X67:$Z67)&gt;0</formula>
    </cfRule>
  </conditionalFormatting>
  <conditionalFormatting sqref="AM67">
    <cfRule type="expression" dxfId="7274" priority="489">
      <formula>SUM($X67:$Z67)&gt;0</formula>
    </cfRule>
  </conditionalFormatting>
  <conditionalFormatting sqref="AN67">
    <cfRule type="expression" dxfId="7273" priority="490">
      <formula>SUM($Y67:$Z67)&gt;0</formula>
    </cfRule>
  </conditionalFormatting>
  <conditionalFormatting sqref="AO67">
    <cfRule type="expression" dxfId="7272" priority="491">
      <formula>$Z67=1</formula>
    </cfRule>
  </conditionalFormatting>
  <conditionalFormatting sqref="AL68">
    <cfRule type="expression" dxfId="7271" priority="482">
      <formula>SUM($AH68:$AJ68)&lt;1</formula>
    </cfRule>
    <cfRule type="expression" dxfId="7270" priority="483">
      <formula>SUM($AH68:$AJ68)&gt;0</formula>
    </cfRule>
  </conditionalFormatting>
  <conditionalFormatting sqref="AM68">
    <cfRule type="expression" dxfId="7269" priority="484">
      <formula>SUM($AH68:$AJ68)&gt;0</formula>
    </cfRule>
  </conditionalFormatting>
  <conditionalFormatting sqref="AN68">
    <cfRule type="expression" dxfId="7268" priority="485">
      <formula>SUM($AI68:$AJ68)&gt;0</formula>
    </cfRule>
  </conditionalFormatting>
  <conditionalFormatting sqref="AO68">
    <cfRule type="expression" dxfId="7267" priority="486">
      <formula>$AJ68=1</formula>
    </cfRule>
  </conditionalFormatting>
  <conditionalFormatting sqref="AM65">
    <cfRule type="expression" dxfId="7266" priority="481">
      <formula>(SUM($N65:$P65)+SUM($X65:$Z65)+SUM($AH65:$AJ65))=3</formula>
    </cfRule>
  </conditionalFormatting>
  <conditionalFormatting sqref="AN65">
    <cfRule type="expression" dxfId="7265" priority="480">
      <formula>(SUM($O65:$P65)+SUM($Y65:$Z65)+SUM($AI65:$AJ65))=3</formula>
    </cfRule>
  </conditionalFormatting>
  <conditionalFormatting sqref="AL65">
    <cfRule type="expression" dxfId="7264" priority="478">
      <formula>(SUM($N65:$P65)+SUM($X65:$Z65)+SUM($AH65:$AJ65))&lt;3</formula>
    </cfRule>
    <cfRule type="expression" dxfId="7263" priority="479">
      <formula>(SUM($N65:$P65)+SUM($X65:$Z65)+SUM($AH65:$AJ65))=3</formula>
    </cfRule>
  </conditionalFormatting>
  <conditionalFormatting sqref="H65:AD65">
    <cfRule type="containsText" dxfId="7262" priority="472" operator="containsText" text="Not assessed">
      <formula>NOT(ISERROR(SEARCH("Not assessed",H65)))</formula>
    </cfRule>
    <cfRule type="containsText" dxfId="7261" priority="473" operator="containsText" text="No visibility">
      <formula>NOT(ISERROR(SEARCH("No visibility",H65)))</formula>
    </cfRule>
    <cfRule type="containsText" dxfId="7260" priority="474" operator="containsText" text="Poor">
      <formula>NOT(ISERROR(SEARCH("Poor",H65)))</formula>
    </cfRule>
    <cfRule type="containsText" dxfId="7259" priority="475" operator="containsText" text="Fail">
      <formula>NOT(ISERROR(SEARCH("Fail",H65)))</formula>
    </cfRule>
    <cfRule type="containsText" dxfId="7258" priority="476" operator="containsText" text="Ineffective">
      <formula>NOT(ISERROR(SEARCH("Ineffective",H65)))</formula>
    </cfRule>
    <cfRule type="containsText" dxfId="7257" priority="477" operator="containsText" text="Not Implemented">
      <formula>NOT(ISERROR(SEARCH("Not Implemented",H65)))</formula>
    </cfRule>
  </conditionalFormatting>
  <conditionalFormatting sqref="AL69">
    <cfRule type="expression" dxfId="7256" priority="467">
      <formula>SUM($N69:$P69)&lt;1</formula>
    </cfRule>
    <cfRule type="expression" dxfId="7255" priority="468">
      <formula>SUM($N69:$P69)&gt;0</formula>
    </cfRule>
  </conditionalFormatting>
  <conditionalFormatting sqref="AM69">
    <cfRule type="expression" dxfId="7254" priority="469">
      <formula>SUM($N69:$P69)&gt;0</formula>
    </cfRule>
  </conditionalFormatting>
  <conditionalFormatting sqref="AN69">
    <cfRule type="expression" dxfId="7253" priority="470">
      <formula>SUM($O69:$P69)&gt;0</formula>
    </cfRule>
  </conditionalFormatting>
  <conditionalFormatting sqref="AO69">
    <cfRule type="expression" dxfId="7252" priority="471">
      <formula>$P69=1</formula>
    </cfRule>
  </conditionalFormatting>
  <conditionalFormatting sqref="AL70">
    <cfRule type="expression" dxfId="7251" priority="462">
      <formula>SUM($X70:$Z70)&lt;1</formula>
    </cfRule>
    <cfRule type="expression" dxfId="7250" priority="463">
      <formula>SUM($X70:$Z70)&gt;0</formula>
    </cfRule>
  </conditionalFormatting>
  <conditionalFormatting sqref="AM70">
    <cfRule type="expression" dxfId="7249" priority="464">
      <formula>SUM($X70:$Z70)&gt;0</formula>
    </cfRule>
  </conditionalFormatting>
  <conditionalFormatting sqref="AN70">
    <cfRule type="expression" dxfId="7248" priority="465">
      <formula>SUM($Y70:$Z70)&gt;0</formula>
    </cfRule>
  </conditionalFormatting>
  <conditionalFormatting sqref="AO70">
    <cfRule type="expression" dxfId="7247" priority="466">
      <formula>$Z70=1</formula>
    </cfRule>
  </conditionalFormatting>
  <conditionalFormatting sqref="AL71">
    <cfRule type="expression" dxfId="7246" priority="457">
      <formula>SUM($AH71:$AJ71)&lt;1</formula>
    </cfRule>
    <cfRule type="expression" dxfId="7245" priority="458">
      <formula>SUM($AH71:$AJ71)&gt;0</formula>
    </cfRule>
  </conditionalFormatting>
  <conditionalFormatting sqref="AM71">
    <cfRule type="expression" dxfId="7244" priority="459">
      <formula>SUM($AH71:$AJ71)&gt;0</formula>
    </cfRule>
  </conditionalFormatting>
  <conditionalFormatting sqref="AN71">
    <cfRule type="expression" dxfId="7243" priority="460">
      <formula>SUM($AI71:$AJ71)&gt;0</formula>
    </cfRule>
  </conditionalFormatting>
  <conditionalFormatting sqref="AO71">
    <cfRule type="expression" dxfId="7242" priority="461">
      <formula>$AJ71=1</formula>
    </cfRule>
  </conditionalFormatting>
  <conditionalFormatting sqref="AE39">
    <cfRule type="containsText" dxfId="7241" priority="451" operator="containsText" text="Not assessed">
      <formula>NOT(ISERROR(SEARCH("Not assessed",AE39)))</formula>
    </cfRule>
    <cfRule type="containsText" dxfId="7240" priority="452" operator="containsText" text="No visibility">
      <formula>NOT(ISERROR(SEARCH("No visibility",AE39)))</formula>
    </cfRule>
    <cfRule type="containsText" dxfId="7239" priority="453" operator="containsText" text="Poor">
      <formula>NOT(ISERROR(SEARCH("Poor",AE39)))</formula>
    </cfRule>
    <cfRule type="containsText" dxfId="7238" priority="454" operator="containsText" text="Fail">
      <formula>NOT(ISERROR(SEARCH("Fail",AE39)))</formula>
    </cfRule>
    <cfRule type="containsText" dxfId="7237" priority="455" operator="containsText" text="Ineffective">
      <formula>NOT(ISERROR(SEARCH("Ineffective",AE39)))</formula>
    </cfRule>
    <cfRule type="containsText" dxfId="7236" priority="456" operator="containsText" text="Not Implemented">
      <formula>NOT(ISERROR(SEARCH("Not Implemented",AE39)))</formula>
    </cfRule>
  </conditionalFormatting>
  <conditionalFormatting sqref="AF39">
    <cfRule type="containsText" dxfId="7235" priority="445" operator="containsText" text="Not assessed">
      <formula>NOT(ISERROR(SEARCH("Not assessed",AF39)))</formula>
    </cfRule>
    <cfRule type="containsText" dxfId="7234" priority="446" operator="containsText" text="No visibility">
      <formula>NOT(ISERROR(SEARCH("No visibility",AF39)))</formula>
    </cfRule>
    <cfRule type="containsText" dxfId="7233" priority="447" operator="containsText" text="Poor">
      <formula>NOT(ISERROR(SEARCH("Poor",AF39)))</formula>
    </cfRule>
    <cfRule type="containsText" dxfId="7232" priority="448" operator="containsText" text="Fail">
      <formula>NOT(ISERROR(SEARCH("Fail",AF39)))</formula>
    </cfRule>
    <cfRule type="containsText" dxfId="7231" priority="449" operator="containsText" text="Ineffective">
      <formula>NOT(ISERROR(SEARCH("Ineffective",AF39)))</formula>
    </cfRule>
    <cfRule type="containsText" dxfId="7230" priority="450" operator="containsText" text="Not Implemented">
      <formula>NOT(ISERROR(SEARCH("Not Implemented",AF39)))</formula>
    </cfRule>
  </conditionalFormatting>
  <conditionalFormatting sqref="AG39">
    <cfRule type="containsText" dxfId="7229" priority="439" operator="containsText" text="Not assessed">
      <formula>NOT(ISERROR(SEARCH("Not assessed",AG39)))</formula>
    </cfRule>
    <cfRule type="containsText" dxfId="7228" priority="440" operator="containsText" text="No visibility">
      <formula>NOT(ISERROR(SEARCH("No visibility",AG39)))</formula>
    </cfRule>
    <cfRule type="containsText" dxfId="7227" priority="441" operator="containsText" text="Poor">
      <formula>NOT(ISERROR(SEARCH("Poor",AG39)))</formula>
    </cfRule>
    <cfRule type="containsText" dxfId="7226" priority="442" operator="containsText" text="Fail">
      <formula>NOT(ISERROR(SEARCH("Fail",AG39)))</formula>
    </cfRule>
    <cfRule type="containsText" dxfId="7225" priority="443" operator="containsText" text="Ineffective">
      <formula>NOT(ISERROR(SEARCH("Ineffective",AG39)))</formula>
    </cfRule>
    <cfRule type="containsText" dxfId="7224" priority="444" operator="containsText" text="Not Implemented">
      <formula>NOT(ISERROR(SEARCH("Not Implemented",AG39)))</formula>
    </cfRule>
  </conditionalFormatting>
  <conditionalFormatting sqref="AE22">
    <cfRule type="containsText" dxfId="7223" priority="433" operator="containsText" text="Not assessed">
      <formula>NOT(ISERROR(SEARCH("Not assessed",AE22)))</formula>
    </cfRule>
    <cfRule type="containsText" dxfId="7222" priority="434" operator="containsText" text="No visibility">
      <formula>NOT(ISERROR(SEARCH("No visibility",AE22)))</formula>
    </cfRule>
    <cfRule type="containsText" dxfId="7221" priority="435" operator="containsText" text="Poor">
      <formula>NOT(ISERROR(SEARCH("Poor",AE22)))</formula>
    </cfRule>
    <cfRule type="containsText" dxfId="7220" priority="436" operator="containsText" text="Fail">
      <formula>NOT(ISERROR(SEARCH("Fail",AE22)))</formula>
    </cfRule>
    <cfRule type="containsText" dxfId="7219" priority="437" operator="containsText" text="Ineffective">
      <formula>NOT(ISERROR(SEARCH("Ineffective",AE22)))</formula>
    </cfRule>
    <cfRule type="containsText" dxfId="7218" priority="438" operator="containsText" text="Not Implemented">
      <formula>NOT(ISERROR(SEARCH("Not Implemented",AE22)))</formula>
    </cfRule>
  </conditionalFormatting>
  <conditionalFormatting sqref="AF22">
    <cfRule type="containsText" dxfId="7217" priority="427" operator="containsText" text="Not assessed">
      <formula>NOT(ISERROR(SEARCH("Not assessed",AF22)))</formula>
    </cfRule>
    <cfRule type="containsText" dxfId="7216" priority="428" operator="containsText" text="No visibility">
      <formula>NOT(ISERROR(SEARCH("No visibility",AF22)))</formula>
    </cfRule>
    <cfRule type="containsText" dxfId="7215" priority="429" operator="containsText" text="Poor">
      <formula>NOT(ISERROR(SEARCH("Poor",AF22)))</formula>
    </cfRule>
    <cfRule type="containsText" dxfId="7214" priority="430" operator="containsText" text="Fail">
      <formula>NOT(ISERROR(SEARCH("Fail",AF22)))</formula>
    </cfRule>
    <cfRule type="containsText" dxfId="7213" priority="431" operator="containsText" text="Ineffective">
      <formula>NOT(ISERROR(SEARCH("Ineffective",AF22)))</formula>
    </cfRule>
    <cfRule type="containsText" dxfId="7212" priority="432" operator="containsText" text="Not Implemented">
      <formula>NOT(ISERROR(SEARCH("Not Implemented",AF22)))</formula>
    </cfRule>
  </conditionalFormatting>
  <conditionalFormatting sqref="AG22">
    <cfRule type="containsText" dxfId="7211" priority="421" operator="containsText" text="Not assessed">
      <formula>NOT(ISERROR(SEARCH("Not assessed",AG22)))</formula>
    </cfRule>
    <cfRule type="containsText" dxfId="7210" priority="422" operator="containsText" text="No visibility">
      <formula>NOT(ISERROR(SEARCH("No visibility",AG22)))</formula>
    </cfRule>
    <cfRule type="containsText" dxfId="7209" priority="423" operator="containsText" text="Poor">
      <formula>NOT(ISERROR(SEARCH("Poor",AG22)))</formula>
    </cfRule>
    <cfRule type="containsText" dxfId="7208" priority="424" operator="containsText" text="Fail">
      <formula>NOT(ISERROR(SEARCH("Fail",AG22)))</formula>
    </cfRule>
    <cfRule type="containsText" dxfId="7207" priority="425" operator="containsText" text="Ineffective">
      <formula>NOT(ISERROR(SEARCH("Ineffective",AG22)))</formula>
    </cfRule>
    <cfRule type="containsText" dxfId="7206" priority="426" operator="containsText" text="Not Implemented">
      <formula>NOT(ISERROR(SEARCH("Not Implemented",AG22)))</formula>
    </cfRule>
  </conditionalFormatting>
  <conditionalFormatting sqref="AE54">
    <cfRule type="containsText" dxfId="7205" priority="415" operator="containsText" text="Not assessed">
      <formula>NOT(ISERROR(SEARCH("Not assessed",AE54)))</formula>
    </cfRule>
    <cfRule type="containsText" dxfId="7204" priority="416" operator="containsText" text="No visibility">
      <formula>NOT(ISERROR(SEARCH("No visibility",AE54)))</formula>
    </cfRule>
    <cfRule type="containsText" dxfId="7203" priority="417" operator="containsText" text="Poor">
      <formula>NOT(ISERROR(SEARCH("Poor",AE54)))</formula>
    </cfRule>
    <cfRule type="containsText" dxfId="7202" priority="418" operator="containsText" text="Fail">
      <formula>NOT(ISERROR(SEARCH("Fail",AE54)))</formula>
    </cfRule>
    <cfRule type="containsText" dxfId="7201" priority="419" operator="containsText" text="Ineffective">
      <formula>NOT(ISERROR(SEARCH("Ineffective",AE54)))</formula>
    </cfRule>
    <cfRule type="containsText" dxfId="7200" priority="420" operator="containsText" text="Not Implemented">
      <formula>NOT(ISERROR(SEARCH("Not Implemented",AE54)))</formula>
    </cfRule>
  </conditionalFormatting>
  <conditionalFormatting sqref="AF54">
    <cfRule type="containsText" dxfId="7199" priority="409" operator="containsText" text="Not assessed">
      <formula>NOT(ISERROR(SEARCH("Not assessed",AF54)))</formula>
    </cfRule>
    <cfRule type="containsText" dxfId="7198" priority="410" operator="containsText" text="No visibility">
      <formula>NOT(ISERROR(SEARCH("No visibility",AF54)))</formula>
    </cfRule>
    <cfRule type="containsText" dxfId="7197" priority="411" operator="containsText" text="Poor">
      <formula>NOT(ISERROR(SEARCH("Poor",AF54)))</formula>
    </cfRule>
    <cfRule type="containsText" dxfId="7196" priority="412" operator="containsText" text="Fail">
      <formula>NOT(ISERROR(SEARCH("Fail",AF54)))</formula>
    </cfRule>
    <cfRule type="containsText" dxfId="7195" priority="413" operator="containsText" text="Ineffective">
      <formula>NOT(ISERROR(SEARCH("Ineffective",AF54)))</formula>
    </cfRule>
    <cfRule type="containsText" dxfId="7194" priority="414" operator="containsText" text="Not Implemented">
      <formula>NOT(ISERROR(SEARCH("Not Implemented",AF54)))</formula>
    </cfRule>
  </conditionalFormatting>
  <conditionalFormatting sqref="AG54">
    <cfRule type="containsText" dxfId="7193" priority="403" operator="containsText" text="Not assessed">
      <formula>NOT(ISERROR(SEARCH("Not assessed",AG54)))</formula>
    </cfRule>
    <cfRule type="containsText" dxfId="7192" priority="404" operator="containsText" text="No visibility">
      <formula>NOT(ISERROR(SEARCH("No visibility",AG54)))</formula>
    </cfRule>
    <cfRule type="containsText" dxfId="7191" priority="405" operator="containsText" text="Poor">
      <formula>NOT(ISERROR(SEARCH("Poor",AG54)))</formula>
    </cfRule>
    <cfRule type="containsText" dxfId="7190" priority="406" operator="containsText" text="Fail">
      <formula>NOT(ISERROR(SEARCH("Fail",AG54)))</formula>
    </cfRule>
    <cfRule type="containsText" dxfId="7189" priority="407" operator="containsText" text="Ineffective">
      <formula>NOT(ISERROR(SEARCH("Ineffective",AG54)))</formula>
    </cfRule>
    <cfRule type="containsText" dxfId="7188" priority="408" operator="containsText" text="Not Implemented">
      <formula>NOT(ISERROR(SEARCH("Not Implemented",AG54)))</formula>
    </cfRule>
  </conditionalFormatting>
  <conditionalFormatting sqref="AE65">
    <cfRule type="containsText" dxfId="7187" priority="397" operator="containsText" text="Not assessed">
      <formula>NOT(ISERROR(SEARCH("Not assessed",AE65)))</formula>
    </cfRule>
    <cfRule type="containsText" dxfId="7186" priority="398" operator="containsText" text="No visibility">
      <formula>NOT(ISERROR(SEARCH("No visibility",AE65)))</formula>
    </cfRule>
    <cfRule type="containsText" dxfId="7185" priority="399" operator="containsText" text="Poor">
      <formula>NOT(ISERROR(SEARCH("Poor",AE65)))</formula>
    </cfRule>
    <cfRule type="containsText" dxfId="7184" priority="400" operator="containsText" text="Fail">
      <formula>NOT(ISERROR(SEARCH("Fail",AE65)))</formula>
    </cfRule>
    <cfRule type="containsText" dxfId="7183" priority="401" operator="containsText" text="Ineffective">
      <formula>NOT(ISERROR(SEARCH("Ineffective",AE65)))</formula>
    </cfRule>
    <cfRule type="containsText" dxfId="7182" priority="402" operator="containsText" text="Not Implemented">
      <formula>NOT(ISERROR(SEARCH("Not Implemented",AE65)))</formula>
    </cfRule>
  </conditionalFormatting>
  <conditionalFormatting sqref="AF65">
    <cfRule type="containsText" dxfId="7181" priority="391" operator="containsText" text="Not assessed">
      <formula>NOT(ISERROR(SEARCH("Not assessed",AF65)))</formula>
    </cfRule>
    <cfRule type="containsText" dxfId="7180" priority="392" operator="containsText" text="No visibility">
      <formula>NOT(ISERROR(SEARCH("No visibility",AF65)))</formula>
    </cfRule>
    <cfRule type="containsText" dxfId="7179" priority="393" operator="containsText" text="Poor">
      <formula>NOT(ISERROR(SEARCH("Poor",AF65)))</formula>
    </cfRule>
    <cfRule type="containsText" dxfId="7178" priority="394" operator="containsText" text="Fail">
      <formula>NOT(ISERROR(SEARCH("Fail",AF65)))</formula>
    </cfRule>
    <cfRule type="containsText" dxfId="7177" priority="395" operator="containsText" text="Ineffective">
      <formula>NOT(ISERROR(SEARCH("Ineffective",AF65)))</formula>
    </cfRule>
    <cfRule type="containsText" dxfId="7176" priority="396" operator="containsText" text="Not Implemented">
      <formula>NOT(ISERROR(SEARCH("Not Implemented",AF65)))</formula>
    </cfRule>
  </conditionalFormatting>
  <conditionalFormatting sqref="AG65">
    <cfRule type="containsText" dxfId="7175" priority="385" operator="containsText" text="Not assessed">
      <formula>NOT(ISERROR(SEARCH("Not assessed",AG65)))</formula>
    </cfRule>
    <cfRule type="containsText" dxfId="7174" priority="386" operator="containsText" text="No visibility">
      <formula>NOT(ISERROR(SEARCH("No visibility",AG65)))</formula>
    </cfRule>
    <cfRule type="containsText" dxfId="7173" priority="387" operator="containsText" text="Poor">
      <formula>NOT(ISERROR(SEARCH("Poor",AG65)))</formula>
    </cfRule>
    <cfRule type="containsText" dxfId="7172" priority="388" operator="containsText" text="Fail">
      <formula>NOT(ISERROR(SEARCH("Fail",AG65)))</formula>
    </cfRule>
    <cfRule type="containsText" dxfId="7171" priority="389" operator="containsText" text="Ineffective">
      <formula>NOT(ISERROR(SEARCH("Ineffective",AG65)))</formula>
    </cfRule>
    <cfRule type="containsText" dxfId="7170" priority="390" operator="containsText" text="Not Implemented">
      <formula>NOT(ISERROR(SEARCH("Not Implemented",AG65)))</formula>
    </cfRule>
  </conditionalFormatting>
  <conditionalFormatting sqref="AM4">
    <cfRule type="expression" dxfId="7169" priority="379">
      <formula>($N4+$X4+$AH4)=3</formula>
    </cfRule>
    <cfRule type="expression" dxfId="7168" priority="382">
      <formula>($N4+$X4+$AH4)/3&gt;0.8</formula>
    </cfRule>
  </conditionalFormatting>
  <conditionalFormatting sqref="AN4">
    <cfRule type="expression" dxfId="7167" priority="377">
      <formula>(SUM($N4:$O4)+SUM($X4:$Y4)+SUM($AH4:$AI4))=6</formula>
    </cfRule>
    <cfRule type="expression" dxfId="7166" priority="378">
      <formula>($O4+$Y4+$AI4)=3</formula>
    </cfRule>
    <cfRule type="expression" dxfId="7165" priority="383">
      <formula>($O4+$Y4+$AI4)/3&gt;0.8</formula>
    </cfRule>
  </conditionalFormatting>
  <conditionalFormatting sqref="AO4">
    <cfRule type="expression" dxfId="7164" priority="384">
      <formula>(SUM($N4:$P4)+SUM($X4:$Z4)+SUM($AH4:$AJ4))=9</formula>
    </cfRule>
  </conditionalFormatting>
  <conditionalFormatting sqref="AL4">
    <cfRule type="expression" dxfId="7163" priority="380">
      <formula>(SUM($N4:$P4)+SUM($X4:$Z4)+SUM($AH4:$AJ4))=0</formula>
    </cfRule>
    <cfRule type="expression" dxfId="7162" priority="381">
      <formula>(SUM($N4:$P4)+SUM($X4:$Z4)+SUM($AH4:$AJ4))&gt;0</formula>
    </cfRule>
  </conditionalFormatting>
  <conditionalFormatting sqref="H4:J4 Q4:T4 X4:AD4">
    <cfRule type="containsText" dxfId="7161" priority="371" operator="containsText" text="Not assessed">
      <formula>NOT(ISERROR(SEARCH("Not assessed",H4)))</formula>
    </cfRule>
    <cfRule type="containsText" dxfId="7160" priority="372" operator="containsText" text="No visibility">
      <formula>NOT(ISERROR(SEARCH("No visibility",H4)))</formula>
    </cfRule>
    <cfRule type="containsText" dxfId="7159" priority="373" operator="containsText" text="Poor">
      <formula>NOT(ISERROR(SEARCH("Poor",H4)))</formula>
    </cfRule>
    <cfRule type="containsText" dxfId="7158" priority="374" operator="containsText" text="Fail">
      <formula>NOT(ISERROR(SEARCH("Fail",H4)))</formula>
    </cfRule>
    <cfRule type="containsText" dxfId="7157" priority="375" operator="containsText" text="Ineffective">
      <formula>NOT(ISERROR(SEARCH("Ineffective",H4)))</formula>
    </cfRule>
    <cfRule type="containsText" dxfId="7156" priority="376" operator="containsText" text="Not Implemented">
      <formula>NOT(ISERROR(SEARCH("Not Implemented",H4)))</formula>
    </cfRule>
  </conditionalFormatting>
  <conditionalFormatting sqref="AM3">
    <cfRule type="expression" dxfId="7155" priority="365">
      <formula>($N3+$X3+$AH3)=3</formula>
    </cfRule>
    <cfRule type="expression" dxfId="7154" priority="368">
      <formula>($N3+$X3+$AH3)/3&gt;0.8</formula>
    </cfRule>
  </conditionalFormatting>
  <conditionalFormatting sqref="AN3">
    <cfRule type="expression" dxfId="7153" priority="363">
      <formula>(SUM($N3:$O3)+SUM($X3:$Y3)+SUM($AH3:$AI3))=6</formula>
    </cfRule>
    <cfRule type="expression" dxfId="7152" priority="364">
      <formula>($O3+$Y3+$AI3)=3</formula>
    </cfRule>
    <cfRule type="expression" dxfId="7151" priority="369">
      <formula>($O3+$Y3+$AI3)/3&gt;0.8</formula>
    </cfRule>
  </conditionalFormatting>
  <conditionalFormatting sqref="AO3">
    <cfRule type="expression" dxfId="7150" priority="370">
      <formula>(SUM($N3:$P3)+SUM($X3:$Z3)+SUM($AH3:$AJ3))=9</formula>
    </cfRule>
  </conditionalFormatting>
  <conditionalFormatting sqref="AL3">
    <cfRule type="expression" dxfId="7149" priority="366">
      <formula>(SUM($N3:$P3)+SUM($X3:$Z3)+SUM($AH3:$AJ3))=0</formula>
    </cfRule>
    <cfRule type="expression" dxfId="7148" priority="367">
      <formula>(SUM($N3:$P3)+SUM($X3:$Z3)+SUM($AH3:$AJ3))&gt;0</formula>
    </cfRule>
  </conditionalFormatting>
  <conditionalFormatting sqref="X3:AD3 Q3:T3 H3:M3">
    <cfRule type="containsText" dxfId="7147" priority="357" operator="containsText" text="Not assessed">
      <formula>NOT(ISERROR(SEARCH("Not assessed",H3)))</formula>
    </cfRule>
    <cfRule type="containsText" dxfId="7146" priority="358" operator="containsText" text="No visibility">
      <formula>NOT(ISERROR(SEARCH("No visibility",H3)))</formula>
    </cfRule>
    <cfRule type="containsText" dxfId="7145" priority="359" operator="containsText" text="Poor">
      <formula>NOT(ISERROR(SEARCH("Poor",H3)))</formula>
    </cfRule>
    <cfRule type="containsText" dxfId="7144" priority="360" operator="containsText" text="Fail">
      <formula>NOT(ISERROR(SEARCH("Fail",H3)))</formula>
    </cfRule>
    <cfRule type="containsText" dxfId="7143" priority="361" operator="containsText" text="Ineffective">
      <formula>NOT(ISERROR(SEARCH("Ineffective",H3)))</formula>
    </cfRule>
    <cfRule type="containsText" dxfId="7142" priority="362" operator="containsText" text="Not Implemented">
      <formula>NOT(ISERROR(SEARCH("Not Implemented",H3)))</formula>
    </cfRule>
  </conditionalFormatting>
  <conditionalFormatting sqref="AM5">
    <cfRule type="expression" dxfId="7141" priority="351">
      <formula>($N5+$X5+$AH5)=3</formula>
    </cfRule>
    <cfRule type="expression" dxfId="7140" priority="354">
      <formula>($N5+$X5+$AH5)/3&gt;0.8</formula>
    </cfRule>
  </conditionalFormatting>
  <conditionalFormatting sqref="AN5">
    <cfRule type="expression" dxfId="7139" priority="349">
      <formula>(SUM($N5:$O5)+SUM($X5:$Y5)+SUM($AH5:$AI5))=6</formula>
    </cfRule>
    <cfRule type="expression" dxfId="7138" priority="350">
      <formula>($O5+$Y5+$AI5)=3</formula>
    </cfRule>
    <cfRule type="expression" dxfId="7137" priority="355">
      <formula>($O5+$Y5+$AI5)/3&gt;0.8</formula>
    </cfRule>
  </conditionalFormatting>
  <conditionalFormatting sqref="AO5">
    <cfRule type="expression" dxfId="7136" priority="356">
      <formula>(SUM($N5:$P5)+SUM($X5:$Z5)+SUM($AH5:$AJ5))=9</formula>
    </cfRule>
  </conditionalFormatting>
  <conditionalFormatting sqref="AL5">
    <cfRule type="expression" dxfId="7135" priority="352">
      <formula>(SUM($N5:$P5)+SUM($X5:$Z5)+SUM($AH5:$AJ5))=0</formula>
    </cfRule>
    <cfRule type="expression" dxfId="7134" priority="353">
      <formula>(SUM($N5:$P5)+SUM($X5:$Z5)+SUM($AH5:$AJ5))&gt;0</formula>
    </cfRule>
  </conditionalFormatting>
  <conditionalFormatting sqref="H5:J5 Q5:T5 X5:AD5">
    <cfRule type="containsText" dxfId="7133" priority="343" operator="containsText" text="Not assessed">
      <formula>NOT(ISERROR(SEARCH("Not assessed",H5)))</formula>
    </cfRule>
    <cfRule type="containsText" dxfId="7132" priority="344" operator="containsText" text="No visibility">
      <formula>NOT(ISERROR(SEARCH("No visibility",H5)))</formula>
    </cfRule>
    <cfRule type="containsText" dxfId="7131" priority="345" operator="containsText" text="Poor">
      <formula>NOT(ISERROR(SEARCH("Poor",H5)))</formula>
    </cfRule>
    <cfRule type="containsText" dxfId="7130" priority="346" operator="containsText" text="Fail">
      <formula>NOT(ISERROR(SEARCH("Fail",H5)))</formula>
    </cfRule>
    <cfRule type="containsText" dxfId="7129" priority="347" operator="containsText" text="Ineffective">
      <formula>NOT(ISERROR(SEARCH("Ineffective",H5)))</formula>
    </cfRule>
    <cfRule type="containsText" dxfId="7128" priority="348" operator="containsText" text="Not Implemented">
      <formula>NOT(ISERROR(SEARCH("Not Implemented",H5)))</formula>
    </cfRule>
  </conditionalFormatting>
  <conditionalFormatting sqref="U3:W3">
    <cfRule type="containsText" dxfId="7127" priority="301" operator="containsText" text="Not assessed">
      <formula>NOT(ISERROR(SEARCH("Not assessed",U3)))</formula>
    </cfRule>
    <cfRule type="containsText" dxfId="7126" priority="302" operator="containsText" text="No visibility">
      <formula>NOT(ISERROR(SEARCH("No visibility",U3)))</formula>
    </cfRule>
    <cfRule type="containsText" dxfId="7125" priority="303" operator="containsText" text="Poor">
      <formula>NOT(ISERROR(SEARCH("Poor",U3)))</formula>
    </cfRule>
    <cfRule type="containsText" dxfId="7124" priority="304" operator="containsText" text="Fail">
      <formula>NOT(ISERROR(SEARCH("Fail",U3)))</formula>
    </cfRule>
    <cfRule type="containsText" dxfId="7123" priority="305" operator="containsText" text="Ineffective">
      <formula>NOT(ISERROR(SEARCH("Ineffective",U3)))</formula>
    </cfRule>
    <cfRule type="containsText" dxfId="7122" priority="306" operator="containsText" text="Not Implemented">
      <formula>NOT(ISERROR(SEARCH("Not Implemented",U3)))</formula>
    </cfRule>
  </conditionalFormatting>
  <conditionalFormatting sqref="U4">
    <cfRule type="containsText" dxfId="7121" priority="295" operator="containsText" text="Not assessed">
      <formula>NOT(ISERROR(SEARCH("Not assessed",U4)))</formula>
    </cfRule>
    <cfRule type="containsText" dxfId="7120" priority="296" operator="containsText" text="No visibility">
      <formula>NOT(ISERROR(SEARCH("No visibility",U4)))</formula>
    </cfRule>
    <cfRule type="containsText" dxfId="7119" priority="297" operator="containsText" text="Poor">
      <formula>NOT(ISERROR(SEARCH("Poor",U4)))</formula>
    </cfRule>
    <cfRule type="containsText" dxfId="7118" priority="298" operator="containsText" text="Fail">
      <formula>NOT(ISERROR(SEARCH("Fail",U4)))</formula>
    </cfRule>
    <cfRule type="containsText" dxfId="7117" priority="299" operator="containsText" text="Ineffective">
      <formula>NOT(ISERROR(SEARCH("Ineffective",U4)))</formula>
    </cfRule>
    <cfRule type="containsText" dxfId="7116" priority="300" operator="containsText" text="Not Implemented">
      <formula>NOT(ISERROR(SEARCH("Not Implemented",U4)))</formula>
    </cfRule>
  </conditionalFormatting>
  <conditionalFormatting sqref="U5">
    <cfRule type="containsText" dxfId="7115" priority="289" operator="containsText" text="Not assessed">
      <formula>NOT(ISERROR(SEARCH("Not assessed",U5)))</formula>
    </cfRule>
    <cfRule type="containsText" dxfId="7114" priority="290" operator="containsText" text="No visibility">
      <formula>NOT(ISERROR(SEARCH("No visibility",U5)))</formula>
    </cfRule>
    <cfRule type="containsText" dxfId="7113" priority="291" operator="containsText" text="Poor">
      <formula>NOT(ISERROR(SEARCH("Poor",U5)))</formula>
    </cfRule>
    <cfRule type="containsText" dxfId="7112" priority="292" operator="containsText" text="Fail">
      <formula>NOT(ISERROR(SEARCH("Fail",U5)))</formula>
    </cfRule>
    <cfRule type="containsText" dxfId="7111" priority="293" operator="containsText" text="Ineffective">
      <formula>NOT(ISERROR(SEARCH("Ineffective",U5)))</formula>
    </cfRule>
    <cfRule type="containsText" dxfId="7110" priority="294" operator="containsText" text="Not Implemented">
      <formula>NOT(ISERROR(SEARCH("Not Implemented",U5)))</formula>
    </cfRule>
  </conditionalFormatting>
  <conditionalFormatting sqref="V4">
    <cfRule type="containsText" dxfId="7109" priority="283" operator="containsText" text="Not assessed">
      <formula>NOT(ISERROR(SEARCH("Not assessed",V4)))</formula>
    </cfRule>
    <cfRule type="containsText" dxfId="7108" priority="284" operator="containsText" text="No visibility">
      <formula>NOT(ISERROR(SEARCH("No visibility",V4)))</formula>
    </cfRule>
    <cfRule type="containsText" dxfId="7107" priority="285" operator="containsText" text="Poor">
      <formula>NOT(ISERROR(SEARCH("Poor",V4)))</formula>
    </cfRule>
    <cfRule type="containsText" dxfId="7106" priority="286" operator="containsText" text="Fail">
      <formula>NOT(ISERROR(SEARCH("Fail",V4)))</formula>
    </cfRule>
    <cfRule type="containsText" dxfId="7105" priority="287" operator="containsText" text="Ineffective">
      <formula>NOT(ISERROR(SEARCH("Ineffective",V4)))</formula>
    </cfRule>
    <cfRule type="containsText" dxfId="7104" priority="288" operator="containsText" text="Not Implemented">
      <formula>NOT(ISERROR(SEARCH("Not Implemented",V4)))</formula>
    </cfRule>
  </conditionalFormatting>
  <conditionalFormatting sqref="V5">
    <cfRule type="containsText" dxfId="7103" priority="277" operator="containsText" text="Not assessed">
      <formula>NOT(ISERROR(SEARCH("Not assessed",V5)))</formula>
    </cfRule>
    <cfRule type="containsText" dxfId="7102" priority="278" operator="containsText" text="No visibility">
      <formula>NOT(ISERROR(SEARCH("No visibility",V5)))</formula>
    </cfRule>
    <cfRule type="containsText" dxfId="7101" priority="279" operator="containsText" text="Poor">
      <formula>NOT(ISERROR(SEARCH("Poor",V5)))</formula>
    </cfRule>
    <cfRule type="containsText" dxfId="7100" priority="280" operator="containsText" text="Fail">
      <formula>NOT(ISERROR(SEARCH("Fail",V5)))</formula>
    </cfRule>
    <cfRule type="containsText" dxfId="7099" priority="281" operator="containsText" text="Ineffective">
      <formula>NOT(ISERROR(SEARCH("Ineffective",V5)))</formula>
    </cfRule>
    <cfRule type="containsText" dxfId="7098" priority="282" operator="containsText" text="Not Implemented">
      <formula>NOT(ISERROR(SEARCH("Not Implemented",V5)))</formula>
    </cfRule>
  </conditionalFormatting>
  <conditionalFormatting sqref="W4">
    <cfRule type="containsText" dxfId="7097" priority="271" operator="containsText" text="Not assessed">
      <formula>NOT(ISERROR(SEARCH("Not assessed",W4)))</formula>
    </cfRule>
    <cfRule type="containsText" dxfId="7096" priority="272" operator="containsText" text="No visibility">
      <formula>NOT(ISERROR(SEARCH("No visibility",W4)))</formula>
    </cfRule>
    <cfRule type="containsText" dxfId="7095" priority="273" operator="containsText" text="Poor">
      <formula>NOT(ISERROR(SEARCH("Poor",W4)))</formula>
    </cfRule>
    <cfRule type="containsText" dxfId="7094" priority="274" operator="containsText" text="Fail">
      <formula>NOT(ISERROR(SEARCH("Fail",W4)))</formula>
    </cfRule>
    <cfRule type="containsText" dxfId="7093" priority="275" operator="containsText" text="Ineffective">
      <formula>NOT(ISERROR(SEARCH("Ineffective",W4)))</formula>
    </cfRule>
    <cfRule type="containsText" dxfId="7092" priority="276" operator="containsText" text="Not Implemented">
      <formula>NOT(ISERROR(SEARCH("Not Implemented",W4)))</formula>
    </cfRule>
  </conditionalFormatting>
  <conditionalFormatting sqref="W5">
    <cfRule type="containsText" dxfId="7091" priority="265" operator="containsText" text="Not assessed">
      <formula>NOT(ISERROR(SEARCH("Not assessed",W5)))</formula>
    </cfRule>
    <cfRule type="containsText" dxfId="7090" priority="266" operator="containsText" text="No visibility">
      <formula>NOT(ISERROR(SEARCH("No visibility",W5)))</formula>
    </cfRule>
    <cfRule type="containsText" dxfId="7089" priority="267" operator="containsText" text="Poor">
      <formula>NOT(ISERROR(SEARCH("Poor",W5)))</formula>
    </cfRule>
    <cfRule type="containsText" dxfId="7088" priority="268" operator="containsText" text="Fail">
      <formula>NOT(ISERROR(SEARCH("Fail",W5)))</formula>
    </cfRule>
    <cfRule type="containsText" dxfId="7087" priority="269" operator="containsText" text="Ineffective">
      <formula>NOT(ISERROR(SEARCH("Ineffective",W5)))</formula>
    </cfRule>
    <cfRule type="containsText" dxfId="7086" priority="270" operator="containsText" text="Not Implemented">
      <formula>NOT(ISERROR(SEARCH("Not Implemented",W5)))</formula>
    </cfRule>
  </conditionalFormatting>
  <conditionalFormatting sqref="AE3:AG3">
    <cfRule type="containsText" dxfId="7085" priority="259" operator="containsText" text="Not assessed">
      <formula>NOT(ISERROR(SEARCH("Not assessed",AE3)))</formula>
    </cfRule>
    <cfRule type="containsText" dxfId="7084" priority="260" operator="containsText" text="No visibility">
      <formula>NOT(ISERROR(SEARCH("No visibility",AE3)))</formula>
    </cfRule>
    <cfRule type="containsText" dxfId="7083" priority="261" operator="containsText" text="Poor">
      <formula>NOT(ISERROR(SEARCH("Poor",AE3)))</formula>
    </cfRule>
    <cfRule type="containsText" dxfId="7082" priority="262" operator="containsText" text="Fail">
      <formula>NOT(ISERROR(SEARCH("Fail",AE3)))</formula>
    </cfRule>
    <cfRule type="containsText" dxfId="7081" priority="263" operator="containsText" text="Ineffective">
      <formula>NOT(ISERROR(SEARCH("Ineffective",AE3)))</formula>
    </cfRule>
    <cfRule type="containsText" dxfId="7080" priority="264" operator="containsText" text="Not Implemented">
      <formula>NOT(ISERROR(SEARCH("Not Implemented",AE3)))</formula>
    </cfRule>
  </conditionalFormatting>
  <conditionalFormatting sqref="AE4">
    <cfRule type="containsText" dxfId="7079" priority="253" operator="containsText" text="Not assessed">
      <formula>NOT(ISERROR(SEARCH("Not assessed",AE4)))</formula>
    </cfRule>
    <cfRule type="containsText" dxfId="7078" priority="254" operator="containsText" text="No visibility">
      <formula>NOT(ISERROR(SEARCH("No visibility",AE4)))</formula>
    </cfRule>
    <cfRule type="containsText" dxfId="7077" priority="255" operator="containsText" text="Poor">
      <formula>NOT(ISERROR(SEARCH("Poor",AE4)))</formula>
    </cfRule>
    <cfRule type="containsText" dxfId="7076" priority="256" operator="containsText" text="Fail">
      <formula>NOT(ISERROR(SEARCH("Fail",AE4)))</formula>
    </cfRule>
    <cfRule type="containsText" dxfId="7075" priority="257" operator="containsText" text="Ineffective">
      <formula>NOT(ISERROR(SEARCH("Ineffective",AE4)))</formula>
    </cfRule>
    <cfRule type="containsText" dxfId="7074" priority="258" operator="containsText" text="Not Implemented">
      <formula>NOT(ISERROR(SEARCH("Not Implemented",AE4)))</formula>
    </cfRule>
  </conditionalFormatting>
  <conditionalFormatting sqref="AE5">
    <cfRule type="containsText" dxfId="7073" priority="247" operator="containsText" text="Not assessed">
      <formula>NOT(ISERROR(SEARCH("Not assessed",AE5)))</formula>
    </cfRule>
    <cfRule type="containsText" dxfId="7072" priority="248" operator="containsText" text="No visibility">
      <formula>NOT(ISERROR(SEARCH("No visibility",AE5)))</formula>
    </cfRule>
    <cfRule type="containsText" dxfId="7071" priority="249" operator="containsText" text="Poor">
      <formula>NOT(ISERROR(SEARCH("Poor",AE5)))</formula>
    </cfRule>
    <cfRule type="containsText" dxfId="7070" priority="250" operator="containsText" text="Fail">
      <formula>NOT(ISERROR(SEARCH("Fail",AE5)))</formula>
    </cfRule>
    <cfRule type="containsText" dxfId="7069" priority="251" operator="containsText" text="Ineffective">
      <formula>NOT(ISERROR(SEARCH("Ineffective",AE5)))</formula>
    </cfRule>
    <cfRule type="containsText" dxfId="7068" priority="252" operator="containsText" text="Not Implemented">
      <formula>NOT(ISERROR(SEARCH("Not Implemented",AE5)))</formula>
    </cfRule>
  </conditionalFormatting>
  <conditionalFormatting sqref="AF4">
    <cfRule type="containsText" dxfId="7067" priority="241" operator="containsText" text="Not assessed">
      <formula>NOT(ISERROR(SEARCH("Not assessed",AF4)))</formula>
    </cfRule>
    <cfRule type="containsText" dxfId="7066" priority="242" operator="containsText" text="No visibility">
      <formula>NOT(ISERROR(SEARCH("No visibility",AF4)))</formula>
    </cfRule>
    <cfRule type="containsText" dxfId="7065" priority="243" operator="containsText" text="Poor">
      <formula>NOT(ISERROR(SEARCH("Poor",AF4)))</formula>
    </cfRule>
    <cfRule type="containsText" dxfId="7064" priority="244" operator="containsText" text="Fail">
      <formula>NOT(ISERROR(SEARCH("Fail",AF4)))</formula>
    </cfRule>
    <cfRule type="containsText" dxfId="7063" priority="245" operator="containsText" text="Ineffective">
      <formula>NOT(ISERROR(SEARCH("Ineffective",AF4)))</formula>
    </cfRule>
    <cfRule type="containsText" dxfId="7062" priority="246" operator="containsText" text="Not Implemented">
      <formula>NOT(ISERROR(SEARCH("Not Implemented",AF4)))</formula>
    </cfRule>
  </conditionalFormatting>
  <conditionalFormatting sqref="AF5">
    <cfRule type="containsText" dxfId="7061" priority="235" operator="containsText" text="Not assessed">
      <formula>NOT(ISERROR(SEARCH("Not assessed",AF5)))</formula>
    </cfRule>
    <cfRule type="containsText" dxfId="7060" priority="236" operator="containsText" text="No visibility">
      <formula>NOT(ISERROR(SEARCH("No visibility",AF5)))</formula>
    </cfRule>
    <cfRule type="containsText" dxfId="7059" priority="237" operator="containsText" text="Poor">
      <formula>NOT(ISERROR(SEARCH("Poor",AF5)))</formula>
    </cfRule>
    <cfRule type="containsText" dxfId="7058" priority="238" operator="containsText" text="Fail">
      <formula>NOT(ISERROR(SEARCH("Fail",AF5)))</formula>
    </cfRule>
    <cfRule type="containsText" dxfId="7057" priority="239" operator="containsText" text="Ineffective">
      <formula>NOT(ISERROR(SEARCH("Ineffective",AF5)))</formula>
    </cfRule>
    <cfRule type="containsText" dxfId="7056" priority="240" operator="containsText" text="Not Implemented">
      <formula>NOT(ISERROR(SEARCH("Not Implemented",AF5)))</formula>
    </cfRule>
  </conditionalFormatting>
  <conditionalFormatting sqref="AG4">
    <cfRule type="containsText" dxfId="7055" priority="229" operator="containsText" text="Not assessed">
      <formula>NOT(ISERROR(SEARCH("Not assessed",AG4)))</formula>
    </cfRule>
    <cfRule type="containsText" dxfId="7054" priority="230" operator="containsText" text="No visibility">
      <formula>NOT(ISERROR(SEARCH("No visibility",AG4)))</formula>
    </cfRule>
    <cfRule type="containsText" dxfId="7053" priority="231" operator="containsText" text="Poor">
      <formula>NOT(ISERROR(SEARCH("Poor",AG4)))</formula>
    </cfRule>
    <cfRule type="containsText" dxfId="7052" priority="232" operator="containsText" text="Fail">
      <formula>NOT(ISERROR(SEARCH("Fail",AG4)))</formula>
    </cfRule>
    <cfRule type="containsText" dxfId="7051" priority="233" operator="containsText" text="Ineffective">
      <formula>NOT(ISERROR(SEARCH("Ineffective",AG4)))</formula>
    </cfRule>
    <cfRule type="containsText" dxfId="7050" priority="234" operator="containsText" text="Not Implemented">
      <formula>NOT(ISERROR(SEARCH("Not Implemented",AG4)))</formula>
    </cfRule>
  </conditionalFormatting>
  <conditionalFormatting sqref="AG5">
    <cfRule type="containsText" dxfId="7049" priority="223" operator="containsText" text="Not assessed">
      <formula>NOT(ISERROR(SEARCH("Not assessed",AG5)))</formula>
    </cfRule>
    <cfRule type="containsText" dxfId="7048" priority="224" operator="containsText" text="No visibility">
      <formula>NOT(ISERROR(SEARCH("No visibility",AG5)))</formula>
    </cfRule>
    <cfRule type="containsText" dxfId="7047" priority="225" operator="containsText" text="Poor">
      <formula>NOT(ISERROR(SEARCH("Poor",AG5)))</formula>
    </cfRule>
    <cfRule type="containsText" dxfId="7046" priority="226" operator="containsText" text="Fail">
      <formula>NOT(ISERROR(SEARCH("Fail",AG5)))</formula>
    </cfRule>
    <cfRule type="containsText" dxfId="7045" priority="227" operator="containsText" text="Ineffective">
      <formula>NOT(ISERROR(SEARCH("Ineffective",AG5)))</formula>
    </cfRule>
    <cfRule type="containsText" dxfId="7044" priority="228" operator="containsText" text="Not Implemented">
      <formula>NOT(ISERROR(SEARCH("Not Implemented",AG5)))</formula>
    </cfRule>
  </conditionalFormatting>
  <conditionalFormatting sqref="N4:P4">
    <cfRule type="containsText" dxfId="7043" priority="217" operator="containsText" text="Not assessed">
      <formula>NOT(ISERROR(SEARCH("Not assessed",N4)))</formula>
    </cfRule>
    <cfRule type="containsText" dxfId="7042" priority="218" operator="containsText" text="No visibility">
      <formula>NOT(ISERROR(SEARCH("No visibility",N4)))</formula>
    </cfRule>
    <cfRule type="containsText" dxfId="7041" priority="219" operator="containsText" text="Poor">
      <formula>NOT(ISERROR(SEARCH("Poor",N4)))</formula>
    </cfRule>
    <cfRule type="containsText" dxfId="7040" priority="220" operator="containsText" text="Fail">
      <formula>NOT(ISERROR(SEARCH("Fail",N4)))</formula>
    </cfRule>
    <cfRule type="containsText" dxfId="7039" priority="221" operator="containsText" text="Ineffective">
      <formula>NOT(ISERROR(SEARCH("Ineffective",N4)))</formula>
    </cfRule>
    <cfRule type="containsText" dxfId="7038" priority="222" operator="containsText" text="Not Implemented">
      <formula>NOT(ISERROR(SEARCH("Not Implemented",N4)))</formula>
    </cfRule>
  </conditionalFormatting>
  <conditionalFormatting sqref="N3:P3">
    <cfRule type="containsText" dxfId="7037" priority="211" operator="containsText" text="Not assessed">
      <formula>NOT(ISERROR(SEARCH("Not assessed",N3)))</formula>
    </cfRule>
    <cfRule type="containsText" dxfId="7036" priority="212" operator="containsText" text="No visibility">
      <formula>NOT(ISERROR(SEARCH("No visibility",N3)))</formula>
    </cfRule>
    <cfRule type="containsText" dxfId="7035" priority="213" operator="containsText" text="Poor">
      <formula>NOT(ISERROR(SEARCH("Poor",N3)))</formula>
    </cfRule>
    <cfRule type="containsText" dxfId="7034" priority="214" operator="containsText" text="Fail">
      <formula>NOT(ISERROR(SEARCH("Fail",N3)))</formula>
    </cfRule>
    <cfRule type="containsText" dxfId="7033" priority="215" operator="containsText" text="Ineffective">
      <formula>NOT(ISERROR(SEARCH("Ineffective",N3)))</formula>
    </cfRule>
    <cfRule type="containsText" dxfId="7032" priority="216" operator="containsText" text="Not Implemented">
      <formula>NOT(ISERROR(SEARCH("Not Implemented",N3)))</formula>
    </cfRule>
  </conditionalFormatting>
  <conditionalFormatting sqref="N5:P5">
    <cfRule type="containsText" dxfId="7031" priority="205" operator="containsText" text="Not assessed">
      <formula>NOT(ISERROR(SEARCH("Not assessed",N5)))</formula>
    </cfRule>
    <cfRule type="containsText" dxfId="7030" priority="206" operator="containsText" text="No visibility">
      <formula>NOT(ISERROR(SEARCH("No visibility",N5)))</formula>
    </cfRule>
    <cfRule type="containsText" dxfId="7029" priority="207" operator="containsText" text="Poor">
      <formula>NOT(ISERROR(SEARCH("Poor",N5)))</formula>
    </cfRule>
    <cfRule type="containsText" dxfId="7028" priority="208" operator="containsText" text="Fail">
      <formula>NOT(ISERROR(SEARCH("Fail",N5)))</formula>
    </cfRule>
    <cfRule type="containsText" dxfId="7027" priority="209" operator="containsText" text="Ineffective">
      <formula>NOT(ISERROR(SEARCH("Ineffective",N5)))</formula>
    </cfRule>
    <cfRule type="containsText" dxfId="7026" priority="210" operator="containsText" text="Not Implemented">
      <formula>NOT(ISERROR(SEARCH("Not Implemented",N5)))</formula>
    </cfRule>
  </conditionalFormatting>
  <conditionalFormatting sqref="AH4:AJ4">
    <cfRule type="containsText" dxfId="7025" priority="199" operator="containsText" text="Not assessed">
      <formula>NOT(ISERROR(SEARCH("Not assessed",AH4)))</formula>
    </cfRule>
    <cfRule type="containsText" dxfId="7024" priority="200" operator="containsText" text="No visibility">
      <formula>NOT(ISERROR(SEARCH("No visibility",AH4)))</formula>
    </cfRule>
    <cfRule type="containsText" dxfId="7023" priority="201" operator="containsText" text="Poor">
      <formula>NOT(ISERROR(SEARCH("Poor",AH4)))</formula>
    </cfRule>
    <cfRule type="containsText" dxfId="7022" priority="202" operator="containsText" text="Fail">
      <formula>NOT(ISERROR(SEARCH("Fail",AH4)))</formula>
    </cfRule>
    <cfRule type="containsText" dxfId="7021" priority="203" operator="containsText" text="Ineffective">
      <formula>NOT(ISERROR(SEARCH("Ineffective",AH4)))</formula>
    </cfRule>
    <cfRule type="containsText" dxfId="7020" priority="204" operator="containsText" text="Not Implemented">
      <formula>NOT(ISERROR(SEARCH("Not Implemented",AH4)))</formula>
    </cfRule>
  </conditionalFormatting>
  <conditionalFormatting sqref="AH3:AJ3">
    <cfRule type="containsText" dxfId="7019" priority="193" operator="containsText" text="Not assessed">
      <formula>NOT(ISERROR(SEARCH("Not assessed",AH3)))</formula>
    </cfRule>
    <cfRule type="containsText" dxfId="7018" priority="194" operator="containsText" text="No visibility">
      <formula>NOT(ISERROR(SEARCH("No visibility",AH3)))</formula>
    </cfRule>
    <cfRule type="containsText" dxfId="7017" priority="195" operator="containsText" text="Poor">
      <formula>NOT(ISERROR(SEARCH("Poor",AH3)))</formula>
    </cfRule>
    <cfRule type="containsText" dxfId="7016" priority="196" operator="containsText" text="Fail">
      <formula>NOT(ISERROR(SEARCH("Fail",AH3)))</formula>
    </cfRule>
    <cfRule type="containsText" dxfId="7015" priority="197" operator="containsText" text="Ineffective">
      <formula>NOT(ISERROR(SEARCH("Ineffective",AH3)))</formula>
    </cfRule>
    <cfRule type="containsText" dxfId="7014" priority="198" operator="containsText" text="Not Implemented">
      <formula>NOT(ISERROR(SEARCH("Not Implemented",AH3)))</formula>
    </cfRule>
  </conditionalFormatting>
  <conditionalFormatting sqref="AH5:AJ5">
    <cfRule type="containsText" dxfId="7013" priority="187" operator="containsText" text="Not assessed">
      <formula>NOT(ISERROR(SEARCH("Not assessed",AH5)))</formula>
    </cfRule>
    <cfRule type="containsText" dxfId="7012" priority="188" operator="containsText" text="No visibility">
      <formula>NOT(ISERROR(SEARCH("No visibility",AH5)))</formula>
    </cfRule>
    <cfRule type="containsText" dxfId="7011" priority="189" operator="containsText" text="Poor">
      <formula>NOT(ISERROR(SEARCH("Poor",AH5)))</formula>
    </cfRule>
    <cfRule type="containsText" dxfId="7010" priority="190" operator="containsText" text="Fail">
      <formula>NOT(ISERROR(SEARCH("Fail",AH5)))</formula>
    </cfRule>
    <cfRule type="containsText" dxfId="7009" priority="191" operator="containsText" text="Ineffective">
      <formula>NOT(ISERROR(SEARCH("Ineffective",AH5)))</formula>
    </cfRule>
    <cfRule type="containsText" dxfId="7008" priority="192" operator="containsText" text="Not Implemented">
      <formula>NOT(ISERROR(SEARCH("Not Implemented",AH5)))</formula>
    </cfRule>
  </conditionalFormatting>
  <conditionalFormatting sqref="K4">
    <cfRule type="containsText" dxfId="7007" priority="181" operator="containsText" text="Not assessed">
      <formula>NOT(ISERROR(SEARCH("Not assessed",K4)))</formula>
    </cfRule>
    <cfRule type="containsText" dxfId="7006" priority="182" operator="containsText" text="No visibility">
      <formula>NOT(ISERROR(SEARCH("No visibility",K4)))</formula>
    </cfRule>
    <cfRule type="containsText" dxfId="7005" priority="183" operator="containsText" text="Poor">
      <formula>NOT(ISERROR(SEARCH("Poor",K4)))</formula>
    </cfRule>
    <cfRule type="containsText" dxfId="7004" priority="184" operator="containsText" text="Fail">
      <formula>NOT(ISERROR(SEARCH("Fail",K4)))</formula>
    </cfRule>
    <cfRule type="containsText" dxfId="7003" priority="185" operator="containsText" text="Ineffective">
      <formula>NOT(ISERROR(SEARCH("Ineffective",K4)))</formula>
    </cfRule>
    <cfRule type="containsText" dxfId="7002" priority="186" operator="containsText" text="Not Implemented">
      <formula>NOT(ISERROR(SEARCH("Not Implemented",K4)))</formula>
    </cfRule>
  </conditionalFormatting>
  <conditionalFormatting sqref="K5">
    <cfRule type="containsText" dxfId="7001" priority="175" operator="containsText" text="Not assessed">
      <formula>NOT(ISERROR(SEARCH("Not assessed",K5)))</formula>
    </cfRule>
    <cfRule type="containsText" dxfId="7000" priority="176" operator="containsText" text="No visibility">
      <formula>NOT(ISERROR(SEARCH("No visibility",K5)))</formula>
    </cfRule>
    <cfRule type="containsText" dxfId="6999" priority="177" operator="containsText" text="Poor">
      <formula>NOT(ISERROR(SEARCH("Poor",K5)))</formula>
    </cfRule>
    <cfRule type="containsText" dxfId="6998" priority="178" operator="containsText" text="Fail">
      <formula>NOT(ISERROR(SEARCH("Fail",K5)))</formula>
    </cfRule>
    <cfRule type="containsText" dxfId="6997" priority="179" operator="containsText" text="Ineffective">
      <formula>NOT(ISERROR(SEARCH("Ineffective",K5)))</formula>
    </cfRule>
    <cfRule type="containsText" dxfId="6996" priority="180" operator="containsText" text="Not Implemented">
      <formula>NOT(ISERROR(SEARCH("Not Implemented",K5)))</formula>
    </cfRule>
  </conditionalFormatting>
  <conditionalFormatting sqref="L4">
    <cfRule type="containsText" dxfId="6995" priority="145" operator="containsText" text="Not assessed">
      <formula>NOT(ISERROR(SEARCH("Not assessed",L4)))</formula>
    </cfRule>
    <cfRule type="containsText" dxfId="6994" priority="146" operator="containsText" text="No visibility">
      <formula>NOT(ISERROR(SEARCH("No visibility",L4)))</formula>
    </cfRule>
    <cfRule type="containsText" dxfId="6993" priority="147" operator="containsText" text="Poor">
      <formula>NOT(ISERROR(SEARCH("Poor",L4)))</formula>
    </cfRule>
    <cfRule type="containsText" dxfId="6992" priority="148" operator="containsText" text="Fail">
      <formula>NOT(ISERROR(SEARCH("Fail",L4)))</formula>
    </cfRule>
    <cfRule type="containsText" dxfId="6991" priority="149" operator="containsText" text="Ineffective">
      <formula>NOT(ISERROR(SEARCH("Ineffective",L4)))</formula>
    </cfRule>
    <cfRule type="containsText" dxfId="6990" priority="150" operator="containsText" text="Not Implemented">
      <formula>NOT(ISERROR(SEARCH("Not Implemented",L4)))</formula>
    </cfRule>
  </conditionalFormatting>
  <conditionalFormatting sqref="M4">
    <cfRule type="containsText" dxfId="6989" priority="139" operator="containsText" text="Not assessed">
      <formula>NOT(ISERROR(SEARCH("Not assessed",M4)))</formula>
    </cfRule>
    <cfRule type="containsText" dxfId="6988" priority="140" operator="containsText" text="No visibility">
      <formula>NOT(ISERROR(SEARCH("No visibility",M4)))</formula>
    </cfRule>
    <cfRule type="containsText" dxfId="6987" priority="141" operator="containsText" text="Poor">
      <formula>NOT(ISERROR(SEARCH("Poor",M4)))</formula>
    </cfRule>
    <cfRule type="containsText" dxfId="6986" priority="142" operator="containsText" text="Fail">
      <formula>NOT(ISERROR(SEARCH("Fail",M4)))</formula>
    </cfRule>
    <cfRule type="containsText" dxfId="6985" priority="143" operator="containsText" text="Ineffective">
      <formula>NOT(ISERROR(SEARCH("Ineffective",M4)))</formula>
    </cfRule>
    <cfRule type="containsText" dxfId="6984" priority="144" operator="containsText" text="Not Implemented">
      <formula>NOT(ISERROR(SEARCH("Not Implemented",M4)))</formula>
    </cfRule>
  </conditionalFormatting>
  <conditionalFormatting sqref="L5">
    <cfRule type="containsText" dxfId="6983" priority="133" operator="containsText" text="Not assessed">
      <formula>NOT(ISERROR(SEARCH("Not assessed",L5)))</formula>
    </cfRule>
    <cfRule type="containsText" dxfId="6982" priority="134" operator="containsText" text="No visibility">
      <formula>NOT(ISERROR(SEARCH("No visibility",L5)))</formula>
    </cfRule>
    <cfRule type="containsText" dxfId="6981" priority="135" operator="containsText" text="Poor">
      <formula>NOT(ISERROR(SEARCH("Poor",L5)))</formula>
    </cfRule>
    <cfRule type="containsText" dxfId="6980" priority="136" operator="containsText" text="Fail">
      <formula>NOT(ISERROR(SEARCH("Fail",L5)))</formula>
    </cfRule>
    <cfRule type="containsText" dxfId="6979" priority="137" operator="containsText" text="Ineffective">
      <formula>NOT(ISERROR(SEARCH("Ineffective",L5)))</formula>
    </cfRule>
    <cfRule type="containsText" dxfId="6978" priority="138" operator="containsText" text="Not Implemented">
      <formula>NOT(ISERROR(SEARCH("Not Implemented",L5)))</formula>
    </cfRule>
  </conditionalFormatting>
  <conditionalFormatting sqref="M5">
    <cfRule type="containsText" dxfId="6977" priority="127" operator="containsText" text="Not assessed">
      <formula>NOT(ISERROR(SEARCH("Not assessed",M5)))</formula>
    </cfRule>
    <cfRule type="containsText" dxfId="6976" priority="128" operator="containsText" text="No visibility">
      <formula>NOT(ISERROR(SEARCH("No visibility",M5)))</formula>
    </cfRule>
    <cfRule type="containsText" dxfId="6975" priority="129" operator="containsText" text="Poor">
      <formula>NOT(ISERROR(SEARCH("Poor",M5)))</formula>
    </cfRule>
    <cfRule type="containsText" dxfId="6974" priority="130" operator="containsText" text="Fail">
      <formula>NOT(ISERROR(SEARCH("Fail",M5)))</formula>
    </cfRule>
    <cfRule type="containsText" dxfId="6973" priority="131" operator="containsText" text="Ineffective">
      <formula>NOT(ISERROR(SEARCH("Ineffective",M5)))</formula>
    </cfRule>
    <cfRule type="containsText" dxfId="6972" priority="132" operator="containsText" text="Not Implemented">
      <formula>NOT(ISERROR(SEARCH("Not Implemented",M5)))</formula>
    </cfRule>
  </conditionalFormatting>
  <conditionalFormatting sqref="H26:J28">
    <cfRule type="containsText" dxfId="6971" priority="121" operator="containsText" text="Not assessed">
      <formula>NOT(ISERROR(SEARCH("Not assessed",H26)))</formula>
    </cfRule>
    <cfRule type="containsText" dxfId="6970" priority="122" operator="containsText" text="No visibility">
      <formula>NOT(ISERROR(SEARCH("No visibility",H26)))</formula>
    </cfRule>
    <cfRule type="containsText" dxfId="6969" priority="123" operator="containsText" text="Poor">
      <formula>NOT(ISERROR(SEARCH("Poor",H26)))</formula>
    </cfRule>
    <cfRule type="containsText" dxfId="6968" priority="124" operator="containsText" text="Fail">
      <formula>NOT(ISERROR(SEARCH("Fail",H26)))</formula>
    </cfRule>
    <cfRule type="containsText" dxfId="6967" priority="125" operator="containsText" text="Ineffective">
      <formula>NOT(ISERROR(SEARCH("Ineffective",H26)))</formula>
    </cfRule>
    <cfRule type="containsText" dxfId="6966" priority="126" operator="containsText" text="Not Implemented">
      <formula>NOT(ISERROR(SEARCH("Not Implemented",H26)))</formula>
    </cfRule>
  </conditionalFormatting>
  <conditionalFormatting sqref="H29:J31">
    <cfRule type="containsText" dxfId="6965" priority="115" operator="containsText" text="Not assessed">
      <formula>NOT(ISERROR(SEARCH("Not assessed",H29)))</formula>
    </cfRule>
    <cfRule type="containsText" dxfId="6964" priority="116" operator="containsText" text="No visibility">
      <formula>NOT(ISERROR(SEARCH("No visibility",H29)))</formula>
    </cfRule>
    <cfRule type="containsText" dxfId="6963" priority="117" operator="containsText" text="Poor">
      <formula>NOT(ISERROR(SEARCH("Poor",H29)))</formula>
    </cfRule>
    <cfRule type="containsText" dxfId="6962" priority="118" operator="containsText" text="Fail">
      <formula>NOT(ISERROR(SEARCH("Fail",H29)))</formula>
    </cfRule>
    <cfRule type="containsText" dxfId="6961" priority="119" operator="containsText" text="Ineffective">
      <formula>NOT(ISERROR(SEARCH("Ineffective",H29)))</formula>
    </cfRule>
    <cfRule type="containsText" dxfId="6960" priority="120" operator="containsText" text="Not Implemented">
      <formula>NOT(ISERROR(SEARCH("Not Implemented",H29)))</formula>
    </cfRule>
  </conditionalFormatting>
  <conditionalFormatting sqref="R29:T31">
    <cfRule type="containsText" dxfId="6959" priority="109" operator="containsText" text="Not assessed">
      <formula>NOT(ISERROR(SEARCH("Not assessed",R29)))</formula>
    </cfRule>
    <cfRule type="containsText" dxfId="6958" priority="110" operator="containsText" text="No visibility">
      <formula>NOT(ISERROR(SEARCH("No visibility",R29)))</formula>
    </cfRule>
    <cfRule type="containsText" dxfId="6957" priority="111" operator="containsText" text="Poor">
      <formula>NOT(ISERROR(SEARCH("Poor",R29)))</formula>
    </cfRule>
    <cfRule type="containsText" dxfId="6956" priority="112" operator="containsText" text="Fail">
      <formula>NOT(ISERROR(SEARCH("Fail",R29)))</formula>
    </cfRule>
    <cfRule type="containsText" dxfId="6955" priority="113" operator="containsText" text="Ineffective">
      <formula>NOT(ISERROR(SEARCH("Ineffective",R29)))</formula>
    </cfRule>
    <cfRule type="containsText" dxfId="6954" priority="114" operator="containsText" text="Not Implemented">
      <formula>NOT(ISERROR(SEARCH("Not Implemented",R29)))</formula>
    </cfRule>
  </conditionalFormatting>
  <conditionalFormatting sqref="R26:T28">
    <cfRule type="containsText" dxfId="6953" priority="103" operator="containsText" text="Not assessed">
      <formula>NOT(ISERROR(SEARCH("Not assessed",R26)))</formula>
    </cfRule>
    <cfRule type="containsText" dxfId="6952" priority="104" operator="containsText" text="No visibility">
      <formula>NOT(ISERROR(SEARCH("No visibility",R26)))</formula>
    </cfRule>
    <cfRule type="containsText" dxfId="6951" priority="105" operator="containsText" text="Poor">
      <formula>NOT(ISERROR(SEARCH("Poor",R26)))</formula>
    </cfRule>
    <cfRule type="containsText" dxfId="6950" priority="106" operator="containsText" text="Fail">
      <formula>NOT(ISERROR(SEARCH("Fail",R26)))</formula>
    </cfRule>
    <cfRule type="containsText" dxfId="6949" priority="107" operator="containsText" text="Ineffective">
      <formula>NOT(ISERROR(SEARCH("Ineffective",R26)))</formula>
    </cfRule>
    <cfRule type="containsText" dxfId="6948" priority="108" operator="containsText" text="Not Implemented">
      <formula>NOT(ISERROR(SEARCH("Not Implemented",R26)))</formula>
    </cfRule>
  </conditionalFormatting>
  <conditionalFormatting sqref="AB26:AD28">
    <cfRule type="containsText" dxfId="6947" priority="97" operator="containsText" text="Not assessed">
      <formula>NOT(ISERROR(SEARCH("Not assessed",AB26)))</formula>
    </cfRule>
    <cfRule type="containsText" dxfId="6946" priority="98" operator="containsText" text="No visibility">
      <formula>NOT(ISERROR(SEARCH("No visibility",AB26)))</formula>
    </cfRule>
    <cfRule type="containsText" dxfId="6945" priority="99" operator="containsText" text="Poor">
      <formula>NOT(ISERROR(SEARCH("Poor",AB26)))</formula>
    </cfRule>
    <cfRule type="containsText" dxfId="6944" priority="100" operator="containsText" text="Fail">
      <formula>NOT(ISERROR(SEARCH("Fail",AB26)))</formula>
    </cfRule>
    <cfRule type="containsText" dxfId="6943" priority="101" operator="containsText" text="Ineffective">
      <formula>NOT(ISERROR(SEARCH("Ineffective",AB26)))</formula>
    </cfRule>
    <cfRule type="containsText" dxfId="6942" priority="102" operator="containsText" text="Not Implemented">
      <formula>NOT(ISERROR(SEARCH("Not Implemented",AB26)))</formula>
    </cfRule>
  </conditionalFormatting>
  <conditionalFormatting sqref="AB29:AD31">
    <cfRule type="containsText" dxfId="6941" priority="91" operator="containsText" text="Not assessed">
      <formula>NOT(ISERROR(SEARCH("Not assessed",AB29)))</formula>
    </cfRule>
    <cfRule type="containsText" dxfId="6940" priority="92" operator="containsText" text="No visibility">
      <formula>NOT(ISERROR(SEARCH("No visibility",AB29)))</formula>
    </cfRule>
    <cfRule type="containsText" dxfId="6939" priority="93" operator="containsText" text="Poor">
      <formula>NOT(ISERROR(SEARCH("Poor",AB29)))</formula>
    </cfRule>
    <cfRule type="containsText" dxfId="6938" priority="94" operator="containsText" text="Fail">
      <formula>NOT(ISERROR(SEARCH("Fail",AB29)))</formula>
    </cfRule>
    <cfRule type="containsText" dxfId="6937" priority="95" operator="containsText" text="Ineffective">
      <formula>NOT(ISERROR(SEARCH("Ineffective",AB29)))</formula>
    </cfRule>
    <cfRule type="containsText" dxfId="6936" priority="96" operator="containsText" text="Not Implemented">
      <formula>NOT(ISERROR(SEARCH("Not Implemented",AB29)))</formula>
    </cfRule>
  </conditionalFormatting>
  <conditionalFormatting sqref="H43:J45">
    <cfRule type="containsText" dxfId="6935" priority="85" operator="containsText" text="Not assessed">
      <formula>NOT(ISERROR(SEARCH("Not assessed",H43)))</formula>
    </cfRule>
    <cfRule type="containsText" dxfId="6934" priority="86" operator="containsText" text="No visibility">
      <formula>NOT(ISERROR(SEARCH("No visibility",H43)))</formula>
    </cfRule>
    <cfRule type="containsText" dxfId="6933" priority="87" operator="containsText" text="Poor">
      <formula>NOT(ISERROR(SEARCH("Poor",H43)))</formula>
    </cfRule>
    <cfRule type="containsText" dxfId="6932" priority="88" operator="containsText" text="Fail">
      <formula>NOT(ISERROR(SEARCH("Fail",H43)))</formula>
    </cfRule>
    <cfRule type="containsText" dxfId="6931" priority="89" operator="containsText" text="Ineffective">
      <formula>NOT(ISERROR(SEARCH("Ineffective",H43)))</formula>
    </cfRule>
    <cfRule type="containsText" dxfId="6930" priority="90" operator="containsText" text="Not Implemented">
      <formula>NOT(ISERROR(SEARCH("Not Implemented",H43)))</formula>
    </cfRule>
  </conditionalFormatting>
  <conditionalFormatting sqref="H58:J60">
    <cfRule type="containsText" dxfId="6929" priority="79" operator="containsText" text="Not assessed">
      <formula>NOT(ISERROR(SEARCH("Not assessed",H58)))</formula>
    </cfRule>
    <cfRule type="containsText" dxfId="6928" priority="80" operator="containsText" text="No visibility">
      <formula>NOT(ISERROR(SEARCH("No visibility",H58)))</formula>
    </cfRule>
    <cfRule type="containsText" dxfId="6927" priority="81" operator="containsText" text="Poor">
      <formula>NOT(ISERROR(SEARCH("Poor",H58)))</formula>
    </cfRule>
    <cfRule type="containsText" dxfId="6926" priority="82" operator="containsText" text="Fail">
      <formula>NOT(ISERROR(SEARCH("Fail",H58)))</formula>
    </cfRule>
    <cfRule type="containsText" dxfId="6925" priority="83" operator="containsText" text="Ineffective">
      <formula>NOT(ISERROR(SEARCH("Ineffective",H58)))</formula>
    </cfRule>
    <cfRule type="containsText" dxfId="6924" priority="84" operator="containsText" text="Not Implemented">
      <formula>NOT(ISERROR(SEARCH("Not Implemented",H58)))</formula>
    </cfRule>
  </conditionalFormatting>
  <conditionalFormatting sqref="R58:T60">
    <cfRule type="containsText" dxfId="6923" priority="73" operator="containsText" text="Not assessed">
      <formula>NOT(ISERROR(SEARCH("Not assessed",R58)))</formula>
    </cfRule>
    <cfRule type="containsText" dxfId="6922" priority="74" operator="containsText" text="No visibility">
      <formula>NOT(ISERROR(SEARCH("No visibility",R58)))</formula>
    </cfRule>
    <cfRule type="containsText" dxfId="6921" priority="75" operator="containsText" text="Poor">
      <formula>NOT(ISERROR(SEARCH("Poor",R58)))</formula>
    </cfRule>
    <cfRule type="containsText" dxfId="6920" priority="76" operator="containsText" text="Fail">
      <formula>NOT(ISERROR(SEARCH("Fail",R58)))</formula>
    </cfRule>
    <cfRule type="containsText" dxfId="6919" priority="77" operator="containsText" text="Ineffective">
      <formula>NOT(ISERROR(SEARCH("Ineffective",R58)))</formula>
    </cfRule>
    <cfRule type="containsText" dxfId="6918" priority="78" operator="containsText" text="Not Implemented">
      <formula>NOT(ISERROR(SEARCH("Not Implemented",R58)))</formula>
    </cfRule>
  </conditionalFormatting>
  <conditionalFormatting sqref="R43:T45">
    <cfRule type="containsText" dxfId="6917" priority="67" operator="containsText" text="Not assessed">
      <formula>NOT(ISERROR(SEARCH("Not assessed",R43)))</formula>
    </cfRule>
    <cfRule type="containsText" dxfId="6916" priority="68" operator="containsText" text="No visibility">
      <formula>NOT(ISERROR(SEARCH("No visibility",R43)))</formula>
    </cfRule>
    <cfRule type="containsText" dxfId="6915" priority="69" operator="containsText" text="Poor">
      <formula>NOT(ISERROR(SEARCH("Poor",R43)))</formula>
    </cfRule>
    <cfRule type="containsText" dxfId="6914" priority="70" operator="containsText" text="Fail">
      <formula>NOT(ISERROR(SEARCH("Fail",R43)))</formula>
    </cfRule>
    <cfRule type="containsText" dxfId="6913" priority="71" operator="containsText" text="Ineffective">
      <formula>NOT(ISERROR(SEARCH("Ineffective",R43)))</formula>
    </cfRule>
    <cfRule type="containsText" dxfId="6912" priority="72" operator="containsText" text="Not Implemented">
      <formula>NOT(ISERROR(SEARCH("Not Implemented",R43)))</formula>
    </cfRule>
  </conditionalFormatting>
  <conditionalFormatting sqref="AB43:AD45">
    <cfRule type="containsText" dxfId="6911" priority="61" operator="containsText" text="Not assessed">
      <formula>NOT(ISERROR(SEARCH("Not assessed",AB43)))</formula>
    </cfRule>
    <cfRule type="containsText" dxfId="6910" priority="62" operator="containsText" text="No visibility">
      <formula>NOT(ISERROR(SEARCH("No visibility",AB43)))</formula>
    </cfRule>
    <cfRule type="containsText" dxfId="6909" priority="63" operator="containsText" text="Poor">
      <formula>NOT(ISERROR(SEARCH("Poor",AB43)))</formula>
    </cfRule>
    <cfRule type="containsText" dxfId="6908" priority="64" operator="containsText" text="Fail">
      <formula>NOT(ISERROR(SEARCH("Fail",AB43)))</formula>
    </cfRule>
    <cfRule type="containsText" dxfId="6907" priority="65" operator="containsText" text="Ineffective">
      <formula>NOT(ISERROR(SEARCH("Ineffective",AB43)))</formula>
    </cfRule>
    <cfRule type="containsText" dxfId="6906" priority="66" operator="containsText" text="Not Implemented">
      <formula>NOT(ISERROR(SEARCH("Not Implemented",AB43)))</formula>
    </cfRule>
  </conditionalFormatting>
  <conditionalFormatting sqref="AB58:AD60">
    <cfRule type="containsText" dxfId="6905" priority="55" operator="containsText" text="Not assessed">
      <formula>NOT(ISERROR(SEARCH("Not assessed",AB58)))</formula>
    </cfRule>
    <cfRule type="containsText" dxfId="6904" priority="56" operator="containsText" text="No visibility">
      <formula>NOT(ISERROR(SEARCH("No visibility",AB58)))</formula>
    </cfRule>
    <cfRule type="containsText" dxfId="6903" priority="57" operator="containsText" text="Poor">
      <formula>NOT(ISERROR(SEARCH("Poor",AB58)))</formula>
    </cfRule>
    <cfRule type="containsText" dxfId="6902" priority="58" operator="containsText" text="Fail">
      <formula>NOT(ISERROR(SEARCH("Fail",AB58)))</formula>
    </cfRule>
    <cfRule type="containsText" dxfId="6901" priority="59" operator="containsText" text="Ineffective">
      <formula>NOT(ISERROR(SEARCH("Ineffective",AB58)))</formula>
    </cfRule>
    <cfRule type="containsText" dxfId="6900" priority="60" operator="containsText" text="Not Implemented">
      <formula>NOT(ISERROR(SEARCH("Not Implemented",AB58)))</formula>
    </cfRule>
  </conditionalFormatting>
  <conditionalFormatting sqref="H66:J68">
    <cfRule type="containsText" dxfId="6899" priority="49" operator="containsText" text="Not assessed">
      <formula>NOT(ISERROR(SEARCH("Not assessed",H66)))</formula>
    </cfRule>
    <cfRule type="containsText" dxfId="6898" priority="50" operator="containsText" text="No visibility">
      <formula>NOT(ISERROR(SEARCH("No visibility",H66)))</formula>
    </cfRule>
    <cfRule type="containsText" dxfId="6897" priority="51" operator="containsText" text="Poor">
      <formula>NOT(ISERROR(SEARCH("Poor",H66)))</formula>
    </cfRule>
    <cfRule type="containsText" dxfId="6896" priority="52" operator="containsText" text="Fail">
      <formula>NOT(ISERROR(SEARCH("Fail",H66)))</formula>
    </cfRule>
    <cfRule type="containsText" dxfId="6895" priority="53" operator="containsText" text="Ineffective">
      <formula>NOT(ISERROR(SEARCH("Ineffective",H66)))</formula>
    </cfRule>
    <cfRule type="containsText" dxfId="6894" priority="54" operator="containsText" text="Not Implemented">
      <formula>NOT(ISERROR(SEARCH("Not Implemented",H66)))</formula>
    </cfRule>
  </conditionalFormatting>
  <conditionalFormatting sqref="H69:J71">
    <cfRule type="containsText" dxfId="6893" priority="43" operator="containsText" text="Not assessed">
      <formula>NOT(ISERROR(SEARCH("Not assessed",H69)))</formula>
    </cfRule>
    <cfRule type="containsText" dxfId="6892" priority="44" operator="containsText" text="No visibility">
      <formula>NOT(ISERROR(SEARCH("No visibility",H69)))</formula>
    </cfRule>
    <cfRule type="containsText" dxfId="6891" priority="45" operator="containsText" text="Poor">
      <formula>NOT(ISERROR(SEARCH("Poor",H69)))</formula>
    </cfRule>
    <cfRule type="containsText" dxfId="6890" priority="46" operator="containsText" text="Fail">
      <formula>NOT(ISERROR(SEARCH("Fail",H69)))</formula>
    </cfRule>
    <cfRule type="containsText" dxfId="6889" priority="47" operator="containsText" text="Ineffective">
      <formula>NOT(ISERROR(SEARCH("Ineffective",H69)))</formula>
    </cfRule>
    <cfRule type="containsText" dxfId="6888" priority="48" operator="containsText" text="Not Implemented">
      <formula>NOT(ISERROR(SEARCH("Not Implemented",H69)))</formula>
    </cfRule>
  </conditionalFormatting>
  <conditionalFormatting sqref="H73:J75">
    <cfRule type="containsText" dxfId="6887" priority="37" operator="containsText" text="Not assessed">
      <formula>NOT(ISERROR(SEARCH("Not assessed",H73)))</formula>
    </cfRule>
    <cfRule type="containsText" dxfId="6886" priority="38" operator="containsText" text="No visibility">
      <formula>NOT(ISERROR(SEARCH("No visibility",H73)))</formula>
    </cfRule>
    <cfRule type="containsText" dxfId="6885" priority="39" operator="containsText" text="Poor">
      <formula>NOT(ISERROR(SEARCH("Poor",H73)))</formula>
    </cfRule>
    <cfRule type="containsText" dxfId="6884" priority="40" operator="containsText" text="Fail">
      <formula>NOT(ISERROR(SEARCH("Fail",H73)))</formula>
    </cfRule>
    <cfRule type="containsText" dxfId="6883" priority="41" operator="containsText" text="Ineffective">
      <formula>NOT(ISERROR(SEARCH("Ineffective",H73)))</formula>
    </cfRule>
    <cfRule type="containsText" dxfId="6882" priority="42" operator="containsText" text="Not Implemented">
      <formula>NOT(ISERROR(SEARCH("Not Implemented",H73)))</formula>
    </cfRule>
  </conditionalFormatting>
  <conditionalFormatting sqref="R73:T75">
    <cfRule type="containsText" dxfId="6881" priority="31" operator="containsText" text="Not assessed">
      <formula>NOT(ISERROR(SEARCH("Not assessed",R73)))</formula>
    </cfRule>
    <cfRule type="containsText" dxfId="6880" priority="32" operator="containsText" text="No visibility">
      <formula>NOT(ISERROR(SEARCH("No visibility",R73)))</formula>
    </cfRule>
    <cfRule type="containsText" dxfId="6879" priority="33" operator="containsText" text="Poor">
      <formula>NOT(ISERROR(SEARCH("Poor",R73)))</formula>
    </cfRule>
    <cfRule type="containsText" dxfId="6878" priority="34" operator="containsText" text="Fail">
      <formula>NOT(ISERROR(SEARCH("Fail",R73)))</formula>
    </cfRule>
    <cfRule type="containsText" dxfId="6877" priority="35" operator="containsText" text="Ineffective">
      <formula>NOT(ISERROR(SEARCH("Ineffective",R73)))</formula>
    </cfRule>
    <cfRule type="containsText" dxfId="6876" priority="36" operator="containsText" text="Not Implemented">
      <formula>NOT(ISERROR(SEARCH("Not Implemented",R73)))</formula>
    </cfRule>
  </conditionalFormatting>
  <conditionalFormatting sqref="R69:T71">
    <cfRule type="containsText" dxfId="6875" priority="25" operator="containsText" text="Not assessed">
      <formula>NOT(ISERROR(SEARCH("Not assessed",R69)))</formula>
    </cfRule>
    <cfRule type="containsText" dxfId="6874" priority="26" operator="containsText" text="No visibility">
      <formula>NOT(ISERROR(SEARCH("No visibility",R69)))</formula>
    </cfRule>
    <cfRule type="containsText" dxfId="6873" priority="27" operator="containsText" text="Poor">
      <formula>NOT(ISERROR(SEARCH("Poor",R69)))</formula>
    </cfRule>
    <cfRule type="containsText" dxfId="6872" priority="28" operator="containsText" text="Fail">
      <formula>NOT(ISERROR(SEARCH("Fail",R69)))</formula>
    </cfRule>
    <cfRule type="containsText" dxfId="6871" priority="29" operator="containsText" text="Ineffective">
      <formula>NOT(ISERROR(SEARCH("Ineffective",R69)))</formula>
    </cfRule>
    <cfRule type="containsText" dxfId="6870" priority="30" operator="containsText" text="Not Implemented">
      <formula>NOT(ISERROR(SEARCH("Not Implemented",R69)))</formula>
    </cfRule>
  </conditionalFormatting>
  <conditionalFormatting sqref="R66:T68">
    <cfRule type="containsText" dxfId="6869" priority="19" operator="containsText" text="Not assessed">
      <formula>NOT(ISERROR(SEARCH("Not assessed",R66)))</formula>
    </cfRule>
    <cfRule type="containsText" dxfId="6868" priority="20" operator="containsText" text="No visibility">
      <formula>NOT(ISERROR(SEARCH("No visibility",R66)))</formula>
    </cfRule>
    <cfRule type="containsText" dxfId="6867" priority="21" operator="containsText" text="Poor">
      <formula>NOT(ISERROR(SEARCH("Poor",R66)))</formula>
    </cfRule>
    <cfRule type="containsText" dxfId="6866" priority="22" operator="containsText" text="Fail">
      <formula>NOT(ISERROR(SEARCH("Fail",R66)))</formula>
    </cfRule>
    <cfRule type="containsText" dxfId="6865" priority="23" operator="containsText" text="Ineffective">
      <formula>NOT(ISERROR(SEARCH("Ineffective",R66)))</formula>
    </cfRule>
    <cfRule type="containsText" dxfId="6864" priority="24" operator="containsText" text="Not Implemented">
      <formula>NOT(ISERROR(SEARCH("Not Implemented",R66)))</formula>
    </cfRule>
  </conditionalFormatting>
  <conditionalFormatting sqref="AB66:AD68">
    <cfRule type="containsText" dxfId="6863" priority="13" operator="containsText" text="Not assessed">
      <formula>NOT(ISERROR(SEARCH("Not assessed",AB66)))</formula>
    </cfRule>
    <cfRule type="containsText" dxfId="6862" priority="14" operator="containsText" text="No visibility">
      <formula>NOT(ISERROR(SEARCH("No visibility",AB66)))</formula>
    </cfRule>
    <cfRule type="containsText" dxfId="6861" priority="15" operator="containsText" text="Poor">
      <formula>NOT(ISERROR(SEARCH("Poor",AB66)))</formula>
    </cfRule>
    <cfRule type="containsText" dxfId="6860" priority="16" operator="containsText" text="Fail">
      <formula>NOT(ISERROR(SEARCH("Fail",AB66)))</formula>
    </cfRule>
    <cfRule type="containsText" dxfId="6859" priority="17" operator="containsText" text="Ineffective">
      <formula>NOT(ISERROR(SEARCH("Ineffective",AB66)))</formula>
    </cfRule>
    <cfRule type="containsText" dxfId="6858" priority="18" operator="containsText" text="Not Implemented">
      <formula>NOT(ISERROR(SEARCH("Not Implemented",AB66)))</formula>
    </cfRule>
  </conditionalFormatting>
  <conditionalFormatting sqref="AB69:AD71">
    <cfRule type="containsText" dxfId="6857" priority="7" operator="containsText" text="Not assessed">
      <formula>NOT(ISERROR(SEARCH("Not assessed",AB69)))</formula>
    </cfRule>
    <cfRule type="containsText" dxfId="6856" priority="8" operator="containsText" text="No visibility">
      <formula>NOT(ISERROR(SEARCH("No visibility",AB69)))</formula>
    </cfRule>
    <cfRule type="containsText" dxfId="6855" priority="9" operator="containsText" text="Poor">
      <formula>NOT(ISERROR(SEARCH("Poor",AB69)))</formula>
    </cfRule>
    <cfRule type="containsText" dxfId="6854" priority="10" operator="containsText" text="Fail">
      <formula>NOT(ISERROR(SEARCH("Fail",AB69)))</formula>
    </cfRule>
    <cfRule type="containsText" dxfId="6853" priority="11" operator="containsText" text="Ineffective">
      <formula>NOT(ISERROR(SEARCH("Ineffective",AB69)))</formula>
    </cfRule>
    <cfRule type="containsText" dxfId="6852" priority="12" operator="containsText" text="Not Implemented">
      <formula>NOT(ISERROR(SEARCH("Not Implemented",AB69)))</formula>
    </cfRule>
  </conditionalFormatting>
  <conditionalFormatting sqref="AB73:AD75">
    <cfRule type="containsText" dxfId="6851" priority="1" operator="containsText" text="Not assessed">
      <formula>NOT(ISERROR(SEARCH("Not assessed",AB73)))</formula>
    </cfRule>
    <cfRule type="containsText" dxfId="6850" priority="2" operator="containsText" text="No visibility">
      <formula>NOT(ISERROR(SEARCH("No visibility",AB73)))</formula>
    </cfRule>
    <cfRule type="containsText" dxfId="6849" priority="3" operator="containsText" text="Poor">
      <formula>NOT(ISERROR(SEARCH("Poor",AB73)))</formula>
    </cfRule>
    <cfRule type="containsText" dxfId="6848" priority="4" operator="containsText" text="Fail">
      <formula>NOT(ISERROR(SEARCH("Fail",AB73)))</formula>
    </cfRule>
    <cfRule type="containsText" dxfId="6847" priority="5" operator="containsText" text="Ineffective">
      <formula>NOT(ISERROR(SEARCH("Ineffective",AB73)))</formula>
    </cfRule>
    <cfRule type="containsText" dxfId="6846" priority="6" operator="containsText" text="Not Implemented">
      <formula>NOT(ISERROR(SEARCH("Not Implemented",AB73)))</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promptTitle="Control Status" xr:uid="{0415F54B-69CB-4453-9F75-4667901AEAAC}">
          <x14:formula1>
            <xm:f>Data!$B$4:$B$6</xm:f>
          </x14:formula1>
          <xm:sqref>AB19 H19 R23 H58 H69 R19 H15 H11 AB66 AB11 R26 H62 H73 R15 H7 R11 AB15 AB7 R7 AB29 H33 H36 H43 H47 H51 R36 R40 R43 R51 R55 R58 R33 AB33 AB36 AB43 AB47 AB51 AB58 AB69 AB23 H23 R29 AB26 H26 H29 H40 R47 AB40 H55 R62 AB55 AB62 R69 R66 H66 R73 AB73</xm:sqref>
        </x14:dataValidation>
        <x14:dataValidation type="list" allowBlank="1" showInputMessage="1" showErrorMessage="1" xr:uid="{D6AEAD6F-BF0F-46A6-AE23-5F68BA605E4E}">
          <x14:formula1>
            <xm:f>Data!$J$4:$J$8</xm:f>
          </x14:formula1>
          <xm:sqref>AD19 J19 T23 J58 J69 T19 J15 J11 AD66 AD11 T26 J62 J73 T15 J7 AD15 AD7 T11 T7 AD29 J33 J36 J43 J47 J51 T36 T40 T43 T51 T55 T58 T33 AD33 AD36 AD43 AD47 AD51 AD58 AD69 AD23 J23 T29 AD26 J26 J29 J40 T47 AD40 J55 T62 AD55 AD62 T69 T66 J66 T73 AD73</xm:sqref>
        </x14:dataValidation>
        <x14:dataValidation type="list" allowBlank="1" showInputMessage="1" showErrorMessage="1" xr:uid="{F5B49D0D-FEA8-4902-AA55-BB332D08A3A6}">
          <x14:formula1>
            <xm:f>Data!$F$4:$F$9</xm:f>
          </x14:formula1>
          <xm:sqref>AC19 I19 S23 I58 I69 S19 I15 I11 AC66 AC11 S26 I62 I73 S15 I7 AC15 AC7 S11 S7 AC29 I33 I36 I43 I47 I51 S36 S40 S43 S51 S55 S58 S33 AC33 AC36 AC43 AC47 AC51 AC58 AC69 AC23 I23 S29 AC26 I26 I29 I40 S47 AC40 I55 S62 AC55 AC62 S69 S66 I66 S73 AC73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0279-3DE0-46F7-BA89-7ACA33B94AA2}">
  <dimension ref="A1:AO75"/>
  <sheetViews>
    <sheetView workbookViewId="0"/>
  </sheetViews>
  <sheetFormatPr defaultColWidth="8.83203125" defaultRowHeight="10.5" customHeight="1" outlineLevelRow="1" outlineLevelCol="1" x14ac:dyDescent="0.2"/>
  <cols>
    <col min="1" max="1" width="4.6640625" style="21" customWidth="1"/>
    <col min="2" max="2" width="20.5" style="21" customWidth="1"/>
    <col min="3" max="3" width="6.83203125" style="21" customWidth="1"/>
    <col min="4" max="4" width="40.1640625" style="21" customWidth="1"/>
    <col min="5" max="5" width="14.5" style="21" customWidth="1"/>
    <col min="6" max="6" width="34.5" style="21" customWidth="1"/>
    <col min="7" max="7" width="31.83203125" style="21" customWidth="1"/>
    <col min="8" max="8" width="19.1640625" customWidth="1" outlineLevel="1"/>
    <col min="9" max="9" width="13.83203125" customWidth="1" outlineLevel="1"/>
    <col min="10" max="10" width="14.5" customWidth="1" outlineLevel="1"/>
    <col min="11" max="16" width="7.1640625" hidden="1" customWidth="1" outlineLevel="1"/>
    <col min="17" max="17" width="16.1640625" customWidth="1" outlineLevel="1"/>
    <col min="18" max="18" width="19.1640625" customWidth="1" outlineLevel="1"/>
    <col min="19" max="19" width="13.83203125" customWidth="1" outlineLevel="1"/>
    <col min="20" max="20" width="14.5" customWidth="1" outlineLevel="1"/>
    <col min="21" max="26" width="7.1640625" hidden="1" customWidth="1" outlineLevel="1"/>
    <col min="27" max="27" width="15.6640625" customWidth="1" outlineLevel="1"/>
    <col min="28" max="28" width="19.1640625" customWidth="1" outlineLevel="1"/>
    <col min="29" max="29" width="13.83203125" customWidth="1" outlineLevel="1"/>
    <col min="30" max="30" width="14.5" customWidth="1" outlineLevel="1"/>
    <col min="31" max="36" width="7.1640625" hidden="1" customWidth="1" outlineLevel="1"/>
    <col min="37" max="37" width="18" customWidth="1" outlineLevel="1"/>
    <col min="38" max="41" width="18" customWidth="1"/>
    <col min="42" max="16384" width="8.83203125" style="21"/>
  </cols>
  <sheetData>
    <row r="1" spans="1:41" customFormat="1" ht="10.5" customHeight="1" x14ac:dyDescent="0.2">
      <c r="A1" s="12"/>
      <c r="B1" s="12"/>
      <c r="C1" s="12"/>
      <c r="D1" s="13" t="s">
        <v>762</v>
      </c>
      <c r="E1" s="12"/>
      <c r="F1" s="12"/>
      <c r="G1" s="12"/>
      <c r="H1" s="111" t="s">
        <v>716</v>
      </c>
      <c r="I1" s="112"/>
      <c r="J1" s="112"/>
      <c r="K1" s="112"/>
      <c r="L1" s="112"/>
      <c r="M1" s="112"/>
      <c r="N1" s="112"/>
      <c r="O1" s="112"/>
      <c r="P1" s="112"/>
      <c r="Q1" s="113"/>
      <c r="R1" s="114" t="s">
        <v>717</v>
      </c>
      <c r="S1" s="115"/>
      <c r="T1" s="115"/>
      <c r="U1" s="115"/>
      <c r="V1" s="115"/>
      <c r="W1" s="115"/>
      <c r="X1" s="115"/>
      <c r="Y1" s="115"/>
      <c r="Z1" s="115"/>
      <c r="AA1" s="116"/>
      <c r="AB1" s="117" t="s">
        <v>718</v>
      </c>
      <c r="AC1" s="118"/>
      <c r="AD1" s="118"/>
      <c r="AE1" s="118"/>
      <c r="AF1" s="118"/>
      <c r="AG1" s="118"/>
      <c r="AH1" s="118"/>
      <c r="AI1" s="118"/>
      <c r="AJ1" s="118"/>
      <c r="AK1" s="119"/>
      <c r="AL1" s="137" t="s">
        <v>700</v>
      </c>
      <c r="AM1" s="137"/>
      <c r="AN1" s="137"/>
      <c r="AO1" s="137"/>
    </row>
    <row r="2" spans="1:41" ht="30" customHeight="1" thickBot="1" x14ac:dyDescent="0.25">
      <c r="A2" s="23" t="s">
        <v>119</v>
      </c>
      <c r="B2" s="23" t="s">
        <v>5</v>
      </c>
      <c r="C2" s="23" t="s">
        <v>699</v>
      </c>
      <c r="D2" s="23" t="s">
        <v>6</v>
      </c>
      <c r="E2" s="28" t="s">
        <v>7</v>
      </c>
      <c r="F2" s="28" t="s">
        <v>8</v>
      </c>
      <c r="G2" s="28" t="s">
        <v>9</v>
      </c>
      <c r="H2" s="29" t="s">
        <v>674</v>
      </c>
      <c r="I2" s="10" t="s">
        <v>1</v>
      </c>
      <c r="J2" s="10" t="s">
        <v>2</v>
      </c>
      <c r="K2" s="10" t="s">
        <v>712</v>
      </c>
      <c r="L2" s="10" t="s">
        <v>713</v>
      </c>
      <c r="M2" s="10" t="s">
        <v>714</v>
      </c>
      <c r="N2" s="10" t="s">
        <v>709</v>
      </c>
      <c r="O2" s="10" t="s">
        <v>710</v>
      </c>
      <c r="P2" s="10" t="s">
        <v>711</v>
      </c>
      <c r="Q2" s="30" t="s">
        <v>4</v>
      </c>
      <c r="R2" s="29" t="s">
        <v>674</v>
      </c>
      <c r="S2" s="10" t="s">
        <v>1</v>
      </c>
      <c r="T2" s="10" t="s">
        <v>2</v>
      </c>
      <c r="U2" s="10" t="s">
        <v>712</v>
      </c>
      <c r="V2" s="10" t="s">
        <v>713</v>
      </c>
      <c r="W2" s="10" t="s">
        <v>714</v>
      </c>
      <c r="X2" s="10" t="s">
        <v>709</v>
      </c>
      <c r="Y2" s="10" t="s">
        <v>710</v>
      </c>
      <c r="Z2" s="10" t="s">
        <v>711</v>
      </c>
      <c r="AA2" s="30" t="s">
        <v>4</v>
      </c>
      <c r="AB2" s="29" t="s">
        <v>674</v>
      </c>
      <c r="AC2" s="10" t="s">
        <v>1</v>
      </c>
      <c r="AD2" s="10" t="s">
        <v>2</v>
      </c>
      <c r="AE2" s="10" t="s">
        <v>712</v>
      </c>
      <c r="AF2" s="10" t="s">
        <v>713</v>
      </c>
      <c r="AG2" s="10" t="s">
        <v>714</v>
      </c>
      <c r="AH2" s="10" t="s">
        <v>709</v>
      </c>
      <c r="AI2" s="10" t="s">
        <v>710</v>
      </c>
      <c r="AJ2" s="10" t="s">
        <v>711</v>
      </c>
      <c r="AK2" s="30" t="s">
        <v>4</v>
      </c>
      <c r="AL2" s="15" t="s">
        <v>705</v>
      </c>
      <c r="AM2" s="15" t="s">
        <v>706</v>
      </c>
      <c r="AN2" s="15" t="s">
        <v>707</v>
      </c>
      <c r="AO2" s="15" t="s">
        <v>708</v>
      </c>
    </row>
    <row r="3" spans="1:41" ht="30" customHeight="1" x14ac:dyDescent="0.2">
      <c r="A3" s="48">
        <v>3</v>
      </c>
      <c r="B3" s="49" t="s">
        <v>703</v>
      </c>
      <c r="C3" s="100"/>
      <c r="D3" s="100"/>
      <c r="E3" s="101" t="s">
        <v>758</v>
      </c>
      <c r="F3" s="101"/>
      <c r="G3" s="101"/>
      <c r="H3" s="50" t="str">
        <f>IF($K3=1,"Implemented","Not Implemented")</f>
        <v>Not Implemented</v>
      </c>
      <c r="I3" s="51" t="str">
        <f>IF($L3=1,"Effective","Ineffective")</f>
        <v>Ineffective</v>
      </c>
      <c r="J3" s="51" t="str">
        <f>IF($M3=1,"Pass","Fail")</f>
        <v>Fail</v>
      </c>
      <c r="K3" s="52">
        <f>IF(COUNTIFS(K$6:K$75,0,$C$6:$C$75,1)&gt;0,0,1)</f>
        <v>0</v>
      </c>
      <c r="L3" s="52">
        <f>IF(COUNTIFS(L$6:L$75,0,$C$6:$C$75,1)&gt;0,0,1)</f>
        <v>0</v>
      </c>
      <c r="M3" s="52">
        <f>IF(COUNTIFS(M$6:M$75,0,$C$6:$C$75,1)&gt;0,0,1)</f>
        <v>0</v>
      </c>
      <c r="N3" s="52">
        <f>AVERAGE(N$6:N$75)</f>
        <v>0</v>
      </c>
      <c r="O3" s="62"/>
      <c r="P3" s="62"/>
      <c r="Q3" s="53"/>
      <c r="R3" s="51" t="str">
        <f>IF($U3=1,"Implemented","Not Implemented")</f>
        <v>Not Implemented</v>
      </c>
      <c r="S3" s="51" t="str">
        <f>IF($V3=1,"Effective","Ineffective")</f>
        <v>Ineffective</v>
      </c>
      <c r="T3" s="51" t="str">
        <f>IF($W3=1,"Pass","Fail")</f>
        <v>Fail</v>
      </c>
      <c r="U3" s="52">
        <f>IF(COUNTIFS(U$6:U$75,0,$C$6:$C$75,1)&gt;0,0,1)</f>
        <v>0</v>
      </c>
      <c r="V3" s="52">
        <f>IF(COUNTIFS(V$6:V$75,0,$C$6:$C$75,1)&gt;0,0,1)</f>
        <v>0</v>
      </c>
      <c r="W3" s="52">
        <f>IF(COUNTIFS(W$6:W$75,0,$C$6:$C$75,1)&gt;0,0,1)</f>
        <v>0</v>
      </c>
      <c r="X3" s="52">
        <f>AVERAGE(X$6:X$75)</f>
        <v>0</v>
      </c>
      <c r="Y3" s="62"/>
      <c r="Z3" s="62"/>
      <c r="AA3" s="53"/>
      <c r="AB3" s="50" t="str">
        <f>IF($AE3=1,"Implemented","Not Implemented")</f>
        <v>Not Implemented</v>
      </c>
      <c r="AC3" s="51" t="str">
        <f>IF($AF3=1,"Effective","Ineffective")</f>
        <v>Ineffective</v>
      </c>
      <c r="AD3" s="51" t="str">
        <f>IF($AG3=1,"Pass","Fail")</f>
        <v>Fail</v>
      </c>
      <c r="AE3" s="52">
        <f>IF(COUNTIFS(AE$6:AE$75,0,$C$6:$C$75,1)&gt;0,0,1)</f>
        <v>0</v>
      </c>
      <c r="AF3" s="52">
        <f>IF(COUNTIFS(AF$6:AF$75,0,$C$6:$C$75,1)&gt;0,0,1)</f>
        <v>0</v>
      </c>
      <c r="AG3" s="52">
        <f>IF(COUNTIFS(AG$6:AG$75,0,$C$6:$C$75,1)&gt;0,0,1)</f>
        <v>0</v>
      </c>
      <c r="AH3" s="52">
        <f>AVERAGE(AH$6:AH$75)</f>
        <v>0</v>
      </c>
      <c r="AI3" s="62"/>
      <c r="AJ3" s="62"/>
      <c r="AK3" s="53"/>
      <c r="AL3" s="54" t="s">
        <v>725</v>
      </c>
      <c r="AM3" s="55"/>
      <c r="AN3" s="55"/>
      <c r="AO3" s="56"/>
    </row>
    <row r="4" spans="1:41" ht="30" customHeight="1" x14ac:dyDescent="0.2">
      <c r="A4" s="42"/>
      <c r="B4" s="22"/>
      <c r="C4" s="97"/>
      <c r="D4" s="97"/>
      <c r="E4" s="98" t="s">
        <v>759</v>
      </c>
      <c r="F4" s="98"/>
      <c r="G4" s="98"/>
      <c r="H4" s="31" t="str">
        <f>IF($K4=1,"Implemented","Not Implemented")</f>
        <v>Not Implemented</v>
      </c>
      <c r="I4" s="24" t="str">
        <f>IF($L4=1,"Effective","Ineffective")</f>
        <v>Ineffective</v>
      </c>
      <c r="J4" s="24" t="str">
        <f>IF($M4=1,"Pass","Fail")</f>
        <v>Fail</v>
      </c>
      <c r="K4" s="25">
        <f>IF(COUNTIFS(K$6:K$75,0,$C$6:$C$75,2)&gt;0,0,1)</f>
        <v>0</v>
      </c>
      <c r="L4" s="25">
        <f>IF(COUNTIFS(L$6:L$75,0,$C$6:$C$75,2)&gt;0,0,1)</f>
        <v>0</v>
      </c>
      <c r="M4" s="25">
        <f>IF(COUNTIFS(M$6:M$75,0,$C$6:$C$75,2)&gt;0,0,1)</f>
        <v>0</v>
      </c>
      <c r="N4" s="63"/>
      <c r="O4" s="25">
        <f>AVERAGE(O$6:O$75)</f>
        <v>0</v>
      </c>
      <c r="P4" s="25"/>
      <c r="Q4" s="32"/>
      <c r="R4" s="24" t="str">
        <f>IF($U4=1,"Implemented","Not Implemented")</f>
        <v>Not Implemented</v>
      </c>
      <c r="S4" s="24" t="str">
        <f>IF($V4=1,"Effective","Ineffective")</f>
        <v>Ineffective</v>
      </c>
      <c r="T4" s="24" t="str">
        <f>IF($W4=1,"Pass","Fail")</f>
        <v>Fail</v>
      </c>
      <c r="U4" s="25">
        <f>IF(COUNTIFS(U$6:U$75,0,$C$6:$C$75,2)&gt;0,0,1)</f>
        <v>0</v>
      </c>
      <c r="V4" s="25">
        <f>IF(COUNTIFS(V$6:V$75,0,$C$6:$C$75,2)&gt;0,0,1)</f>
        <v>0</v>
      </c>
      <c r="W4" s="25">
        <f>IF(COUNTIFS(W$6:W$75,0,$C$6:$C$75,2)&gt;0,0,1)</f>
        <v>0</v>
      </c>
      <c r="X4" s="63"/>
      <c r="Y4" s="25">
        <f>AVERAGE(Y$6:Y$75)</f>
        <v>0</v>
      </c>
      <c r="Z4" s="25"/>
      <c r="AA4" s="32"/>
      <c r="AB4" s="31" t="str">
        <f>IF($AE4=1,"Implemented","Not Implemented")</f>
        <v>Not Implemented</v>
      </c>
      <c r="AC4" s="24" t="str">
        <f>IF($AF4=1,"Effective","Ineffective")</f>
        <v>Ineffective</v>
      </c>
      <c r="AD4" s="24" t="str">
        <f>IF($AG4=1,"Pass","Fail")</f>
        <v>Fail</v>
      </c>
      <c r="AE4" s="25">
        <f>IF(COUNTIFS(AE$6:AE$75,0,$C$6:$C$75,2)&gt;0,0,1)</f>
        <v>0</v>
      </c>
      <c r="AF4" s="25">
        <f>IF(COUNTIFS(AF$6:AF$75,0,$C$6:$C$75,2)&gt;0,0,1)</f>
        <v>0</v>
      </c>
      <c r="AG4" s="25">
        <f>IF(COUNTIFS(AG$6:AG$75,0,$C$6:$C$75,2)&gt;0,0,1)</f>
        <v>0</v>
      </c>
      <c r="AH4" s="63"/>
      <c r="AI4" s="25">
        <f>AVERAGE(AI$6:AI$75)</f>
        <v>0</v>
      </c>
      <c r="AJ4" s="25"/>
      <c r="AK4" s="32"/>
      <c r="AL4" s="18" t="s">
        <v>725</v>
      </c>
      <c r="AM4" s="11"/>
      <c r="AN4" s="11"/>
      <c r="AO4" s="43"/>
    </row>
    <row r="5" spans="1:41" ht="30" customHeight="1" thickBot="1" x14ac:dyDescent="0.25">
      <c r="A5" s="57"/>
      <c r="B5" s="58"/>
      <c r="C5" s="103"/>
      <c r="D5" s="103"/>
      <c r="E5" s="104" t="s">
        <v>760</v>
      </c>
      <c r="F5" s="104"/>
      <c r="G5" s="104"/>
      <c r="H5" s="59" t="str">
        <f>IF($K5=1,"Implemented","Not Implemented")</f>
        <v>Not Implemented</v>
      </c>
      <c r="I5" s="60" t="str">
        <f>IF($L5=1,"Effective","Ineffective")</f>
        <v>Ineffective</v>
      </c>
      <c r="J5" s="60" t="str">
        <f>IF($M5=1,"Pass","Fail")</f>
        <v>Fail</v>
      </c>
      <c r="K5" s="35">
        <f>IF(COUNTIFS(K$6:K$75,0,$C$6:$C$75,3)&gt;0,0,1)</f>
        <v>0</v>
      </c>
      <c r="L5" s="35">
        <f>IF(COUNTIFS(L$6:L$75,0,$C$6:$C$75,3)&gt;0,0,1)</f>
        <v>0</v>
      </c>
      <c r="M5" s="35">
        <f>IF(COUNTIFS(M$6:M$75,0,$C$6:$C$75,3)&gt;0,0,1)</f>
        <v>0</v>
      </c>
      <c r="N5" s="64"/>
      <c r="O5" s="64"/>
      <c r="P5" s="35">
        <f>AVERAGE(P$6:P$75)</f>
        <v>0</v>
      </c>
      <c r="Q5" s="61"/>
      <c r="R5" s="60" t="str">
        <f>IF($U5=1,"Implemented","Not Implemented")</f>
        <v>Not Implemented</v>
      </c>
      <c r="S5" s="60" t="str">
        <f>IF($V5=1,"Effective","Ineffective")</f>
        <v>Ineffective</v>
      </c>
      <c r="T5" s="60" t="str">
        <f>IF($W5=1,"Pass","Fail")</f>
        <v>Fail</v>
      </c>
      <c r="U5" s="35">
        <f>IF(COUNTIFS(U$6:U$75,0,$C$6:$C$75,3)&gt;0,0,1)</f>
        <v>0</v>
      </c>
      <c r="V5" s="35">
        <f>IF(COUNTIFS(V$6:V$75,0,$C$6:$C$75,3)&gt;0,0,1)</f>
        <v>0</v>
      </c>
      <c r="W5" s="35">
        <f>IF(COUNTIFS(W$6:W$75,0,$C$6:$C$75,3)&gt;0,0,1)</f>
        <v>0</v>
      </c>
      <c r="X5" s="64"/>
      <c r="Y5" s="64"/>
      <c r="Z5" s="35">
        <f>AVERAGE(Z$6:Z$75)</f>
        <v>0</v>
      </c>
      <c r="AA5" s="61"/>
      <c r="AB5" s="59" t="str">
        <f>IF($AE5=1,"Implemented","Not Implemented")</f>
        <v>Not Implemented</v>
      </c>
      <c r="AC5" s="60" t="str">
        <f>IF($AF5=1,"Effective","Ineffective")</f>
        <v>Ineffective</v>
      </c>
      <c r="AD5" s="60" t="str">
        <f>IF($AG5=1,"Pass","Fail")</f>
        <v>Fail</v>
      </c>
      <c r="AE5" s="35">
        <f>IF(COUNTIFS(AE$6:AE$75,0,$C$6:$C$75,3)&gt;0,0,1)</f>
        <v>0</v>
      </c>
      <c r="AF5" s="35">
        <f>IF(COUNTIFS(AF$6:AF$75,0,$C$6:$C$75,3)&gt;0,0,1)</f>
        <v>0</v>
      </c>
      <c r="AG5" s="35">
        <f>IF(COUNTIFS(AG$6:AG$75,0,$C$6:$C$75,3)&gt;0,0,1)</f>
        <v>0</v>
      </c>
      <c r="AH5" s="64"/>
      <c r="AI5" s="64"/>
      <c r="AJ5" s="35">
        <f>AVERAGE(AJ$6:AJ$75)</f>
        <v>0</v>
      </c>
      <c r="AK5" s="61"/>
      <c r="AL5" s="33" t="s">
        <v>725</v>
      </c>
      <c r="AM5" s="45"/>
      <c r="AN5" s="45"/>
      <c r="AO5" s="46"/>
    </row>
    <row r="6" spans="1:41" ht="30" customHeight="1" x14ac:dyDescent="0.2">
      <c r="C6" s="19">
        <v>1</v>
      </c>
      <c r="D6" s="124" t="s">
        <v>165</v>
      </c>
      <c r="E6" s="124"/>
      <c r="F6" s="124"/>
      <c r="G6" s="124"/>
      <c r="H6" s="31" t="str">
        <f>IF($K6=1,"Implemented","Not Implemented")</f>
        <v>Not Implemented</v>
      </c>
      <c r="I6" s="24" t="str">
        <f>IF($L6=1,"Effective","Ineffective")</f>
        <v>Ineffective</v>
      </c>
      <c r="J6" s="24" t="str">
        <f>IF($M6=1,"Pass","Fail")</f>
        <v>Fail</v>
      </c>
      <c r="K6" s="25">
        <f>IF(COUNTIF(K7:K12,0)&gt;0,0,1)</f>
        <v>0</v>
      </c>
      <c r="L6" s="25">
        <f>IF(COUNTIF(L7:L12,0)&gt;0,0,1)</f>
        <v>0</v>
      </c>
      <c r="M6" s="25">
        <f>IF(COUNTIF(M7:M12,0)&gt;0,0,1)</f>
        <v>0</v>
      </c>
      <c r="N6" s="25">
        <f>IFERROR(IF($C6=1,$K6*$L6*$M6,""),"")</f>
        <v>0</v>
      </c>
      <c r="O6" s="25" t="str">
        <f>IFERROR(IF($C6=2,$K6*$L6*$M6,""),"")</f>
        <v/>
      </c>
      <c r="P6" s="25" t="str">
        <f>IFERROR(IF($C6=3,$K6*$L6*$M6,""),"")</f>
        <v/>
      </c>
      <c r="Q6" s="32"/>
      <c r="R6" s="31" t="str">
        <f>IF($U6=1,"Implemented","Not Implemented")</f>
        <v>Not Implemented</v>
      </c>
      <c r="S6" s="24" t="str">
        <f>IF($V6=1,"Effective","Ineffective")</f>
        <v>Ineffective</v>
      </c>
      <c r="T6" s="24" t="str">
        <f>IF($W6=1,"Pass","Fail")</f>
        <v>Fail</v>
      </c>
      <c r="U6" s="25">
        <f>IF(COUNTIF(U7:U12,0)&gt;0,0,1)</f>
        <v>0</v>
      </c>
      <c r="V6" s="25">
        <f>IF(COUNTIF(V7:V12,0)&gt;0,0,1)</f>
        <v>0</v>
      </c>
      <c r="W6" s="25">
        <f>IF(COUNTIF(W7:W12,0)&gt;0,0,1)</f>
        <v>0</v>
      </c>
      <c r="X6" s="25">
        <f>IFERROR(IF($C6=1,$U6*$V6*$W6,""),"")</f>
        <v>0</v>
      </c>
      <c r="Y6" s="25" t="str">
        <f>IFERROR(IF($C6=2,$U6*$V6*$W6,""),"")</f>
        <v/>
      </c>
      <c r="Z6" s="25" t="str">
        <f>IFERROR(IF($C6=3,$U6*$V6*$W6,""),"")</f>
        <v/>
      </c>
      <c r="AA6" s="32"/>
      <c r="AB6" s="31" t="str">
        <f>IF($AE6=1,"Implemented","Not Implemented")</f>
        <v>Not Implemented</v>
      </c>
      <c r="AC6" s="24" t="str">
        <f>IF($AF6=1,"Effective","Ineffective")</f>
        <v>Ineffective</v>
      </c>
      <c r="AD6" s="24" t="str">
        <f>IF($AG6=1,"Pass","Fail")</f>
        <v>Fail</v>
      </c>
      <c r="AE6" s="25">
        <f>IF(COUNTIF(AE7:AE12,0)&gt;0,0,1)</f>
        <v>0</v>
      </c>
      <c r="AF6" s="25">
        <f>IF(COUNTIF(AF7:AF12,0)&gt;0,0,1)</f>
        <v>0</v>
      </c>
      <c r="AG6" s="25">
        <f>IF(COUNTIF(AG7:AG12,0)&gt;0,0,1)</f>
        <v>0</v>
      </c>
      <c r="AH6" s="25">
        <f>IFERROR(IF($C6=1,$AE6*$AF6*$AG6,""),"")</f>
        <v>0</v>
      </c>
      <c r="AI6" s="25" t="str">
        <f>IFERROR(IF($C6=2,$AE6*$AF6*$AG6,""),"")</f>
        <v/>
      </c>
      <c r="AJ6" s="25" t="str">
        <f>IFERROR(IF($C6=3,$AE6*$AF6*$AG6,""),"")</f>
        <v/>
      </c>
      <c r="AK6" s="32"/>
      <c r="AL6" s="18" t="s">
        <v>725</v>
      </c>
      <c r="AM6" s="11"/>
      <c r="AN6" s="11"/>
      <c r="AO6" s="11"/>
    </row>
    <row r="7" spans="1:41" ht="10.5" customHeight="1" outlineLevel="1" x14ac:dyDescent="0.2">
      <c r="A7" s="106"/>
      <c r="B7" s="106"/>
      <c r="C7" s="122">
        <v>1</v>
      </c>
      <c r="D7" s="106"/>
      <c r="E7" s="123" t="s">
        <v>166</v>
      </c>
      <c r="F7" s="124" t="s">
        <v>167</v>
      </c>
      <c r="G7" s="124" t="s">
        <v>168</v>
      </c>
      <c r="H7" s="108" t="s">
        <v>687</v>
      </c>
      <c r="I7" s="109" t="s">
        <v>687</v>
      </c>
      <c r="J7" s="109" t="s">
        <v>687</v>
      </c>
      <c r="K7" s="25">
        <f>IFERROR(VLOOKUP($H7,Data!$B$4:$D$6,3,FALSE),"")</f>
        <v>0</v>
      </c>
      <c r="L7" s="25">
        <f>IFERROR(VLOOKUP($I7,Data!$F$4:$H$9,3,FALSE),"")</f>
        <v>0</v>
      </c>
      <c r="M7" s="25">
        <f>IFERROR(VLOOKUP($J7,Data!$J$4:$L$8,3,FALSE),"")</f>
        <v>0</v>
      </c>
      <c r="N7" s="25">
        <f>IFERROR(IF($C7=1,$K7*$L7*$M7,""),"")</f>
        <v>0</v>
      </c>
      <c r="O7" s="25" t="str">
        <f>IFERROR(IF($C7=2,$K7*$L7*$M7,""),"")</f>
        <v/>
      </c>
      <c r="P7" s="25" t="str">
        <f>IFERROR(IF($C7=3,$K7*$L7*$M7,""),"")</f>
        <v/>
      </c>
      <c r="Q7" s="120"/>
      <c r="R7" s="108" t="s">
        <v>687</v>
      </c>
      <c r="S7" s="109" t="s">
        <v>687</v>
      </c>
      <c r="T7" s="109" t="s">
        <v>687</v>
      </c>
      <c r="U7" s="26"/>
      <c r="V7" s="26"/>
      <c r="W7" s="26"/>
      <c r="X7" s="26"/>
      <c r="Y7" s="26"/>
      <c r="Z7" s="26"/>
      <c r="AA7" s="120"/>
      <c r="AB7" s="108" t="s">
        <v>687</v>
      </c>
      <c r="AC7" s="109" t="s">
        <v>687</v>
      </c>
      <c r="AD7" s="109" t="s">
        <v>687</v>
      </c>
      <c r="AE7" s="26"/>
      <c r="AF7" s="26"/>
      <c r="AG7" s="26"/>
      <c r="AH7" s="26"/>
      <c r="AI7" s="26"/>
      <c r="AJ7" s="26"/>
      <c r="AK7" s="121"/>
      <c r="AL7" s="18" t="s">
        <v>716</v>
      </c>
      <c r="AM7" s="11"/>
      <c r="AN7" s="11"/>
      <c r="AO7" s="11"/>
    </row>
    <row r="8" spans="1:41" ht="10.5" customHeight="1" outlineLevel="1" x14ac:dyDescent="0.2">
      <c r="A8" s="106"/>
      <c r="B8" s="106"/>
      <c r="C8" s="122"/>
      <c r="D8" s="106"/>
      <c r="E8" s="123"/>
      <c r="F8" s="124"/>
      <c r="G8" s="125"/>
      <c r="H8" s="108"/>
      <c r="I8" s="109"/>
      <c r="J8" s="109"/>
      <c r="K8" s="27"/>
      <c r="L8" s="27"/>
      <c r="M8" s="27"/>
      <c r="N8" s="27"/>
      <c r="O8" s="27"/>
      <c r="P8" s="27"/>
      <c r="Q8" s="120"/>
      <c r="R8" s="108"/>
      <c r="S8" s="109"/>
      <c r="T8" s="109"/>
      <c r="U8" s="25">
        <f>IFERROR(VLOOKUP($R7,Data!$B$4:$D$6,3,FALSE),"")</f>
        <v>0</v>
      </c>
      <c r="V8" s="25">
        <f>IFERROR(VLOOKUP($S7,Data!$F$4:$H$9,3,FALSE),"")</f>
        <v>0</v>
      </c>
      <c r="W8" s="25">
        <f>IFERROR(VLOOKUP($T7,Data!$J$4:$L$8,3,FALSE),"")</f>
        <v>0</v>
      </c>
      <c r="X8" s="25">
        <f>IFERROR(IF($C7=1,$U8*$V8*$W8,""),"")</f>
        <v>0</v>
      </c>
      <c r="Y8" s="25" t="str">
        <f>IFERROR(IF($C7=2,$U8*$V8*$W8,""),"")</f>
        <v/>
      </c>
      <c r="Z8" s="25" t="str">
        <f>IFERROR(IF($C7=3,$U8*$V8*$W8,""),"")</f>
        <v/>
      </c>
      <c r="AA8" s="120"/>
      <c r="AB8" s="108"/>
      <c r="AC8" s="109"/>
      <c r="AD8" s="109"/>
      <c r="AE8" s="27"/>
      <c r="AF8" s="27"/>
      <c r="AG8" s="27"/>
      <c r="AH8" s="27"/>
      <c r="AI8" s="27"/>
      <c r="AJ8" s="27"/>
      <c r="AK8" s="121"/>
      <c r="AL8" s="18" t="s">
        <v>717</v>
      </c>
      <c r="AM8" s="11"/>
      <c r="AN8" s="11"/>
      <c r="AO8" s="11"/>
    </row>
    <row r="9" spans="1:41" ht="10.5" customHeight="1" outlineLevel="1" x14ac:dyDescent="0.2">
      <c r="A9" s="106"/>
      <c r="B9" s="106"/>
      <c r="C9" s="122"/>
      <c r="D9" s="106"/>
      <c r="E9" s="123"/>
      <c r="F9" s="124"/>
      <c r="G9" s="125"/>
      <c r="H9" s="108"/>
      <c r="I9" s="109"/>
      <c r="J9" s="109"/>
      <c r="K9" s="27"/>
      <c r="L9" s="27"/>
      <c r="M9" s="27"/>
      <c r="N9" s="27"/>
      <c r="O9" s="27"/>
      <c r="P9" s="27"/>
      <c r="Q9" s="120"/>
      <c r="R9" s="108"/>
      <c r="S9" s="109"/>
      <c r="T9" s="109"/>
      <c r="U9" s="27"/>
      <c r="V9" s="27"/>
      <c r="W9" s="27"/>
      <c r="X9" s="27"/>
      <c r="Y9" s="27"/>
      <c r="Z9" s="27"/>
      <c r="AA9" s="120"/>
      <c r="AB9" s="108"/>
      <c r="AC9" s="109"/>
      <c r="AD9" s="109"/>
      <c r="AE9" s="25">
        <f>IFERROR(VLOOKUP($AB7,Data!$B$4:$D$6,3,FALSE),"")</f>
        <v>0</v>
      </c>
      <c r="AF9" s="25">
        <f>IFERROR(VLOOKUP($AC7,Data!$F$4:$H$9,3,FALSE),"")</f>
        <v>0</v>
      </c>
      <c r="AG9" s="25">
        <f>IFERROR(VLOOKUP($AD7,Data!$J$4:$L$8,3,FALSE),"")</f>
        <v>0</v>
      </c>
      <c r="AH9" s="25">
        <f>IFERROR(IF($C7=1,$AE9*$AF9*$AG9,""),"")</f>
        <v>0</v>
      </c>
      <c r="AI9" s="25" t="str">
        <f>IFERROR(IF($C7=2,$AE9*$AF9*$AG9,""),"")</f>
        <v/>
      </c>
      <c r="AJ9" s="25" t="str">
        <f>IFERROR(IF($C7=3,$AE9*$AF9*$AG9,""),"")</f>
        <v/>
      </c>
      <c r="AK9" s="121"/>
      <c r="AL9" s="18" t="s">
        <v>718</v>
      </c>
      <c r="AM9" s="11"/>
      <c r="AN9" s="11"/>
      <c r="AO9" s="11"/>
    </row>
    <row r="10" spans="1:41" ht="10.5" customHeight="1" outlineLevel="1" x14ac:dyDescent="0.2">
      <c r="A10" s="106"/>
      <c r="B10" s="106"/>
      <c r="C10" s="122">
        <v>1</v>
      </c>
      <c r="D10" s="106"/>
      <c r="E10" s="123" t="s">
        <v>169</v>
      </c>
      <c r="F10" s="124" t="s">
        <v>170</v>
      </c>
      <c r="G10" s="124" t="s">
        <v>171</v>
      </c>
      <c r="H10" s="108" t="s">
        <v>687</v>
      </c>
      <c r="I10" s="109" t="s">
        <v>687</v>
      </c>
      <c r="J10" s="109" t="s">
        <v>687</v>
      </c>
      <c r="K10" s="25">
        <f>IFERROR(VLOOKUP($H10,Data!$B$4:$D$6,3,FALSE),"")</f>
        <v>0</v>
      </c>
      <c r="L10" s="25">
        <f>IFERROR(VLOOKUP($I10,Data!$F$4:$H$9,3,FALSE),"")</f>
        <v>0</v>
      </c>
      <c r="M10" s="25">
        <f>IFERROR(VLOOKUP($J10,Data!$J$4:$L$8,3,FALSE),"")</f>
        <v>0</v>
      </c>
      <c r="N10" s="25">
        <f>IFERROR(IF($C10=1,$K10*$L10*$M10,""),"")</f>
        <v>0</v>
      </c>
      <c r="O10" s="25" t="str">
        <f>IFERROR(IF($C10=2,$K10*$L10*$M10,""),"")</f>
        <v/>
      </c>
      <c r="P10" s="25" t="str">
        <f>IFERROR(IF($C10=3,$K10*$L10*$M10,""),"")</f>
        <v/>
      </c>
      <c r="Q10" s="120"/>
      <c r="R10" s="108" t="s">
        <v>687</v>
      </c>
      <c r="S10" s="109" t="s">
        <v>687</v>
      </c>
      <c r="T10" s="109" t="s">
        <v>687</v>
      </c>
      <c r="U10" s="26"/>
      <c r="V10" s="26"/>
      <c r="W10" s="26"/>
      <c r="X10" s="26"/>
      <c r="Y10" s="26"/>
      <c r="Z10" s="26"/>
      <c r="AA10" s="120"/>
      <c r="AB10" s="108" t="s">
        <v>687</v>
      </c>
      <c r="AC10" s="109" t="s">
        <v>687</v>
      </c>
      <c r="AD10" s="109" t="s">
        <v>687</v>
      </c>
      <c r="AE10" s="26"/>
      <c r="AF10" s="26"/>
      <c r="AG10" s="26"/>
      <c r="AH10" s="26"/>
      <c r="AI10" s="26"/>
      <c r="AJ10" s="26"/>
      <c r="AK10" s="121"/>
      <c r="AL10" s="18" t="s">
        <v>716</v>
      </c>
      <c r="AM10" s="11"/>
      <c r="AN10" s="11"/>
      <c r="AO10" s="11"/>
    </row>
    <row r="11" spans="1:41" ht="10.5" customHeight="1" outlineLevel="1" x14ac:dyDescent="0.2">
      <c r="A11" s="106"/>
      <c r="B11" s="106"/>
      <c r="C11" s="122"/>
      <c r="D11" s="106"/>
      <c r="E11" s="123"/>
      <c r="F11" s="124"/>
      <c r="G11" s="125"/>
      <c r="H11" s="108"/>
      <c r="I11" s="109"/>
      <c r="J11" s="109"/>
      <c r="K11" s="27"/>
      <c r="L11" s="27"/>
      <c r="M11" s="27"/>
      <c r="N11" s="27"/>
      <c r="O11" s="27"/>
      <c r="P11" s="27"/>
      <c r="Q11" s="120"/>
      <c r="R11" s="108"/>
      <c r="S11" s="109"/>
      <c r="T11" s="109"/>
      <c r="U11" s="25">
        <f>IFERROR(VLOOKUP($R10,Data!$B$4:$D$6,3,FALSE),"")</f>
        <v>0</v>
      </c>
      <c r="V11" s="25">
        <f>IFERROR(VLOOKUP($S10,Data!$F$4:$H$9,3,FALSE),"")</f>
        <v>0</v>
      </c>
      <c r="W11" s="25">
        <f>IFERROR(VLOOKUP($T10,Data!$J$4:$L$8,3,FALSE),"")</f>
        <v>0</v>
      </c>
      <c r="X11" s="25">
        <f>IFERROR(IF($C10=1,$U11*$V11*$W11,""),"")</f>
        <v>0</v>
      </c>
      <c r="Y11" s="25" t="str">
        <f>IFERROR(IF($C10=2,$U11*$V11*$W11,""),"")</f>
        <v/>
      </c>
      <c r="Z11" s="25" t="str">
        <f>IFERROR(IF($C10=3,$U11*$V11*$W11,""),"")</f>
        <v/>
      </c>
      <c r="AA11" s="120"/>
      <c r="AB11" s="108"/>
      <c r="AC11" s="109"/>
      <c r="AD11" s="109"/>
      <c r="AE11" s="27"/>
      <c r="AF11" s="27"/>
      <c r="AG11" s="27"/>
      <c r="AH11" s="27"/>
      <c r="AI11" s="27"/>
      <c r="AJ11" s="27"/>
      <c r="AK11" s="121"/>
      <c r="AL11" s="18" t="s">
        <v>717</v>
      </c>
      <c r="AM11" s="11"/>
      <c r="AN11" s="11"/>
      <c r="AO11" s="11"/>
    </row>
    <row r="12" spans="1:41" ht="10.5" customHeight="1" outlineLevel="1" x14ac:dyDescent="0.2">
      <c r="A12" s="106"/>
      <c r="B12" s="106"/>
      <c r="C12" s="122"/>
      <c r="D12" s="106"/>
      <c r="E12" s="123"/>
      <c r="F12" s="124"/>
      <c r="G12" s="125"/>
      <c r="H12" s="108"/>
      <c r="I12" s="109"/>
      <c r="J12" s="109"/>
      <c r="K12" s="27"/>
      <c r="L12" s="27"/>
      <c r="M12" s="27"/>
      <c r="N12" s="27"/>
      <c r="O12" s="27"/>
      <c r="P12" s="27"/>
      <c r="Q12" s="120"/>
      <c r="R12" s="108"/>
      <c r="S12" s="109"/>
      <c r="T12" s="109"/>
      <c r="U12" s="27"/>
      <c r="V12" s="27"/>
      <c r="W12" s="27"/>
      <c r="X12" s="27"/>
      <c r="Y12" s="27"/>
      <c r="Z12" s="27"/>
      <c r="AA12" s="120"/>
      <c r="AB12" s="108"/>
      <c r="AC12" s="109"/>
      <c r="AD12" s="109"/>
      <c r="AE12" s="25">
        <f>IFERROR(VLOOKUP($AB10,Data!$B$4:$D$6,3,FALSE),"")</f>
        <v>0</v>
      </c>
      <c r="AF12" s="25">
        <f>IFERROR(VLOOKUP($AC10,Data!$F$4:$H$9,3,FALSE),"")</f>
        <v>0</v>
      </c>
      <c r="AG12" s="25">
        <f>IFERROR(VLOOKUP($AD10,Data!$J$4:$L$8,3,FALSE),"")</f>
        <v>0</v>
      </c>
      <c r="AH12" s="25">
        <f>IFERROR(IF($C10=1,$AE12*$AF12*$AG12,""),"")</f>
        <v>0</v>
      </c>
      <c r="AI12" s="25" t="str">
        <f>IFERROR(IF($C10=2,$AE12*$AF12*$AG12,""),"")</f>
        <v/>
      </c>
      <c r="AJ12" s="25" t="str">
        <f>IFERROR(IF($C10=3,$AE12*$AF12*$AG12,""),"")</f>
        <v/>
      </c>
      <c r="AK12" s="121"/>
      <c r="AL12" s="18" t="s">
        <v>718</v>
      </c>
      <c r="AM12" s="11"/>
      <c r="AN12" s="11"/>
      <c r="AO12" s="11"/>
    </row>
    <row r="13" spans="1:41" ht="30" customHeight="1" x14ac:dyDescent="0.2">
      <c r="B13" s="19"/>
      <c r="C13" s="19">
        <v>1</v>
      </c>
      <c r="D13" s="124" t="s">
        <v>172</v>
      </c>
      <c r="E13" s="124"/>
      <c r="F13" s="124"/>
      <c r="G13" s="124"/>
      <c r="H13" s="31" t="str">
        <f>IF($K13=1,"Implemented","Not Implemented")</f>
        <v>Not Implemented</v>
      </c>
      <c r="I13" s="24" t="str">
        <f>IF($L13=1,"Effective","Ineffective")</f>
        <v>Ineffective</v>
      </c>
      <c r="J13" s="24" t="str">
        <f>IF($M13=1,"Pass","Fail")</f>
        <v>Fail</v>
      </c>
      <c r="K13" s="25">
        <f>IF(COUNTIF(K14:K19,0)&gt;0,0,1)</f>
        <v>0</v>
      </c>
      <c r="L13" s="25">
        <f>IF(COUNTIF(L14:L19,0)&gt;0,0,1)</f>
        <v>0</v>
      </c>
      <c r="M13" s="25">
        <f>IF(COUNTIF(M14:M19,0)&gt;0,0,1)</f>
        <v>0</v>
      </c>
      <c r="N13" s="25">
        <f>IFERROR(IF($C13=1,$K13*$L13*$M13,""),"")</f>
        <v>0</v>
      </c>
      <c r="O13" s="25" t="str">
        <f>IFERROR(IF($C13=2,$K13*$L13*$M13,""),"")</f>
        <v/>
      </c>
      <c r="P13" s="25" t="str">
        <f>IFERROR(IF($C13=3,$K13*$L13*$M13,""),"")</f>
        <v/>
      </c>
      <c r="Q13" s="32"/>
      <c r="R13" s="31" t="str">
        <f>IF($U13=1,"Implemented","Not Implemented")</f>
        <v>Not Implemented</v>
      </c>
      <c r="S13" s="24" t="str">
        <f>IF($V13=1,"Effective","Ineffective")</f>
        <v>Ineffective</v>
      </c>
      <c r="T13" s="24" t="str">
        <f>IF($W13=1,"Pass","Fail")</f>
        <v>Fail</v>
      </c>
      <c r="U13" s="25">
        <f>IF(COUNTIF(U14:U19,0)&gt;0,0,1)</f>
        <v>0</v>
      </c>
      <c r="V13" s="25">
        <f>IF(COUNTIF(V14:V19,0)&gt;0,0,1)</f>
        <v>0</v>
      </c>
      <c r="W13" s="25">
        <f>IF(COUNTIF(W14:W19,0)&gt;0,0,1)</f>
        <v>0</v>
      </c>
      <c r="X13" s="25">
        <f>IFERROR(IF($C13=1,$U13*$V13*$W13,""),"")</f>
        <v>0</v>
      </c>
      <c r="Y13" s="25" t="str">
        <f>IFERROR(IF($C13=2,$U13*$V13*$W13,""),"")</f>
        <v/>
      </c>
      <c r="Z13" s="25" t="str">
        <f>IFERROR(IF($C13=3,$U13*$V13*$W13,""),"")</f>
        <v/>
      </c>
      <c r="AA13" s="32"/>
      <c r="AB13" s="31" t="str">
        <f>IF($AE13=1,"Implemented","Not Implemented")</f>
        <v>Not Implemented</v>
      </c>
      <c r="AC13" s="24" t="str">
        <f>IF($AF13=1,"Effective","Ineffective")</f>
        <v>Ineffective</v>
      </c>
      <c r="AD13" s="24" t="str">
        <f>IF($AG13=1,"Pass","Fail")</f>
        <v>Fail</v>
      </c>
      <c r="AE13" s="25">
        <f>IF(COUNTIF(AE14:AE19,0)&gt;0,0,1)</f>
        <v>0</v>
      </c>
      <c r="AF13" s="25">
        <f>IF(COUNTIF(AF14:AF19,0)&gt;0,0,1)</f>
        <v>0</v>
      </c>
      <c r="AG13" s="25">
        <f>IF(COUNTIF(AG14:AG19,0)&gt;0,0,1)</f>
        <v>0</v>
      </c>
      <c r="AH13" s="25">
        <f>IFERROR(IF($C13=1,$AE13*$AF13*$AG13,""),"")</f>
        <v>0</v>
      </c>
      <c r="AI13" s="25" t="str">
        <f>IFERROR(IF($C13=2,$AE13*$AF13*$AG13,""),"")</f>
        <v/>
      </c>
      <c r="AJ13" s="25" t="str">
        <f>IFERROR(IF($C13=3,$AE13*$AF13*$AG13,""),"")</f>
        <v/>
      </c>
      <c r="AK13" s="32"/>
      <c r="AL13" s="18" t="s">
        <v>725</v>
      </c>
      <c r="AM13" s="11"/>
      <c r="AN13" s="11"/>
      <c r="AO13" s="11"/>
    </row>
    <row r="14" spans="1:41" ht="10.5" customHeight="1" outlineLevel="1" x14ac:dyDescent="0.2">
      <c r="A14" s="106"/>
      <c r="B14" s="106"/>
      <c r="C14" s="122">
        <v>1</v>
      </c>
      <c r="D14" s="106"/>
      <c r="E14" s="123" t="s">
        <v>173</v>
      </c>
      <c r="F14" s="124" t="s">
        <v>174</v>
      </c>
      <c r="G14" s="124" t="s">
        <v>175</v>
      </c>
      <c r="H14" s="108" t="s">
        <v>687</v>
      </c>
      <c r="I14" s="109" t="s">
        <v>687</v>
      </c>
      <c r="J14" s="109" t="s">
        <v>687</v>
      </c>
      <c r="K14" s="25">
        <f>IFERROR(VLOOKUP($H14,Data!$B$4:$D$6,3,FALSE),"")</f>
        <v>0</v>
      </c>
      <c r="L14" s="25">
        <f>IFERROR(VLOOKUP($I14,Data!$F$4:$H$9,3,FALSE),"")</f>
        <v>0</v>
      </c>
      <c r="M14" s="25">
        <f>IFERROR(VLOOKUP($J14,Data!$J$4:$L$8,3,FALSE),"")</f>
        <v>0</v>
      </c>
      <c r="N14" s="25">
        <f>IFERROR(IF($C14=1,$K14*$L14*$M14,""),"")</f>
        <v>0</v>
      </c>
      <c r="O14" s="25" t="str">
        <f>IFERROR(IF($C14=2,$K14*$L14*$M14,""),"")</f>
        <v/>
      </c>
      <c r="P14" s="25" t="str">
        <f>IFERROR(IF($C14=3,$K14*$L14*$M14,""),"")</f>
        <v/>
      </c>
      <c r="Q14" s="110"/>
      <c r="R14" s="108" t="s">
        <v>687</v>
      </c>
      <c r="S14" s="109" t="s">
        <v>687</v>
      </c>
      <c r="T14" s="109" t="s">
        <v>687</v>
      </c>
      <c r="U14" s="26"/>
      <c r="V14" s="26"/>
      <c r="W14" s="26"/>
      <c r="X14" s="26"/>
      <c r="Y14" s="26"/>
      <c r="Z14" s="26"/>
      <c r="AA14" s="120"/>
      <c r="AB14" s="108" t="s">
        <v>687</v>
      </c>
      <c r="AC14" s="109" t="s">
        <v>687</v>
      </c>
      <c r="AD14" s="109" t="s">
        <v>687</v>
      </c>
      <c r="AE14" s="26"/>
      <c r="AF14" s="26"/>
      <c r="AG14" s="26"/>
      <c r="AH14" s="26"/>
      <c r="AI14" s="26"/>
      <c r="AJ14" s="26"/>
      <c r="AK14" s="121"/>
      <c r="AL14" s="18" t="s">
        <v>716</v>
      </c>
      <c r="AM14" s="11"/>
      <c r="AN14" s="11"/>
      <c r="AO14" s="11"/>
    </row>
    <row r="15" spans="1:41" ht="10.5" customHeight="1" outlineLevel="1" x14ac:dyDescent="0.2">
      <c r="A15" s="106"/>
      <c r="B15" s="106"/>
      <c r="C15" s="122"/>
      <c r="D15" s="106"/>
      <c r="E15" s="123"/>
      <c r="F15" s="124"/>
      <c r="G15" s="125"/>
      <c r="H15" s="108"/>
      <c r="I15" s="109"/>
      <c r="J15" s="109"/>
      <c r="K15" s="27"/>
      <c r="L15" s="27"/>
      <c r="M15" s="27"/>
      <c r="N15" s="27"/>
      <c r="O15" s="27"/>
      <c r="P15" s="27"/>
      <c r="Q15" s="110"/>
      <c r="R15" s="108"/>
      <c r="S15" s="109"/>
      <c r="T15" s="109"/>
      <c r="U15" s="25">
        <f>IFERROR(VLOOKUP($R14,Data!$B$4:$D$6,3,FALSE),"")</f>
        <v>0</v>
      </c>
      <c r="V15" s="25">
        <f>IFERROR(VLOOKUP($S14,Data!$F$4:$H$9,3,FALSE),"")</f>
        <v>0</v>
      </c>
      <c r="W15" s="25">
        <f>IFERROR(VLOOKUP($T14,Data!$J$4:$L$8,3,FALSE),"")</f>
        <v>0</v>
      </c>
      <c r="X15" s="25">
        <f>IFERROR(IF($C14=1,$U15*$V15*$W15,""),"")</f>
        <v>0</v>
      </c>
      <c r="Y15" s="25" t="str">
        <f>IFERROR(IF($C14=2,$U15*$V15*$W15,""),"")</f>
        <v/>
      </c>
      <c r="Z15" s="25" t="str">
        <f>IFERROR(IF($C14=3,$U15*$V15*$W15,""),"")</f>
        <v/>
      </c>
      <c r="AA15" s="120"/>
      <c r="AB15" s="108"/>
      <c r="AC15" s="109"/>
      <c r="AD15" s="109"/>
      <c r="AE15" s="27"/>
      <c r="AF15" s="27"/>
      <c r="AG15" s="27"/>
      <c r="AH15" s="27"/>
      <c r="AI15" s="27"/>
      <c r="AJ15" s="27"/>
      <c r="AK15" s="121"/>
      <c r="AL15" s="18" t="s">
        <v>717</v>
      </c>
      <c r="AM15" s="11"/>
      <c r="AN15" s="11"/>
      <c r="AO15" s="11"/>
    </row>
    <row r="16" spans="1:41" ht="10.5" customHeight="1" outlineLevel="1" x14ac:dyDescent="0.2">
      <c r="A16" s="106"/>
      <c r="B16" s="106"/>
      <c r="C16" s="122"/>
      <c r="D16" s="106"/>
      <c r="E16" s="123"/>
      <c r="F16" s="124"/>
      <c r="G16" s="125"/>
      <c r="H16" s="108"/>
      <c r="I16" s="109"/>
      <c r="J16" s="109"/>
      <c r="K16" s="27"/>
      <c r="L16" s="27"/>
      <c r="M16" s="27"/>
      <c r="N16" s="27"/>
      <c r="O16" s="27"/>
      <c r="P16" s="27"/>
      <c r="Q16" s="110"/>
      <c r="R16" s="108"/>
      <c r="S16" s="109"/>
      <c r="T16" s="109"/>
      <c r="U16" s="27"/>
      <c r="V16" s="27"/>
      <c r="W16" s="27"/>
      <c r="X16" s="27"/>
      <c r="Y16" s="27"/>
      <c r="Z16" s="27"/>
      <c r="AA16" s="120"/>
      <c r="AB16" s="108"/>
      <c r="AC16" s="109"/>
      <c r="AD16" s="109"/>
      <c r="AE16" s="25">
        <f>IFERROR(VLOOKUP($AB14,Data!$B$4:$D$6,3,FALSE),"")</f>
        <v>0</v>
      </c>
      <c r="AF16" s="25">
        <f>IFERROR(VLOOKUP($AC14,Data!$F$4:$H$9,3,FALSE),"")</f>
        <v>0</v>
      </c>
      <c r="AG16" s="25">
        <f>IFERROR(VLOOKUP($AD14,Data!$J$4:$L$8,3,FALSE),"")</f>
        <v>0</v>
      </c>
      <c r="AH16" s="25">
        <f>IFERROR(IF($C14=1,$AE16*$AF16*$AG16,""),"")</f>
        <v>0</v>
      </c>
      <c r="AI16" s="25" t="str">
        <f>IFERROR(IF($C14=2,$AE16*$AF16*$AG16,""),"")</f>
        <v/>
      </c>
      <c r="AJ16" s="25" t="str">
        <f>IFERROR(IF($C14=3,$AE16*$AF16*$AG16,""),"")</f>
        <v/>
      </c>
      <c r="AK16" s="121"/>
      <c r="AL16" s="18" t="s">
        <v>718</v>
      </c>
      <c r="AM16" s="11"/>
      <c r="AN16" s="11"/>
      <c r="AO16" s="11"/>
    </row>
    <row r="17" spans="1:41" ht="10.5" customHeight="1" outlineLevel="1" x14ac:dyDescent="0.2">
      <c r="A17" s="106"/>
      <c r="B17" s="106"/>
      <c r="C17" s="122">
        <v>1</v>
      </c>
      <c r="D17" s="106"/>
      <c r="E17" s="123" t="s">
        <v>176</v>
      </c>
      <c r="F17" s="124" t="s">
        <v>177</v>
      </c>
      <c r="G17" s="124" t="s">
        <v>178</v>
      </c>
      <c r="H17" s="108" t="s">
        <v>687</v>
      </c>
      <c r="I17" s="109" t="s">
        <v>687</v>
      </c>
      <c r="J17" s="109" t="s">
        <v>687</v>
      </c>
      <c r="K17" s="25">
        <f>IFERROR(VLOOKUP($H17,Data!$B$4:$D$6,3,FALSE),"")</f>
        <v>0</v>
      </c>
      <c r="L17" s="25">
        <f>IFERROR(VLOOKUP($I17,Data!$F$4:$H$9,3,FALSE),"")</f>
        <v>0</v>
      </c>
      <c r="M17" s="25">
        <f>IFERROR(VLOOKUP($J17,Data!$J$4:$L$8,3,FALSE),"")</f>
        <v>0</v>
      </c>
      <c r="N17" s="25">
        <f>IFERROR(IF($C17=1,$K17*$L17*$M17,""),"")</f>
        <v>0</v>
      </c>
      <c r="O17" s="25" t="str">
        <f>IFERROR(IF($C17=2,$K17*$L17*$M17,""),"")</f>
        <v/>
      </c>
      <c r="P17" s="25" t="str">
        <f>IFERROR(IF($C17=3,$K17*$L17*$M17,""),"")</f>
        <v/>
      </c>
      <c r="Q17" s="110"/>
      <c r="R17" s="108" t="s">
        <v>687</v>
      </c>
      <c r="S17" s="109" t="s">
        <v>687</v>
      </c>
      <c r="T17" s="109" t="s">
        <v>687</v>
      </c>
      <c r="U17" s="26"/>
      <c r="V17" s="26"/>
      <c r="W17" s="26"/>
      <c r="X17" s="26"/>
      <c r="Y17" s="26"/>
      <c r="Z17" s="26"/>
      <c r="AA17" s="120"/>
      <c r="AB17" s="108" t="s">
        <v>687</v>
      </c>
      <c r="AC17" s="109" t="s">
        <v>687</v>
      </c>
      <c r="AD17" s="109" t="s">
        <v>687</v>
      </c>
      <c r="AE17" s="26"/>
      <c r="AF17" s="26"/>
      <c r="AG17" s="26"/>
      <c r="AH17" s="26"/>
      <c r="AI17" s="26"/>
      <c r="AJ17" s="26"/>
      <c r="AK17" s="121"/>
      <c r="AL17" s="18" t="s">
        <v>716</v>
      </c>
      <c r="AM17" s="11"/>
      <c r="AN17" s="11"/>
      <c r="AO17" s="11"/>
    </row>
    <row r="18" spans="1:41" ht="10.5" customHeight="1" outlineLevel="1" x14ac:dyDescent="0.2">
      <c r="A18" s="106"/>
      <c r="B18" s="106"/>
      <c r="C18" s="122"/>
      <c r="D18" s="106"/>
      <c r="E18" s="123"/>
      <c r="F18" s="124"/>
      <c r="G18" s="125"/>
      <c r="H18" s="108"/>
      <c r="I18" s="109"/>
      <c r="J18" s="109"/>
      <c r="K18" s="27"/>
      <c r="L18" s="27"/>
      <c r="M18" s="27"/>
      <c r="N18" s="27"/>
      <c r="O18" s="27"/>
      <c r="P18" s="27"/>
      <c r="Q18" s="110"/>
      <c r="R18" s="108"/>
      <c r="S18" s="109"/>
      <c r="T18" s="109"/>
      <c r="U18" s="25">
        <f>IFERROR(VLOOKUP($R17,Data!$B$4:$D$6,3,FALSE),"")</f>
        <v>0</v>
      </c>
      <c r="V18" s="25">
        <f>IFERROR(VLOOKUP($S17,Data!$F$4:$H$9,3,FALSE),"")</f>
        <v>0</v>
      </c>
      <c r="W18" s="25">
        <f>IFERROR(VLOOKUP($T17,Data!$J$4:$L$8,3,FALSE),"")</f>
        <v>0</v>
      </c>
      <c r="X18" s="25">
        <f>IFERROR(IF($C17=1,$U18*$V18*$W18,""),"")</f>
        <v>0</v>
      </c>
      <c r="Y18" s="25" t="str">
        <f>IFERROR(IF($C17=2,$U18*$V18*$W18,""),"")</f>
        <v/>
      </c>
      <c r="Z18" s="25" t="str">
        <f>IFERROR(IF($C17=3,$U18*$V18*$W18,""),"")</f>
        <v/>
      </c>
      <c r="AA18" s="120"/>
      <c r="AB18" s="108"/>
      <c r="AC18" s="109"/>
      <c r="AD18" s="109"/>
      <c r="AE18" s="27"/>
      <c r="AF18" s="27"/>
      <c r="AG18" s="27"/>
      <c r="AH18" s="27"/>
      <c r="AI18" s="27"/>
      <c r="AJ18" s="27"/>
      <c r="AK18" s="121"/>
      <c r="AL18" s="18" t="s">
        <v>717</v>
      </c>
      <c r="AM18" s="11"/>
      <c r="AN18" s="11"/>
      <c r="AO18" s="11"/>
    </row>
    <row r="19" spans="1:41" ht="10.5" customHeight="1" outlineLevel="1" x14ac:dyDescent="0.2">
      <c r="A19" s="106"/>
      <c r="B19" s="106"/>
      <c r="C19" s="122"/>
      <c r="D19" s="106"/>
      <c r="E19" s="123"/>
      <c r="F19" s="124"/>
      <c r="G19" s="125"/>
      <c r="H19" s="108"/>
      <c r="I19" s="109"/>
      <c r="J19" s="109"/>
      <c r="K19" s="27"/>
      <c r="L19" s="27"/>
      <c r="M19" s="27"/>
      <c r="N19" s="27"/>
      <c r="O19" s="27"/>
      <c r="P19" s="27"/>
      <c r="Q19" s="110"/>
      <c r="R19" s="108"/>
      <c r="S19" s="109"/>
      <c r="T19" s="109"/>
      <c r="U19" s="27"/>
      <c r="V19" s="27"/>
      <c r="W19" s="27"/>
      <c r="X19" s="27"/>
      <c r="Y19" s="27"/>
      <c r="Z19" s="27"/>
      <c r="AA19" s="120"/>
      <c r="AB19" s="108"/>
      <c r="AC19" s="109"/>
      <c r="AD19" s="109"/>
      <c r="AE19" s="25">
        <f>IFERROR(VLOOKUP($AB17,Data!$B$4:$D$6,3,FALSE),"")</f>
        <v>0</v>
      </c>
      <c r="AF19" s="25">
        <f>IFERROR(VLOOKUP($AC17,Data!$F$4:$H$9,3,FALSE),"")</f>
        <v>0</v>
      </c>
      <c r="AG19" s="25">
        <f>IFERROR(VLOOKUP($AD17,Data!$J$4:$L$8,3,FALSE),"")</f>
        <v>0</v>
      </c>
      <c r="AH19" s="25">
        <f>IFERROR(IF($C17=1,$AE19*$AF19*$AG19,""),"")</f>
        <v>0</v>
      </c>
      <c r="AI19" s="25" t="str">
        <f>IFERROR(IF($C17=2,$AE19*$AF19*$AG19,""),"")</f>
        <v/>
      </c>
      <c r="AJ19" s="25" t="str">
        <f>IFERROR(IF($C17=3,$AE19*$AF19*$AG19,""),"")</f>
        <v/>
      </c>
      <c r="AK19" s="121"/>
      <c r="AL19" s="18" t="s">
        <v>718</v>
      </c>
      <c r="AM19" s="11"/>
      <c r="AN19" s="11"/>
      <c r="AO19" s="11"/>
    </row>
    <row r="20" spans="1:41" ht="30" customHeight="1" x14ac:dyDescent="0.2">
      <c r="B20" s="19"/>
      <c r="C20" s="19">
        <v>1</v>
      </c>
      <c r="D20" s="124" t="s">
        <v>179</v>
      </c>
      <c r="E20" s="125"/>
      <c r="F20" s="125"/>
      <c r="G20" s="125"/>
      <c r="H20" s="31" t="str">
        <f>IF($K20=1,"Implemented","Not Implemented")</f>
        <v>Not Implemented</v>
      </c>
      <c r="I20" s="24" t="str">
        <f>IF($L20=1,"Effective","Ineffective")</f>
        <v>Ineffective</v>
      </c>
      <c r="J20" s="24" t="str">
        <f>IF($M20=1,"Pass","Fail")</f>
        <v>Fail</v>
      </c>
      <c r="K20" s="25">
        <f>IF(COUNTIF(K21:K26,0)&gt;0,0,1)</f>
        <v>0</v>
      </c>
      <c r="L20" s="25">
        <f>IF(COUNTIF(L21:L26,0)&gt;0,0,1)</f>
        <v>0</v>
      </c>
      <c r="M20" s="25">
        <f>IF(COUNTIF(M21:M26,0)&gt;0,0,1)</f>
        <v>0</v>
      </c>
      <c r="N20" s="25">
        <f>IFERROR(IF($C20=1,$K20*$L20*$M20,""),"")</f>
        <v>0</v>
      </c>
      <c r="O20" s="25" t="str">
        <f>IFERROR(IF($C20=2,$K20*$L20*$M20,""),"")</f>
        <v/>
      </c>
      <c r="P20" s="25" t="str">
        <f>IFERROR(IF($C20=3,$K20*$L20*$M20,""),"")</f>
        <v/>
      </c>
      <c r="Q20" s="32"/>
      <c r="R20" s="31" t="str">
        <f>IF($U20=1,"Implemented","Not Implemented")</f>
        <v>Not Implemented</v>
      </c>
      <c r="S20" s="24" t="str">
        <f>IF($V20=1,"Effective","Ineffective")</f>
        <v>Ineffective</v>
      </c>
      <c r="T20" s="24" t="str">
        <f>IF($W20=1,"Pass","Fail")</f>
        <v>Fail</v>
      </c>
      <c r="U20" s="25">
        <f>IF(COUNTIF(U21:U26,0)&gt;0,0,1)</f>
        <v>0</v>
      </c>
      <c r="V20" s="25">
        <f>IF(COUNTIF(V21:V26,0)&gt;0,0,1)</f>
        <v>0</v>
      </c>
      <c r="W20" s="25">
        <f>IF(COUNTIF(W21:W26,0)&gt;0,0,1)</f>
        <v>0</v>
      </c>
      <c r="X20" s="25">
        <f>IFERROR(IF($C20=1,$U20*$V20*$W20,""),"")</f>
        <v>0</v>
      </c>
      <c r="Y20" s="25" t="str">
        <f>IFERROR(IF($C20=2,$U20*$V20*$W20,""),"")</f>
        <v/>
      </c>
      <c r="Z20" s="25" t="str">
        <f>IFERROR(IF($C20=3,$U20*$V20*$W20,""),"")</f>
        <v/>
      </c>
      <c r="AA20" s="32"/>
      <c r="AB20" s="31" t="str">
        <f>IF($AE20=1,"Implemented","Not Implemented")</f>
        <v>Not Implemented</v>
      </c>
      <c r="AC20" s="24" t="str">
        <f>IF($AF20=1,"Effective","Ineffective")</f>
        <v>Ineffective</v>
      </c>
      <c r="AD20" s="24" t="str">
        <f>IF($AG20=1,"Pass","Fail")</f>
        <v>Fail</v>
      </c>
      <c r="AE20" s="25">
        <f>IF(COUNTIF(AE21:AE26,0)&gt;0,0,1)</f>
        <v>0</v>
      </c>
      <c r="AF20" s="25">
        <f>IF(COUNTIF(AF21:AF26,0)&gt;0,0,1)</f>
        <v>0</v>
      </c>
      <c r="AG20" s="25">
        <f>IF(COUNTIF(AG21:AG26,0)&gt;0,0,1)</f>
        <v>0</v>
      </c>
      <c r="AH20" s="25">
        <f>IFERROR(IF($C20=1,$AE20*$AF20*$AG20,""),"")</f>
        <v>0</v>
      </c>
      <c r="AI20" s="25" t="str">
        <f>IFERROR(IF($C20=2,$AE20*$AF20*$AG20,""),"")</f>
        <v/>
      </c>
      <c r="AJ20" s="25" t="str">
        <f>IFERROR(IF($C20=3,$AE20*$AF20*$AG20,""),"")</f>
        <v/>
      </c>
      <c r="AK20" s="32"/>
      <c r="AL20" s="18" t="s">
        <v>725</v>
      </c>
      <c r="AM20" s="11"/>
      <c r="AN20" s="11"/>
      <c r="AO20" s="11"/>
    </row>
    <row r="21" spans="1:41" ht="10.5" customHeight="1" outlineLevel="1" x14ac:dyDescent="0.2">
      <c r="A21" s="106"/>
      <c r="B21" s="106"/>
      <c r="C21" s="122">
        <v>1</v>
      </c>
      <c r="D21" s="106"/>
      <c r="E21" s="123" t="s">
        <v>180</v>
      </c>
      <c r="F21" s="124" t="s">
        <v>181</v>
      </c>
      <c r="G21" s="124" t="s">
        <v>182</v>
      </c>
      <c r="H21" s="108" t="s">
        <v>687</v>
      </c>
      <c r="I21" s="109" t="s">
        <v>687</v>
      </c>
      <c r="J21" s="109" t="s">
        <v>687</v>
      </c>
      <c r="K21" s="25">
        <f>IFERROR(VLOOKUP($H21,Data!$B$4:$D$6,3,FALSE),"")</f>
        <v>0</v>
      </c>
      <c r="L21" s="25">
        <f>IFERROR(VLOOKUP($I21,Data!$F$4:$H$9,3,FALSE),"")</f>
        <v>0</v>
      </c>
      <c r="M21" s="25">
        <f>IFERROR(VLOOKUP($J21,Data!$J$4:$L$8,3,FALSE),"")</f>
        <v>0</v>
      </c>
      <c r="N21" s="25">
        <f>IFERROR(IF($C21=1,$K21*$L21*$M21,""),"")</f>
        <v>0</v>
      </c>
      <c r="O21" s="25" t="str">
        <f>IFERROR(IF($C21=2,$K21*$L21*$M21,""),"")</f>
        <v/>
      </c>
      <c r="P21" s="25" t="str">
        <f>IFERROR(IF($C21=3,$K21*$L21*$M21,""),"")</f>
        <v/>
      </c>
      <c r="Q21" s="110"/>
      <c r="R21" s="108" t="s">
        <v>687</v>
      </c>
      <c r="S21" s="109" t="s">
        <v>687</v>
      </c>
      <c r="T21" s="109" t="s">
        <v>687</v>
      </c>
      <c r="U21" s="26"/>
      <c r="V21" s="26"/>
      <c r="W21" s="26"/>
      <c r="X21" s="26"/>
      <c r="Y21" s="26"/>
      <c r="Z21" s="26"/>
      <c r="AA21" s="120"/>
      <c r="AB21" s="108" t="s">
        <v>687</v>
      </c>
      <c r="AC21" s="109" t="s">
        <v>687</v>
      </c>
      <c r="AD21" s="109" t="s">
        <v>687</v>
      </c>
      <c r="AE21" s="26"/>
      <c r="AF21" s="26"/>
      <c r="AG21" s="26"/>
      <c r="AH21" s="26"/>
      <c r="AI21" s="26"/>
      <c r="AJ21" s="26"/>
      <c r="AK21" s="121"/>
      <c r="AL21" s="18" t="s">
        <v>716</v>
      </c>
      <c r="AM21" s="11"/>
      <c r="AN21" s="11"/>
      <c r="AO21" s="11"/>
    </row>
    <row r="22" spans="1:41" ht="10.5" customHeight="1" outlineLevel="1" x14ac:dyDescent="0.2">
      <c r="A22" s="106"/>
      <c r="B22" s="106"/>
      <c r="C22" s="122"/>
      <c r="D22" s="106"/>
      <c r="E22" s="123"/>
      <c r="F22" s="124"/>
      <c r="G22" s="125"/>
      <c r="H22" s="108"/>
      <c r="I22" s="109"/>
      <c r="J22" s="109"/>
      <c r="K22" s="27"/>
      <c r="L22" s="27"/>
      <c r="M22" s="27"/>
      <c r="N22" s="27"/>
      <c r="O22" s="27"/>
      <c r="P22" s="27"/>
      <c r="Q22" s="110"/>
      <c r="R22" s="108"/>
      <c r="S22" s="109"/>
      <c r="T22" s="109"/>
      <c r="U22" s="25">
        <f>IFERROR(VLOOKUP($R21,Data!$B$4:$D$6,3,FALSE),"")</f>
        <v>0</v>
      </c>
      <c r="V22" s="25">
        <f>IFERROR(VLOOKUP($S21,Data!$F$4:$H$9,3,FALSE),"")</f>
        <v>0</v>
      </c>
      <c r="W22" s="25">
        <f>IFERROR(VLOOKUP($T21,Data!$J$4:$L$8,3,FALSE),"")</f>
        <v>0</v>
      </c>
      <c r="X22" s="25">
        <f>IFERROR(IF($C21=1,$U22*$V22*$W22,""),"")</f>
        <v>0</v>
      </c>
      <c r="Y22" s="25" t="str">
        <f>IFERROR(IF($C21=2,$U22*$V22*$W22,""),"")</f>
        <v/>
      </c>
      <c r="Z22" s="25" t="str">
        <f>IFERROR(IF($C21=3,$U22*$V22*$W22,""),"")</f>
        <v/>
      </c>
      <c r="AA22" s="120"/>
      <c r="AB22" s="108"/>
      <c r="AC22" s="109"/>
      <c r="AD22" s="109"/>
      <c r="AE22" s="27"/>
      <c r="AF22" s="27"/>
      <c r="AG22" s="27"/>
      <c r="AH22" s="27"/>
      <c r="AI22" s="27"/>
      <c r="AJ22" s="27"/>
      <c r="AK22" s="121"/>
      <c r="AL22" s="18" t="s">
        <v>717</v>
      </c>
      <c r="AM22" s="11"/>
      <c r="AN22" s="11"/>
      <c r="AO22" s="11"/>
    </row>
    <row r="23" spans="1:41" ht="10.5" customHeight="1" outlineLevel="1" x14ac:dyDescent="0.2">
      <c r="A23" s="106"/>
      <c r="B23" s="106"/>
      <c r="C23" s="122"/>
      <c r="D23" s="106"/>
      <c r="E23" s="123"/>
      <c r="F23" s="124"/>
      <c r="G23" s="125"/>
      <c r="H23" s="108"/>
      <c r="I23" s="109"/>
      <c r="J23" s="109"/>
      <c r="K23" s="27"/>
      <c r="L23" s="27"/>
      <c r="M23" s="27"/>
      <c r="N23" s="27"/>
      <c r="O23" s="27"/>
      <c r="P23" s="27"/>
      <c r="Q23" s="110"/>
      <c r="R23" s="108"/>
      <c r="S23" s="109"/>
      <c r="T23" s="109"/>
      <c r="U23" s="27"/>
      <c r="V23" s="27"/>
      <c r="W23" s="27"/>
      <c r="X23" s="27"/>
      <c r="Y23" s="27"/>
      <c r="Z23" s="27"/>
      <c r="AA23" s="120"/>
      <c r="AB23" s="108"/>
      <c r="AC23" s="109"/>
      <c r="AD23" s="109"/>
      <c r="AE23" s="25">
        <f>IFERROR(VLOOKUP($AB21,Data!$B$4:$D$6,3,FALSE),"")</f>
        <v>0</v>
      </c>
      <c r="AF23" s="25">
        <f>IFERROR(VLOOKUP($AC21,Data!$F$4:$H$9,3,FALSE),"")</f>
        <v>0</v>
      </c>
      <c r="AG23" s="25">
        <f>IFERROR(VLOOKUP($AD21,Data!$J$4:$L$8,3,FALSE),"")</f>
        <v>0</v>
      </c>
      <c r="AH23" s="25">
        <f>IFERROR(IF($C21=1,$AE23*$AF23*$AG23,""),"")</f>
        <v>0</v>
      </c>
      <c r="AI23" s="25" t="str">
        <f>IFERROR(IF($C21=2,$AE23*$AF23*$AG23,""),"")</f>
        <v/>
      </c>
      <c r="AJ23" s="25" t="str">
        <f>IFERROR(IF($C21=3,$AE23*$AF23*$AG23,""),"")</f>
        <v/>
      </c>
      <c r="AK23" s="121"/>
      <c r="AL23" s="18" t="s">
        <v>718</v>
      </c>
      <c r="AM23" s="11"/>
      <c r="AN23" s="11"/>
      <c r="AO23" s="11"/>
    </row>
    <row r="24" spans="1:41" ht="10.5" customHeight="1" outlineLevel="1" x14ac:dyDescent="0.2">
      <c r="A24" s="106"/>
      <c r="B24" s="106"/>
      <c r="C24" s="122">
        <v>1</v>
      </c>
      <c r="D24" s="106"/>
      <c r="E24" s="123" t="s">
        <v>183</v>
      </c>
      <c r="F24" s="124" t="s">
        <v>184</v>
      </c>
      <c r="G24" s="124" t="s">
        <v>185</v>
      </c>
      <c r="H24" s="108" t="s">
        <v>687</v>
      </c>
      <c r="I24" s="109" t="s">
        <v>687</v>
      </c>
      <c r="J24" s="109" t="s">
        <v>687</v>
      </c>
      <c r="K24" s="25">
        <f>IFERROR(VLOOKUP($H24,Data!$B$4:$D$6,3,FALSE),"")</f>
        <v>0</v>
      </c>
      <c r="L24" s="25">
        <f>IFERROR(VLOOKUP($I24,Data!$F$4:$H$9,3,FALSE),"")</f>
        <v>0</v>
      </c>
      <c r="M24" s="25">
        <f>IFERROR(VLOOKUP($J24,Data!$J$4:$L$8,3,FALSE),"")</f>
        <v>0</v>
      </c>
      <c r="N24" s="25">
        <f>IFERROR(IF($C24=1,$K24*$L24*$M24,""),"")</f>
        <v>0</v>
      </c>
      <c r="O24" s="25" t="str">
        <f>IFERROR(IF($C24=2,$K24*$L24*$M24,""),"")</f>
        <v/>
      </c>
      <c r="P24" s="25" t="str">
        <f>IFERROR(IF($C24=3,$K24*$L24*$M24,""),"")</f>
        <v/>
      </c>
      <c r="Q24" s="110"/>
      <c r="R24" s="108" t="s">
        <v>687</v>
      </c>
      <c r="S24" s="109" t="s">
        <v>687</v>
      </c>
      <c r="T24" s="109" t="s">
        <v>687</v>
      </c>
      <c r="U24" s="26"/>
      <c r="V24" s="26"/>
      <c r="W24" s="26"/>
      <c r="X24" s="26"/>
      <c r="Y24" s="26"/>
      <c r="Z24" s="26"/>
      <c r="AA24" s="120"/>
      <c r="AB24" s="108" t="s">
        <v>687</v>
      </c>
      <c r="AC24" s="109" t="s">
        <v>687</v>
      </c>
      <c r="AD24" s="109" t="s">
        <v>687</v>
      </c>
      <c r="AE24" s="26"/>
      <c r="AF24" s="26"/>
      <c r="AG24" s="26"/>
      <c r="AH24" s="26"/>
      <c r="AI24" s="26"/>
      <c r="AJ24" s="26"/>
      <c r="AK24" s="121"/>
      <c r="AL24" s="18" t="s">
        <v>716</v>
      </c>
      <c r="AM24" s="11"/>
      <c r="AN24" s="11"/>
      <c r="AO24" s="11"/>
    </row>
    <row r="25" spans="1:41" ht="10.5" customHeight="1" outlineLevel="1" x14ac:dyDescent="0.2">
      <c r="A25" s="106"/>
      <c r="B25" s="106"/>
      <c r="C25" s="122"/>
      <c r="D25" s="106"/>
      <c r="E25" s="123"/>
      <c r="F25" s="124"/>
      <c r="G25" s="125"/>
      <c r="H25" s="108"/>
      <c r="I25" s="109"/>
      <c r="J25" s="109"/>
      <c r="K25" s="27"/>
      <c r="L25" s="27"/>
      <c r="M25" s="27"/>
      <c r="N25" s="27"/>
      <c r="O25" s="27"/>
      <c r="P25" s="27"/>
      <c r="Q25" s="110"/>
      <c r="R25" s="108"/>
      <c r="S25" s="109"/>
      <c r="T25" s="109"/>
      <c r="U25" s="25">
        <f>IFERROR(VLOOKUP($R24,Data!$B$4:$D$6,3,FALSE),"")</f>
        <v>0</v>
      </c>
      <c r="V25" s="25">
        <f>IFERROR(VLOOKUP($S24,Data!$F$4:$H$9,3,FALSE),"")</f>
        <v>0</v>
      </c>
      <c r="W25" s="25">
        <f>IFERROR(VLOOKUP($T24,Data!$J$4:$L$8,3,FALSE),"")</f>
        <v>0</v>
      </c>
      <c r="X25" s="25">
        <f>IFERROR(IF($C24=1,$U25*$V25*$W25,""),"")</f>
        <v>0</v>
      </c>
      <c r="Y25" s="25" t="str">
        <f>IFERROR(IF($C24=2,$U25*$V25*$W25,""),"")</f>
        <v/>
      </c>
      <c r="Z25" s="25" t="str">
        <f>IFERROR(IF($C24=3,$U25*$V25*$W25,""),"")</f>
        <v/>
      </c>
      <c r="AA25" s="120"/>
      <c r="AB25" s="108"/>
      <c r="AC25" s="109"/>
      <c r="AD25" s="109"/>
      <c r="AE25" s="27"/>
      <c r="AF25" s="27"/>
      <c r="AG25" s="27"/>
      <c r="AH25" s="27"/>
      <c r="AI25" s="27"/>
      <c r="AJ25" s="27"/>
      <c r="AK25" s="121"/>
      <c r="AL25" s="18" t="s">
        <v>717</v>
      </c>
      <c r="AM25" s="11"/>
      <c r="AN25" s="11"/>
      <c r="AO25" s="11"/>
    </row>
    <row r="26" spans="1:41" ht="10.5" customHeight="1" outlineLevel="1" x14ac:dyDescent="0.2">
      <c r="A26" s="106"/>
      <c r="B26" s="106"/>
      <c r="C26" s="122"/>
      <c r="D26" s="106"/>
      <c r="E26" s="123"/>
      <c r="F26" s="124"/>
      <c r="G26" s="125"/>
      <c r="H26" s="108"/>
      <c r="I26" s="109"/>
      <c r="J26" s="109"/>
      <c r="K26" s="27"/>
      <c r="L26" s="27"/>
      <c r="M26" s="27"/>
      <c r="N26" s="27"/>
      <c r="O26" s="27"/>
      <c r="P26" s="27"/>
      <c r="Q26" s="110"/>
      <c r="R26" s="108"/>
      <c r="S26" s="109"/>
      <c r="T26" s="109"/>
      <c r="U26" s="27"/>
      <c r="V26" s="27"/>
      <c r="W26" s="27"/>
      <c r="X26" s="27"/>
      <c r="Y26" s="27"/>
      <c r="Z26" s="27"/>
      <c r="AA26" s="120"/>
      <c r="AB26" s="108"/>
      <c r="AC26" s="109"/>
      <c r="AD26" s="109"/>
      <c r="AE26" s="25">
        <f>IFERROR(VLOOKUP($AB24,Data!$B$4:$D$6,3,FALSE),"")</f>
        <v>0</v>
      </c>
      <c r="AF26" s="25">
        <f>IFERROR(VLOOKUP($AC24,Data!$F$4:$H$9,3,FALSE),"")</f>
        <v>0</v>
      </c>
      <c r="AG26" s="25">
        <f>IFERROR(VLOOKUP($AD24,Data!$J$4:$L$8,3,FALSE),"")</f>
        <v>0</v>
      </c>
      <c r="AH26" s="25">
        <f>IFERROR(IF($C24=1,$AE26*$AF26*$AG26,""),"")</f>
        <v>0</v>
      </c>
      <c r="AI26" s="25" t="str">
        <f>IFERROR(IF($C24=2,$AE26*$AF26*$AG26,""),"")</f>
        <v/>
      </c>
      <c r="AJ26" s="25" t="str">
        <f>IFERROR(IF($C24=3,$AE26*$AF26*$AG26,""),"")</f>
        <v/>
      </c>
      <c r="AK26" s="121"/>
      <c r="AL26" s="18" t="s">
        <v>718</v>
      </c>
      <c r="AM26" s="11"/>
      <c r="AN26" s="11"/>
      <c r="AO26" s="11"/>
    </row>
    <row r="27" spans="1:41" ht="30" customHeight="1" x14ac:dyDescent="0.2">
      <c r="B27" s="20"/>
      <c r="C27" s="20">
        <v>1</v>
      </c>
      <c r="D27" s="124" t="s">
        <v>186</v>
      </c>
      <c r="E27" s="124"/>
      <c r="F27" s="124"/>
      <c r="G27" s="124"/>
      <c r="H27" s="31" t="str">
        <f>IF($K27=1,"Implemented","Not Implemented")</f>
        <v>Not Implemented</v>
      </c>
      <c r="I27" s="24" t="str">
        <f>IF($L27=1,"Effective","Ineffective")</f>
        <v>Ineffective</v>
      </c>
      <c r="J27" s="24" t="str">
        <f>IF($M27=1,"Pass","Fail")</f>
        <v>Fail</v>
      </c>
      <c r="K27" s="25">
        <f>IF(COUNTIF(K28:K30,0)&gt;0,0,1)</f>
        <v>0</v>
      </c>
      <c r="L27" s="25">
        <f>IF(COUNTIF(L28:L30,0)&gt;0,0,1)</f>
        <v>0</v>
      </c>
      <c r="M27" s="25">
        <f>IF(COUNTIF(M28:M30,0)&gt;0,0,1)</f>
        <v>0</v>
      </c>
      <c r="N27" s="25">
        <f>IFERROR(IF($C27=1,$K27*$L27*$M27,""),"")</f>
        <v>0</v>
      </c>
      <c r="O27" s="25" t="str">
        <f>IFERROR(IF($C27=2,$K27*$L27*$M27,""),"")</f>
        <v/>
      </c>
      <c r="P27" s="25" t="str">
        <f>IFERROR(IF($C27=3,$K27*$L27*$M27,""),"")</f>
        <v/>
      </c>
      <c r="Q27" s="32"/>
      <c r="R27" s="31" t="str">
        <f>IF($U27=1,"Implemented","Not Implemented")</f>
        <v>Not Implemented</v>
      </c>
      <c r="S27" s="24" t="str">
        <f>IF($V27=1,"Effective","Ineffective")</f>
        <v>Ineffective</v>
      </c>
      <c r="T27" s="24" t="str">
        <f>IF($W27=1,"Pass","Fail")</f>
        <v>Fail</v>
      </c>
      <c r="U27" s="25">
        <f>IF(COUNTIF(U28:U30,0)&gt;0,0,1)</f>
        <v>0</v>
      </c>
      <c r="V27" s="25">
        <f>IF(COUNTIF(V28:V30,0)&gt;0,0,1)</f>
        <v>0</v>
      </c>
      <c r="W27" s="25">
        <f>IF(COUNTIF(W28:W30,0)&gt;0,0,1)</f>
        <v>0</v>
      </c>
      <c r="X27" s="25">
        <f>IFERROR(IF($C27=1,$U27*$V27*$W27,""),"")</f>
        <v>0</v>
      </c>
      <c r="Y27" s="25" t="str">
        <f>IFERROR(IF($C27=2,$U27*$V27*$W27,""),"")</f>
        <v/>
      </c>
      <c r="Z27" s="25" t="str">
        <f>IFERROR(IF($C27=3,$U27*$V27*$W27,""),"")</f>
        <v/>
      </c>
      <c r="AA27" s="32"/>
      <c r="AB27" s="31" t="str">
        <f>IF($AE27=1,"Implemented","Not Implemented")</f>
        <v>Not Implemented</v>
      </c>
      <c r="AC27" s="24" t="str">
        <f>IF($AF27=1,"Effective","Ineffective")</f>
        <v>Ineffective</v>
      </c>
      <c r="AD27" s="24" t="str">
        <f>IF($AG27=1,"Pass","Fail")</f>
        <v>Fail</v>
      </c>
      <c r="AE27" s="25">
        <f>IF(COUNTIF(AE28:AE30,0)&gt;0,0,1)</f>
        <v>0</v>
      </c>
      <c r="AF27" s="25">
        <f>IF(COUNTIF(AF28:AF30,0)&gt;0,0,1)</f>
        <v>0</v>
      </c>
      <c r="AG27" s="25">
        <f>IF(COUNTIF(AG28:AG30,0)&gt;0,0,1)</f>
        <v>0</v>
      </c>
      <c r="AH27" s="25">
        <f>IFERROR(IF($C27=1,$AE27*$AF27*$AG27,""),"")</f>
        <v>0</v>
      </c>
      <c r="AI27" s="25" t="str">
        <f>IFERROR(IF($C27=2,$AE27*$AF27*$AG27,""),"")</f>
        <v/>
      </c>
      <c r="AJ27" s="25" t="str">
        <f>IFERROR(IF($C27=3,$AE27*$AF27*$AG27,""),"")</f>
        <v/>
      </c>
      <c r="AK27" s="32"/>
      <c r="AL27" s="18" t="s">
        <v>725</v>
      </c>
      <c r="AM27" s="11"/>
      <c r="AN27" s="11"/>
      <c r="AO27" s="11"/>
    </row>
    <row r="28" spans="1:41" ht="10.5" customHeight="1" outlineLevel="1" x14ac:dyDescent="0.2">
      <c r="A28" s="106"/>
      <c r="B28" s="106"/>
      <c r="C28" s="122">
        <v>1</v>
      </c>
      <c r="D28" s="106"/>
      <c r="E28" s="123" t="s">
        <v>187</v>
      </c>
      <c r="F28" s="124" t="s">
        <v>188</v>
      </c>
      <c r="G28" s="124" t="s">
        <v>189</v>
      </c>
      <c r="H28" s="108" t="s">
        <v>687</v>
      </c>
      <c r="I28" s="109" t="s">
        <v>687</v>
      </c>
      <c r="J28" s="109" t="s">
        <v>687</v>
      </c>
      <c r="K28" s="25">
        <f>IFERROR(VLOOKUP($H28,Data!$B$4:$D$6,3,FALSE),"")</f>
        <v>0</v>
      </c>
      <c r="L28" s="25">
        <f>IFERROR(VLOOKUP($I28,Data!$F$4:$H$9,3,FALSE),"")</f>
        <v>0</v>
      </c>
      <c r="M28" s="25">
        <f>IFERROR(VLOOKUP($J28,Data!$J$4:$L$8,3,FALSE),"")</f>
        <v>0</v>
      </c>
      <c r="N28" s="25">
        <f>IFERROR(IF($C28=1,$K28*$L28*$M28,""),"")</f>
        <v>0</v>
      </c>
      <c r="O28" s="25" t="str">
        <f>IFERROR(IF($C28=2,$K28*$L28*$M28,""),"")</f>
        <v/>
      </c>
      <c r="P28" s="25" t="str">
        <f>IFERROR(IF($C28=3,$K28*$L28*$M28,""),"")</f>
        <v/>
      </c>
      <c r="Q28" s="110"/>
      <c r="R28" s="108" t="s">
        <v>687</v>
      </c>
      <c r="S28" s="109" t="s">
        <v>687</v>
      </c>
      <c r="T28" s="109" t="s">
        <v>687</v>
      </c>
      <c r="U28" s="26"/>
      <c r="V28" s="26"/>
      <c r="W28" s="26"/>
      <c r="X28" s="26"/>
      <c r="Y28" s="26"/>
      <c r="Z28" s="26"/>
      <c r="AA28" s="120"/>
      <c r="AB28" s="108" t="s">
        <v>687</v>
      </c>
      <c r="AC28" s="109" t="s">
        <v>687</v>
      </c>
      <c r="AD28" s="109" t="s">
        <v>687</v>
      </c>
      <c r="AE28" s="26"/>
      <c r="AF28" s="26"/>
      <c r="AG28" s="26"/>
      <c r="AH28" s="26"/>
      <c r="AI28" s="26"/>
      <c r="AJ28" s="26"/>
      <c r="AK28" s="121"/>
      <c r="AL28" s="18" t="s">
        <v>716</v>
      </c>
      <c r="AM28" s="11"/>
      <c r="AN28" s="11"/>
      <c r="AO28" s="11"/>
    </row>
    <row r="29" spans="1:41" ht="10.5" customHeight="1" outlineLevel="1" x14ac:dyDescent="0.2">
      <c r="A29" s="106"/>
      <c r="B29" s="106"/>
      <c r="C29" s="122"/>
      <c r="D29" s="106"/>
      <c r="E29" s="123"/>
      <c r="F29" s="124"/>
      <c r="G29" s="125"/>
      <c r="H29" s="108"/>
      <c r="I29" s="109"/>
      <c r="J29" s="109"/>
      <c r="K29" s="27"/>
      <c r="L29" s="27"/>
      <c r="M29" s="27"/>
      <c r="N29" s="27"/>
      <c r="O29" s="27"/>
      <c r="P29" s="27"/>
      <c r="Q29" s="110"/>
      <c r="R29" s="108"/>
      <c r="S29" s="109"/>
      <c r="T29" s="109"/>
      <c r="U29" s="25">
        <f>IFERROR(VLOOKUP($R28,Data!$B$4:$D$6,3,FALSE),"")</f>
        <v>0</v>
      </c>
      <c r="V29" s="25">
        <f>IFERROR(VLOOKUP($S28,Data!$F$4:$H$9,3,FALSE),"")</f>
        <v>0</v>
      </c>
      <c r="W29" s="25">
        <f>IFERROR(VLOOKUP($T28,Data!$J$4:$L$8,3,FALSE),"")</f>
        <v>0</v>
      </c>
      <c r="X29" s="25">
        <f>IFERROR(IF($C28=1,$U29*$V29*$W29,""),"")</f>
        <v>0</v>
      </c>
      <c r="Y29" s="25" t="str">
        <f>IFERROR(IF($C28=2,$U29*$V29*$W29,""),"")</f>
        <v/>
      </c>
      <c r="Z29" s="25" t="str">
        <f>IFERROR(IF($C28=3,$U29*$V29*$W29,""),"")</f>
        <v/>
      </c>
      <c r="AA29" s="120"/>
      <c r="AB29" s="108"/>
      <c r="AC29" s="109"/>
      <c r="AD29" s="109"/>
      <c r="AE29" s="27"/>
      <c r="AF29" s="27"/>
      <c r="AG29" s="27"/>
      <c r="AH29" s="27"/>
      <c r="AI29" s="27"/>
      <c r="AJ29" s="27"/>
      <c r="AK29" s="121"/>
      <c r="AL29" s="18" t="s">
        <v>717</v>
      </c>
      <c r="AM29" s="11"/>
      <c r="AN29" s="11"/>
      <c r="AO29" s="11"/>
    </row>
    <row r="30" spans="1:41" ht="10.5" customHeight="1" outlineLevel="1" x14ac:dyDescent="0.2">
      <c r="A30" s="106"/>
      <c r="B30" s="106"/>
      <c r="C30" s="122"/>
      <c r="D30" s="106"/>
      <c r="E30" s="123"/>
      <c r="F30" s="124"/>
      <c r="G30" s="125"/>
      <c r="H30" s="108"/>
      <c r="I30" s="109"/>
      <c r="J30" s="109"/>
      <c r="K30" s="27"/>
      <c r="L30" s="27"/>
      <c r="M30" s="27"/>
      <c r="N30" s="27"/>
      <c r="O30" s="27"/>
      <c r="P30" s="27"/>
      <c r="Q30" s="110"/>
      <c r="R30" s="108"/>
      <c r="S30" s="109"/>
      <c r="T30" s="109"/>
      <c r="U30" s="27"/>
      <c r="V30" s="27"/>
      <c r="W30" s="27"/>
      <c r="X30" s="27"/>
      <c r="Y30" s="27"/>
      <c r="Z30" s="27"/>
      <c r="AA30" s="120"/>
      <c r="AB30" s="108"/>
      <c r="AC30" s="109"/>
      <c r="AD30" s="109"/>
      <c r="AE30" s="25">
        <f>IFERROR(VLOOKUP($AB28,Data!$B$4:$D$6,3,FALSE),"")</f>
        <v>0</v>
      </c>
      <c r="AF30" s="25">
        <f>IFERROR(VLOOKUP($AC28,Data!$F$4:$H$9,3,FALSE),"")</f>
        <v>0</v>
      </c>
      <c r="AG30" s="25">
        <f>IFERROR(VLOOKUP($AD28,Data!$J$4:$L$8,3,FALSE),"")</f>
        <v>0</v>
      </c>
      <c r="AH30" s="25">
        <f>IFERROR(IF($C28=1,$AE30*$AF30*$AG30,""),"")</f>
        <v>0</v>
      </c>
      <c r="AI30" s="25" t="str">
        <f>IFERROR(IF($C28=2,$AE30*$AF30*$AG30,""),"")</f>
        <v/>
      </c>
      <c r="AJ30" s="25" t="str">
        <f>IFERROR(IF($C28=3,$AE30*$AF30*$AG30,""),"")</f>
        <v/>
      </c>
      <c r="AK30" s="121"/>
      <c r="AL30" s="18" t="s">
        <v>718</v>
      </c>
      <c r="AM30" s="11"/>
      <c r="AN30" s="11"/>
      <c r="AO30" s="11"/>
    </row>
    <row r="31" spans="1:41" ht="30" customHeight="1" x14ac:dyDescent="0.2">
      <c r="B31" s="19"/>
      <c r="C31" s="19">
        <v>2</v>
      </c>
      <c r="D31" s="124" t="s">
        <v>362</v>
      </c>
      <c r="E31" s="125"/>
      <c r="F31" s="125"/>
      <c r="G31" s="125"/>
      <c r="H31" s="31" t="str">
        <f>IF($K31=1,"Implemented","Not Implemented")</f>
        <v>Not Implemented</v>
      </c>
      <c r="I31" s="24" t="str">
        <f>IF($L31=1,"Effective","Ineffective")</f>
        <v>Ineffective</v>
      </c>
      <c r="J31" s="24" t="str">
        <f>IF($M31=1,"Pass","Fail")</f>
        <v>Fail</v>
      </c>
      <c r="K31" s="25">
        <f>IF(COUNTIF(K32:K34,0)&gt;0,0,1)</f>
        <v>0</v>
      </c>
      <c r="L31" s="25">
        <f>IF(COUNTIF(L32:L34,0)&gt;0,0,1)</f>
        <v>0</v>
      </c>
      <c r="M31" s="25">
        <f>IF(COUNTIF(M32:M34,0)&gt;0,0,1)</f>
        <v>0</v>
      </c>
      <c r="N31" s="25" t="str">
        <f>IFERROR(IF($C31=1,$K31*$L31*$M31,""),"")</f>
        <v/>
      </c>
      <c r="O31" s="25">
        <f>IFERROR(IF($C31=2,$K31*$L31*$M31,""),"")</f>
        <v>0</v>
      </c>
      <c r="P31" s="25" t="str">
        <f>IFERROR(IF($C31=3,$K31*$L31*$M31,""),"")</f>
        <v/>
      </c>
      <c r="Q31" s="32"/>
      <c r="R31" s="31" t="str">
        <f>IF($U31=1,"Implemented","Not Implemented")</f>
        <v>Not Implemented</v>
      </c>
      <c r="S31" s="24" t="str">
        <f>IF($V31=1,"Effective","Ineffective")</f>
        <v>Ineffective</v>
      </c>
      <c r="T31" s="24" t="str">
        <f>IF($W31=1,"Pass","Fail")</f>
        <v>Fail</v>
      </c>
      <c r="U31" s="25">
        <f>IF(COUNTIF(U32:U34,0)&gt;0,0,1)</f>
        <v>0</v>
      </c>
      <c r="V31" s="25">
        <f>IF(COUNTIF(V32:V34,0)&gt;0,0,1)</f>
        <v>0</v>
      </c>
      <c r="W31" s="25">
        <f>IF(COUNTIF(W32:W34,0)&gt;0,0,1)</f>
        <v>0</v>
      </c>
      <c r="X31" s="25" t="str">
        <f>IFERROR(IF($C31=1,$U31*$V31*$W31,""),"")</f>
        <v/>
      </c>
      <c r="Y31" s="25">
        <f>IFERROR(IF($C31=2,$U31*$V31*$W31,""),"")</f>
        <v>0</v>
      </c>
      <c r="Z31" s="25" t="str">
        <f>IFERROR(IF($C31=3,$U31*$V31*$W31,""),"")</f>
        <v/>
      </c>
      <c r="AA31" s="32"/>
      <c r="AB31" s="31" t="str">
        <f>IF($AE31=1,"Implemented","Not Implemented")</f>
        <v>Not Implemented</v>
      </c>
      <c r="AC31" s="24" t="str">
        <f>IF($AF31=1,"Effective","Ineffective")</f>
        <v>Ineffective</v>
      </c>
      <c r="AD31" s="24" t="str">
        <f>IF($AG31=1,"Pass","Fail")</f>
        <v>Fail</v>
      </c>
      <c r="AE31" s="25">
        <f>IF(COUNTIF(AE32:AE34,0)&gt;0,0,1)</f>
        <v>0</v>
      </c>
      <c r="AF31" s="25">
        <f>IF(COUNTIF(AF32:AF34,0)&gt;0,0,1)</f>
        <v>0</v>
      </c>
      <c r="AG31" s="25">
        <f>IF(COUNTIF(AG32:AG34,0)&gt;0,0,1)</f>
        <v>0</v>
      </c>
      <c r="AH31" s="25" t="str">
        <f>IFERROR(IF($C31=1,$AE31*$AF31*$AG31,""),"")</f>
        <v/>
      </c>
      <c r="AI31" s="25">
        <f>IFERROR(IF($C31=2,$AE31*$AF31*$AG31,""),"")</f>
        <v>0</v>
      </c>
      <c r="AJ31" s="25" t="str">
        <f>IFERROR(IF($C31=3,$AE31*$AF31*$AG31,""),"")</f>
        <v/>
      </c>
      <c r="AK31" s="32"/>
      <c r="AL31" s="18" t="s">
        <v>725</v>
      </c>
      <c r="AM31" s="11"/>
      <c r="AN31" s="11"/>
      <c r="AO31" s="11"/>
    </row>
    <row r="32" spans="1:41" ht="10.5" customHeight="1" outlineLevel="1" x14ac:dyDescent="0.2">
      <c r="A32" s="106"/>
      <c r="B32" s="106"/>
      <c r="C32" s="122">
        <v>2</v>
      </c>
      <c r="D32" s="106"/>
      <c r="E32" s="123" t="s">
        <v>363</v>
      </c>
      <c r="F32" s="124" t="s">
        <v>364</v>
      </c>
      <c r="G32" s="124" t="s">
        <v>365</v>
      </c>
      <c r="H32" s="108" t="s">
        <v>687</v>
      </c>
      <c r="I32" s="109" t="s">
        <v>687</v>
      </c>
      <c r="J32" s="109" t="s">
        <v>687</v>
      </c>
      <c r="K32" s="25">
        <f>IFERROR(VLOOKUP($H32,Data!$B$4:$D$6,3,FALSE),"")</f>
        <v>0</v>
      </c>
      <c r="L32" s="25">
        <f>IFERROR(VLOOKUP($I32,Data!$F$4:$H$9,3,FALSE),"")</f>
        <v>0</v>
      </c>
      <c r="M32" s="25">
        <f>IFERROR(VLOOKUP($J32,Data!$J$4:$L$8,3,FALSE),"")</f>
        <v>0</v>
      </c>
      <c r="N32" s="25" t="str">
        <f>IFERROR(IF($C32=1,$K32*$L32*$M32,""),"")</f>
        <v/>
      </c>
      <c r="O32" s="25">
        <f>IFERROR(IF($C32=2,$K32*$L32*$M32,""),"")</f>
        <v>0</v>
      </c>
      <c r="P32" s="25" t="str">
        <f>IFERROR(IF($C32=3,$K32*$L32*$M32,""),"")</f>
        <v/>
      </c>
      <c r="Q32" s="110"/>
      <c r="R32" s="108" t="s">
        <v>687</v>
      </c>
      <c r="S32" s="109" t="s">
        <v>687</v>
      </c>
      <c r="T32" s="109" t="s">
        <v>687</v>
      </c>
      <c r="U32" s="26"/>
      <c r="V32" s="26"/>
      <c r="W32" s="26"/>
      <c r="X32" s="26"/>
      <c r="Y32" s="26"/>
      <c r="Z32" s="26"/>
      <c r="AA32" s="120"/>
      <c r="AB32" s="108" t="s">
        <v>687</v>
      </c>
      <c r="AC32" s="109" t="s">
        <v>687</v>
      </c>
      <c r="AD32" s="109" t="s">
        <v>687</v>
      </c>
      <c r="AE32" s="26"/>
      <c r="AF32" s="26"/>
      <c r="AG32" s="26"/>
      <c r="AH32" s="26"/>
      <c r="AI32" s="26"/>
      <c r="AJ32" s="26"/>
      <c r="AK32" s="121"/>
      <c r="AL32" s="18" t="s">
        <v>716</v>
      </c>
      <c r="AM32" s="11"/>
      <c r="AN32" s="11"/>
      <c r="AO32" s="11"/>
    </row>
    <row r="33" spans="1:41" ht="10.5" customHeight="1" outlineLevel="1" x14ac:dyDescent="0.2">
      <c r="A33" s="106"/>
      <c r="B33" s="106"/>
      <c r="C33" s="122"/>
      <c r="D33" s="106"/>
      <c r="E33" s="123" t="s">
        <v>363</v>
      </c>
      <c r="F33" s="124" t="s">
        <v>364</v>
      </c>
      <c r="G33" s="125" t="s">
        <v>365</v>
      </c>
      <c r="H33" s="108"/>
      <c r="I33" s="109"/>
      <c r="J33" s="109"/>
      <c r="K33" s="27"/>
      <c r="L33" s="27"/>
      <c r="M33" s="27"/>
      <c r="N33" s="27"/>
      <c r="O33" s="27"/>
      <c r="P33" s="27"/>
      <c r="Q33" s="110"/>
      <c r="R33" s="108"/>
      <c r="S33" s="109"/>
      <c r="T33" s="109"/>
      <c r="U33" s="25">
        <f>IFERROR(VLOOKUP($R32,Data!$B$4:$D$6,3,FALSE),"")</f>
        <v>0</v>
      </c>
      <c r="V33" s="25">
        <f>IFERROR(VLOOKUP($S32,Data!$F$4:$H$9,3,FALSE),"")</f>
        <v>0</v>
      </c>
      <c r="W33" s="25">
        <f>IFERROR(VLOOKUP($T32,Data!$J$4:$L$8,3,FALSE),"")</f>
        <v>0</v>
      </c>
      <c r="X33" s="25" t="str">
        <f>IFERROR(IF($C32=1,$U33*$V33*$W33,""),"")</f>
        <v/>
      </c>
      <c r="Y33" s="25">
        <f>IFERROR(IF($C32=2,$U33*$V33*$W33,""),"")</f>
        <v>0</v>
      </c>
      <c r="Z33" s="25" t="str">
        <f>IFERROR(IF($C32=3,$U33*$V33*$W33,""),"")</f>
        <v/>
      </c>
      <c r="AA33" s="120"/>
      <c r="AB33" s="108"/>
      <c r="AC33" s="109"/>
      <c r="AD33" s="109"/>
      <c r="AE33" s="27"/>
      <c r="AF33" s="27"/>
      <c r="AG33" s="27"/>
      <c r="AH33" s="27"/>
      <c r="AI33" s="27"/>
      <c r="AJ33" s="27"/>
      <c r="AK33" s="121"/>
      <c r="AL33" s="18" t="s">
        <v>717</v>
      </c>
      <c r="AM33" s="11"/>
      <c r="AN33" s="11"/>
      <c r="AO33" s="11"/>
    </row>
    <row r="34" spans="1:41" ht="10.5" customHeight="1" outlineLevel="1" x14ac:dyDescent="0.2">
      <c r="A34" s="106"/>
      <c r="B34" s="106"/>
      <c r="C34" s="122"/>
      <c r="D34" s="106"/>
      <c r="E34" s="123" t="s">
        <v>363</v>
      </c>
      <c r="F34" s="124" t="s">
        <v>364</v>
      </c>
      <c r="G34" s="125" t="s">
        <v>365</v>
      </c>
      <c r="H34" s="108"/>
      <c r="I34" s="109"/>
      <c r="J34" s="109"/>
      <c r="K34" s="27"/>
      <c r="L34" s="27"/>
      <c r="M34" s="27"/>
      <c r="N34" s="27"/>
      <c r="O34" s="27"/>
      <c r="P34" s="27"/>
      <c r="Q34" s="110"/>
      <c r="R34" s="108"/>
      <c r="S34" s="109"/>
      <c r="T34" s="109"/>
      <c r="U34" s="27"/>
      <c r="V34" s="27"/>
      <c r="W34" s="27"/>
      <c r="X34" s="27"/>
      <c r="Y34" s="27"/>
      <c r="Z34" s="27"/>
      <c r="AA34" s="120"/>
      <c r="AB34" s="108"/>
      <c r="AC34" s="109"/>
      <c r="AD34" s="109"/>
      <c r="AE34" s="25">
        <f>IFERROR(VLOOKUP($AB32,Data!$B$4:$D$6,3,FALSE),"")</f>
        <v>0</v>
      </c>
      <c r="AF34" s="25">
        <f>IFERROR(VLOOKUP($AC32,Data!$F$4:$H$9,3,FALSE),"")</f>
        <v>0</v>
      </c>
      <c r="AG34" s="25">
        <f>IFERROR(VLOOKUP($AD32,Data!$J$4:$L$8,3,FALSE),"")</f>
        <v>0</v>
      </c>
      <c r="AH34" s="25" t="str">
        <f>IFERROR(IF($C32=1,$AE34*$AF34*$AG34,""),"")</f>
        <v/>
      </c>
      <c r="AI34" s="25">
        <f>IFERROR(IF($C32=2,$AE34*$AF34*$AG34,""),"")</f>
        <v>0</v>
      </c>
      <c r="AJ34" s="25" t="str">
        <f>IFERROR(IF($C32=3,$AE34*$AF34*$AG34,""),"")</f>
        <v/>
      </c>
      <c r="AK34" s="121"/>
      <c r="AL34" s="18" t="s">
        <v>718</v>
      </c>
      <c r="AM34" s="11"/>
      <c r="AN34" s="11"/>
      <c r="AO34" s="11"/>
    </row>
    <row r="35" spans="1:41" ht="30" customHeight="1" x14ac:dyDescent="0.2">
      <c r="B35" s="19"/>
      <c r="C35" s="19">
        <v>2</v>
      </c>
      <c r="D35" s="124" t="s">
        <v>366</v>
      </c>
      <c r="E35" s="124"/>
      <c r="F35" s="124"/>
      <c r="G35" s="110"/>
      <c r="H35" s="31" t="str">
        <f>IF($K35=1,"Implemented","Not Implemented")</f>
        <v>Not Implemented</v>
      </c>
      <c r="I35" s="24" t="str">
        <f>IF($L35=1,"Effective","Ineffective")</f>
        <v>Ineffective</v>
      </c>
      <c r="J35" s="24" t="str">
        <f>IF($M35=1,"Pass","Fail")</f>
        <v>Fail</v>
      </c>
      <c r="K35" s="25">
        <f>IF(COUNTIF(K36:K41,0)&gt;0,0,1)</f>
        <v>0</v>
      </c>
      <c r="L35" s="25">
        <f>IF(COUNTIF(L36:L41,0)&gt;0,0,1)</f>
        <v>0</v>
      </c>
      <c r="M35" s="25">
        <f>IF(COUNTIF(M36:M41,0)&gt;0,0,1)</f>
        <v>0</v>
      </c>
      <c r="N35" s="25" t="str">
        <f>IFERROR(IF($C35=1,$K35*$L35*$M35,""),"")</f>
        <v/>
      </c>
      <c r="O35" s="25">
        <f>IFERROR(IF($C35=2,$K35*$L35*$M35,""),"")</f>
        <v>0</v>
      </c>
      <c r="P35" s="25" t="str">
        <f>IFERROR(IF($C35=3,$K35*$L35*$M35,""),"")</f>
        <v/>
      </c>
      <c r="Q35" s="32"/>
      <c r="R35" s="31" t="str">
        <f>IF($U35=1,"Implemented","Not Implemented")</f>
        <v>Not Implemented</v>
      </c>
      <c r="S35" s="24" t="str">
        <f>IF($V35=1,"Effective","Ineffective")</f>
        <v>Ineffective</v>
      </c>
      <c r="T35" s="24" t="str">
        <f>IF($W35=1,"Pass","Fail")</f>
        <v>Fail</v>
      </c>
      <c r="U35" s="25">
        <f>IF(COUNTIF(U36:U41,0)&gt;0,0,1)</f>
        <v>0</v>
      </c>
      <c r="V35" s="25">
        <f>IF(COUNTIF(V36:V41,0)&gt;0,0,1)</f>
        <v>0</v>
      </c>
      <c r="W35" s="25">
        <f>IF(COUNTIF(W36:W41,0)&gt;0,0,1)</f>
        <v>0</v>
      </c>
      <c r="X35" s="25" t="str">
        <f>IFERROR(IF($C35=1,$U35*$V35*$W35,""),"")</f>
        <v/>
      </c>
      <c r="Y35" s="25">
        <f>IFERROR(IF($C35=2,$U35*$V35*$W35,""),"")</f>
        <v>0</v>
      </c>
      <c r="Z35" s="25" t="str">
        <f>IFERROR(IF($C35=3,$U35*$V35*$W35,""),"")</f>
        <v/>
      </c>
      <c r="AA35" s="32"/>
      <c r="AB35" s="31" t="str">
        <f>IF($AE35=1,"Implemented","Not Implemented")</f>
        <v>Not Implemented</v>
      </c>
      <c r="AC35" s="24" t="str">
        <f>IF($AF35=1,"Effective","Ineffective")</f>
        <v>Ineffective</v>
      </c>
      <c r="AD35" s="24" t="str">
        <f>IF($AG35=1,"Pass","Fail")</f>
        <v>Fail</v>
      </c>
      <c r="AE35" s="25">
        <f>IF(COUNTIF(AE36:AE41,0)&gt;0,0,1)</f>
        <v>0</v>
      </c>
      <c r="AF35" s="25">
        <f>IF(COUNTIF(AF36:AF41,0)&gt;0,0,1)</f>
        <v>0</v>
      </c>
      <c r="AG35" s="25">
        <f>IF(COUNTIF(AG36:AG41,0)&gt;0,0,1)</f>
        <v>0</v>
      </c>
      <c r="AH35" s="25" t="str">
        <f>IFERROR(IF($C35=1,$AE35*$AF35*$AG35,""),"")</f>
        <v/>
      </c>
      <c r="AI35" s="25">
        <f>IFERROR(IF($C35=2,$AE35*$AF35*$AG35,""),"")</f>
        <v>0</v>
      </c>
      <c r="AJ35" s="25" t="str">
        <f>IFERROR(IF($C35=3,$AE35*$AF35*$AG35,""),"")</f>
        <v/>
      </c>
      <c r="AK35" s="32"/>
      <c r="AL35" s="18" t="s">
        <v>725</v>
      </c>
      <c r="AM35" s="11"/>
      <c r="AN35" s="11"/>
      <c r="AO35" s="11"/>
    </row>
    <row r="36" spans="1:41" ht="10.5" customHeight="1" outlineLevel="1" x14ac:dyDescent="0.2">
      <c r="A36" s="106"/>
      <c r="B36" s="106"/>
      <c r="C36" s="122">
        <v>2</v>
      </c>
      <c r="D36" s="106"/>
      <c r="E36" s="123" t="s">
        <v>367</v>
      </c>
      <c r="F36" s="124" t="s">
        <v>368</v>
      </c>
      <c r="G36" s="124" t="s">
        <v>369</v>
      </c>
      <c r="H36" s="108" t="s">
        <v>687</v>
      </c>
      <c r="I36" s="109" t="s">
        <v>687</v>
      </c>
      <c r="J36" s="109" t="s">
        <v>687</v>
      </c>
      <c r="K36" s="25">
        <f>IFERROR(VLOOKUP($H36,Data!$B$4:$D$6,3,FALSE),"")</f>
        <v>0</v>
      </c>
      <c r="L36" s="25">
        <f>IFERROR(VLOOKUP($I36,Data!$F$4:$H$9,3,FALSE),"")</f>
        <v>0</v>
      </c>
      <c r="M36" s="25">
        <f>IFERROR(VLOOKUP($J36,Data!$J$4:$L$8,3,FALSE),"")</f>
        <v>0</v>
      </c>
      <c r="N36" s="25" t="str">
        <f>IFERROR(IF($C36=1,$K36*$L36*$M36,""),"")</f>
        <v/>
      </c>
      <c r="O36" s="25">
        <f>IFERROR(IF($C36=2,$K36*$L36*$M36,""),"")</f>
        <v>0</v>
      </c>
      <c r="P36" s="25" t="str">
        <f>IFERROR(IF($C36=3,$K36*$L36*$M36,""),"")</f>
        <v/>
      </c>
      <c r="Q36" s="110"/>
      <c r="R36" s="108" t="s">
        <v>687</v>
      </c>
      <c r="S36" s="109" t="s">
        <v>687</v>
      </c>
      <c r="T36" s="109" t="s">
        <v>687</v>
      </c>
      <c r="U36" s="26"/>
      <c r="V36" s="26"/>
      <c r="W36" s="26"/>
      <c r="X36" s="26"/>
      <c r="Y36" s="26"/>
      <c r="Z36" s="26"/>
      <c r="AA36" s="120"/>
      <c r="AB36" s="108" t="s">
        <v>687</v>
      </c>
      <c r="AC36" s="109" t="s">
        <v>687</v>
      </c>
      <c r="AD36" s="109" t="s">
        <v>687</v>
      </c>
      <c r="AE36" s="26"/>
      <c r="AF36" s="26"/>
      <c r="AG36" s="26"/>
      <c r="AH36" s="26"/>
      <c r="AI36" s="26"/>
      <c r="AJ36" s="26"/>
      <c r="AK36" s="121"/>
      <c r="AL36" s="18" t="s">
        <v>716</v>
      </c>
      <c r="AM36" s="11"/>
      <c r="AN36" s="11"/>
      <c r="AO36" s="11"/>
    </row>
    <row r="37" spans="1:41" ht="10.5" customHeight="1" outlineLevel="1" x14ac:dyDescent="0.2">
      <c r="A37" s="106"/>
      <c r="B37" s="106"/>
      <c r="C37" s="122"/>
      <c r="D37" s="106"/>
      <c r="E37" s="123" t="s">
        <v>367</v>
      </c>
      <c r="F37" s="124" t="s">
        <v>368</v>
      </c>
      <c r="G37" s="125" t="s">
        <v>369</v>
      </c>
      <c r="H37" s="108"/>
      <c r="I37" s="109"/>
      <c r="J37" s="109"/>
      <c r="K37" s="27"/>
      <c r="L37" s="27"/>
      <c r="M37" s="27"/>
      <c r="N37" s="27"/>
      <c r="O37" s="27"/>
      <c r="P37" s="27"/>
      <c r="Q37" s="110"/>
      <c r="R37" s="108"/>
      <c r="S37" s="109"/>
      <c r="T37" s="109"/>
      <c r="U37" s="25">
        <f>IFERROR(VLOOKUP($R36,Data!$B$4:$D$6,3,FALSE),"")</f>
        <v>0</v>
      </c>
      <c r="V37" s="25">
        <f>IFERROR(VLOOKUP($S36,Data!$F$4:$H$9,3,FALSE),"")</f>
        <v>0</v>
      </c>
      <c r="W37" s="25">
        <f>IFERROR(VLOOKUP($T36,Data!$J$4:$L$8,3,FALSE),"")</f>
        <v>0</v>
      </c>
      <c r="X37" s="25" t="str">
        <f>IFERROR(IF($C36=1,$U37*$V37*$W37,""),"")</f>
        <v/>
      </c>
      <c r="Y37" s="25">
        <f>IFERROR(IF($C36=2,$U37*$V37*$W37,""),"")</f>
        <v>0</v>
      </c>
      <c r="Z37" s="25" t="str">
        <f>IFERROR(IF($C36=3,$U37*$V37*$W37,""),"")</f>
        <v/>
      </c>
      <c r="AA37" s="120"/>
      <c r="AB37" s="108"/>
      <c r="AC37" s="109"/>
      <c r="AD37" s="109"/>
      <c r="AE37" s="27"/>
      <c r="AF37" s="27"/>
      <c r="AG37" s="27"/>
      <c r="AH37" s="27"/>
      <c r="AI37" s="27"/>
      <c r="AJ37" s="27"/>
      <c r="AK37" s="121"/>
      <c r="AL37" s="18" t="s">
        <v>717</v>
      </c>
      <c r="AM37" s="11"/>
      <c r="AN37" s="11"/>
      <c r="AO37" s="11"/>
    </row>
    <row r="38" spans="1:41" ht="10.5" customHeight="1" outlineLevel="1" x14ac:dyDescent="0.2">
      <c r="A38" s="106"/>
      <c r="B38" s="106"/>
      <c r="C38" s="122"/>
      <c r="D38" s="106"/>
      <c r="E38" s="123" t="s">
        <v>367</v>
      </c>
      <c r="F38" s="124" t="s">
        <v>368</v>
      </c>
      <c r="G38" s="125" t="s">
        <v>369</v>
      </c>
      <c r="H38" s="108"/>
      <c r="I38" s="109"/>
      <c r="J38" s="109"/>
      <c r="K38" s="27"/>
      <c r="L38" s="27"/>
      <c r="M38" s="27"/>
      <c r="N38" s="27"/>
      <c r="O38" s="27"/>
      <c r="P38" s="27"/>
      <c r="Q38" s="110"/>
      <c r="R38" s="108"/>
      <c r="S38" s="109"/>
      <c r="T38" s="109"/>
      <c r="U38" s="27"/>
      <c r="V38" s="27"/>
      <c r="W38" s="27"/>
      <c r="X38" s="27"/>
      <c r="Y38" s="27"/>
      <c r="Z38" s="27"/>
      <c r="AA38" s="120"/>
      <c r="AB38" s="108"/>
      <c r="AC38" s="109"/>
      <c r="AD38" s="109"/>
      <c r="AE38" s="25">
        <f>IFERROR(VLOOKUP($AB36,Data!$B$4:$D$6,3,FALSE),"")</f>
        <v>0</v>
      </c>
      <c r="AF38" s="25">
        <f>IFERROR(VLOOKUP($AC36,Data!$F$4:$H$9,3,FALSE),"")</f>
        <v>0</v>
      </c>
      <c r="AG38" s="25">
        <f>IFERROR(VLOOKUP($AD36,Data!$J$4:$L$8,3,FALSE),"")</f>
        <v>0</v>
      </c>
      <c r="AH38" s="25" t="str">
        <f>IFERROR(IF($C36=1,$AE38*$AF38*$AG38,""),"")</f>
        <v/>
      </c>
      <c r="AI38" s="25">
        <f>IFERROR(IF($C36=2,$AE38*$AF38*$AG38,""),"")</f>
        <v>0</v>
      </c>
      <c r="AJ38" s="25" t="str">
        <f>IFERROR(IF($C36=3,$AE38*$AF38*$AG38,""),"")</f>
        <v/>
      </c>
      <c r="AK38" s="121"/>
      <c r="AL38" s="18" t="s">
        <v>718</v>
      </c>
      <c r="AM38" s="11"/>
      <c r="AN38" s="11"/>
      <c r="AO38" s="11"/>
    </row>
    <row r="39" spans="1:41" ht="10.5" customHeight="1" outlineLevel="1" x14ac:dyDescent="0.2">
      <c r="A39" s="106"/>
      <c r="B39" s="106"/>
      <c r="C39" s="122">
        <v>2</v>
      </c>
      <c r="D39" s="106"/>
      <c r="E39" s="123" t="s">
        <v>370</v>
      </c>
      <c r="F39" s="124" t="s">
        <v>371</v>
      </c>
      <c r="G39" s="124" t="s">
        <v>372</v>
      </c>
      <c r="H39" s="108" t="s">
        <v>687</v>
      </c>
      <c r="I39" s="109" t="s">
        <v>687</v>
      </c>
      <c r="J39" s="109" t="s">
        <v>687</v>
      </c>
      <c r="K39" s="25">
        <f>IFERROR(VLOOKUP($H39,Data!$B$4:$D$6,3,FALSE),"")</f>
        <v>0</v>
      </c>
      <c r="L39" s="25">
        <f>IFERROR(VLOOKUP($I39,Data!$F$4:$H$9,3,FALSE),"")</f>
        <v>0</v>
      </c>
      <c r="M39" s="25">
        <f>IFERROR(VLOOKUP($J39,Data!$J$4:$L$8,3,FALSE),"")</f>
        <v>0</v>
      </c>
      <c r="N39" s="25" t="str">
        <f>IFERROR(IF($C39=1,$K39*$L39*$M39,""),"")</f>
        <v/>
      </c>
      <c r="O39" s="25">
        <f>IFERROR(IF($C39=2,$K39*$L39*$M39,""),"")</f>
        <v>0</v>
      </c>
      <c r="P39" s="25" t="str">
        <f>IFERROR(IF($C39=3,$K39*$L39*$M39,""),"")</f>
        <v/>
      </c>
      <c r="Q39" s="110"/>
      <c r="R39" s="108" t="s">
        <v>687</v>
      </c>
      <c r="S39" s="109" t="s">
        <v>687</v>
      </c>
      <c r="T39" s="109" t="s">
        <v>687</v>
      </c>
      <c r="U39" s="26"/>
      <c r="V39" s="26"/>
      <c r="W39" s="26"/>
      <c r="X39" s="26"/>
      <c r="Y39" s="26"/>
      <c r="Z39" s="26"/>
      <c r="AA39" s="120"/>
      <c r="AB39" s="108" t="s">
        <v>687</v>
      </c>
      <c r="AC39" s="109" t="s">
        <v>687</v>
      </c>
      <c r="AD39" s="109" t="s">
        <v>687</v>
      </c>
      <c r="AE39" s="26"/>
      <c r="AF39" s="26"/>
      <c r="AG39" s="26"/>
      <c r="AH39" s="26"/>
      <c r="AI39" s="26"/>
      <c r="AJ39" s="26"/>
      <c r="AK39" s="121"/>
      <c r="AL39" s="18" t="s">
        <v>716</v>
      </c>
      <c r="AM39" s="11"/>
      <c r="AN39" s="11"/>
      <c r="AO39" s="11"/>
    </row>
    <row r="40" spans="1:41" ht="10.5" customHeight="1" outlineLevel="1" x14ac:dyDescent="0.2">
      <c r="A40" s="106"/>
      <c r="B40" s="106"/>
      <c r="C40" s="122"/>
      <c r="D40" s="106"/>
      <c r="E40" s="123" t="s">
        <v>370</v>
      </c>
      <c r="F40" s="124" t="s">
        <v>371</v>
      </c>
      <c r="G40" s="125" t="s">
        <v>372</v>
      </c>
      <c r="H40" s="108"/>
      <c r="I40" s="109"/>
      <c r="J40" s="109"/>
      <c r="K40" s="27"/>
      <c r="L40" s="27"/>
      <c r="M40" s="27"/>
      <c r="N40" s="27"/>
      <c r="O40" s="27"/>
      <c r="P40" s="27"/>
      <c r="Q40" s="110"/>
      <c r="R40" s="108"/>
      <c r="S40" s="109"/>
      <c r="T40" s="109"/>
      <c r="U40" s="25">
        <f>IFERROR(VLOOKUP($R39,Data!$B$4:$D$6,3,FALSE),"")</f>
        <v>0</v>
      </c>
      <c r="V40" s="25">
        <f>IFERROR(VLOOKUP($S39,Data!$F$4:$H$9,3,FALSE),"")</f>
        <v>0</v>
      </c>
      <c r="W40" s="25">
        <f>IFERROR(VLOOKUP($T39,Data!$J$4:$L$8,3,FALSE),"")</f>
        <v>0</v>
      </c>
      <c r="X40" s="25" t="str">
        <f>IFERROR(IF($C39=1,$U40*$V40*$W40,""),"")</f>
        <v/>
      </c>
      <c r="Y40" s="25">
        <f>IFERROR(IF($C39=2,$U40*$V40*$W40,""),"")</f>
        <v>0</v>
      </c>
      <c r="Z40" s="25" t="str">
        <f>IFERROR(IF($C39=3,$U40*$V40*$W40,""),"")</f>
        <v/>
      </c>
      <c r="AA40" s="120"/>
      <c r="AB40" s="108"/>
      <c r="AC40" s="109"/>
      <c r="AD40" s="109"/>
      <c r="AE40" s="27"/>
      <c r="AF40" s="27"/>
      <c r="AG40" s="27"/>
      <c r="AH40" s="27"/>
      <c r="AI40" s="27"/>
      <c r="AJ40" s="27"/>
      <c r="AK40" s="121"/>
      <c r="AL40" s="18" t="s">
        <v>717</v>
      </c>
      <c r="AM40" s="11"/>
      <c r="AN40" s="11"/>
      <c r="AO40" s="11"/>
    </row>
    <row r="41" spans="1:41" ht="10.5" customHeight="1" outlineLevel="1" x14ac:dyDescent="0.2">
      <c r="A41" s="106"/>
      <c r="B41" s="106"/>
      <c r="C41" s="122"/>
      <c r="D41" s="106"/>
      <c r="E41" s="123" t="s">
        <v>370</v>
      </c>
      <c r="F41" s="124" t="s">
        <v>371</v>
      </c>
      <c r="G41" s="125" t="s">
        <v>372</v>
      </c>
      <c r="H41" s="108"/>
      <c r="I41" s="109"/>
      <c r="J41" s="109"/>
      <c r="K41" s="27"/>
      <c r="L41" s="27"/>
      <c r="M41" s="27"/>
      <c r="N41" s="27"/>
      <c r="O41" s="27"/>
      <c r="P41" s="27"/>
      <c r="Q41" s="110"/>
      <c r="R41" s="108"/>
      <c r="S41" s="109"/>
      <c r="T41" s="109"/>
      <c r="U41" s="27"/>
      <c r="V41" s="27"/>
      <c r="W41" s="27"/>
      <c r="X41" s="27"/>
      <c r="Y41" s="27"/>
      <c r="Z41" s="27"/>
      <c r="AA41" s="120"/>
      <c r="AB41" s="108"/>
      <c r="AC41" s="109"/>
      <c r="AD41" s="109"/>
      <c r="AE41" s="25">
        <f>IFERROR(VLOOKUP($AB39,Data!$B$4:$D$6,3,FALSE),"")</f>
        <v>0</v>
      </c>
      <c r="AF41" s="25">
        <f>IFERROR(VLOOKUP($AC39,Data!$F$4:$H$9,3,FALSE),"")</f>
        <v>0</v>
      </c>
      <c r="AG41" s="25">
        <f>IFERROR(VLOOKUP($AD39,Data!$J$4:$L$8,3,FALSE),"")</f>
        <v>0</v>
      </c>
      <c r="AH41" s="25" t="str">
        <f>IFERROR(IF($C39=1,$AE41*$AF41*$AG41,""),"")</f>
        <v/>
      </c>
      <c r="AI41" s="25">
        <f>IFERROR(IF($C39=2,$AE41*$AF41*$AG41,""),"")</f>
        <v>0</v>
      </c>
      <c r="AJ41" s="25" t="str">
        <f>IFERROR(IF($C39=3,$AE41*$AF41*$AG41,""),"")</f>
        <v/>
      </c>
      <c r="AK41" s="121"/>
      <c r="AL41" s="18" t="s">
        <v>718</v>
      </c>
      <c r="AM41" s="11"/>
      <c r="AN41" s="11"/>
      <c r="AO41" s="11"/>
    </row>
    <row r="42" spans="1:41" ht="30" customHeight="1" x14ac:dyDescent="0.2">
      <c r="B42" s="19"/>
      <c r="C42" s="19">
        <v>3</v>
      </c>
      <c r="D42" s="124" t="s">
        <v>513</v>
      </c>
      <c r="E42" s="124"/>
      <c r="F42" s="124"/>
      <c r="G42" s="124"/>
      <c r="H42" s="31" t="str">
        <f>IF($K42=1,"Implemented","Not Implemented")</f>
        <v>Not Implemented</v>
      </c>
      <c r="I42" s="24" t="str">
        <f>IF($L42=1,"Effective","Ineffective")</f>
        <v>Ineffective</v>
      </c>
      <c r="J42" s="24" t="str">
        <f>IF($M42=1,"Pass","Fail")</f>
        <v>Fail</v>
      </c>
      <c r="K42" s="25">
        <f>IF(COUNTIF(K43:K45,0)&gt;0,0,1)</f>
        <v>0</v>
      </c>
      <c r="L42" s="25">
        <f>IF(COUNTIF(L43:L45,0)&gt;0,0,1)</f>
        <v>0</v>
      </c>
      <c r="M42" s="25">
        <f>IF(COUNTIF(M43:M45,0)&gt;0,0,1)</f>
        <v>0</v>
      </c>
      <c r="N42" s="25" t="str">
        <f>IFERROR(IF($C42=1,$K42*$L42*$M42,""),"")</f>
        <v/>
      </c>
      <c r="O42" s="25" t="str">
        <f>IFERROR(IF($C42=2,$K42*$L42*$M42,""),"")</f>
        <v/>
      </c>
      <c r="P42" s="25">
        <f>IFERROR(IF($C42=3,$K42*$L42*$M42,""),"")</f>
        <v>0</v>
      </c>
      <c r="Q42" s="32"/>
      <c r="R42" s="31" t="str">
        <f>IF($U42=1,"Implemented","Not Implemented")</f>
        <v>Not Implemented</v>
      </c>
      <c r="S42" s="24" t="str">
        <f>IF($V42=1,"Effective","Ineffective")</f>
        <v>Ineffective</v>
      </c>
      <c r="T42" s="24" t="str">
        <f>IF($W42=1,"Pass","Fail")</f>
        <v>Fail</v>
      </c>
      <c r="U42" s="25">
        <f>IF(COUNTIF(U43:U45,0)&gt;0,0,1)</f>
        <v>0</v>
      </c>
      <c r="V42" s="25">
        <f>IF(COUNTIF(V43:V45,0)&gt;0,0,1)</f>
        <v>0</v>
      </c>
      <c r="W42" s="25">
        <f>IF(COUNTIF(W43:W45,0)&gt;0,0,1)</f>
        <v>0</v>
      </c>
      <c r="X42" s="25" t="str">
        <f>IFERROR(IF($C42=1,$U42*$V42*$W42,""),"")</f>
        <v/>
      </c>
      <c r="Y42" s="25" t="str">
        <f>IFERROR(IF($C42=2,$U42*$V42*$W42,""),"")</f>
        <v/>
      </c>
      <c r="Z42" s="25">
        <f>IFERROR(IF($C42=3,$U42*$V42*$W42,""),"")</f>
        <v>0</v>
      </c>
      <c r="AA42" s="32"/>
      <c r="AB42" s="31" t="str">
        <f>IF($AE42=1,"Implemented","Not Implemented")</f>
        <v>Not Implemented</v>
      </c>
      <c r="AC42" s="24" t="str">
        <f>IF($AF42=1,"Effective","Ineffective")</f>
        <v>Ineffective</v>
      </c>
      <c r="AD42" s="24" t="str">
        <f>IF($AG42=1,"Pass","Fail")</f>
        <v>Fail</v>
      </c>
      <c r="AE42" s="25">
        <f>IF(COUNTIF(AE43:AE45,0)&gt;0,0,1)</f>
        <v>0</v>
      </c>
      <c r="AF42" s="25">
        <f>IF(COUNTIF(AF43:AF45,0)&gt;0,0,1)</f>
        <v>0</v>
      </c>
      <c r="AG42" s="25">
        <f>IF(COUNTIF(AG43:AG45,0)&gt;0,0,1)</f>
        <v>0</v>
      </c>
      <c r="AH42" s="25" t="str">
        <f>IFERROR(IF($C42=1,$AE42*$AF42*$AG42,""),"")</f>
        <v/>
      </c>
      <c r="AI42" s="25" t="str">
        <f>IFERROR(IF($C42=2,$AE42*$AF42*$AG42,""),"")</f>
        <v/>
      </c>
      <c r="AJ42" s="25">
        <f>IFERROR(IF($C42=3,$AE42*$AF42*$AG42,""),"")</f>
        <v>0</v>
      </c>
      <c r="AK42" s="32"/>
      <c r="AL42" s="18" t="s">
        <v>725</v>
      </c>
      <c r="AM42" s="11"/>
      <c r="AN42" s="11"/>
      <c r="AO42" s="11"/>
    </row>
    <row r="43" spans="1:41" ht="10.5" customHeight="1" outlineLevel="1" x14ac:dyDescent="0.2">
      <c r="A43" s="106"/>
      <c r="B43" s="106"/>
      <c r="C43" s="122">
        <v>3</v>
      </c>
      <c r="D43" s="106"/>
      <c r="E43" s="123" t="s">
        <v>514</v>
      </c>
      <c r="F43" s="124" t="s">
        <v>515</v>
      </c>
      <c r="G43" s="124" t="s">
        <v>516</v>
      </c>
      <c r="H43" s="108" t="s">
        <v>687</v>
      </c>
      <c r="I43" s="109" t="s">
        <v>687</v>
      </c>
      <c r="J43" s="109" t="s">
        <v>687</v>
      </c>
      <c r="K43" s="25">
        <f>IFERROR(VLOOKUP($H43,Data!$B$4:$D$6,3,FALSE),"")</f>
        <v>0</v>
      </c>
      <c r="L43" s="25">
        <f>IFERROR(VLOOKUP($I43,Data!$F$4:$H$9,3,FALSE),"")</f>
        <v>0</v>
      </c>
      <c r="M43" s="25">
        <f>IFERROR(VLOOKUP($J43,Data!$J$4:$L$8,3,FALSE),"")</f>
        <v>0</v>
      </c>
      <c r="N43" s="25" t="str">
        <f>IFERROR(IF($C43=1,$K43*$L43*$M43,""),"")</f>
        <v/>
      </c>
      <c r="O43" s="25" t="str">
        <f>IFERROR(IF($C43=2,$K43*$L43*$M43,""),"")</f>
        <v/>
      </c>
      <c r="P43" s="25">
        <f>IFERROR(IF($C43=3,$K43*$L43*$M43,""),"")</f>
        <v>0</v>
      </c>
      <c r="Q43" s="110"/>
      <c r="R43" s="108" t="s">
        <v>687</v>
      </c>
      <c r="S43" s="109" t="s">
        <v>687</v>
      </c>
      <c r="T43" s="109" t="s">
        <v>687</v>
      </c>
      <c r="U43" s="26"/>
      <c r="V43" s="26"/>
      <c r="W43" s="26"/>
      <c r="X43" s="26"/>
      <c r="Y43" s="26"/>
      <c r="Z43" s="26"/>
      <c r="AA43" s="120"/>
      <c r="AB43" s="108" t="s">
        <v>687</v>
      </c>
      <c r="AC43" s="109" t="s">
        <v>687</v>
      </c>
      <c r="AD43" s="109" t="s">
        <v>687</v>
      </c>
      <c r="AE43" s="26"/>
      <c r="AF43" s="26"/>
      <c r="AG43" s="26"/>
      <c r="AH43" s="26"/>
      <c r="AI43" s="26"/>
      <c r="AJ43" s="26"/>
      <c r="AK43" s="121"/>
      <c r="AL43" s="18" t="s">
        <v>716</v>
      </c>
      <c r="AM43" s="11"/>
      <c r="AN43" s="11"/>
      <c r="AO43" s="11"/>
    </row>
    <row r="44" spans="1:41" ht="10.5" customHeight="1" outlineLevel="1" x14ac:dyDescent="0.2">
      <c r="A44" s="106"/>
      <c r="B44" s="106"/>
      <c r="C44" s="122"/>
      <c r="D44" s="106"/>
      <c r="E44" s="123" t="s">
        <v>514</v>
      </c>
      <c r="F44" s="124" t="s">
        <v>515</v>
      </c>
      <c r="G44" s="125" t="s">
        <v>516</v>
      </c>
      <c r="H44" s="108"/>
      <c r="I44" s="109"/>
      <c r="J44" s="109"/>
      <c r="K44" s="27"/>
      <c r="L44" s="27"/>
      <c r="M44" s="27"/>
      <c r="N44" s="27"/>
      <c r="O44" s="27"/>
      <c r="P44" s="27"/>
      <c r="Q44" s="110"/>
      <c r="R44" s="108"/>
      <c r="S44" s="109"/>
      <c r="T44" s="109"/>
      <c r="U44" s="25">
        <f>IFERROR(VLOOKUP($R43,Data!$B$4:$D$6,3,FALSE),"")</f>
        <v>0</v>
      </c>
      <c r="V44" s="25">
        <f>IFERROR(VLOOKUP($S43,Data!$F$4:$H$9,3,FALSE),"")</f>
        <v>0</v>
      </c>
      <c r="W44" s="25">
        <f>IFERROR(VLOOKUP($T43,Data!$J$4:$L$8,3,FALSE),"")</f>
        <v>0</v>
      </c>
      <c r="X44" s="25" t="str">
        <f>IFERROR(IF($C43=1,$U44*$V44*$W44,""),"")</f>
        <v/>
      </c>
      <c r="Y44" s="25" t="str">
        <f>IFERROR(IF($C43=2,$U44*$V44*$W44,""),"")</f>
        <v/>
      </c>
      <c r="Z44" s="25">
        <f>IFERROR(IF($C43=3,$U44*$V44*$W44,""),"")</f>
        <v>0</v>
      </c>
      <c r="AA44" s="120"/>
      <c r="AB44" s="108"/>
      <c r="AC44" s="109"/>
      <c r="AD44" s="109"/>
      <c r="AE44" s="27"/>
      <c r="AF44" s="27"/>
      <c r="AG44" s="27"/>
      <c r="AH44" s="27"/>
      <c r="AI44" s="27"/>
      <c r="AJ44" s="27"/>
      <c r="AK44" s="121"/>
      <c r="AL44" s="18" t="s">
        <v>717</v>
      </c>
      <c r="AM44" s="11"/>
      <c r="AN44" s="11"/>
      <c r="AO44" s="11"/>
    </row>
    <row r="45" spans="1:41" ht="10.5" customHeight="1" outlineLevel="1" x14ac:dyDescent="0.2">
      <c r="A45" s="106"/>
      <c r="B45" s="106"/>
      <c r="C45" s="122"/>
      <c r="D45" s="106"/>
      <c r="E45" s="123" t="s">
        <v>514</v>
      </c>
      <c r="F45" s="124" t="s">
        <v>515</v>
      </c>
      <c r="G45" s="125" t="s">
        <v>516</v>
      </c>
      <c r="H45" s="108"/>
      <c r="I45" s="109"/>
      <c r="J45" s="109"/>
      <c r="K45" s="27"/>
      <c r="L45" s="27"/>
      <c r="M45" s="27"/>
      <c r="N45" s="27"/>
      <c r="O45" s="27"/>
      <c r="P45" s="27"/>
      <c r="Q45" s="110"/>
      <c r="R45" s="108"/>
      <c r="S45" s="109"/>
      <c r="T45" s="109"/>
      <c r="U45" s="27"/>
      <c r="V45" s="27"/>
      <c r="W45" s="27"/>
      <c r="X45" s="27"/>
      <c r="Y45" s="27"/>
      <c r="Z45" s="27"/>
      <c r="AA45" s="120"/>
      <c r="AB45" s="108"/>
      <c r="AC45" s="109"/>
      <c r="AD45" s="109"/>
      <c r="AE45" s="25">
        <f>IFERROR(VLOOKUP($AB43,Data!$B$4:$D$6,3,FALSE),"")</f>
        <v>0</v>
      </c>
      <c r="AF45" s="25">
        <f>IFERROR(VLOOKUP($AC43,Data!$F$4:$H$9,3,FALSE),"")</f>
        <v>0</v>
      </c>
      <c r="AG45" s="25">
        <f>IFERROR(VLOOKUP($AD43,Data!$J$4:$L$8,3,FALSE),"")</f>
        <v>0</v>
      </c>
      <c r="AH45" s="25" t="str">
        <f>IFERROR(IF($C43=1,$AE45*$AF45*$AG45,""),"")</f>
        <v/>
      </c>
      <c r="AI45" s="25" t="str">
        <f>IFERROR(IF($C43=2,$AE45*$AF45*$AG45,""),"")</f>
        <v/>
      </c>
      <c r="AJ45" s="25">
        <f>IFERROR(IF($C43=3,$AE45*$AF45*$AG45,""),"")</f>
        <v>0</v>
      </c>
      <c r="AK45" s="121"/>
      <c r="AL45" s="18" t="s">
        <v>718</v>
      </c>
      <c r="AM45" s="11"/>
      <c r="AN45" s="11"/>
      <c r="AO45" s="11"/>
    </row>
    <row r="46" spans="1:41" ht="30" customHeight="1" x14ac:dyDescent="0.2">
      <c r="B46" s="19"/>
      <c r="C46" s="19">
        <v>3</v>
      </c>
      <c r="D46" s="124" t="s">
        <v>517</v>
      </c>
      <c r="E46" s="124"/>
      <c r="F46" s="124"/>
      <c r="G46" s="110"/>
      <c r="H46" s="31" t="str">
        <f>IF($K46=1,"Implemented","Not Implemented")</f>
        <v>Not Implemented</v>
      </c>
      <c r="I46" s="24" t="str">
        <f>IF($L46=1,"Effective","Ineffective")</f>
        <v>Ineffective</v>
      </c>
      <c r="J46" s="24" t="str">
        <f>IF($M46=1,"Pass","Fail")</f>
        <v>Fail</v>
      </c>
      <c r="K46" s="25">
        <f>IF(COUNTIF(K47:K52,0)&gt;0,0,1)</f>
        <v>0</v>
      </c>
      <c r="L46" s="25">
        <f>IF(COUNTIF(L47:L52,0)&gt;0,0,1)</f>
        <v>0</v>
      </c>
      <c r="M46" s="25">
        <f>IF(COUNTIF(M47:M52,0)&gt;0,0,1)</f>
        <v>0</v>
      </c>
      <c r="N46" s="25" t="str">
        <f>IFERROR(IF($C46=1,$K46*$L46*$M46,""),"")</f>
        <v/>
      </c>
      <c r="O46" s="25" t="str">
        <f>IFERROR(IF($C46=2,$K46*$L46*$M46,""),"")</f>
        <v/>
      </c>
      <c r="P46" s="25">
        <f>IFERROR(IF($C46=3,$K46*$L46*$M46,""),"")</f>
        <v>0</v>
      </c>
      <c r="Q46" s="32"/>
      <c r="R46" s="31" t="str">
        <f>IF($U46=1,"Implemented","Not Implemented")</f>
        <v>Not Implemented</v>
      </c>
      <c r="S46" s="24" t="str">
        <f>IF($V46=1,"Effective","Ineffective")</f>
        <v>Ineffective</v>
      </c>
      <c r="T46" s="24" t="str">
        <f>IF($W46=1,"Pass","Fail")</f>
        <v>Fail</v>
      </c>
      <c r="U46" s="25">
        <f>IF(COUNTIF(U47:U52,0)&gt;0,0,1)</f>
        <v>0</v>
      </c>
      <c r="V46" s="25">
        <f>IF(COUNTIF(V47:V52,0)&gt;0,0,1)</f>
        <v>0</v>
      </c>
      <c r="W46" s="25">
        <f>IF(COUNTIF(W47:W52,0)&gt;0,0,1)</f>
        <v>0</v>
      </c>
      <c r="X46" s="25" t="str">
        <f>IFERROR(IF($C46=1,$U46*$V46*$W46,""),"")</f>
        <v/>
      </c>
      <c r="Y46" s="25" t="str">
        <f>IFERROR(IF($C46=2,$U46*$V46*$W46,""),"")</f>
        <v/>
      </c>
      <c r="Z46" s="25">
        <f>IFERROR(IF($C46=3,$U46*$V46*$W46,""),"")</f>
        <v>0</v>
      </c>
      <c r="AA46" s="32"/>
      <c r="AB46" s="31" t="str">
        <f>IF($AE46=1,"Implemented","Not Implemented")</f>
        <v>Not Implemented</v>
      </c>
      <c r="AC46" s="24" t="str">
        <f>IF($AF46=1,"Effective","Ineffective")</f>
        <v>Ineffective</v>
      </c>
      <c r="AD46" s="24" t="str">
        <f>IF($AG46=1,"Pass","Fail")</f>
        <v>Fail</v>
      </c>
      <c r="AE46" s="25">
        <f>IF(COUNTIF(AE47:AE52,0)&gt;0,0,1)</f>
        <v>0</v>
      </c>
      <c r="AF46" s="25">
        <f>IF(COUNTIF(AF47:AF52,0)&gt;0,0,1)</f>
        <v>0</v>
      </c>
      <c r="AG46" s="25">
        <f>IF(COUNTIF(AG47:AG52,0)&gt;0,0,1)</f>
        <v>0</v>
      </c>
      <c r="AH46" s="25" t="str">
        <f>IFERROR(IF($C46=1,$AE46*$AF46*$AG46,""),"")</f>
        <v/>
      </c>
      <c r="AI46" s="25" t="str">
        <f>IFERROR(IF($C46=2,$AE46*$AF46*$AG46,""),"")</f>
        <v/>
      </c>
      <c r="AJ46" s="25">
        <f>IFERROR(IF($C46=3,$AE46*$AF46*$AG46,""),"")</f>
        <v>0</v>
      </c>
      <c r="AK46" s="32"/>
      <c r="AL46" s="18" t="s">
        <v>725</v>
      </c>
      <c r="AM46" s="11"/>
      <c r="AN46" s="11"/>
      <c r="AO46" s="11"/>
    </row>
    <row r="47" spans="1:41" ht="10.5" customHeight="1" outlineLevel="1" x14ac:dyDescent="0.2">
      <c r="A47" s="106"/>
      <c r="B47" s="106"/>
      <c r="C47" s="122">
        <v>3</v>
      </c>
      <c r="D47" s="106"/>
      <c r="E47" s="123" t="s">
        <v>518</v>
      </c>
      <c r="F47" s="124" t="s">
        <v>519</v>
      </c>
      <c r="G47" s="124" t="s">
        <v>520</v>
      </c>
      <c r="H47" s="108" t="s">
        <v>687</v>
      </c>
      <c r="I47" s="109" t="s">
        <v>687</v>
      </c>
      <c r="J47" s="109" t="s">
        <v>687</v>
      </c>
      <c r="K47" s="25">
        <f>IFERROR(VLOOKUP($H47,Data!$B$4:$D$6,3,FALSE),"")</f>
        <v>0</v>
      </c>
      <c r="L47" s="25">
        <f>IFERROR(VLOOKUP($I47,Data!$F$4:$H$9,3,FALSE),"")</f>
        <v>0</v>
      </c>
      <c r="M47" s="25">
        <f>IFERROR(VLOOKUP($J47,Data!$J$4:$L$8,3,FALSE),"")</f>
        <v>0</v>
      </c>
      <c r="N47" s="25" t="str">
        <f>IFERROR(IF($C47=1,$K47*$L47*$M47,""),"")</f>
        <v/>
      </c>
      <c r="O47" s="25" t="str">
        <f>IFERROR(IF($C47=2,$K47*$L47*$M47,""),"")</f>
        <v/>
      </c>
      <c r="P47" s="25">
        <f>IFERROR(IF($C47=3,$K47*$L47*$M47,""),"")</f>
        <v>0</v>
      </c>
      <c r="Q47" s="110"/>
      <c r="R47" s="108" t="s">
        <v>687</v>
      </c>
      <c r="S47" s="109" t="s">
        <v>687</v>
      </c>
      <c r="T47" s="109" t="s">
        <v>687</v>
      </c>
      <c r="U47" s="26"/>
      <c r="V47" s="26"/>
      <c r="W47" s="26"/>
      <c r="X47" s="26"/>
      <c r="Y47" s="26"/>
      <c r="Z47" s="26"/>
      <c r="AA47" s="120"/>
      <c r="AB47" s="108" t="s">
        <v>687</v>
      </c>
      <c r="AC47" s="109" t="s">
        <v>687</v>
      </c>
      <c r="AD47" s="109" t="s">
        <v>687</v>
      </c>
      <c r="AE47" s="26"/>
      <c r="AF47" s="26"/>
      <c r="AG47" s="26"/>
      <c r="AH47" s="26"/>
      <c r="AI47" s="26"/>
      <c r="AJ47" s="26"/>
      <c r="AK47" s="121"/>
      <c r="AL47" s="18" t="s">
        <v>716</v>
      </c>
      <c r="AM47" s="11"/>
      <c r="AN47" s="11"/>
      <c r="AO47" s="11"/>
    </row>
    <row r="48" spans="1:41" ht="10.5" customHeight="1" outlineLevel="1" x14ac:dyDescent="0.2">
      <c r="A48" s="106"/>
      <c r="B48" s="106"/>
      <c r="C48" s="122"/>
      <c r="D48" s="106"/>
      <c r="E48" s="123"/>
      <c r="F48" s="124"/>
      <c r="G48" s="125"/>
      <c r="H48" s="108"/>
      <c r="I48" s="109"/>
      <c r="J48" s="109"/>
      <c r="K48" s="27"/>
      <c r="L48" s="27"/>
      <c r="M48" s="27"/>
      <c r="N48" s="27"/>
      <c r="O48" s="27"/>
      <c r="P48" s="27"/>
      <c r="Q48" s="110"/>
      <c r="R48" s="108"/>
      <c r="S48" s="109"/>
      <c r="T48" s="109"/>
      <c r="U48" s="25">
        <f>IFERROR(VLOOKUP($R47,Data!$B$4:$D$6,3,FALSE),"")</f>
        <v>0</v>
      </c>
      <c r="V48" s="25">
        <f>IFERROR(VLOOKUP($S47,Data!$F$4:$H$9,3,FALSE),"")</f>
        <v>0</v>
      </c>
      <c r="W48" s="25">
        <f>IFERROR(VLOOKUP($T47,Data!$J$4:$L$8,3,FALSE),"")</f>
        <v>0</v>
      </c>
      <c r="X48" s="25" t="str">
        <f>IFERROR(IF($C47=1,$U48*$V48*$W48,""),"")</f>
        <v/>
      </c>
      <c r="Y48" s="25" t="str">
        <f>IFERROR(IF($C47=2,$U48*$V48*$W48,""),"")</f>
        <v/>
      </c>
      <c r="Z48" s="25">
        <f>IFERROR(IF($C47=3,$U48*$V48*$W48,""),"")</f>
        <v>0</v>
      </c>
      <c r="AA48" s="120"/>
      <c r="AB48" s="108"/>
      <c r="AC48" s="109"/>
      <c r="AD48" s="109"/>
      <c r="AE48" s="27"/>
      <c r="AF48" s="27"/>
      <c r="AG48" s="27"/>
      <c r="AH48" s="27"/>
      <c r="AI48" s="27"/>
      <c r="AJ48" s="27"/>
      <c r="AK48" s="121"/>
      <c r="AL48" s="18" t="s">
        <v>717</v>
      </c>
      <c r="AM48" s="11"/>
      <c r="AN48" s="11"/>
      <c r="AO48" s="11"/>
    </row>
    <row r="49" spans="1:41" ht="10.5" customHeight="1" outlineLevel="1" x14ac:dyDescent="0.2">
      <c r="A49" s="106"/>
      <c r="B49" s="106"/>
      <c r="C49" s="122"/>
      <c r="D49" s="106"/>
      <c r="E49" s="123"/>
      <c r="F49" s="124"/>
      <c r="G49" s="125"/>
      <c r="H49" s="108"/>
      <c r="I49" s="109"/>
      <c r="J49" s="109"/>
      <c r="K49" s="27"/>
      <c r="L49" s="27"/>
      <c r="M49" s="27"/>
      <c r="N49" s="27"/>
      <c r="O49" s="27"/>
      <c r="P49" s="27"/>
      <c r="Q49" s="110"/>
      <c r="R49" s="108"/>
      <c r="S49" s="109"/>
      <c r="T49" s="109"/>
      <c r="U49" s="27"/>
      <c r="V49" s="27"/>
      <c r="W49" s="27"/>
      <c r="X49" s="27"/>
      <c r="Y49" s="27"/>
      <c r="Z49" s="27"/>
      <c r="AA49" s="120"/>
      <c r="AB49" s="108"/>
      <c r="AC49" s="109"/>
      <c r="AD49" s="109"/>
      <c r="AE49" s="25">
        <f>IFERROR(VLOOKUP($AB47,Data!$B$4:$D$6,3,FALSE),"")</f>
        <v>0</v>
      </c>
      <c r="AF49" s="25">
        <f>IFERROR(VLOOKUP($AC47,Data!$F$4:$H$9,3,FALSE),"")</f>
        <v>0</v>
      </c>
      <c r="AG49" s="25">
        <f>IFERROR(VLOOKUP($AD47,Data!$J$4:$L$8,3,FALSE),"")</f>
        <v>0</v>
      </c>
      <c r="AH49" s="25" t="str">
        <f>IFERROR(IF($C47=1,$AE49*$AF49*$AG49,""),"")</f>
        <v/>
      </c>
      <c r="AI49" s="25" t="str">
        <f>IFERROR(IF($C47=2,$AE49*$AF49*$AG49,""),"")</f>
        <v/>
      </c>
      <c r="AJ49" s="25">
        <f>IFERROR(IF($C47=3,$AE49*$AF49*$AG49,""),"")</f>
        <v>0</v>
      </c>
      <c r="AK49" s="121"/>
      <c r="AL49" s="18" t="s">
        <v>718</v>
      </c>
      <c r="AM49" s="11"/>
      <c r="AN49" s="11"/>
      <c r="AO49" s="11"/>
    </row>
    <row r="50" spans="1:41" ht="10.5" customHeight="1" outlineLevel="1" x14ac:dyDescent="0.2">
      <c r="A50" s="106"/>
      <c r="B50" s="106"/>
      <c r="C50" s="122">
        <v>3</v>
      </c>
      <c r="D50" s="106"/>
      <c r="E50" s="123" t="s">
        <v>521</v>
      </c>
      <c r="F50" s="124" t="s">
        <v>522</v>
      </c>
      <c r="G50" s="124" t="s">
        <v>523</v>
      </c>
      <c r="H50" s="108" t="s">
        <v>687</v>
      </c>
      <c r="I50" s="109" t="s">
        <v>687</v>
      </c>
      <c r="J50" s="109" t="s">
        <v>687</v>
      </c>
      <c r="K50" s="25">
        <f>IFERROR(VLOOKUP($H50,Data!$B$4:$D$6,3,FALSE),"")</f>
        <v>0</v>
      </c>
      <c r="L50" s="25">
        <f>IFERROR(VLOOKUP($I50,Data!$F$4:$H$9,3,FALSE),"")</f>
        <v>0</v>
      </c>
      <c r="M50" s="25">
        <f>IFERROR(VLOOKUP($J50,Data!$J$4:$L$8,3,FALSE),"")</f>
        <v>0</v>
      </c>
      <c r="N50" s="25" t="str">
        <f>IFERROR(IF($C50=1,$K50*$L50*$M50,""),"")</f>
        <v/>
      </c>
      <c r="O50" s="25" t="str">
        <f>IFERROR(IF($C50=2,$K50*$L50*$M50,""),"")</f>
        <v/>
      </c>
      <c r="P50" s="25">
        <f>IFERROR(IF($C50=3,$K50*$L50*$M50,""),"")</f>
        <v>0</v>
      </c>
      <c r="Q50" s="110"/>
      <c r="R50" s="108" t="s">
        <v>687</v>
      </c>
      <c r="S50" s="109" t="s">
        <v>687</v>
      </c>
      <c r="T50" s="109" t="s">
        <v>687</v>
      </c>
      <c r="U50" s="26"/>
      <c r="V50" s="26"/>
      <c r="W50" s="26"/>
      <c r="X50" s="26"/>
      <c r="Y50" s="26"/>
      <c r="Z50" s="26"/>
      <c r="AA50" s="120"/>
      <c r="AB50" s="108" t="s">
        <v>687</v>
      </c>
      <c r="AC50" s="109" t="s">
        <v>687</v>
      </c>
      <c r="AD50" s="109" t="s">
        <v>687</v>
      </c>
      <c r="AE50" s="26"/>
      <c r="AF50" s="26"/>
      <c r="AG50" s="26"/>
      <c r="AH50" s="26"/>
      <c r="AI50" s="26"/>
      <c r="AJ50" s="26"/>
      <c r="AK50" s="121"/>
      <c r="AL50" s="18" t="s">
        <v>716</v>
      </c>
      <c r="AM50" s="11"/>
      <c r="AN50" s="11"/>
      <c r="AO50" s="11"/>
    </row>
    <row r="51" spans="1:41" ht="10.5" customHeight="1" outlineLevel="1" x14ac:dyDescent="0.2">
      <c r="A51" s="106"/>
      <c r="B51" s="106"/>
      <c r="C51" s="122"/>
      <c r="D51" s="106"/>
      <c r="E51" s="123" t="s">
        <v>521</v>
      </c>
      <c r="F51" s="124" t="s">
        <v>522</v>
      </c>
      <c r="G51" s="125" t="s">
        <v>523</v>
      </c>
      <c r="H51" s="108"/>
      <c r="I51" s="109"/>
      <c r="J51" s="109"/>
      <c r="K51" s="27"/>
      <c r="L51" s="27"/>
      <c r="M51" s="27"/>
      <c r="N51" s="27"/>
      <c r="O51" s="27"/>
      <c r="P51" s="27"/>
      <c r="Q51" s="110"/>
      <c r="R51" s="108"/>
      <c r="S51" s="109"/>
      <c r="T51" s="109"/>
      <c r="U51" s="25">
        <f>IFERROR(VLOOKUP($R50,Data!$B$4:$D$6,3,FALSE),"")</f>
        <v>0</v>
      </c>
      <c r="V51" s="25">
        <f>IFERROR(VLOOKUP($S50,Data!$F$4:$H$9,3,FALSE),"")</f>
        <v>0</v>
      </c>
      <c r="W51" s="25">
        <f>IFERROR(VLOOKUP($T50,Data!$J$4:$L$8,3,FALSE),"")</f>
        <v>0</v>
      </c>
      <c r="X51" s="25" t="str">
        <f>IFERROR(IF($C50=1,$U51*$V51*$W51,""),"")</f>
        <v/>
      </c>
      <c r="Y51" s="25" t="str">
        <f>IFERROR(IF($C50=2,$U51*$V51*$W51,""),"")</f>
        <v/>
      </c>
      <c r="Z51" s="25">
        <f>IFERROR(IF($C50=3,$U51*$V51*$W51,""),"")</f>
        <v>0</v>
      </c>
      <c r="AA51" s="120"/>
      <c r="AB51" s="108"/>
      <c r="AC51" s="109"/>
      <c r="AD51" s="109"/>
      <c r="AE51" s="27"/>
      <c r="AF51" s="27"/>
      <c r="AG51" s="27"/>
      <c r="AH51" s="27"/>
      <c r="AI51" s="27"/>
      <c r="AJ51" s="27"/>
      <c r="AK51" s="121"/>
      <c r="AL51" s="18" t="s">
        <v>717</v>
      </c>
      <c r="AM51" s="11"/>
      <c r="AN51" s="11"/>
      <c r="AO51" s="11"/>
    </row>
    <row r="52" spans="1:41" ht="10.5" customHeight="1" outlineLevel="1" x14ac:dyDescent="0.2">
      <c r="A52" s="106"/>
      <c r="B52" s="106"/>
      <c r="C52" s="122"/>
      <c r="D52" s="106"/>
      <c r="E52" s="123" t="s">
        <v>521</v>
      </c>
      <c r="F52" s="124" t="s">
        <v>522</v>
      </c>
      <c r="G52" s="125" t="s">
        <v>523</v>
      </c>
      <c r="H52" s="108"/>
      <c r="I52" s="109"/>
      <c r="J52" s="109"/>
      <c r="K52" s="27"/>
      <c r="L52" s="27"/>
      <c r="M52" s="27"/>
      <c r="N52" s="27"/>
      <c r="O52" s="27"/>
      <c r="P52" s="27"/>
      <c r="Q52" s="110"/>
      <c r="R52" s="108"/>
      <c r="S52" s="109"/>
      <c r="T52" s="109"/>
      <c r="U52" s="27"/>
      <c r="V52" s="27"/>
      <c r="W52" s="27"/>
      <c r="X52" s="27"/>
      <c r="Y52" s="27"/>
      <c r="Z52" s="27"/>
      <c r="AA52" s="120"/>
      <c r="AB52" s="108"/>
      <c r="AC52" s="109"/>
      <c r="AD52" s="109"/>
      <c r="AE52" s="25">
        <f>IFERROR(VLOOKUP($AB50,Data!$B$4:$D$6,3,FALSE),"")</f>
        <v>0</v>
      </c>
      <c r="AF52" s="25">
        <f>IFERROR(VLOOKUP($AC50,Data!$F$4:$H$9,3,FALSE),"")</f>
        <v>0</v>
      </c>
      <c r="AG52" s="25">
        <f>IFERROR(VLOOKUP($AD50,Data!$J$4:$L$8,3,FALSE),"")</f>
        <v>0</v>
      </c>
      <c r="AH52" s="25" t="str">
        <f>IFERROR(IF($C50=1,$AE52*$AF52*$AG52,""),"")</f>
        <v/>
      </c>
      <c r="AI52" s="25" t="str">
        <f>IFERROR(IF($C50=2,$AE52*$AF52*$AG52,""),"")</f>
        <v/>
      </c>
      <c r="AJ52" s="25">
        <f>IFERROR(IF($C50=3,$AE52*$AF52*$AG52,""),"")</f>
        <v>0</v>
      </c>
      <c r="AK52" s="121"/>
      <c r="AL52" s="18" t="s">
        <v>718</v>
      </c>
      <c r="AM52" s="11"/>
      <c r="AN52" s="11"/>
      <c r="AO52" s="11"/>
    </row>
    <row r="53" spans="1:41" ht="30" customHeight="1" x14ac:dyDescent="0.2">
      <c r="B53" s="20"/>
      <c r="C53" s="20">
        <v>3</v>
      </c>
      <c r="D53" s="124" t="s">
        <v>524</v>
      </c>
      <c r="E53" s="124"/>
      <c r="F53" s="124"/>
      <c r="G53" s="124"/>
      <c r="H53" s="31" t="str">
        <f>IF($K53=1,"Implemented","Not Implemented")</f>
        <v>Not Implemented</v>
      </c>
      <c r="I53" s="24" t="str">
        <f>IF($L53=1,"Effective","Ineffective")</f>
        <v>Ineffective</v>
      </c>
      <c r="J53" s="24" t="str">
        <f>IF($M53=1,"Pass","Fail")</f>
        <v>Fail</v>
      </c>
      <c r="K53" s="25">
        <f>IF(COUNTIF(K54:K56,0)&gt;0,0,1)</f>
        <v>0</v>
      </c>
      <c r="L53" s="25">
        <f>IF(COUNTIF(L54:L56,0)&gt;0,0,1)</f>
        <v>0</v>
      </c>
      <c r="M53" s="25">
        <f>IF(COUNTIF(M54:M56,0)&gt;0,0,1)</f>
        <v>0</v>
      </c>
      <c r="N53" s="25" t="str">
        <f>IFERROR(IF($C53=1,$K53*$L53*$M53,""),"")</f>
        <v/>
      </c>
      <c r="O53" s="25" t="str">
        <f>IFERROR(IF($C53=2,$K53*$L53*$M53,""),"")</f>
        <v/>
      </c>
      <c r="P53" s="25">
        <f>IFERROR(IF($C53=3,$K53*$L53*$M53,""),"")</f>
        <v>0</v>
      </c>
      <c r="Q53" s="32"/>
      <c r="R53" s="31" t="str">
        <f>IF($U53=1,"Implemented","Not Implemented")</f>
        <v>Not Implemented</v>
      </c>
      <c r="S53" s="24" t="str">
        <f>IF($V53=1,"Effective","Ineffective")</f>
        <v>Ineffective</v>
      </c>
      <c r="T53" s="24" t="str">
        <f>IF($W53=1,"Pass","Fail")</f>
        <v>Fail</v>
      </c>
      <c r="U53" s="25">
        <f>IF(COUNTIF(U54:U56,0)&gt;0,0,1)</f>
        <v>0</v>
      </c>
      <c r="V53" s="25">
        <f>IF(COUNTIF(V54:V56,0)&gt;0,0,1)</f>
        <v>0</v>
      </c>
      <c r="W53" s="25">
        <f>IF(COUNTIF(W54:W56,0)&gt;0,0,1)</f>
        <v>0</v>
      </c>
      <c r="X53" s="25" t="str">
        <f>IFERROR(IF($C53=1,$U53*$V53*$W53,""),"")</f>
        <v/>
      </c>
      <c r="Y53" s="25" t="str">
        <f>IFERROR(IF($C53=2,$U53*$V53*$W53,""),"")</f>
        <v/>
      </c>
      <c r="Z53" s="25">
        <f>IFERROR(IF($C53=3,$U53*$V53*$W53,""),"")</f>
        <v>0</v>
      </c>
      <c r="AA53" s="32"/>
      <c r="AB53" s="31" t="str">
        <f>IF($AE53=1,"Implemented","Not Implemented")</f>
        <v>Not Implemented</v>
      </c>
      <c r="AC53" s="24" t="str">
        <f>IF($AF53=1,"Effective","Ineffective")</f>
        <v>Ineffective</v>
      </c>
      <c r="AD53" s="24" t="str">
        <f>IF($AG53=1,"Pass","Fail")</f>
        <v>Fail</v>
      </c>
      <c r="AE53" s="25">
        <f>IF(COUNTIF(AE54:AE56,0)&gt;0,0,1)</f>
        <v>0</v>
      </c>
      <c r="AF53" s="25">
        <f>IF(COUNTIF(AF54:AF56,0)&gt;0,0,1)</f>
        <v>0</v>
      </c>
      <c r="AG53" s="25">
        <f>IF(COUNTIF(AG54:AG56,0)&gt;0,0,1)</f>
        <v>0</v>
      </c>
      <c r="AH53" s="25" t="str">
        <f>IFERROR(IF($C53=1,$AE53*$AF53*$AG53,""),"")</f>
        <v/>
      </c>
      <c r="AI53" s="25" t="str">
        <f>IFERROR(IF($C53=2,$AE53*$AF53*$AG53,""),"")</f>
        <v/>
      </c>
      <c r="AJ53" s="25">
        <f>IFERROR(IF($C53=3,$AE53*$AF53*$AG53,""),"")</f>
        <v>0</v>
      </c>
      <c r="AK53" s="32"/>
      <c r="AL53" s="18" t="s">
        <v>725</v>
      </c>
      <c r="AM53" s="11"/>
      <c r="AN53" s="11"/>
      <c r="AO53" s="11"/>
    </row>
    <row r="54" spans="1:41" ht="10.5" customHeight="1" outlineLevel="1" x14ac:dyDescent="0.2">
      <c r="A54" s="106"/>
      <c r="B54" s="106"/>
      <c r="C54" s="122">
        <v>3</v>
      </c>
      <c r="D54" s="106"/>
      <c r="E54" s="123" t="s">
        <v>525</v>
      </c>
      <c r="F54" s="124" t="s">
        <v>526</v>
      </c>
      <c r="G54" s="124" t="s">
        <v>527</v>
      </c>
      <c r="H54" s="108" t="s">
        <v>687</v>
      </c>
      <c r="I54" s="109" t="s">
        <v>687</v>
      </c>
      <c r="J54" s="109" t="s">
        <v>687</v>
      </c>
      <c r="K54" s="25">
        <f>IFERROR(VLOOKUP($H54,Data!$B$4:$D$6,3,FALSE),"")</f>
        <v>0</v>
      </c>
      <c r="L54" s="25">
        <f>IFERROR(VLOOKUP($I54,Data!$F$4:$H$9,3,FALSE),"")</f>
        <v>0</v>
      </c>
      <c r="M54" s="25">
        <f>IFERROR(VLOOKUP($J54,Data!$J$4:$L$8,3,FALSE),"")</f>
        <v>0</v>
      </c>
      <c r="N54" s="25" t="str">
        <f>IFERROR(IF($C54=1,$K54*$L54*$M54,""),"")</f>
        <v/>
      </c>
      <c r="O54" s="25" t="str">
        <f>IFERROR(IF($C54=2,$K54*$L54*$M54,""),"")</f>
        <v/>
      </c>
      <c r="P54" s="25">
        <f>IFERROR(IF($C54=3,$K54*$L54*$M54,""),"")</f>
        <v>0</v>
      </c>
      <c r="Q54" s="110"/>
      <c r="R54" s="108" t="s">
        <v>687</v>
      </c>
      <c r="S54" s="109" t="s">
        <v>687</v>
      </c>
      <c r="T54" s="109" t="s">
        <v>687</v>
      </c>
      <c r="U54" s="26"/>
      <c r="V54" s="26"/>
      <c r="W54" s="26"/>
      <c r="X54" s="26"/>
      <c r="Y54" s="26"/>
      <c r="Z54" s="26"/>
      <c r="AA54" s="120"/>
      <c r="AB54" s="108" t="s">
        <v>687</v>
      </c>
      <c r="AC54" s="109" t="s">
        <v>687</v>
      </c>
      <c r="AD54" s="109" t="s">
        <v>687</v>
      </c>
      <c r="AE54" s="26"/>
      <c r="AF54" s="26"/>
      <c r="AG54" s="26"/>
      <c r="AH54" s="26"/>
      <c r="AI54" s="26"/>
      <c r="AJ54" s="26"/>
      <c r="AK54" s="121"/>
      <c r="AL54" s="18" t="s">
        <v>716</v>
      </c>
      <c r="AM54" s="11"/>
      <c r="AN54" s="11"/>
      <c r="AO54" s="11"/>
    </row>
    <row r="55" spans="1:41" ht="10.5" customHeight="1" outlineLevel="1" x14ac:dyDescent="0.2">
      <c r="A55" s="106"/>
      <c r="B55" s="106"/>
      <c r="C55" s="122"/>
      <c r="D55" s="106"/>
      <c r="E55" s="123" t="s">
        <v>525</v>
      </c>
      <c r="F55" s="124" t="s">
        <v>526</v>
      </c>
      <c r="G55" s="125" t="s">
        <v>527</v>
      </c>
      <c r="H55" s="108"/>
      <c r="I55" s="109"/>
      <c r="J55" s="109"/>
      <c r="K55" s="27"/>
      <c r="L55" s="27"/>
      <c r="M55" s="27"/>
      <c r="N55" s="27"/>
      <c r="O55" s="27"/>
      <c r="P55" s="27"/>
      <c r="Q55" s="110"/>
      <c r="R55" s="108"/>
      <c r="S55" s="109"/>
      <c r="T55" s="109"/>
      <c r="U55" s="25">
        <f>IFERROR(VLOOKUP($R54,Data!$B$4:$D$6,3,FALSE),"")</f>
        <v>0</v>
      </c>
      <c r="V55" s="25">
        <f>IFERROR(VLOOKUP($S54,Data!$F$4:$H$9,3,FALSE),"")</f>
        <v>0</v>
      </c>
      <c r="W55" s="25">
        <f>IFERROR(VLOOKUP($T54,Data!$J$4:$L$8,3,FALSE),"")</f>
        <v>0</v>
      </c>
      <c r="X55" s="25" t="str">
        <f>IFERROR(IF($C54=1,$U55*$V55*$W55,""),"")</f>
        <v/>
      </c>
      <c r="Y55" s="25" t="str">
        <f>IFERROR(IF($C54=2,$U55*$V55*$W55,""),"")</f>
        <v/>
      </c>
      <c r="Z55" s="25">
        <f>IFERROR(IF($C54=3,$U55*$V55*$W55,""),"")</f>
        <v>0</v>
      </c>
      <c r="AA55" s="120"/>
      <c r="AB55" s="108"/>
      <c r="AC55" s="109"/>
      <c r="AD55" s="109"/>
      <c r="AE55" s="27"/>
      <c r="AF55" s="27"/>
      <c r="AG55" s="27"/>
      <c r="AH55" s="27"/>
      <c r="AI55" s="27"/>
      <c r="AJ55" s="27"/>
      <c r="AK55" s="121"/>
      <c r="AL55" s="18" t="s">
        <v>717</v>
      </c>
      <c r="AM55" s="11"/>
      <c r="AN55" s="11"/>
      <c r="AO55" s="11"/>
    </row>
    <row r="56" spans="1:41" ht="10.5" customHeight="1" outlineLevel="1" x14ac:dyDescent="0.2">
      <c r="A56" s="106"/>
      <c r="B56" s="106"/>
      <c r="C56" s="122"/>
      <c r="D56" s="106"/>
      <c r="E56" s="123" t="s">
        <v>525</v>
      </c>
      <c r="F56" s="124" t="s">
        <v>526</v>
      </c>
      <c r="G56" s="125" t="s">
        <v>527</v>
      </c>
      <c r="H56" s="108"/>
      <c r="I56" s="109"/>
      <c r="J56" s="109"/>
      <c r="K56" s="27"/>
      <c r="L56" s="27"/>
      <c r="M56" s="27"/>
      <c r="N56" s="27"/>
      <c r="O56" s="27"/>
      <c r="P56" s="27"/>
      <c r="Q56" s="110"/>
      <c r="R56" s="108"/>
      <c r="S56" s="109"/>
      <c r="T56" s="109"/>
      <c r="U56" s="27"/>
      <c r="V56" s="27"/>
      <c r="W56" s="27"/>
      <c r="X56" s="27"/>
      <c r="Y56" s="27"/>
      <c r="Z56" s="27"/>
      <c r="AA56" s="120"/>
      <c r="AB56" s="108"/>
      <c r="AC56" s="109"/>
      <c r="AD56" s="109"/>
      <c r="AE56" s="25">
        <f>IFERROR(VLOOKUP($AB54,Data!$B$4:$D$6,3,FALSE),"")</f>
        <v>0</v>
      </c>
      <c r="AF56" s="25">
        <f>IFERROR(VLOOKUP($AC54,Data!$F$4:$H$9,3,FALSE),"")</f>
        <v>0</v>
      </c>
      <c r="AG56" s="25">
        <f>IFERROR(VLOOKUP($AD54,Data!$J$4:$L$8,3,FALSE),"")</f>
        <v>0</v>
      </c>
      <c r="AH56" s="25" t="str">
        <f>IFERROR(IF($C54=1,$AE56*$AF56*$AG56,""),"")</f>
        <v/>
      </c>
      <c r="AI56" s="25" t="str">
        <f>IFERROR(IF($C54=2,$AE56*$AF56*$AG56,""),"")</f>
        <v/>
      </c>
      <c r="AJ56" s="25">
        <f>IFERROR(IF($C54=3,$AE56*$AF56*$AG56,""),"")</f>
        <v>0</v>
      </c>
      <c r="AK56" s="121"/>
      <c r="AL56" s="18" t="s">
        <v>718</v>
      </c>
      <c r="AM56" s="11"/>
      <c r="AN56" s="11"/>
      <c r="AO56" s="11"/>
    </row>
    <row r="57" spans="1:41" ht="30" customHeight="1" x14ac:dyDescent="0.2">
      <c r="B57" s="20"/>
      <c r="C57" s="20">
        <v>3</v>
      </c>
      <c r="D57" s="124" t="s">
        <v>528</v>
      </c>
      <c r="E57" s="125"/>
      <c r="F57" s="125"/>
      <c r="G57" s="125"/>
      <c r="H57" s="31" t="str">
        <f>IF($K57=1,"Implemented","Not Implemented")</f>
        <v>Not Implemented</v>
      </c>
      <c r="I57" s="24" t="str">
        <f>IF($L57=1,"Effective","Ineffective")</f>
        <v>Ineffective</v>
      </c>
      <c r="J57" s="24" t="str">
        <f>IF($M57=1,"Pass","Fail")</f>
        <v>Fail</v>
      </c>
      <c r="K57" s="25">
        <f>IF(COUNTIF(K58:K60,0)&gt;0,0,1)</f>
        <v>0</v>
      </c>
      <c r="L57" s="25">
        <f>IF(COUNTIF(L58:L60,0)&gt;0,0,1)</f>
        <v>0</v>
      </c>
      <c r="M57" s="25">
        <f>IF(COUNTIF(M58:M60,0)&gt;0,0,1)</f>
        <v>0</v>
      </c>
      <c r="N57" s="25" t="str">
        <f>IFERROR(IF($C57=1,$K57*$L57*$M57,""),"")</f>
        <v/>
      </c>
      <c r="O57" s="25" t="str">
        <f>IFERROR(IF($C57=2,$K57*$L57*$M57,""),"")</f>
        <v/>
      </c>
      <c r="P57" s="25">
        <f>IFERROR(IF($C57=3,$K57*$L57*$M57,""),"")</f>
        <v>0</v>
      </c>
      <c r="Q57" s="32"/>
      <c r="R57" s="31" t="str">
        <f>IF($U57=1,"Implemented","Not Implemented")</f>
        <v>Not Implemented</v>
      </c>
      <c r="S57" s="24" t="str">
        <f>IF($V57=1,"Effective","Ineffective")</f>
        <v>Ineffective</v>
      </c>
      <c r="T57" s="24" t="str">
        <f>IF($W57=1,"Pass","Fail")</f>
        <v>Fail</v>
      </c>
      <c r="U57" s="25">
        <f>IF(COUNTIF(U58:U60,0)&gt;0,0,1)</f>
        <v>0</v>
      </c>
      <c r="V57" s="25">
        <f>IF(COUNTIF(V58:V60,0)&gt;0,0,1)</f>
        <v>0</v>
      </c>
      <c r="W57" s="25">
        <f>IF(COUNTIF(W58:W60,0)&gt;0,0,1)</f>
        <v>0</v>
      </c>
      <c r="X57" s="25" t="str">
        <f>IFERROR(IF($C57=1,$U57*$V57*$W57,""),"")</f>
        <v/>
      </c>
      <c r="Y57" s="25" t="str">
        <f>IFERROR(IF($C57=2,$U57*$V57*$W57,""),"")</f>
        <v/>
      </c>
      <c r="Z57" s="25">
        <f>IFERROR(IF($C57=3,$U57*$V57*$W57,""),"")</f>
        <v>0</v>
      </c>
      <c r="AA57" s="32"/>
      <c r="AB57" s="31" t="str">
        <f>IF($AE57=1,"Implemented","Not Implemented")</f>
        <v>Not Implemented</v>
      </c>
      <c r="AC57" s="24" t="str">
        <f>IF($AF57=1,"Effective","Ineffective")</f>
        <v>Ineffective</v>
      </c>
      <c r="AD57" s="24" t="str">
        <f>IF($AG57=1,"Pass","Fail")</f>
        <v>Fail</v>
      </c>
      <c r="AE57" s="25">
        <f>IF(COUNTIF(AE58:AE60,0)&gt;0,0,1)</f>
        <v>0</v>
      </c>
      <c r="AF57" s="25">
        <f>IF(COUNTIF(AF58:AF60,0)&gt;0,0,1)</f>
        <v>0</v>
      </c>
      <c r="AG57" s="25">
        <f>IF(COUNTIF(AG58:AG60,0)&gt;0,0,1)</f>
        <v>0</v>
      </c>
      <c r="AH57" s="25" t="str">
        <f>IFERROR(IF($C57=1,$AE57*$AF57*$AG57,""),"")</f>
        <v/>
      </c>
      <c r="AI57" s="25" t="str">
        <f>IFERROR(IF($C57=2,$AE57*$AF57*$AG57,""),"")</f>
        <v/>
      </c>
      <c r="AJ57" s="25">
        <f>IFERROR(IF($C57=3,$AE57*$AF57*$AG57,""),"")</f>
        <v>0</v>
      </c>
      <c r="AK57" s="32"/>
      <c r="AL57" s="18" t="s">
        <v>725</v>
      </c>
      <c r="AM57" s="11"/>
      <c r="AN57" s="11"/>
      <c r="AO57" s="11"/>
    </row>
    <row r="58" spans="1:41" ht="10.5" customHeight="1" outlineLevel="1" x14ac:dyDescent="0.2">
      <c r="A58" s="106"/>
      <c r="B58" s="106"/>
      <c r="C58" s="122">
        <v>3</v>
      </c>
      <c r="D58" s="106"/>
      <c r="E58" s="123" t="s">
        <v>529</v>
      </c>
      <c r="F58" s="124" t="s">
        <v>530</v>
      </c>
      <c r="G58" s="124" t="s">
        <v>531</v>
      </c>
      <c r="H58" s="108" t="s">
        <v>687</v>
      </c>
      <c r="I58" s="109" t="s">
        <v>687</v>
      </c>
      <c r="J58" s="109" t="s">
        <v>687</v>
      </c>
      <c r="K58" s="25">
        <f>IFERROR(VLOOKUP($H58,Data!$B$4:$D$6,3,FALSE),"")</f>
        <v>0</v>
      </c>
      <c r="L58" s="25">
        <f>IFERROR(VLOOKUP($I58,Data!$F$4:$H$9,3,FALSE),"")</f>
        <v>0</v>
      </c>
      <c r="M58" s="25">
        <f>IFERROR(VLOOKUP($J58,Data!$J$4:$L$8,3,FALSE),"")</f>
        <v>0</v>
      </c>
      <c r="N58" s="25" t="str">
        <f>IFERROR(IF($C58=1,$K58*$L58*$M58,""),"")</f>
        <v/>
      </c>
      <c r="O58" s="25" t="str">
        <f>IFERROR(IF($C58=2,$K58*$L58*$M58,""),"")</f>
        <v/>
      </c>
      <c r="P58" s="25">
        <f>IFERROR(IF($C58=3,$K58*$L58*$M58,""),"")</f>
        <v>0</v>
      </c>
      <c r="Q58" s="110"/>
      <c r="R58" s="108" t="s">
        <v>687</v>
      </c>
      <c r="S58" s="109" t="s">
        <v>687</v>
      </c>
      <c r="T58" s="109" t="s">
        <v>687</v>
      </c>
      <c r="U58" s="26"/>
      <c r="V58" s="26"/>
      <c r="W58" s="26"/>
      <c r="X58" s="26"/>
      <c r="Y58" s="26"/>
      <c r="Z58" s="26"/>
      <c r="AA58" s="120"/>
      <c r="AB58" s="108" t="s">
        <v>687</v>
      </c>
      <c r="AC58" s="109" t="s">
        <v>687</v>
      </c>
      <c r="AD58" s="109" t="s">
        <v>687</v>
      </c>
      <c r="AE58" s="26"/>
      <c r="AF58" s="26"/>
      <c r="AG58" s="26"/>
      <c r="AH58" s="26"/>
      <c r="AI58" s="26"/>
      <c r="AJ58" s="26"/>
      <c r="AK58" s="121"/>
      <c r="AL58" s="18" t="s">
        <v>716</v>
      </c>
      <c r="AM58" s="11"/>
      <c r="AN58" s="11"/>
      <c r="AO58" s="11"/>
    </row>
    <row r="59" spans="1:41" ht="10.5" customHeight="1" outlineLevel="1" x14ac:dyDescent="0.2">
      <c r="A59" s="106"/>
      <c r="B59" s="106"/>
      <c r="C59" s="122"/>
      <c r="D59" s="106"/>
      <c r="E59" s="123" t="s">
        <v>529</v>
      </c>
      <c r="F59" s="124" t="s">
        <v>530</v>
      </c>
      <c r="G59" s="125" t="s">
        <v>531</v>
      </c>
      <c r="H59" s="108"/>
      <c r="I59" s="109"/>
      <c r="J59" s="109"/>
      <c r="K59" s="27"/>
      <c r="L59" s="27"/>
      <c r="M59" s="27"/>
      <c r="N59" s="27"/>
      <c r="O59" s="27"/>
      <c r="P59" s="27"/>
      <c r="Q59" s="110"/>
      <c r="R59" s="108"/>
      <c r="S59" s="109"/>
      <c r="T59" s="109"/>
      <c r="U59" s="25">
        <f>IFERROR(VLOOKUP($R58,Data!$B$4:$D$6,3,FALSE),"")</f>
        <v>0</v>
      </c>
      <c r="V59" s="25">
        <f>IFERROR(VLOOKUP($S58,Data!$F$4:$H$9,3,FALSE),"")</f>
        <v>0</v>
      </c>
      <c r="W59" s="25">
        <f>IFERROR(VLOOKUP($T58,Data!$J$4:$L$8,3,FALSE),"")</f>
        <v>0</v>
      </c>
      <c r="X59" s="25" t="str">
        <f>IFERROR(IF($C58=1,$U59*$V59*$W59,""),"")</f>
        <v/>
      </c>
      <c r="Y59" s="25" t="str">
        <f>IFERROR(IF($C58=2,$U59*$V59*$W59,""),"")</f>
        <v/>
      </c>
      <c r="Z59" s="25">
        <f>IFERROR(IF($C58=3,$U59*$V59*$W59,""),"")</f>
        <v>0</v>
      </c>
      <c r="AA59" s="120"/>
      <c r="AB59" s="108"/>
      <c r="AC59" s="109"/>
      <c r="AD59" s="109"/>
      <c r="AE59" s="27"/>
      <c r="AF59" s="27"/>
      <c r="AG59" s="27"/>
      <c r="AH59" s="27"/>
      <c r="AI59" s="27"/>
      <c r="AJ59" s="27"/>
      <c r="AK59" s="121"/>
      <c r="AL59" s="18" t="s">
        <v>717</v>
      </c>
      <c r="AM59" s="11"/>
      <c r="AN59" s="11"/>
      <c r="AO59" s="11"/>
    </row>
    <row r="60" spans="1:41" ht="10.5" customHeight="1" outlineLevel="1" x14ac:dyDescent="0.2">
      <c r="A60" s="106"/>
      <c r="B60" s="106"/>
      <c r="C60" s="122"/>
      <c r="D60" s="106"/>
      <c r="E60" s="123" t="s">
        <v>529</v>
      </c>
      <c r="F60" s="124" t="s">
        <v>530</v>
      </c>
      <c r="G60" s="125" t="s">
        <v>531</v>
      </c>
      <c r="H60" s="108"/>
      <c r="I60" s="109"/>
      <c r="J60" s="109"/>
      <c r="K60" s="27"/>
      <c r="L60" s="27"/>
      <c r="M60" s="27"/>
      <c r="N60" s="27"/>
      <c r="O60" s="27"/>
      <c r="P60" s="27"/>
      <c r="Q60" s="110"/>
      <c r="R60" s="108"/>
      <c r="S60" s="109"/>
      <c r="T60" s="109"/>
      <c r="U60" s="27"/>
      <c r="V60" s="27"/>
      <c r="W60" s="27"/>
      <c r="X60" s="27"/>
      <c r="Y60" s="27"/>
      <c r="Z60" s="27"/>
      <c r="AA60" s="120"/>
      <c r="AB60" s="108"/>
      <c r="AC60" s="109"/>
      <c r="AD60" s="109"/>
      <c r="AE60" s="25">
        <f>IFERROR(VLOOKUP($AB58,Data!$B$4:$D$6,3,FALSE),"")</f>
        <v>0</v>
      </c>
      <c r="AF60" s="25">
        <f>IFERROR(VLOOKUP($AC58,Data!$F$4:$H$9,3,FALSE),"")</f>
        <v>0</v>
      </c>
      <c r="AG60" s="25">
        <f>IFERROR(VLOOKUP($AD58,Data!$J$4:$L$8,3,FALSE),"")</f>
        <v>0</v>
      </c>
      <c r="AH60" s="25" t="str">
        <f>IFERROR(IF($C58=1,$AE60*$AF60*$AG60,""),"")</f>
        <v/>
      </c>
      <c r="AI60" s="25" t="str">
        <f>IFERROR(IF($C58=2,$AE60*$AF60*$AG60,""),"")</f>
        <v/>
      </c>
      <c r="AJ60" s="25">
        <f>IFERROR(IF($C58=3,$AE60*$AF60*$AG60,""),"")</f>
        <v>0</v>
      </c>
      <c r="AK60" s="121"/>
      <c r="AL60" s="18" t="s">
        <v>718</v>
      </c>
      <c r="AM60" s="11"/>
      <c r="AN60" s="11"/>
      <c r="AO60" s="11"/>
    </row>
    <row r="61" spans="1:41" ht="30" customHeight="1" x14ac:dyDescent="0.2">
      <c r="B61" s="20"/>
      <c r="C61" s="20">
        <v>3</v>
      </c>
      <c r="D61" s="124" t="s">
        <v>730</v>
      </c>
      <c r="E61" s="124"/>
      <c r="F61" s="124"/>
      <c r="G61" s="124"/>
      <c r="H61" s="31" t="str">
        <f>IF($K61=1,"Implemented","Not Implemented")</f>
        <v>Not Implemented</v>
      </c>
      <c r="I61" s="24" t="str">
        <f>IF($L61=1,"Effective","Ineffective")</f>
        <v>Ineffective</v>
      </c>
      <c r="J61" s="24" t="str">
        <f>IF($M61=1,"Pass","Fail")</f>
        <v>Fail</v>
      </c>
      <c r="K61" s="25">
        <f>IF(COUNTIF(K62:K64,0)&gt;0,0,1)</f>
        <v>0</v>
      </c>
      <c r="L61" s="25">
        <f>IF(COUNTIF(L62:L64,0)&gt;0,0,1)</f>
        <v>0</v>
      </c>
      <c r="M61" s="25">
        <f>IF(COUNTIF(M62:M64,0)&gt;0,0,1)</f>
        <v>0</v>
      </c>
      <c r="N61" s="25" t="str">
        <f>IFERROR(IF($C61=1,$K61*$L61*$M61,""),"")</f>
        <v/>
      </c>
      <c r="O61" s="25" t="str">
        <f>IFERROR(IF($C61=2,$K61*$L61*$M61,""),"")</f>
        <v/>
      </c>
      <c r="P61" s="25">
        <f>IFERROR(IF($C61=3,$K61*$L61*$M61,""),"")</f>
        <v>0</v>
      </c>
      <c r="Q61" s="32"/>
      <c r="R61" s="31" t="str">
        <f>IF($U61=1,"Implemented","Not Implemented")</f>
        <v>Not Implemented</v>
      </c>
      <c r="S61" s="24" t="str">
        <f>IF($V61=1,"Effective","Ineffective")</f>
        <v>Ineffective</v>
      </c>
      <c r="T61" s="24" t="str">
        <f>IF($W61=1,"Pass","Fail")</f>
        <v>Fail</v>
      </c>
      <c r="U61" s="25">
        <f>IF(COUNTIF(U62:U64,0)&gt;0,0,1)</f>
        <v>0</v>
      </c>
      <c r="V61" s="25">
        <f>IF(COUNTIF(V62:V64,0)&gt;0,0,1)</f>
        <v>0</v>
      </c>
      <c r="W61" s="25">
        <f>IF(COUNTIF(W62:W64,0)&gt;0,0,1)</f>
        <v>0</v>
      </c>
      <c r="X61" s="25" t="str">
        <f>IFERROR(IF($C61=1,$U61*$V61*$W61,""),"")</f>
        <v/>
      </c>
      <c r="Y61" s="25" t="str">
        <f>IFERROR(IF($C61=2,$U61*$V61*$W61,""),"")</f>
        <v/>
      </c>
      <c r="Z61" s="25">
        <f>IFERROR(IF($C61=3,$U61*$V61*$W61,""),"")</f>
        <v>0</v>
      </c>
      <c r="AA61" s="32"/>
      <c r="AB61" s="31" t="str">
        <f>IF($AE61=1,"Implemented","Not Implemented")</f>
        <v>Not Implemented</v>
      </c>
      <c r="AC61" s="24" t="str">
        <f>IF($AF61=1,"Effective","Ineffective")</f>
        <v>Ineffective</v>
      </c>
      <c r="AD61" s="24" t="str">
        <f>IF($AG61=1,"Pass","Fail")</f>
        <v>Fail</v>
      </c>
      <c r="AE61" s="25">
        <f>IF(COUNTIF(AE62:AE64,0)&gt;0,0,1)</f>
        <v>0</v>
      </c>
      <c r="AF61" s="25">
        <f>IF(COUNTIF(AF62:AF64,0)&gt;0,0,1)</f>
        <v>0</v>
      </c>
      <c r="AG61" s="25">
        <f>IF(COUNTIF(AG62:AG64,0)&gt;0,0,1)</f>
        <v>0</v>
      </c>
      <c r="AH61" s="25" t="str">
        <f>IFERROR(IF($C61=1,$AE61*$AF61*$AG61,""),"")</f>
        <v/>
      </c>
      <c r="AI61" s="25" t="str">
        <f>IFERROR(IF($C61=2,$AE61*$AF61*$AG61,""),"")</f>
        <v/>
      </c>
      <c r="AJ61" s="25">
        <f>IFERROR(IF($C61=3,$AE61*$AF61*$AG61,""),"")</f>
        <v>0</v>
      </c>
      <c r="AK61" s="32"/>
      <c r="AL61" s="18" t="s">
        <v>725</v>
      </c>
      <c r="AM61" s="11"/>
      <c r="AN61" s="11"/>
      <c r="AO61" s="11"/>
    </row>
    <row r="62" spans="1:41" ht="10.5" customHeight="1" outlineLevel="1" x14ac:dyDescent="0.2">
      <c r="A62" s="106"/>
      <c r="B62" s="106"/>
      <c r="C62" s="122">
        <v>3</v>
      </c>
      <c r="D62" s="106"/>
      <c r="E62" s="123" t="s">
        <v>533</v>
      </c>
      <c r="F62" s="124" t="s">
        <v>534</v>
      </c>
      <c r="G62" s="124" t="s">
        <v>535</v>
      </c>
      <c r="H62" s="108" t="s">
        <v>687</v>
      </c>
      <c r="I62" s="109" t="s">
        <v>687</v>
      </c>
      <c r="J62" s="109" t="s">
        <v>687</v>
      </c>
      <c r="K62" s="25">
        <f>IFERROR(VLOOKUP($H62,Data!$B$4:$D$6,3,FALSE),"")</f>
        <v>0</v>
      </c>
      <c r="L62" s="25">
        <f>IFERROR(VLOOKUP($I62,Data!$F$4:$H$9,3,FALSE),"")</f>
        <v>0</v>
      </c>
      <c r="M62" s="25">
        <f>IFERROR(VLOOKUP($J62,Data!$J$4:$L$8,3,FALSE),"")</f>
        <v>0</v>
      </c>
      <c r="N62" s="25" t="str">
        <f>IFERROR(IF($C62=1,$K62*$L62*$M62,""),"")</f>
        <v/>
      </c>
      <c r="O62" s="25" t="str">
        <f>IFERROR(IF($C62=2,$K62*$L62*$M62,""),"")</f>
        <v/>
      </c>
      <c r="P62" s="25">
        <f>IFERROR(IF($C62=3,$K62*$L62*$M62,""),"")</f>
        <v>0</v>
      </c>
      <c r="Q62" s="110"/>
      <c r="R62" s="108" t="s">
        <v>687</v>
      </c>
      <c r="S62" s="109" t="s">
        <v>687</v>
      </c>
      <c r="T62" s="109" t="s">
        <v>687</v>
      </c>
      <c r="U62" s="26"/>
      <c r="V62" s="26"/>
      <c r="W62" s="26"/>
      <c r="X62" s="26"/>
      <c r="Y62" s="26"/>
      <c r="Z62" s="26"/>
      <c r="AA62" s="120"/>
      <c r="AB62" s="108" t="s">
        <v>687</v>
      </c>
      <c r="AC62" s="109" t="s">
        <v>687</v>
      </c>
      <c r="AD62" s="109" t="s">
        <v>687</v>
      </c>
      <c r="AE62" s="26"/>
      <c r="AF62" s="26"/>
      <c r="AG62" s="26"/>
      <c r="AH62" s="26"/>
      <c r="AI62" s="26"/>
      <c r="AJ62" s="26"/>
      <c r="AK62" s="121"/>
      <c r="AL62" s="18" t="s">
        <v>716</v>
      </c>
      <c r="AM62" s="11"/>
      <c r="AN62" s="11"/>
      <c r="AO62" s="11"/>
    </row>
    <row r="63" spans="1:41" ht="10.5" customHeight="1" outlineLevel="1" x14ac:dyDescent="0.2">
      <c r="A63" s="106"/>
      <c r="B63" s="106"/>
      <c r="C63" s="122"/>
      <c r="D63" s="106"/>
      <c r="E63" s="123" t="s">
        <v>533</v>
      </c>
      <c r="F63" s="124" t="s">
        <v>534</v>
      </c>
      <c r="G63" s="125" t="s">
        <v>535</v>
      </c>
      <c r="H63" s="108"/>
      <c r="I63" s="109"/>
      <c r="J63" s="109"/>
      <c r="K63" s="27"/>
      <c r="L63" s="27"/>
      <c r="M63" s="27"/>
      <c r="N63" s="27"/>
      <c r="O63" s="27"/>
      <c r="P63" s="27"/>
      <c r="Q63" s="110"/>
      <c r="R63" s="108"/>
      <c r="S63" s="109"/>
      <c r="T63" s="109"/>
      <c r="U63" s="25">
        <f>IFERROR(VLOOKUP($R62,Data!$B$4:$D$6,3,FALSE),"")</f>
        <v>0</v>
      </c>
      <c r="V63" s="25">
        <f>IFERROR(VLOOKUP($S62,Data!$F$4:$H$9,3,FALSE),"")</f>
        <v>0</v>
      </c>
      <c r="W63" s="25">
        <f>IFERROR(VLOOKUP($T62,Data!$J$4:$L$8,3,FALSE),"")</f>
        <v>0</v>
      </c>
      <c r="X63" s="25" t="str">
        <f>IFERROR(IF($C62=1,$U63*$V63*$W63,""),"")</f>
        <v/>
      </c>
      <c r="Y63" s="25" t="str">
        <f>IFERROR(IF($C62=2,$U63*$V63*$W63,""),"")</f>
        <v/>
      </c>
      <c r="Z63" s="25">
        <f>IFERROR(IF($C62=3,$U63*$V63*$W63,""),"")</f>
        <v>0</v>
      </c>
      <c r="AA63" s="120"/>
      <c r="AB63" s="108"/>
      <c r="AC63" s="109"/>
      <c r="AD63" s="109"/>
      <c r="AE63" s="27"/>
      <c r="AF63" s="27"/>
      <c r="AG63" s="27"/>
      <c r="AH63" s="27"/>
      <c r="AI63" s="27"/>
      <c r="AJ63" s="27"/>
      <c r="AK63" s="121"/>
      <c r="AL63" s="18" t="s">
        <v>717</v>
      </c>
      <c r="AM63" s="11"/>
      <c r="AN63" s="11"/>
      <c r="AO63" s="11"/>
    </row>
    <row r="64" spans="1:41" ht="10.5" customHeight="1" outlineLevel="1" x14ac:dyDescent="0.2">
      <c r="A64" s="106"/>
      <c r="B64" s="106"/>
      <c r="C64" s="122"/>
      <c r="D64" s="106"/>
      <c r="E64" s="123" t="s">
        <v>533</v>
      </c>
      <c r="F64" s="124" t="s">
        <v>534</v>
      </c>
      <c r="G64" s="125" t="s">
        <v>535</v>
      </c>
      <c r="H64" s="108"/>
      <c r="I64" s="109"/>
      <c r="J64" s="109"/>
      <c r="K64" s="27"/>
      <c r="L64" s="27"/>
      <c r="M64" s="27"/>
      <c r="N64" s="27"/>
      <c r="O64" s="27"/>
      <c r="P64" s="27"/>
      <c r="Q64" s="110"/>
      <c r="R64" s="108"/>
      <c r="S64" s="109"/>
      <c r="T64" s="109"/>
      <c r="U64" s="27"/>
      <c r="V64" s="27"/>
      <c r="W64" s="27"/>
      <c r="X64" s="27"/>
      <c r="Y64" s="27"/>
      <c r="Z64" s="27"/>
      <c r="AA64" s="120"/>
      <c r="AB64" s="108"/>
      <c r="AC64" s="109"/>
      <c r="AD64" s="109"/>
      <c r="AE64" s="25">
        <f>IFERROR(VLOOKUP($AB62,Data!$B$4:$D$6,3,FALSE),"")</f>
        <v>0</v>
      </c>
      <c r="AF64" s="25">
        <f>IFERROR(VLOOKUP($AC62,Data!$F$4:$H$9,3,FALSE),"")</f>
        <v>0</v>
      </c>
      <c r="AG64" s="25">
        <f>IFERROR(VLOOKUP($AD62,Data!$J$4:$L$8,3,FALSE),"")</f>
        <v>0</v>
      </c>
      <c r="AH64" s="25" t="str">
        <f>IFERROR(IF($C62=1,$AE64*$AF64*$AG64,""),"")</f>
        <v/>
      </c>
      <c r="AI64" s="25" t="str">
        <f>IFERROR(IF($C62=2,$AE64*$AF64*$AG64,""),"")</f>
        <v/>
      </c>
      <c r="AJ64" s="25">
        <f>IFERROR(IF($C62=3,$AE64*$AF64*$AG64,""),"")</f>
        <v>0</v>
      </c>
      <c r="AK64" s="121"/>
      <c r="AL64" s="18" t="s">
        <v>718</v>
      </c>
      <c r="AM64" s="11"/>
      <c r="AN64" s="11"/>
      <c r="AO64" s="11"/>
    </row>
    <row r="65" spans="1:41" ht="30" customHeight="1" x14ac:dyDescent="0.2">
      <c r="B65" s="20"/>
      <c r="C65" s="20">
        <v>3</v>
      </c>
      <c r="D65" s="124" t="s">
        <v>108</v>
      </c>
      <c r="E65" s="124"/>
      <c r="F65" s="124"/>
      <c r="G65" s="124"/>
      <c r="H65" s="31" t="str">
        <f>IF($K65=1,"Implemented","Not Implemented")</f>
        <v>Not Implemented</v>
      </c>
      <c r="I65" s="24" t="str">
        <f>IF($L65=1,"Effective","Ineffective")</f>
        <v>Ineffective</v>
      </c>
      <c r="J65" s="24" t="str">
        <f>IF($M65=1,"Pass","Fail")</f>
        <v>Fail</v>
      </c>
      <c r="K65" s="25">
        <f>IF(COUNTIF(K66:K68,0)&gt;0,0,1)</f>
        <v>0</v>
      </c>
      <c r="L65" s="25">
        <f>IF(COUNTIF(L66:L68,0)&gt;0,0,1)</f>
        <v>0</v>
      </c>
      <c r="M65" s="25">
        <f>IF(COUNTIF(M66:M68,0)&gt;0,0,1)</f>
        <v>0</v>
      </c>
      <c r="N65" s="25" t="str">
        <f>IFERROR(IF($C65=1,$K65*$L65*$M65,""),"")</f>
        <v/>
      </c>
      <c r="O65" s="25" t="str">
        <f>IFERROR(IF($C65=2,$K65*$L65*$M65,""),"")</f>
        <v/>
      </c>
      <c r="P65" s="25">
        <f>IFERROR(IF($C65=3,$K65*$L65*$M65,""),"")</f>
        <v>0</v>
      </c>
      <c r="Q65" s="32"/>
      <c r="R65" s="31" t="str">
        <f>IF($U65=1,"Implemented","Not Implemented")</f>
        <v>Not Implemented</v>
      </c>
      <c r="S65" s="24" t="str">
        <f>IF($V65=1,"Effective","Ineffective")</f>
        <v>Ineffective</v>
      </c>
      <c r="T65" s="24" t="str">
        <f>IF($W65=1,"Pass","Fail")</f>
        <v>Fail</v>
      </c>
      <c r="U65" s="25">
        <f>IF(COUNTIF(U66:U68,0)&gt;0,0,1)</f>
        <v>0</v>
      </c>
      <c r="V65" s="25">
        <f>IF(COUNTIF(V66:V68,0)&gt;0,0,1)</f>
        <v>0</v>
      </c>
      <c r="W65" s="25">
        <f>IF(COUNTIF(W66:W68,0)&gt;0,0,1)</f>
        <v>0</v>
      </c>
      <c r="X65" s="25" t="str">
        <f>IFERROR(IF($C65=1,$U65*$V65*$W65,""),"")</f>
        <v/>
      </c>
      <c r="Y65" s="25" t="str">
        <f>IFERROR(IF($C65=2,$U65*$V65*$W65,""),"")</f>
        <v/>
      </c>
      <c r="Z65" s="25">
        <f>IFERROR(IF($C65=3,$U65*$V65*$W65,""),"")</f>
        <v>0</v>
      </c>
      <c r="AA65" s="32"/>
      <c r="AB65" s="31" t="str">
        <f>IF($AE65=1,"Implemented","Not Implemented")</f>
        <v>Not Implemented</v>
      </c>
      <c r="AC65" s="24" t="str">
        <f>IF($AF65=1,"Effective","Ineffective")</f>
        <v>Ineffective</v>
      </c>
      <c r="AD65" s="24" t="str">
        <f>IF($AG65=1,"Pass","Fail")</f>
        <v>Fail</v>
      </c>
      <c r="AE65" s="25">
        <f>IF(COUNTIF(AE66:AE68,0)&gt;0,0,1)</f>
        <v>0</v>
      </c>
      <c r="AF65" s="25">
        <f>IF(COUNTIF(AF66:AF68,0)&gt;0,0,1)</f>
        <v>0</v>
      </c>
      <c r="AG65" s="25">
        <f>IF(COUNTIF(AG66:AG68,0)&gt;0,0,1)</f>
        <v>0</v>
      </c>
      <c r="AH65" s="25" t="str">
        <f>IFERROR(IF($C65=1,$AE65*$AF65*$AG65,""),"")</f>
        <v/>
      </c>
      <c r="AI65" s="25" t="str">
        <f>IFERROR(IF($C65=2,$AE65*$AF65*$AG65,""),"")</f>
        <v/>
      </c>
      <c r="AJ65" s="25">
        <f>IFERROR(IF($C65=3,$AE65*$AF65*$AG65,""),"")</f>
        <v>0</v>
      </c>
      <c r="AK65" s="32"/>
      <c r="AL65" s="18" t="s">
        <v>725</v>
      </c>
      <c r="AM65" s="11"/>
      <c r="AN65" s="11"/>
      <c r="AO65" s="11"/>
    </row>
    <row r="66" spans="1:41" ht="10.5" customHeight="1" outlineLevel="1" x14ac:dyDescent="0.2">
      <c r="A66" s="106"/>
      <c r="B66" s="106"/>
      <c r="C66" s="122">
        <v>3</v>
      </c>
      <c r="D66" s="106"/>
      <c r="E66" s="123" t="s">
        <v>537</v>
      </c>
      <c r="F66" s="124" t="s">
        <v>538</v>
      </c>
      <c r="G66" s="124" t="s">
        <v>539</v>
      </c>
      <c r="H66" s="108" t="s">
        <v>687</v>
      </c>
      <c r="I66" s="109" t="s">
        <v>687</v>
      </c>
      <c r="J66" s="109" t="s">
        <v>687</v>
      </c>
      <c r="K66" s="25">
        <f>IFERROR(VLOOKUP($H66,Data!$B$4:$D$6,3,FALSE),"")</f>
        <v>0</v>
      </c>
      <c r="L66" s="25">
        <f>IFERROR(VLOOKUP($I66,Data!$F$4:$H$9,3,FALSE),"")</f>
        <v>0</v>
      </c>
      <c r="M66" s="25">
        <f>IFERROR(VLOOKUP($J66,Data!$J$4:$L$8,3,FALSE),"")</f>
        <v>0</v>
      </c>
      <c r="N66" s="25" t="str">
        <f>IFERROR(IF($C66=1,$K66*$L66*$M66,""),"")</f>
        <v/>
      </c>
      <c r="O66" s="25" t="str">
        <f>IFERROR(IF($C66=2,$K66*$L66*$M66,""),"")</f>
        <v/>
      </c>
      <c r="P66" s="25">
        <f>IFERROR(IF($C66=3,$K66*$L66*$M66,""),"")</f>
        <v>0</v>
      </c>
      <c r="Q66" s="110"/>
      <c r="R66" s="108" t="s">
        <v>687</v>
      </c>
      <c r="S66" s="109" t="s">
        <v>687</v>
      </c>
      <c r="T66" s="109" t="s">
        <v>687</v>
      </c>
      <c r="U66" s="26"/>
      <c r="V66" s="26"/>
      <c r="W66" s="26"/>
      <c r="X66" s="26"/>
      <c r="Y66" s="26"/>
      <c r="Z66" s="26"/>
      <c r="AA66" s="120"/>
      <c r="AB66" s="108" t="s">
        <v>687</v>
      </c>
      <c r="AC66" s="109" t="s">
        <v>687</v>
      </c>
      <c r="AD66" s="109" t="s">
        <v>687</v>
      </c>
      <c r="AE66" s="26"/>
      <c r="AF66" s="26"/>
      <c r="AG66" s="26"/>
      <c r="AH66" s="26"/>
      <c r="AI66" s="26"/>
      <c r="AJ66" s="26"/>
      <c r="AK66" s="121"/>
      <c r="AL66" s="18" t="s">
        <v>716</v>
      </c>
      <c r="AM66" s="11"/>
      <c r="AN66" s="11"/>
      <c r="AO66" s="11"/>
    </row>
    <row r="67" spans="1:41" ht="10.5" customHeight="1" outlineLevel="1" x14ac:dyDescent="0.2">
      <c r="A67" s="106"/>
      <c r="B67" s="106"/>
      <c r="C67" s="122"/>
      <c r="D67" s="106"/>
      <c r="E67" s="123" t="s">
        <v>537</v>
      </c>
      <c r="F67" s="124" t="s">
        <v>538</v>
      </c>
      <c r="G67" s="125" t="s">
        <v>539</v>
      </c>
      <c r="H67" s="108"/>
      <c r="I67" s="109"/>
      <c r="J67" s="109"/>
      <c r="K67" s="27"/>
      <c r="L67" s="27"/>
      <c r="M67" s="27"/>
      <c r="N67" s="27"/>
      <c r="O67" s="27"/>
      <c r="P67" s="27"/>
      <c r="Q67" s="110"/>
      <c r="R67" s="108"/>
      <c r="S67" s="109"/>
      <c r="T67" s="109"/>
      <c r="U67" s="25">
        <f>IFERROR(VLOOKUP($R66,Data!$B$4:$D$6,3,FALSE),"")</f>
        <v>0</v>
      </c>
      <c r="V67" s="25">
        <f>IFERROR(VLOOKUP($S66,Data!$F$4:$H$9,3,FALSE),"")</f>
        <v>0</v>
      </c>
      <c r="W67" s="25">
        <f>IFERROR(VLOOKUP($T66,Data!$J$4:$L$8,3,FALSE),"")</f>
        <v>0</v>
      </c>
      <c r="X67" s="25" t="str">
        <f>IFERROR(IF($C66=1,$U67*$V67*$W67,""),"")</f>
        <v/>
      </c>
      <c r="Y67" s="25" t="str">
        <f>IFERROR(IF($C66=2,$U67*$V67*$W67,""),"")</f>
        <v/>
      </c>
      <c r="Z67" s="25">
        <f>IFERROR(IF($C66=3,$U67*$V67*$W67,""),"")</f>
        <v>0</v>
      </c>
      <c r="AA67" s="120"/>
      <c r="AB67" s="108"/>
      <c r="AC67" s="109"/>
      <c r="AD67" s="109"/>
      <c r="AE67" s="27"/>
      <c r="AF67" s="27"/>
      <c r="AG67" s="27"/>
      <c r="AH67" s="27"/>
      <c r="AI67" s="27"/>
      <c r="AJ67" s="27"/>
      <c r="AK67" s="121"/>
      <c r="AL67" s="18" t="s">
        <v>717</v>
      </c>
      <c r="AM67" s="11"/>
      <c r="AN67" s="11"/>
      <c r="AO67" s="11"/>
    </row>
    <row r="68" spans="1:41" ht="10.5" customHeight="1" outlineLevel="1" x14ac:dyDescent="0.2">
      <c r="A68" s="106"/>
      <c r="B68" s="106"/>
      <c r="C68" s="122"/>
      <c r="D68" s="106"/>
      <c r="E68" s="123" t="s">
        <v>537</v>
      </c>
      <c r="F68" s="124" t="s">
        <v>538</v>
      </c>
      <c r="G68" s="125" t="s">
        <v>539</v>
      </c>
      <c r="H68" s="108"/>
      <c r="I68" s="109"/>
      <c r="J68" s="109"/>
      <c r="K68" s="27"/>
      <c r="L68" s="27"/>
      <c r="M68" s="27"/>
      <c r="N68" s="27"/>
      <c r="O68" s="27"/>
      <c r="P68" s="27"/>
      <c r="Q68" s="110"/>
      <c r="R68" s="108"/>
      <c r="S68" s="109"/>
      <c r="T68" s="109"/>
      <c r="U68" s="27"/>
      <c r="V68" s="27"/>
      <c r="W68" s="27"/>
      <c r="X68" s="27"/>
      <c r="Y68" s="27"/>
      <c r="Z68" s="27"/>
      <c r="AA68" s="120"/>
      <c r="AB68" s="108"/>
      <c r="AC68" s="109"/>
      <c r="AD68" s="109"/>
      <c r="AE68" s="25">
        <f>IFERROR(VLOOKUP($AB66,Data!$B$4:$D$6,3,FALSE),"")</f>
        <v>0</v>
      </c>
      <c r="AF68" s="25">
        <f>IFERROR(VLOOKUP($AC66,Data!$F$4:$H$9,3,FALSE),"")</f>
        <v>0</v>
      </c>
      <c r="AG68" s="25">
        <f>IFERROR(VLOOKUP($AD66,Data!$J$4:$L$8,3,FALSE),"")</f>
        <v>0</v>
      </c>
      <c r="AH68" s="25" t="str">
        <f>IFERROR(IF($C66=1,$AE68*$AF68*$AG68,""),"")</f>
        <v/>
      </c>
      <c r="AI68" s="25" t="str">
        <f>IFERROR(IF($C66=2,$AE68*$AF68*$AG68,""),"")</f>
        <v/>
      </c>
      <c r="AJ68" s="25">
        <f>IFERROR(IF($C66=3,$AE68*$AF68*$AG68,""),"")</f>
        <v>0</v>
      </c>
      <c r="AK68" s="121"/>
      <c r="AL68" s="18" t="s">
        <v>718</v>
      </c>
      <c r="AM68" s="11"/>
      <c r="AN68" s="11"/>
      <c r="AO68" s="11"/>
    </row>
    <row r="69" spans="1:41" ht="30" customHeight="1" x14ac:dyDescent="0.2">
      <c r="B69" s="20"/>
      <c r="C69" s="20">
        <v>3</v>
      </c>
      <c r="D69" s="124" t="s">
        <v>112</v>
      </c>
      <c r="E69" s="124"/>
      <c r="F69" s="124"/>
      <c r="G69" s="124"/>
      <c r="H69" s="31" t="str">
        <f>IF($K69=1,"Implemented","Not Implemented")</f>
        <v>Not Implemented</v>
      </c>
      <c r="I69" s="24" t="str">
        <f>IF($L69=1,"Effective","Ineffective")</f>
        <v>Ineffective</v>
      </c>
      <c r="J69" s="24" t="str">
        <f>IF($M69=1,"Pass","Fail")</f>
        <v>Fail</v>
      </c>
      <c r="K69" s="25">
        <f>IF(COUNTIF(K70:K75,0)&gt;0,0,1)</f>
        <v>0</v>
      </c>
      <c r="L69" s="25">
        <f>IF(COUNTIF(L70:L75,0)&gt;0,0,1)</f>
        <v>0</v>
      </c>
      <c r="M69" s="25">
        <f>IF(COUNTIF(M70:M75,0)&gt;0,0,1)</f>
        <v>0</v>
      </c>
      <c r="N69" s="25" t="str">
        <f>IFERROR(IF($C69=1,$K69*$L69*$M69,""),"")</f>
        <v/>
      </c>
      <c r="O69" s="25" t="str">
        <f>IFERROR(IF($C69=2,$K69*$L69*$M69,""),"")</f>
        <v/>
      </c>
      <c r="P69" s="25">
        <f>IFERROR(IF($C69=3,$K69*$L69*$M69,""),"")</f>
        <v>0</v>
      </c>
      <c r="Q69" s="32"/>
      <c r="R69" s="31" t="str">
        <f>IF($U69=1,"Implemented","Not Implemented")</f>
        <v>Not Implemented</v>
      </c>
      <c r="S69" s="24" t="str">
        <f>IF($V69=1,"Effective","Ineffective")</f>
        <v>Ineffective</v>
      </c>
      <c r="T69" s="24" t="str">
        <f>IF($W69=1,"Pass","Fail")</f>
        <v>Fail</v>
      </c>
      <c r="U69" s="25">
        <f>IF(COUNTIF(U70:U75,0)&gt;0,0,1)</f>
        <v>0</v>
      </c>
      <c r="V69" s="25">
        <f>IF(COUNTIF(V70:V75,0)&gt;0,0,1)</f>
        <v>0</v>
      </c>
      <c r="W69" s="25">
        <f>IF(COUNTIF(W70:W75,0)&gt;0,0,1)</f>
        <v>0</v>
      </c>
      <c r="X69" s="25" t="str">
        <f>IFERROR(IF($C69=1,$U69*$V69*$W69,""),"")</f>
        <v/>
      </c>
      <c r="Y69" s="25" t="str">
        <f>IFERROR(IF($C69=2,$U69*$V69*$W69,""),"")</f>
        <v/>
      </c>
      <c r="Z69" s="25">
        <f>IFERROR(IF($C69=3,$U69*$V69*$W69,""),"")</f>
        <v>0</v>
      </c>
      <c r="AA69" s="32"/>
      <c r="AB69" s="31" t="str">
        <f>IF($AE69=1,"Implemented","Not Implemented")</f>
        <v>Not Implemented</v>
      </c>
      <c r="AC69" s="24" t="str">
        <f>IF($AF69=1,"Effective","Ineffective")</f>
        <v>Ineffective</v>
      </c>
      <c r="AD69" s="24" t="str">
        <f>IF($AG69=1,"Pass","Fail")</f>
        <v>Fail</v>
      </c>
      <c r="AE69" s="25">
        <f>IF(COUNTIF(AE70:AE75,0)&gt;0,0,1)</f>
        <v>0</v>
      </c>
      <c r="AF69" s="25">
        <f>IF(COUNTIF(AF70:AF75,0)&gt;0,0,1)</f>
        <v>0</v>
      </c>
      <c r="AG69" s="25">
        <f>IF(COUNTIF(AG70:AG75,0)&gt;0,0,1)</f>
        <v>0</v>
      </c>
      <c r="AH69" s="25" t="str">
        <f>IFERROR(IF($C69=1,$AE69*$AF69*$AG69,""),"")</f>
        <v/>
      </c>
      <c r="AI69" s="25" t="str">
        <f>IFERROR(IF($C69=2,$AE69*$AF69*$AG69,""),"")</f>
        <v/>
      </c>
      <c r="AJ69" s="25">
        <f>IFERROR(IF($C69=3,$AE69*$AF69*$AG69,""),"")</f>
        <v>0</v>
      </c>
      <c r="AK69" s="32"/>
      <c r="AL69" s="18" t="s">
        <v>725</v>
      </c>
      <c r="AM69" s="11"/>
      <c r="AN69" s="11"/>
      <c r="AO69" s="11"/>
    </row>
    <row r="70" spans="1:41" ht="10.5" customHeight="1" outlineLevel="1" x14ac:dyDescent="0.2">
      <c r="A70" s="106"/>
      <c r="B70" s="106"/>
      <c r="C70" s="122">
        <v>3</v>
      </c>
      <c r="D70" s="106"/>
      <c r="E70" s="123" t="s">
        <v>541</v>
      </c>
      <c r="F70" s="124" t="s">
        <v>542</v>
      </c>
      <c r="G70" s="124" t="s">
        <v>543</v>
      </c>
      <c r="H70" s="108" t="s">
        <v>687</v>
      </c>
      <c r="I70" s="109" t="s">
        <v>687</v>
      </c>
      <c r="J70" s="109" t="s">
        <v>687</v>
      </c>
      <c r="K70" s="25">
        <f>IFERROR(VLOOKUP($H70,Data!$B$4:$D$6,3,FALSE),"")</f>
        <v>0</v>
      </c>
      <c r="L70" s="25">
        <f>IFERROR(VLOOKUP($I70,Data!$F$4:$H$9,3,FALSE),"")</f>
        <v>0</v>
      </c>
      <c r="M70" s="25">
        <f>IFERROR(VLOOKUP($J70,Data!$J$4:$L$8,3,FALSE),"")</f>
        <v>0</v>
      </c>
      <c r="N70" s="25" t="str">
        <f>IFERROR(IF($C70=1,$K70*$L70*$M70,""),"")</f>
        <v/>
      </c>
      <c r="O70" s="25" t="str">
        <f>IFERROR(IF($C70=2,$K70*$L70*$M70,""),"")</f>
        <v/>
      </c>
      <c r="P70" s="25">
        <f>IFERROR(IF($C70=3,$K70*$L70*$M70,""),"")</f>
        <v>0</v>
      </c>
      <c r="Q70" s="110"/>
      <c r="R70" s="108" t="s">
        <v>687</v>
      </c>
      <c r="S70" s="109" t="s">
        <v>687</v>
      </c>
      <c r="T70" s="109" t="s">
        <v>687</v>
      </c>
      <c r="U70" s="26"/>
      <c r="V70" s="26"/>
      <c r="W70" s="26"/>
      <c r="X70" s="26"/>
      <c r="Y70" s="26"/>
      <c r="Z70" s="26"/>
      <c r="AA70" s="120"/>
      <c r="AB70" s="108" t="s">
        <v>687</v>
      </c>
      <c r="AC70" s="109" t="s">
        <v>687</v>
      </c>
      <c r="AD70" s="109" t="s">
        <v>687</v>
      </c>
      <c r="AE70" s="26"/>
      <c r="AF70" s="26"/>
      <c r="AG70" s="26"/>
      <c r="AH70" s="26"/>
      <c r="AI70" s="26"/>
      <c r="AJ70" s="26"/>
      <c r="AK70" s="121"/>
      <c r="AL70" s="18" t="s">
        <v>716</v>
      </c>
      <c r="AM70" s="11"/>
      <c r="AN70" s="11"/>
      <c r="AO70" s="11"/>
    </row>
    <row r="71" spans="1:41" ht="10.5" customHeight="1" outlineLevel="1" x14ac:dyDescent="0.2">
      <c r="A71" s="106"/>
      <c r="B71" s="106"/>
      <c r="C71" s="122"/>
      <c r="D71" s="106"/>
      <c r="E71" s="123" t="s">
        <v>541</v>
      </c>
      <c r="F71" s="124" t="s">
        <v>542</v>
      </c>
      <c r="G71" s="125" t="s">
        <v>543</v>
      </c>
      <c r="H71" s="108"/>
      <c r="I71" s="109"/>
      <c r="J71" s="109"/>
      <c r="K71" s="27"/>
      <c r="L71" s="27"/>
      <c r="M71" s="27"/>
      <c r="N71" s="27"/>
      <c r="O71" s="27"/>
      <c r="P71" s="27"/>
      <c r="Q71" s="110"/>
      <c r="R71" s="108"/>
      <c r="S71" s="109"/>
      <c r="T71" s="109"/>
      <c r="U71" s="25">
        <f>IFERROR(VLOOKUP($R70,Data!$B$4:$D$6,3,FALSE),"")</f>
        <v>0</v>
      </c>
      <c r="V71" s="25">
        <f>IFERROR(VLOOKUP($S70,Data!$F$4:$H$9,3,FALSE),"")</f>
        <v>0</v>
      </c>
      <c r="W71" s="25">
        <f>IFERROR(VLOOKUP($T70,Data!$J$4:$L$8,3,FALSE),"")</f>
        <v>0</v>
      </c>
      <c r="X71" s="25" t="str">
        <f>IFERROR(IF($C70=1,$U71*$V71*$W71,""),"")</f>
        <v/>
      </c>
      <c r="Y71" s="25" t="str">
        <f>IFERROR(IF($C70=2,$U71*$V71*$W71,""),"")</f>
        <v/>
      </c>
      <c r="Z71" s="25">
        <f>IFERROR(IF($C70=3,$U71*$V71*$W71,""),"")</f>
        <v>0</v>
      </c>
      <c r="AA71" s="120"/>
      <c r="AB71" s="108"/>
      <c r="AC71" s="109"/>
      <c r="AD71" s="109"/>
      <c r="AE71" s="27"/>
      <c r="AF71" s="27"/>
      <c r="AG71" s="27"/>
      <c r="AH71" s="27"/>
      <c r="AI71" s="27"/>
      <c r="AJ71" s="27"/>
      <c r="AK71" s="121"/>
      <c r="AL71" s="18" t="s">
        <v>717</v>
      </c>
      <c r="AM71" s="11"/>
      <c r="AN71" s="11"/>
      <c r="AO71" s="11"/>
    </row>
    <row r="72" spans="1:41" ht="10.5" customHeight="1" outlineLevel="1" x14ac:dyDescent="0.2">
      <c r="A72" s="106"/>
      <c r="B72" s="106"/>
      <c r="C72" s="122"/>
      <c r="D72" s="106"/>
      <c r="E72" s="123" t="s">
        <v>541</v>
      </c>
      <c r="F72" s="124" t="s">
        <v>542</v>
      </c>
      <c r="G72" s="125" t="s">
        <v>543</v>
      </c>
      <c r="H72" s="108"/>
      <c r="I72" s="109"/>
      <c r="J72" s="109"/>
      <c r="K72" s="27"/>
      <c r="L72" s="27"/>
      <c r="M72" s="27"/>
      <c r="N72" s="27"/>
      <c r="O72" s="27"/>
      <c r="P72" s="27"/>
      <c r="Q72" s="110"/>
      <c r="R72" s="108"/>
      <c r="S72" s="109"/>
      <c r="T72" s="109"/>
      <c r="U72" s="27"/>
      <c r="V72" s="27"/>
      <c r="W72" s="27"/>
      <c r="X72" s="27"/>
      <c r="Y72" s="27"/>
      <c r="Z72" s="27"/>
      <c r="AA72" s="120"/>
      <c r="AB72" s="108"/>
      <c r="AC72" s="109"/>
      <c r="AD72" s="109"/>
      <c r="AE72" s="25">
        <f>IFERROR(VLOOKUP($AB70,Data!$B$4:$D$6,3,FALSE),"")</f>
        <v>0</v>
      </c>
      <c r="AF72" s="25">
        <f>IFERROR(VLOOKUP($AC70,Data!$F$4:$H$9,3,FALSE),"")</f>
        <v>0</v>
      </c>
      <c r="AG72" s="25">
        <f>IFERROR(VLOOKUP($AD70,Data!$J$4:$L$8,3,FALSE),"")</f>
        <v>0</v>
      </c>
      <c r="AH72" s="25" t="str">
        <f>IFERROR(IF($C70=1,$AE72*$AF72*$AG72,""),"")</f>
        <v/>
      </c>
      <c r="AI72" s="25" t="str">
        <f>IFERROR(IF($C70=2,$AE72*$AF72*$AG72,""),"")</f>
        <v/>
      </c>
      <c r="AJ72" s="25">
        <f>IFERROR(IF($C70=3,$AE72*$AF72*$AG72,""),"")</f>
        <v>0</v>
      </c>
      <c r="AK72" s="121"/>
      <c r="AL72" s="18" t="s">
        <v>718</v>
      </c>
      <c r="AM72" s="11"/>
      <c r="AN72" s="11"/>
      <c r="AO72" s="11"/>
    </row>
    <row r="73" spans="1:41" ht="10.5" customHeight="1" outlineLevel="1" x14ac:dyDescent="0.2">
      <c r="A73" s="106"/>
      <c r="B73" s="106"/>
      <c r="C73" s="122">
        <v>3</v>
      </c>
      <c r="D73" s="106"/>
      <c r="E73" s="123" t="s">
        <v>544</v>
      </c>
      <c r="F73" s="124" t="s">
        <v>545</v>
      </c>
      <c r="G73" s="124" t="s">
        <v>546</v>
      </c>
      <c r="H73" s="108" t="s">
        <v>687</v>
      </c>
      <c r="I73" s="109" t="s">
        <v>687</v>
      </c>
      <c r="J73" s="109" t="s">
        <v>687</v>
      </c>
      <c r="K73" s="25">
        <f>IFERROR(VLOOKUP($H73,Data!$B$4:$D$6,3,FALSE),"")</f>
        <v>0</v>
      </c>
      <c r="L73" s="25">
        <f>IFERROR(VLOOKUP($I73,Data!$F$4:$H$9,3,FALSE),"")</f>
        <v>0</v>
      </c>
      <c r="M73" s="25">
        <f>IFERROR(VLOOKUP($J73,Data!$J$4:$L$8,3,FALSE),"")</f>
        <v>0</v>
      </c>
      <c r="N73" s="25" t="str">
        <f>IFERROR(IF($C73=1,$K73*$L73*$M73,""),"")</f>
        <v/>
      </c>
      <c r="O73" s="25" t="str">
        <f>IFERROR(IF($C73=2,$K73*$L73*$M73,""),"")</f>
        <v/>
      </c>
      <c r="P73" s="25">
        <f>IFERROR(IF($C73=3,$K73*$L73*$M73,""),"")</f>
        <v>0</v>
      </c>
      <c r="Q73" s="110"/>
      <c r="R73" s="108" t="s">
        <v>687</v>
      </c>
      <c r="S73" s="109" t="s">
        <v>687</v>
      </c>
      <c r="T73" s="109" t="s">
        <v>687</v>
      </c>
      <c r="U73" s="26"/>
      <c r="V73" s="26"/>
      <c r="W73" s="26"/>
      <c r="X73" s="26"/>
      <c r="Y73" s="26"/>
      <c r="Z73" s="26"/>
      <c r="AA73" s="120"/>
      <c r="AB73" s="108" t="s">
        <v>687</v>
      </c>
      <c r="AC73" s="109" t="s">
        <v>687</v>
      </c>
      <c r="AD73" s="109" t="s">
        <v>687</v>
      </c>
      <c r="AE73" s="26"/>
      <c r="AF73" s="26"/>
      <c r="AG73" s="26"/>
      <c r="AH73" s="26"/>
      <c r="AI73" s="26"/>
      <c r="AJ73" s="26"/>
      <c r="AK73" s="121"/>
      <c r="AL73" s="18" t="s">
        <v>716</v>
      </c>
      <c r="AM73" s="11"/>
      <c r="AN73" s="11"/>
      <c r="AO73" s="11"/>
    </row>
    <row r="74" spans="1:41" ht="10.5" customHeight="1" outlineLevel="1" x14ac:dyDescent="0.2">
      <c r="A74" s="106"/>
      <c r="B74" s="106"/>
      <c r="C74" s="122"/>
      <c r="D74" s="106"/>
      <c r="E74" s="123" t="s">
        <v>544</v>
      </c>
      <c r="F74" s="124" t="s">
        <v>545</v>
      </c>
      <c r="G74" s="125" t="s">
        <v>546</v>
      </c>
      <c r="H74" s="108"/>
      <c r="I74" s="109"/>
      <c r="J74" s="109"/>
      <c r="K74" s="27"/>
      <c r="L74" s="27"/>
      <c r="M74" s="27"/>
      <c r="N74" s="27"/>
      <c r="O74" s="27"/>
      <c r="P74" s="27"/>
      <c r="Q74" s="110"/>
      <c r="R74" s="108"/>
      <c r="S74" s="109"/>
      <c r="T74" s="109"/>
      <c r="U74" s="25">
        <f>IFERROR(VLOOKUP($R73,Data!$B$4:$D$6,3,FALSE),"")</f>
        <v>0</v>
      </c>
      <c r="V74" s="25">
        <f>IFERROR(VLOOKUP($S73,Data!$F$4:$H$9,3,FALSE),"")</f>
        <v>0</v>
      </c>
      <c r="W74" s="25">
        <f>IFERROR(VLOOKUP($T73,Data!$J$4:$L$8,3,FALSE),"")</f>
        <v>0</v>
      </c>
      <c r="X74" s="25" t="str">
        <f>IFERROR(IF($C73=1,$U74*$V74*$W74,""),"")</f>
        <v/>
      </c>
      <c r="Y74" s="25" t="str">
        <f>IFERROR(IF($C73=2,$U74*$V74*$W74,""),"")</f>
        <v/>
      </c>
      <c r="Z74" s="25">
        <f>IFERROR(IF($C73=3,$U74*$V74*$W74,""),"")</f>
        <v>0</v>
      </c>
      <c r="AA74" s="120"/>
      <c r="AB74" s="108"/>
      <c r="AC74" s="109"/>
      <c r="AD74" s="109"/>
      <c r="AE74" s="27"/>
      <c r="AF74" s="27"/>
      <c r="AG74" s="27"/>
      <c r="AH74" s="27"/>
      <c r="AI74" s="27"/>
      <c r="AJ74" s="27"/>
      <c r="AK74" s="121"/>
      <c r="AL74" s="18" t="s">
        <v>717</v>
      </c>
      <c r="AM74" s="11"/>
      <c r="AN74" s="11"/>
      <c r="AO74" s="11"/>
    </row>
    <row r="75" spans="1:41" ht="10.5" customHeight="1" outlineLevel="1" x14ac:dyDescent="0.2">
      <c r="A75" s="106"/>
      <c r="B75" s="106"/>
      <c r="C75" s="122"/>
      <c r="D75" s="106"/>
      <c r="E75" s="123" t="s">
        <v>544</v>
      </c>
      <c r="F75" s="124" t="s">
        <v>545</v>
      </c>
      <c r="G75" s="125" t="s">
        <v>546</v>
      </c>
      <c r="H75" s="108"/>
      <c r="I75" s="109"/>
      <c r="J75" s="109"/>
      <c r="K75" s="27"/>
      <c r="L75" s="27"/>
      <c r="M75" s="27"/>
      <c r="N75" s="27"/>
      <c r="O75" s="27"/>
      <c r="P75" s="27"/>
      <c r="Q75" s="110"/>
      <c r="R75" s="108"/>
      <c r="S75" s="109"/>
      <c r="T75" s="109"/>
      <c r="U75" s="27"/>
      <c r="V75" s="27"/>
      <c r="W75" s="27"/>
      <c r="X75" s="27"/>
      <c r="Y75" s="27"/>
      <c r="Z75" s="27"/>
      <c r="AA75" s="120"/>
      <c r="AB75" s="108"/>
      <c r="AC75" s="109"/>
      <c r="AD75" s="109"/>
      <c r="AE75" s="25">
        <f>IFERROR(VLOOKUP($AB73,Data!$B$4:$D$6,3,FALSE),"")</f>
        <v>0</v>
      </c>
      <c r="AF75" s="25">
        <f>IFERROR(VLOOKUP($AC73,Data!$F$4:$H$9,3,FALSE),"")</f>
        <v>0</v>
      </c>
      <c r="AG75" s="25">
        <f>IFERROR(VLOOKUP($AD73,Data!$J$4:$L$8,3,FALSE),"")</f>
        <v>0</v>
      </c>
      <c r="AH75" s="25" t="str">
        <f>IFERROR(IF($C73=1,$AE75*$AF75*$AG75,""),"")</f>
        <v/>
      </c>
      <c r="AI75" s="25" t="str">
        <f>IFERROR(IF($C73=2,$AE75*$AF75*$AG75,""),"")</f>
        <v/>
      </c>
      <c r="AJ75" s="25">
        <f>IFERROR(IF($C73=3,$AE75*$AF75*$AG75,""),"")</f>
        <v>0</v>
      </c>
      <c r="AK75" s="121"/>
      <c r="AL75" s="18" t="s">
        <v>718</v>
      </c>
      <c r="AM75" s="11"/>
      <c r="AN75" s="11"/>
      <c r="AO75" s="11"/>
    </row>
  </sheetData>
  <mergeCells count="384">
    <mergeCell ref="R1:AA1"/>
    <mergeCell ref="AB1:AK1"/>
    <mergeCell ref="AL1:AO1"/>
    <mergeCell ref="C3:D3"/>
    <mergeCell ref="E3:G3"/>
    <mergeCell ref="C4:D4"/>
    <mergeCell ref="E4:G4"/>
    <mergeCell ref="D6:G6"/>
    <mergeCell ref="A7:A9"/>
    <mergeCell ref="B7:B9"/>
    <mergeCell ref="C7:C9"/>
    <mergeCell ref="D7:D9"/>
    <mergeCell ref="E7:E9"/>
    <mergeCell ref="F7:F9"/>
    <mergeCell ref="G7:G9"/>
    <mergeCell ref="H1:Q1"/>
    <mergeCell ref="T7:T9"/>
    <mergeCell ref="AA7:AA9"/>
    <mergeCell ref="AB7:AB9"/>
    <mergeCell ref="AC7:AC9"/>
    <mergeCell ref="AD7:AD9"/>
    <mergeCell ref="AK7:AK9"/>
    <mergeCell ref="H7:H9"/>
    <mergeCell ref="I7:I9"/>
    <mergeCell ref="J7:J9"/>
    <mergeCell ref="Q7:Q9"/>
    <mergeCell ref="R7:R9"/>
    <mergeCell ref="S7:S9"/>
    <mergeCell ref="D20:G20"/>
    <mergeCell ref="A21:A23"/>
    <mergeCell ref="B21:B23"/>
    <mergeCell ref="C21:C23"/>
    <mergeCell ref="D21:D23"/>
    <mergeCell ref="E21:E23"/>
    <mergeCell ref="F21:F23"/>
    <mergeCell ref="G21:G23"/>
    <mergeCell ref="T14:T16"/>
    <mergeCell ref="H14:H16"/>
    <mergeCell ref="I14:I16"/>
    <mergeCell ref="J14:J16"/>
    <mergeCell ref="Q14:Q16"/>
    <mergeCell ref="R14:R16"/>
    <mergeCell ref="S14:S16"/>
    <mergeCell ref="A14:A16"/>
    <mergeCell ref="B14:B16"/>
    <mergeCell ref="C14:C16"/>
    <mergeCell ref="D14:D16"/>
    <mergeCell ref="E14:E16"/>
    <mergeCell ref="F14:F16"/>
    <mergeCell ref="G14:G16"/>
    <mergeCell ref="AC21:AC23"/>
    <mergeCell ref="AD21:AD23"/>
    <mergeCell ref="AK21:AK23"/>
    <mergeCell ref="H21:H23"/>
    <mergeCell ref="I21:I23"/>
    <mergeCell ref="J21:J23"/>
    <mergeCell ref="Q21:Q23"/>
    <mergeCell ref="R21:R23"/>
    <mergeCell ref="S21:S23"/>
    <mergeCell ref="D27:G27"/>
    <mergeCell ref="A28:A30"/>
    <mergeCell ref="B28:B30"/>
    <mergeCell ref="C28:C30"/>
    <mergeCell ref="D28:D30"/>
    <mergeCell ref="E28:E30"/>
    <mergeCell ref="F28:F30"/>
    <mergeCell ref="G28:G30"/>
    <mergeCell ref="T21:T23"/>
    <mergeCell ref="T28:T30"/>
    <mergeCell ref="AA28:AA30"/>
    <mergeCell ref="AB28:AB30"/>
    <mergeCell ref="AC28:AC30"/>
    <mergeCell ref="AD28:AD30"/>
    <mergeCell ref="AK28:AK30"/>
    <mergeCell ref="H28:H30"/>
    <mergeCell ref="I28:I30"/>
    <mergeCell ref="J28:J30"/>
    <mergeCell ref="Q28:Q30"/>
    <mergeCell ref="R28:R30"/>
    <mergeCell ref="S28:S30"/>
    <mergeCell ref="AD32:AD34"/>
    <mergeCell ref="AK32:AK34"/>
    <mergeCell ref="H32:H34"/>
    <mergeCell ref="I32:I34"/>
    <mergeCell ref="J32:J34"/>
    <mergeCell ref="Q32:Q34"/>
    <mergeCell ref="R32:R34"/>
    <mergeCell ref="S32:S34"/>
    <mergeCell ref="D31:G31"/>
    <mergeCell ref="D32:D34"/>
    <mergeCell ref="E32:E34"/>
    <mergeCell ref="F32:F34"/>
    <mergeCell ref="G32:G34"/>
    <mergeCell ref="D35:G35"/>
    <mergeCell ref="A36:A38"/>
    <mergeCell ref="B36:B38"/>
    <mergeCell ref="C36:C38"/>
    <mergeCell ref="D36:D38"/>
    <mergeCell ref="T32:T34"/>
    <mergeCell ref="AA32:AA34"/>
    <mergeCell ref="AB32:AB34"/>
    <mergeCell ref="AC32:AC34"/>
    <mergeCell ref="A32:A34"/>
    <mergeCell ref="B32:B34"/>
    <mergeCell ref="C32:C34"/>
    <mergeCell ref="AD36:AD38"/>
    <mergeCell ref="AK36:AK38"/>
    <mergeCell ref="A39:A41"/>
    <mergeCell ref="B39:B41"/>
    <mergeCell ref="C39:C41"/>
    <mergeCell ref="D39:D41"/>
    <mergeCell ref="H39:H41"/>
    <mergeCell ref="R36:R38"/>
    <mergeCell ref="S36:S38"/>
    <mergeCell ref="T36:T38"/>
    <mergeCell ref="AA36:AA38"/>
    <mergeCell ref="AB36:AB38"/>
    <mergeCell ref="AC36:AC38"/>
    <mergeCell ref="H36:H38"/>
    <mergeCell ref="I36:I38"/>
    <mergeCell ref="J36:J38"/>
    <mergeCell ref="Q36:Q38"/>
    <mergeCell ref="A43:A45"/>
    <mergeCell ref="B43:B45"/>
    <mergeCell ref="C43:C45"/>
    <mergeCell ref="D43:D45"/>
    <mergeCell ref="AA39:AA41"/>
    <mergeCell ref="AB39:AB41"/>
    <mergeCell ref="AC39:AC41"/>
    <mergeCell ref="AD39:AD41"/>
    <mergeCell ref="AK39:AK41"/>
    <mergeCell ref="D42:G42"/>
    <mergeCell ref="G39:G41"/>
    <mergeCell ref="I39:I41"/>
    <mergeCell ref="J39:J41"/>
    <mergeCell ref="Q39:Q41"/>
    <mergeCell ref="R39:R41"/>
    <mergeCell ref="S39:S41"/>
    <mergeCell ref="T39:T41"/>
    <mergeCell ref="AB43:AB45"/>
    <mergeCell ref="AC43:AC45"/>
    <mergeCell ref="AD43:AD45"/>
    <mergeCell ref="G43:G45"/>
    <mergeCell ref="H43:H45"/>
    <mergeCell ref="I43:I45"/>
    <mergeCell ref="J43:J45"/>
    <mergeCell ref="Q43:Q45"/>
    <mergeCell ref="R43:R45"/>
    <mergeCell ref="D53:G53"/>
    <mergeCell ref="A54:A56"/>
    <mergeCell ref="B54:B56"/>
    <mergeCell ref="C54:C56"/>
    <mergeCell ref="D54:D56"/>
    <mergeCell ref="R47:R49"/>
    <mergeCell ref="S47:S49"/>
    <mergeCell ref="T47:T49"/>
    <mergeCell ref="AA47:AA49"/>
    <mergeCell ref="F47:F49"/>
    <mergeCell ref="G47:G49"/>
    <mergeCell ref="H47:H49"/>
    <mergeCell ref="I47:I49"/>
    <mergeCell ref="J47:J49"/>
    <mergeCell ref="Q47:Q49"/>
    <mergeCell ref="A47:A49"/>
    <mergeCell ref="B47:B49"/>
    <mergeCell ref="C47:C49"/>
    <mergeCell ref="D47:D49"/>
    <mergeCell ref="E47:E49"/>
    <mergeCell ref="AB54:AB56"/>
    <mergeCell ref="AC54:AC56"/>
    <mergeCell ref="AD54:AD56"/>
    <mergeCell ref="AK54:AK56"/>
    <mergeCell ref="H54:H56"/>
    <mergeCell ref="I54:I56"/>
    <mergeCell ref="J54:J56"/>
    <mergeCell ref="Q54:Q56"/>
    <mergeCell ref="R54:R56"/>
    <mergeCell ref="S54:S56"/>
    <mergeCell ref="D57:G57"/>
    <mergeCell ref="A58:A60"/>
    <mergeCell ref="B58:B60"/>
    <mergeCell ref="C58:C60"/>
    <mergeCell ref="D58:D60"/>
    <mergeCell ref="E58:E60"/>
    <mergeCell ref="F58:F60"/>
    <mergeCell ref="T54:T56"/>
    <mergeCell ref="AA54:AA56"/>
    <mergeCell ref="AC58:AC60"/>
    <mergeCell ref="AD58:AD60"/>
    <mergeCell ref="AK58:AK60"/>
    <mergeCell ref="H58:H60"/>
    <mergeCell ref="I58:I60"/>
    <mergeCell ref="J58:J60"/>
    <mergeCell ref="Q58:Q60"/>
    <mergeCell ref="R58:R60"/>
    <mergeCell ref="S58:S60"/>
    <mergeCell ref="D61:G61"/>
    <mergeCell ref="A62:A64"/>
    <mergeCell ref="B62:B64"/>
    <mergeCell ref="C62:C64"/>
    <mergeCell ref="D62:D64"/>
    <mergeCell ref="H62:H64"/>
    <mergeCell ref="T58:T60"/>
    <mergeCell ref="AA58:AA60"/>
    <mergeCell ref="AB58:AB60"/>
    <mergeCell ref="D66:D68"/>
    <mergeCell ref="AA62:AA64"/>
    <mergeCell ref="AB62:AB64"/>
    <mergeCell ref="AC62:AC64"/>
    <mergeCell ref="AD62:AD64"/>
    <mergeCell ref="AK62:AK64"/>
    <mergeCell ref="D65:G65"/>
    <mergeCell ref="I62:I64"/>
    <mergeCell ref="J62:J64"/>
    <mergeCell ref="Q62:Q64"/>
    <mergeCell ref="R62:R64"/>
    <mergeCell ref="S62:S64"/>
    <mergeCell ref="T62:T64"/>
    <mergeCell ref="AD73:AD75"/>
    <mergeCell ref="AK73:AK75"/>
    <mergeCell ref="A10:A12"/>
    <mergeCell ref="B10:B12"/>
    <mergeCell ref="C10:C12"/>
    <mergeCell ref="D10:D12"/>
    <mergeCell ref="E10:E12"/>
    <mergeCell ref="F10:F12"/>
    <mergeCell ref="G10:G12"/>
    <mergeCell ref="H10:H12"/>
    <mergeCell ref="R73:R75"/>
    <mergeCell ref="S73:S75"/>
    <mergeCell ref="T73:T75"/>
    <mergeCell ref="AA73:AA75"/>
    <mergeCell ref="AB73:AB75"/>
    <mergeCell ref="AC73:AC75"/>
    <mergeCell ref="H73:H75"/>
    <mergeCell ref="I73:I75"/>
    <mergeCell ref="J73:J75"/>
    <mergeCell ref="Q73:Q75"/>
    <mergeCell ref="D69:G69"/>
    <mergeCell ref="A73:A75"/>
    <mergeCell ref="B73:B75"/>
    <mergeCell ref="C73:C75"/>
    <mergeCell ref="AA10:AA12"/>
    <mergeCell ref="AB10:AB12"/>
    <mergeCell ref="AC10:AC12"/>
    <mergeCell ref="AD10:AD12"/>
    <mergeCell ref="AK10:AK12"/>
    <mergeCell ref="A17:A19"/>
    <mergeCell ref="B17:B19"/>
    <mergeCell ref="C17:C19"/>
    <mergeCell ref="D17:D19"/>
    <mergeCell ref="E17:E19"/>
    <mergeCell ref="I10:I12"/>
    <mergeCell ref="J10:J12"/>
    <mergeCell ref="Q10:Q12"/>
    <mergeCell ref="R10:R12"/>
    <mergeCell ref="S10:S12"/>
    <mergeCell ref="T10:T12"/>
    <mergeCell ref="AA14:AA16"/>
    <mergeCell ref="AB14:AB16"/>
    <mergeCell ref="AC14:AC16"/>
    <mergeCell ref="AD14:AD16"/>
    <mergeCell ref="AK14:AK16"/>
    <mergeCell ref="D13:G13"/>
    <mergeCell ref="AD17:AD19"/>
    <mergeCell ref="AK17:AK19"/>
    <mergeCell ref="A24:A26"/>
    <mergeCell ref="B24:B26"/>
    <mergeCell ref="C24:C26"/>
    <mergeCell ref="D24:D26"/>
    <mergeCell ref="E24:E26"/>
    <mergeCell ref="F24:F26"/>
    <mergeCell ref="G24:G26"/>
    <mergeCell ref="H24:H26"/>
    <mergeCell ref="R17:R19"/>
    <mergeCell ref="S17:S19"/>
    <mergeCell ref="T17:T19"/>
    <mergeCell ref="AA17:AA19"/>
    <mergeCell ref="AB17:AB19"/>
    <mergeCell ref="AC17:AC19"/>
    <mergeCell ref="F17:F19"/>
    <mergeCell ref="G17:G19"/>
    <mergeCell ref="H17:H19"/>
    <mergeCell ref="I17:I19"/>
    <mergeCell ref="J17:J19"/>
    <mergeCell ref="Q17:Q19"/>
    <mergeCell ref="AA21:AA23"/>
    <mergeCell ref="AB21:AB23"/>
    <mergeCell ref="AA24:AA26"/>
    <mergeCell ref="AB24:AB26"/>
    <mergeCell ref="AC24:AC26"/>
    <mergeCell ref="AD24:AD26"/>
    <mergeCell ref="AK24:AK26"/>
    <mergeCell ref="A50:A52"/>
    <mergeCell ref="B50:B52"/>
    <mergeCell ref="C50:C52"/>
    <mergeCell ref="D50:D52"/>
    <mergeCell ref="I24:I26"/>
    <mergeCell ref="J24:J26"/>
    <mergeCell ref="Q24:Q26"/>
    <mergeCell ref="R24:R26"/>
    <mergeCell ref="S24:S26"/>
    <mergeCell ref="T24:T26"/>
    <mergeCell ref="AD47:AD49"/>
    <mergeCell ref="AK47:AK49"/>
    <mergeCell ref="AB47:AB49"/>
    <mergeCell ref="AC47:AC49"/>
    <mergeCell ref="D46:G46"/>
    <mergeCell ref="AK43:AK45"/>
    <mergeCell ref="S43:S45"/>
    <mergeCell ref="T43:T45"/>
    <mergeCell ref="AA43:AA45"/>
    <mergeCell ref="A70:A72"/>
    <mergeCell ref="B70:B72"/>
    <mergeCell ref="C70:C72"/>
    <mergeCell ref="D70:D72"/>
    <mergeCell ref="H70:H72"/>
    <mergeCell ref="R50:R52"/>
    <mergeCell ref="S50:S52"/>
    <mergeCell ref="T50:T52"/>
    <mergeCell ref="AA50:AA52"/>
    <mergeCell ref="H50:H52"/>
    <mergeCell ref="I50:I52"/>
    <mergeCell ref="J50:J52"/>
    <mergeCell ref="Q50:Q52"/>
    <mergeCell ref="S66:S68"/>
    <mergeCell ref="T66:T68"/>
    <mergeCell ref="AA66:AA68"/>
    <mergeCell ref="H66:H68"/>
    <mergeCell ref="I66:I68"/>
    <mergeCell ref="J66:J68"/>
    <mergeCell ref="Q66:Q68"/>
    <mergeCell ref="R66:R68"/>
    <mergeCell ref="A66:A68"/>
    <mergeCell ref="B66:B68"/>
    <mergeCell ref="C66:C68"/>
    <mergeCell ref="AA70:AA72"/>
    <mergeCell ref="AB70:AB72"/>
    <mergeCell ref="AC70:AC72"/>
    <mergeCell ref="AD70:AD72"/>
    <mergeCell ref="AK70:AK72"/>
    <mergeCell ref="E36:E38"/>
    <mergeCell ref="F36:F38"/>
    <mergeCell ref="G36:G38"/>
    <mergeCell ref="E39:E41"/>
    <mergeCell ref="F39:F41"/>
    <mergeCell ref="I70:I72"/>
    <mergeCell ref="J70:J72"/>
    <mergeCell ref="Q70:Q72"/>
    <mergeCell ref="R70:R72"/>
    <mergeCell ref="S70:S72"/>
    <mergeCell ref="T70:T72"/>
    <mergeCell ref="AD50:AD52"/>
    <mergeCell ref="AK50:AK52"/>
    <mergeCell ref="AB50:AB52"/>
    <mergeCell ref="AC50:AC52"/>
    <mergeCell ref="AK66:AK68"/>
    <mergeCell ref="AB66:AB68"/>
    <mergeCell ref="AC66:AC68"/>
    <mergeCell ref="AD66:AD68"/>
    <mergeCell ref="C5:D5"/>
    <mergeCell ref="E5:G5"/>
    <mergeCell ref="E70:E72"/>
    <mergeCell ref="F70:F72"/>
    <mergeCell ref="G70:G72"/>
    <mergeCell ref="E73:E75"/>
    <mergeCell ref="F73:F75"/>
    <mergeCell ref="G73:G75"/>
    <mergeCell ref="G58:G60"/>
    <mergeCell ref="E62:E64"/>
    <mergeCell ref="F62:F64"/>
    <mergeCell ref="G62:G64"/>
    <mergeCell ref="E66:E68"/>
    <mergeCell ref="F66:F68"/>
    <mergeCell ref="G66:G68"/>
    <mergeCell ref="E43:E45"/>
    <mergeCell ref="F43:F45"/>
    <mergeCell ref="E50:E52"/>
    <mergeCell ref="F50:F52"/>
    <mergeCell ref="G50:G52"/>
    <mergeCell ref="E54:E56"/>
    <mergeCell ref="F54:F56"/>
    <mergeCell ref="G54:G56"/>
    <mergeCell ref="D73:D75"/>
  </mergeCells>
  <conditionalFormatting sqref="AM6">
    <cfRule type="expression" dxfId="6845" priority="1076">
      <formula>(SUM($N6:$P6)+SUM($X6:$Z6)+SUM($AH6:$AJ6))=3</formula>
    </cfRule>
  </conditionalFormatting>
  <conditionalFormatting sqref="AN6">
    <cfRule type="expression" dxfId="6844" priority="1077">
      <formula>(SUM($O6:$P6)+SUM($Y6:$Z6)+SUM($AI6:$AJ6))=3</formula>
    </cfRule>
  </conditionalFormatting>
  <conditionalFormatting sqref="AO6 AO69">
    <cfRule type="expression" dxfId="6843" priority="1078">
      <formula>($P6+$Z6+$AJ6)=3</formula>
    </cfRule>
  </conditionalFormatting>
  <conditionalFormatting sqref="AL7">
    <cfRule type="expression" dxfId="6842" priority="1079">
      <formula>SUM($N7:$P7)&lt;1</formula>
    </cfRule>
    <cfRule type="expression" dxfId="6841" priority="1080">
      <formula>SUM($N7:$P7)&gt;0</formula>
    </cfRule>
  </conditionalFormatting>
  <conditionalFormatting sqref="AM7">
    <cfRule type="expression" dxfId="6840" priority="1081">
      <formula>SUM($N7:$P7)&gt;0</formula>
    </cfRule>
  </conditionalFormatting>
  <conditionalFormatting sqref="AN7">
    <cfRule type="expression" dxfId="6839" priority="1082">
      <formula>SUM($O7:$P7)&gt;0</formula>
    </cfRule>
  </conditionalFormatting>
  <conditionalFormatting sqref="AO7">
    <cfRule type="expression" dxfId="6838" priority="1083">
      <formula>$P7=1</formula>
    </cfRule>
  </conditionalFormatting>
  <conditionalFormatting sqref="AL8">
    <cfRule type="expression" dxfId="6837" priority="1071">
      <formula>SUM($X8:$Z8)&lt;1</formula>
    </cfRule>
    <cfRule type="expression" dxfId="6836" priority="1072">
      <formula>SUM($X8:$Z8)&gt;0</formula>
    </cfRule>
  </conditionalFormatting>
  <conditionalFormatting sqref="AM8">
    <cfRule type="expression" dxfId="6835" priority="1073">
      <formula>SUM($X8:$Z8)&gt;0</formula>
    </cfRule>
  </conditionalFormatting>
  <conditionalFormatting sqref="AN8">
    <cfRule type="expression" dxfId="6834" priority="1074">
      <formula>SUM($Y8:$Z8)&gt;0</formula>
    </cfRule>
  </conditionalFormatting>
  <conditionalFormatting sqref="AO8">
    <cfRule type="expression" dxfId="6833" priority="1075">
      <formula>$Z8=1</formula>
    </cfRule>
  </conditionalFormatting>
  <conditionalFormatting sqref="AL9">
    <cfRule type="expression" dxfId="6832" priority="1084">
      <formula>SUM($AH9:$AJ9)&lt;1</formula>
    </cfRule>
    <cfRule type="expression" dxfId="6831" priority="1085">
      <formula>SUM($AH9:$AJ9)&gt;0</formula>
    </cfRule>
  </conditionalFormatting>
  <conditionalFormatting sqref="AM9">
    <cfRule type="expression" dxfId="6830" priority="1086">
      <formula>SUM($AH9:$AJ9)&gt;0</formula>
    </cfRule>
  </conditionalFormatting>
  <conditionalFormatting sqref="AN9">
    <cfRule type="expression" dxfId="6829" priority="1087">
      <formula>SUM($AI9:$AJ9)&gt;0</formula>
    </cfRule>
  </conditionalFormatting>
  <conditionalFormatting sqref="AO9">
    <cfRule type="expression" dxfId="6828" priority="1088">
      <formula>$AJ9=1</formula>
    </cfRule>
  </conditionalFormatting>
  <conditionalFormatting sqref="AL6">
    <cfRule type="expression" dxfId="6827" priority="1069">
      <formula>(SUM($N6:$P6)+SUM($X6:$Z6)+SUM($AH6:$AJ6))&lt;3</formula>
    </cfRule>
    <cfRule type="expression" dxfId="6826" priority="1070">
      <formula>(SUM($N6:$P6)+SUM($X6:$Z6)+SUM($AH6:$AJ6))=3</formula>
    </cfRule>
  </conditionalFormatting>
  <conditionalFormatting sqref="AL14">
    <cfRule type="expression" dxfId="6825" priority="1064">
      <formula>SUM($N14:$P14)&lt;1</formula>
    </cfRule>
    <cfRule type="expression" dxfId="6824" priority="1065">
      <formula>SUM($N14:$P14)&gt;0</formula>
    </cfRule>
  </conditionalFormatting>
  <conditionalFormatting sqref="AM14">
    <cfRule type="expression" dxfId="6823" priority="1066">
      <formula>SUM($N14:$P14)&gt;0</formula>
    </cfRule>
  </conditionalFormatting>
  <conditionalFormatting sqref="AN14">
    <cfRule type="expression" dxfId="6822" priority="1067">
      <formula>SUM($O14:$P14)&gt;0</formula>
    </cfRule>
  </conditionalFormatting>
  <conditionalFormatting sqref="AO14">
    <cfRule type="expression" dxfId="6821" priority="1068">
      <formula>$P14=1</formula>
    </cfRule>
  </conditionalFormatting>
  <conditionalFormatting sqref="AL21">
    <cfRule type="expression" dxfId="6820" priority="1059">
      <formula>SUM($N21:$P21)&lt;1</formula>
    </cfRule>
    <cfRule type="expression" dxfId="6819" priority="1060">
      <formula>SUM($N21:$P21)&gt;0</formula>
    </cfRule>
  </conditionalFormatting>
  <conditionalFormatting sqref="AM21">
    <cfRule type="expression" dxfId="6818" priority="1061">
      <formula>SUM($N21:$P21)&gt;0</formula>
    </cfRule>
  </conditionalFormatting>
  <conditionalFormatting sqref="AN21">
    <cfRule type="expression" dxfId="6817" priority="1062">
      <formula>SUM($O21:$P21)&gt;0</formula>
    </cfRule>
  </conditionalFormatting>
  <conditionalFormatting sqref="AO21">
    <cfRule type="expression" dxfId="6816" priority="1063">
      <formula>$P21=1</formula>
    </cfRule>
  </conditionalFormatting>
  <conditionalFormatting sqref="AL28">
    <cfRule type="expression" dxfId="6815" priority="1054">
      <formula>SUM($N28:$P28)&lt;1</formula>
    </cfRule>
    <cfRule type="expression" dxfId="6814" priority="1055">
      <formula>SUM($N28:$P28)&gt;0</formula>
    </cfRule>
  </conditionalFormatting>
  <conditionalFormatting sqref="AM28">
    <cfRule type="expression" dxfId="6813" priority="1056">
      <formula>SUM($N28:$P28)&gt;0</formula>
    </cfRule>
  </conditionalFormatting>
  <conditionalFormatting sqref="AN28">
    <cfRule type="expression" dxfId="6812" priority="1057">
      <formula>SUM($O28:$P28)&gt;0</formula>
    </cfRule>
  </conditionalFormatting>
  <conditionalFormatting sqref="AO28">
    <cfRule type="expression" dxfId="6811" priority="1058">
      <formula>$P28=1</formula>
    </cfRule>
  </conditionalFormatting>
  <conditionalFormatting sqref="AL32">
    <cfRule type="expression" dxfId="6810" priority="1049">
      <formula>SUM($N32:$P32)&lt;1</formula>
    </cfRule>
    <cfRule type="expression" dxfId="6809" priority="1050">
      <formula>SUM($N32:$P32)&gt;0</formula>
    </cfRule>
  </conditionalFormatting>
  <conditionalFormatting sqref="AM32">
    <cfRule type="expression" dxfId="6808" priority="1051">
      <formula>SUM($N32:$P32)&gt;0</formula>
    </cfRule>
  </conditionalFormatting>
  <conditionalFormatting sqref="AN32">
    <cfRule type="expression" dxfId="6807" priority="1052">
      <formula>SUM($O32:$P32)&gt;0</formula>
    </cfRule>
  </conditionalFormatting>
  <conditionalFormatting sqref="AO32">
    <cfRule type="expression" dxfId="6806" priority="1053">
      <formula>$P32=1</formula>
    </cfRule>
  </conditionalFormatting>
  <conditionalFormatting sqref="AL36">
    <cfRule type="expression" dxfId="6805" priority="1044">
      <formula>SUM($N36:$P36)&lt;1</formula>
    </cfRule>
    <cfRule type="expression" dxfId="6804" priority="1045">
      <formula>SUM($N36:$P36)&gt;0</formula>
    </cfRule>
  </conditionalFormatting>
  <conditionalFormatting sqref="AM36">
    <cfRule type="expression" dxfId="6803" priority="1046">
      <formula>SUM($N36:$P36)&gt;0</formula>
    </cfRule>
  </conditionalFormatting>
  <conditionalFormatting sqref="AN36">
    <cfRule type="expression" dxfId="6802" priority="1047">
      <formula>SUM($O36:$P36)&gt;0</formula>
    </cfRule>
  </conditionalFormatting>
  <conditionalFormatting sqref="AO36">
    <cfRule type="expression" dxfId="6801" priority="1048">
      <formula>$P36=1</formula>
    </cfRule>
  </conditionalFormatting>
  <conditionalFormatting sqref="AL39">
    <cfRule type="expression" dxfId="6800" priority="1039">
      <formula>SUM($N39:$P39)&lt;1</formula>
    </cfRule>
    <cfRule type="expression" dxfId="6799" priority="1040">
      <formula>SUM($N39:$P39)&gt;0</formula>
    </cfRule>
  </conditionalFormatting>
  <conditionalFormatting sqref="AM39">
    <cfRule type="expression" dxfId="6798" priority="1041">
      <formula>SUM($N39:$P39)&gt;0</formula>
    </cfRule>
  </conditionalFormatting>
  <conditionalFormatting sqref="AN39">
    <cfRule type="expression" dxfId="6797" priority="1042">
      <formula>SUM($O39:$P39)&gt;0</formula>
    </cfRule>
  </conditionalFormatting>
  <conditionalFormatting sqref="AO39">
    <cfRule type="expression" dxfId="6796" priority="1043">
      <formula>$P39=1</formula>
    </cfRule>
  </conditionalFormatting>
  <conditionalFormatting sqref="AL43">
    <cfRule type="expression" dxfId="6795" priority="1034">
      <formula>SUM($N43:$P43)&lt;1</formula>
    </cfRule>
    <cfRule type="expression" dxfId="6794" priority="1035">
      <formula>SUM($N43:$P43)&gt;0</formula>
    </cfRule>
  </conditionalFormatting>
  <conditionalFormatting sqref="AM43">
    <cfRule type="expression" dxfId="6793" priority="1036">
      <formula>SUM($N43:$P43)&gt;0</formula>
    </cfRule>
  </conditionalFormatting>
  <conditionalFormatting sqref="AN43">
    <cfRule type="expression" dxfId="6792" priority="1037">
      <formula>SUM($O43:$P43)&gt;0</formula>
    </cfRule>
  </conditionalFormatting>
  <conditionalFormatting sqref="AO43">
    <cfRule type="expression" dxfId="6791" priority="1038">
      <formula>$P43=1</formula>
    </cfRule>
  </conditionalFormatting>
  <conditionalFormatting sqref="AL47">
    <cfRule type="expression" dxfId="6790" priority="1029">
      <formula>SUM($N47:$P47)&lt;1</formula>
    </cfRule>
    <cfRule type="expression" dxfId="6789" priority="1030">
      <formula>SUM($N47:$P47)&gt;0</formula>
    </cfRule>
  </conditionalFormatting>
  <conditionalFormatting sqref="AM47">
    <cfRule type="expression" dxfId="6788" priority="1031">
      <formula>SUM($N47:$P47)&gt;0</formula>
    </cfRule>
  </conditionalFormatting>
  <conditionalFormatting sqref="AN47">
    <cfRule type="expression" dxfId="6787" priority="1032">
      <formula>SUM($O47:$P47)&gt;0</formula>
    </cfRule>
  </conditionalFormatting>
  <conditionalFormatting sqref="AO47">
    <cfRule type="expression" dxfId="6786" priority="1033">
      <formula>$P47=1</formula>
    </cfRule>
  </conditionalFormatting>
  <conditionalFormatting sqref="AL54">
    <cfRule type="expression" dxfId="6785" priority="1024">
      <formula>SUM($N54:$P54)&lt;1</formula>
    </cfRule>
    <cfRule type="expression" dxfId="6784" priority="1025">
      <formula>SUM($N54:$P54)&gt;0</formula>
    </cfRule>
  </conditionalFormatting>
  <conditionalFormatting sqref="AM54">
    <cfRule type="expression" dxfId="6783" priority="1026">
      <formula>SUM($N54:$P54)&gt;0</formula>
    </cfRule>
  </conditionalFormatting>
  <conditionalFormatting sqref="AN54">
    <cfRule type="expression" dxfId="6782" priority="1027">
      <formula>SUM($O54:$P54)&gt;0</formula>
    </cfRule>
  </conditionalFormatting>
  <conditionalFormatting sqref="AO54">
    <cfRule type="expression" dxfId="6781" priority="1028">
      <formula>$P54=1</formula>
    </cfRule>
  </conditionalFormatting>
  <conditionalFormatting sqref="AL58">
    <cfRule type="expression" dxfId="6780" priority="1019">
      <formula>SUM($N58:$P58)&lt;1</formula>
    </cfRule>
    <cfRule type="expression" dxfId="6779" priority="1020">
      <formula>SUM($N58:$P58)&gt;0</formula>
    </cfRule>
  </conditionalFormatting>
  <conditionalFormatting sqref="AM58">
    <cfRule type="expression" dxfId="6778" priority="1021">
      <formula>SUM($N58:$P58)&gt;0</formula>
    </cfRule>
  </conditionalFormatting>
  <conditionalFormatting sqref="AN58">
    <cfRule type="expression" dxfId="6777" priority="1022">
      <formula>SUM($O58:$P58)&gt;0</formula>
    </cfRule>
  </conditionalFormatting>
  <conditionalFormatting sqref="AO58">
    <cfRule type="expression" dxfId="6776" priority="1023">
      <formula>$P58=1</formula>
    </cfRule>
  </conditionalFormatting>
  <conditionalFormatting sqref="AL62">
    <cfRule type="expression" dxfId="6775" priority="1014">
      <formula>SUM($N62:$P62)&lt;1</formula>
    </cfRule>
    <cfRule type="expression" dxfId="6774" priority="1015">
      <formula>SUM($N62:$P62)&gt;0</formula>
    </cfRule>
  </conditionalFormatting>
  <conditionalFormatting sqref="AM62">
    <cfRule type="expression" dxfId="6773" priority="1016">
      <formula>SUM($N62:$P62)&gt;0</formula>
    </cfRule>
  </conditionalFormatting>
  <conditionalFormatting sqref="AN62">
    <cfRule type="expression" dxfId="6772" priority="1017">
      <formula>SUM($O62:$P62)&gt;0</formula>
    </cfRule>
  </conditionalFormatting>
  <conditionalFormatting sqref="AO62">
    <cfRule type="expression" dxfId="6771" priority="1018">
      <formula>$P62=1</formula>
    </cfRule>
  </conditionalFormatting>
  <conditionalFormatting sqref="AL73">
    <cfRule type="expression" dxfId="6770" priority="1009">
      <formula>SUM($N73:$P73)&lt;1</formula>
    </cfRule>
    <cfRule type="expression" dxfId="6769" priority="1010">
      <formula>SUM($N73:$P73)&gt;0</formula>
    </cfRule>
  </conditionalFormatting>
  <conditionalFormatting sqref="AM73">
    <cfRule type="expression" dxfId="6768" priority="1011">
      <formula>SUM($N73:$P73)&gt;0</formula>
    </cfRule>
  </conditionalFormatting>
  <conditionalFormatting sqref="AN73">
    <cfRule type="expression" dxfId="6767" priority="1012">
      <formula>SUM($O73:$P73)&gt;0</formula>
    </cfRule>
  </conditionalFormatting>
  <conditionalFormatting sqref="AO73">
    <cfRule type="expression" dxfId="6766" priority="1013">
      <formula>$P73=1</formula>
    </cfRule>
  </conditionalFormatting>
  <conditionalFormatting sqref="AL15">
    <cfRule type="expression" dxfId="6765" priority="1004">
      <formula>SUM($X15:$Z15)&lt;1</formula>
    </cfRule>
    <cfRule type="expression" dxfId="6764" priority="1005">
      <formula>SUM($X15:$Z15)&gt;0</formula>
    </cfRule>
  </conditionalFormatting>
  <conditionalFormatting sqref="AM15">
    <cfRule type="expression" dxfId="6763" priority="1006">
      <formula>SUM($X15:$Z15)&gt;0</formula>
    </cfRule>
  </conditionalFormatting>
  <conditionalFormatting sqref="AN15">
    <cfRule type="expression" dxfId="6762" priority="1007">
      <formula>SUM($Y15:$Z15)&gt;0</formula>
    </cfRule>
  </conditionalFormatting>
  <conditionalFormatting sqref="AO15">
    <cfRule type="expression" dxfId="6761" priority="1008">
      <formula>$Z15=1</formula>
    </cfRule>
  </conditionalFormatting>
  <conditionalFormatting sqref="AL22">
    <cfRule type="expression" dxfId="6760" priority="999">
      <formula>SUM($X22:$Z22)&lt;1</formula>
    </cfRule>
    <cfRule type="expression" dxfId="6759" priority="1000">
      <formula>SUM($X22:$Z22)&gt;0</formula>
    </cfRule>
  </conditionalFormatting>
  <conditionalFormatting sqref="AM22">
    <cfRule type="expression" dxfId="6758" priority="1001">
      <formula>SUM($X22:$Z22)&gt;0</formula>
    </cfRule>
  </conditionalFormatting>
  <conditionalFormatting sqref="AN22">
    <cfRule type="expression" dxfId="6757" priority="1002">
      <formula>SUM($Y22:$Z22)&gt;0</formula>
    </cfRule>
  </conditionalFormatting>
  <conditionalFormatting sqref="AO22">
    <cfRule type="expression" dxfId="6756" priority="1003">
      <formula>$Z22=1</formula>
    </cfRule>
  </conditionalFormatting>
  <conditionalFormatting sqref="AL29">
    <cfRule type="expression" dxfId="6755" priority="994">
      <formula>SUM($X29:$Z29)&lt;1</formula>
    </cfRule>
    <cfRule type="expression" dxfId="6754" priority="995">
      <formula>SUM($X29:$Z29)&gt;0</formula>
    </cfRule>
  </conditionalFormatting>
  <conditionalFormatting sqref="AM29">
    <cfRule type="expression" dxfId="6753" priority="996">
      <formula>SUM($X29:$Z29)&gt;0</formula>
    </cfRule>
  </conditionalFormatting>
  <conditionalFormatting sqref="AN29">
    <cfRule type="expression" dxfId="6752" priority="997">
      <formula>SUM($Y29:$Z29)&gt;0</formula>
    </cfRule>
  </conditionalFormatting>
  <conditionalFormatting sqref="AO29">
    <cfRule type="expression" dxfId="6751" priority="998">
      <formula>$Z29=1</formula>
    </cfRule>
  </conditionalFormatting>
  <conditionalFormatting sqref="AL33">
    <cfRule type="expression" dxfId="6750" priority="989">
      <formula>SUM($X33:$Z33)&lt;1</formula>
    </cfRule>
    <cfRule type="expression" dxfId="6749" priority="990">
      <formula>SUM($X33:$Z33)&gt;0</formula>
    </cfRule>
  </conditionalFormatting>
  <conditionalFormatting sqref="AM33">
    <cfRule type="expression" dxfId="6748" priority="991">
      <formula>SUM($X33:$Z33)&gt;0</formula>
    </cfRule>
  </conditionalFormatting>
  <conditionalFormatting sqref="AN33">
    <cfRule type="expression" dxfId="6747" priority="992">
      <formula>SUM($Y33:$Z33)&gt;0</formula>
    </cfRule>
  </conditionalFormatting>
  <conditionalFormatting sqref="AO33">
    <cfRule type="expression" dxfId="6746" priority="993">
      <formula>$Z33=1</formula>
    </cfRule>
  </conditionalFormatting>
  <conditionalFormatting sqref="AL37">
    <cfRule type="expression" dxfId="6745" priority="984">
      <formula>SUM($X37:$Z37)&lt;1</formula>
    </cfRule>
    <cfRule type="expression" dxfId="6744" priority="985">
      <formula>SUM($X37:$Z37)&gt;0</formula>
    </cfRule>
  </conditionalFormatting>
  <conditionalFormatting sqref="AM37">
    <cfRule type="expression" dxfId="6743" priority="986">
      <formula>SUM($X37:$Z37)&gt;0</formula>
    </cfRule>
  </conditionalFormatting>
  <conditionalFormatting sqref="AN37">
    <cfRule type="expression" dxfId="6742" priority="987">
      <formula>SUM($Y37:$Z37)&gt;0</formula>
    </cfRule>
  </conditionalFormatting>
  <conditionalFormatting sqref="AO37">
    <cfRule type="expression" dxfId="6741" priority="988">
      <formula>$Z37=1</formula>
    </cfRule>
  </conditionalFormatting>
  <conditionalFormatting sqref="AL40">
    <cfRule type="expression" dxfId="6740" priority="979">
      <formula>SUM($X40:$Z40)&lt;1</formula>
    </cfRule>
    <cfRule type="expression" dxfId="6739" priority="980">
      <formula>SUM($X40:$Z40)&gt;0</formula>
    </cfRule>
  </conditionalFormatting>
  <conditionalFormatting sqref="AM40">
    <cfRule type="expression" dxfId="6738" priority="981">
      <formula>SUM($X40:$Z40)&gt;0</formula>
    </cfRule>
  </conditionalFormatting>
  <conditionalFormatting sqref="AN40">
    <cfRule type="expression" dxfId="6737" priority="982">
      <formula>SUM($Y40:$Z40)&gt;0</formula>
    </cfRule>
  </conditionalFormatting>
  <conditionalFormatting sqref="AO40">
    <cfRule type="expression" dxfId="6736" priority="983">
      <formula>$Z40=1</formula>
    </cfRule>
  </conditionalFormatting>
  <conditionalFormatting sqref="AL44">
    <cfRule type="expression" dxfId="6735" priority="974">
      <formula>SUM($X44:$Z44)&lt;1</formula>
    </cfRule>
    <cfRule type="expression" dxfId="6734" priority="975">
      <formula>SUM($X44:$Z44)&gt;0</formula>
    </cfRule>
  </conditionalFormatting>
  <conditionalFormatting sqref="AM44">
    <cfRule type="expression" dxfId="6733" priority="976">
      <formula>SUM($X44:$Z44)&gt;0</formula>
    </cfRule>
  </conditionalFormatting>
  <conditionalFormatting sqref="AN44">
    <cfRule type="expression" dxfId="6732" priority="977">
      <formula>SUM($Y44:$Z44)&gt;0</formula>
    </cfRule>
  </conditionalFormatting>
  <conditionalFormatting sqref="AO44">
    <cfRule type="expression" dxfId="6731" priority="978">
      <formula>$Z44=1</formula>
    </cfRule>
  </conditionalFormatting>
  <conditionalFormatting sqref="AL48">
    <cfRule type="expression" dxfId="6730" priority="969">
      <formula>SUM($X48:$Z48)&lt;1</formula>
    </cfRule>
    <cfRule type="expression" dxfId="6729" priority="970">
      <formula>SUM($X48:$Z48)&gt;0</formula>
    </cfRule>
  </conditionalFormatting>
  <conditionalFormatting sqref="AM48">
    <cfRule type="expression" dxfId="6728" priority="971">
      <formula>SUM($X48:$Z48)&gt;0</formula>
    </cfRule>
  </conditionalFormatting>
  <conditionalFormatting sqref="AN48">
    <cfRule type="expression" dxfId="6727" priority="972">
      <formula>SUM($Y48:$Z48)&gt;0</formula>
    </cfRule>
  </conditionalFormatting>
  <conditionalFormatting sqref="AO48">
    <cfRule type="expression" dxfId="6726" priority="973">
      <formula>$Z48=1</formula>
    </cfRule>
  </conditionalFormatting>
  <conditionalFormatting sqref="AL55">
    <cfRule type="expression" dxfId="6725" priority="964">
      <formula>SUM($X55:$Z55)&lt;1</formula>
    </cfRule>
    <cfRule type="expression" dxfId="6724" priority="965">
      <formula>SUM($X55:$Z55)&gt;0</formula>
    </cfRule>
  </conditionalFormatting>
  <conditionalFormatting sqref="AM55">
    <cfRule type="expression" dxfId="6723" priority="966">
      <formula>SUM($X55:$Z55)&gt;0</formula>
    </cfRule>
  </conditionalFormatting>
  <conditionalFormatting sqref="AN55">
    <cfRule type="expression" dxfId="6722" priority="967">
      <formula>SUM($Y55:$Z55)&gt;0</formula>
    </cfRule>
  </conditionalFormatting>
  <conditionalFormatting sqref="AO55">
    <cfRule type="expression" dxfId="6721" priority="968">
      <formula>$Z55=1</formula>
    </cfRule>
  </conditionalFormatting>
  <conditionalFormatting sqref="AL59">
    <cfRule type="expression" dxfId="6720" priority="959">
      <formula>SUM($X59:$Z59)&lt;1</formula>
    </cfRule>
    <cfRule type="expression" dxfId="6719" priority="960">
      <formula>SUM($X59:$Z59)&gt;0</formula>
    </cfRule>
  </conditionalFormatting>
  <conditionalFormatting sqref="AM59">
    <cfRule type="expression" dxfId="6718" priority="961">
      <formula>SUM($X59:$Z59)&gt;0</formula>
    </cfRule>
  </conditionalFormatting>
  <conditionalFormatting sqref="AN59">
    <cfRule type="expression" dxfId="6717" priority="962">
      <formula>SUM($Y59:$Z59)&gt;0</formula>
    </cfRule>
  </conditionalFormatting>
  <conditionalFormatting sqref="AO59">
    <cfRule type="expression" dxfId="6716" priority="963">
      <formula>$Z59=1</formula>
    </cfRule>
  </conditionalFormatting>
  <conditionalFormatting sqref="AL63">
    <cfRule type="expression" dxfId="6715" priority="954">
      <formula>SUM($X63:$Z63)&lt;1</formula>
    </cfRule>
    <cfRule type="expression" dxfId="6714" priority="955">
      <formula>SUM($X63:$Z63)&gt;0</formula>
    </cfRule>
  </conditionalFormatting>
  <conditionalFormatting sqref="AM63">
    <cfRule type="expression" dxfId="6713" priority="956">
      <formula>SUM($X63:$Z63)&gt;0</formula>
    </cfRule>
  </conditionalFormatting>
  <conditionalFormatting sqref="AN63">
    <cfRule type="expression" dxfId="6712" priority="957">
      <formula>SUM($Y63:$Z63)&gt;0</formula>
    </cfRule>
  </conditionalFormatting>
  <conditionalFormatting sqref="AO63">
    <cfRule type="expression" dxfId="6711" priority="958">
      <formula>$Z63=1</formula>
    </cfRule>
  </conditionalFormatting>
  <conditionalFormatting sqref="AL74">
    <cfRule type="expression" dxfId="6710" priority="949">
      <formula>SUM($X74:$Z74)&lt;1</formula>
    </cfRule>
    <cfRule type="expression" dxfId="6709" priority="950">
      <formula>SUM($X74:$Z74)&gt;0</formula>
    </cfRule>
  </conditionalFormatting>
  <conditionalFormatting sqref="AM74">
    <cfRule type="expression" dxfId="6708" priority="951">
      <formula>SUM($X74:$Z74)&gt;0</formula>
    </cfRule>
  </conditionalFormatting>
  <conditionalFormatting sqref="AN74">
    <cfRule type="expression" dxfId="6707" priority="952">
      <formula>SUM($Y74:$Z74)&gt;0</formula>
    </cfRule>
  </conditionalFormatting>
  <conditionalFormatting sqref="AO74">
    <cfRule type="expression" dxfId="6706" priority="953">
      <formula>$Z74=1</formula>
    </cfRule>
  </conditionalFormatting>
  <conditionalFormatting sqref="AL16">
    <cfRule type="expression" dxfId="6705" priority="944">
      <formula>SUM($AH16:$AJ16)&lt;1</formula>
    </cfRule>
    <cfRule type="expression" dxfId="6704" priority="945">
      <formula>SUM($AH16:$AJ16)&gt;0</formula>
    </cfRule>
  </conditionalFormatting>
  <conditionalFormatting sqref="AM16">
    <cfRule type="expression" dxfId="6703" priority="946">
      <formula>SUM($AH16:$AJ16)&gt;0</formula>
    </cfRule>
  </conditionalFormatting>
  <conditionalFormatting sqref="AN16">
    <cfRule type="expression" dxfId="6702" priority="947">
      <formula>SUM($AI16:$AJ16)&gt;0</formula>
    </cfRule>
  </conditionalFormatting>
  <conditionalFormatting sqref="AO16">
    <cfRule type="expression" dxfId="6701" priority="948">
      <formula>$AJ16=1</formula>
    </cfRule>
  </conditionalFormatting>
  <conditionalFormatting sqref="AL23">
    <cfRule type="expression" dxfId="6700" priority="939">
      <formula>SUM($AH23:$AJ23)&lt;1</formula>
    </cfRule>
    <cfRule type="expression" dxfId="6699" priority="940">
      <formula>SUM($AH23:$AJ23)&gt;0</formula>
    </cfRule>
  </conditionalFormatting>
  <conditionalFormatting sqref="AM23">
    <cfRule type="expression" dxfId="6698" priority="941">
      <formula>SUM($AH23:$AJ23)&gt;0</formula>
    </cfRule>
  </conditionalFormatting>
  <conditionalFormatting sqref="AN23">
    <cfRule type="expression" dxfId="6697" priority="942">
      <formula>SUM($AI23:$AJ23)&gt;0</formula>
    </cfRule>
  </conditionalFormatting>
  <conditionalFormatting sqref="AO23">
    <cfRule type="expression" dxfId="6696" priority="943">
      <formula>$AJ23=1</formula>
    </cfRule>
  </conditionalFormatting>
  <conditionalFormatting sqref="AL30">
    <cfRule type="expression" dxfId="6695" priority="934">
      <formula>SUM($AH30:$AJ30)&lt;1</formula>
    </cfRule>
    <cfRule type="expression" dxfId="6694" priority="935">
      <formula>SUM($AH30:$AJ30)&gt;0</formula>
    </cfRule>
  </conditionalFormatting>
  <conditionalFormatting sqref="AM30">
    <cfRule type="expression" dxfId="6693" priority="936">
      <formula>SUM($AH30:$AJ30)&gt;0</formula>
    </cfRule>
  </conditionalFormatting>
  <conditionalFormatting sqref="AN30">
    <cfRule type="expression" dxfId="6692" priority="937">
      <formula>SUM($AI30:$AJ30)&gt;0</formula>
    </cfRule>
  </conditionalFormatting>
  <conditionalFormatting sqref="AO30">
    <cfRule type="expression" dxfId="6691" priority="938">
      <formula>$AJ30=1</formula>
    </cfRule>
  </conditionalFormatting>
  <conditionalFormatting sqref="AL34">
    <cfRule type="expression" dxfId="6690" priority="929">
      <formula>SUM($AH34:$AJ34)&lt;1</formula>
    </cfRule>
    <cfRule type="expression" dxfId="6689" priority="930">
      <formula>SUM($AH34:$AJ34)&gt;0</formula>
    </cfRule>
  </conditionalFormatting>
  <conditionalFormatting sqref="AM34">
    <cfRule type="expression" dxfId="6688" priority="931">
      <formula>SUM($AH34:$AJ34)&gt;0</formula>
    </cfRule>
  </conditionalFormatting>
  <conditionalFormatting sqref="AN34">
    <cfRule type="expression" dxfId="6687" priority="932">
      <formula>SUM($AI34:$AJ34)&gt;0</formula>
    </cfRule>
  </conditionalFormatting>
  <conditionalFormatting sqref="AO34">
    <cfRule type="expression" dxfId="6686" priority="933">
      <formula>$AJ34=1</formula>
    </cfRule>
  </conditionalFormatting>
  <conditionalFormatting sqref="AL38">
    <cfRule type="expression" dxfId="6685" priority="924">
      <formula>SUM($AH38:$AJ38)&lt;1</formula>
    </cfRule>
    <cfRule type="expression" dxfId="6684" priority="925">
      <formula>SUM($AH38:$AJ38)&gt;0</formula>
    </cfRule>
  </conditionalFormatting>
  <conditionalFormatting sqref="AM38">
    <cfRule type="expression" dxfId="6683" priority="926">
      <formula>SUM($AH38:$AJ38)&gt;0</formula>
    </cfRule>
  </conditionalFormatting>
  <conditionalFormatting sqref="AN38">
    <cfRule type="expression" dxfId="6682" priority="927">
      <formula>SUM($AI38:$AJ38)&gt;0</formula>
    </cfRule>
  </conditionalFormatting>
  <conditionalFormatting sqref="AO38">
    <cfRule type="expression" dxfId="6681" priority="928">
      <formula>$AJ38=1</formula>
    </cfRule>
  </conditionalFormatting>
  <conditionalFormatting sqref="AL41">
    <cfRule type="expression" dxfId="6680" priority="919">
      <formula>SUM($AH41:$AJ41)&lt;1</formula>
    </cfRule>
    <cfRule type="expression" dxfId="6679" priority="920">
      <formula>SUM($AH41:$AJ41)&gt;0</formula>
    </cfRule>
  </conditionalFormatting>
  <conditionalFormatting sqref="AM41">
    <cfRule type="expression" dxfId="6678" priority="921">
      <formula>SUM($AH41:$AJ41)&gt;0</formula>
    </cfRule>
  </conditionalFormatting>
  <conditionalFormatting sqref="AN41">
    <cfRule type="expression" dxfId="6677" priority="922">
      <formula>SUM($AI41:$AJ41)&gt;0</formula>
    </cfRule>
  </conditionalFormatting>
  <conditionalFormatting sqref="AO41">
    <cfRule type="expression" dxfId="6676" priority="923">
      <formula>$AJ41=1</formula>
    </cfRule>
  </conditionalFormatting>
  <conditionalFormatting sqref="AL45">
    <cfRule type="expression" dxfId="6675" priority="914">
      <formula>SUM($AH45:$AJ45)&lt;1</formula>
    </cfRule>
    <cfRule type="expression" dxfId="6674" priority="915">
      <formula>SUM($AH45:$AJ45)&gt;0</formula>
    </cfRule>
  </conditionalFormatting>
  <conditionalFormatting sqref="AM45">
    <cfRule type="expression" dxfId="6673" priority="916">
      <formula>SUM($AH45:$AJ45)&gt;0</formula>
    </cfRule>
  </conditionalFormatting>
  <conditionalFormatting sqref="AN45">
    <cfRule type="expression" dxfId="6672" priority="917">
      <formula>SUM($AI45:$AJ45)&gt;0</formula>
    </cfRule>
  </conditionalFormatting>
  <conditionalFormatting sqref="AO45">
    <cfRule type="expression" dxfId="6671" priority="918">
      <formula>$AJ45=1</formula>
    </cfRule>
  </conditionalFormatting>
  <conditionalFormatting sqref="AL49">
    <cfRule type="expression" dxfId="6670" priority="909">
      <formula>SUM($AH49:$AJ49)&lt;1</formula>
    </cfRule>
    <cfRule type="expression" dxfId="6669" priority="910">
      <formula>SUM($AH49:$AJ49)&gt;0</formula>
    </cfRule>
  </conditionalFormatting>
  <conditionalFormatting sqref="AM49">
    <cfRule type="expression" dxfId="6668" priority="911">
      <formula>SUM($AH49:$AJ49)&gt;0</formula>
    </cfRule>
  </conditionalFormatting>
  <conditionalFormatting sqref="AN49">
    <cfRule type="expression" dxfId="6667" priority="912">
      <formula>SUM($AI49:$AJ49)&gt;0</formula>
    </cfRule>
  </conditionalFormatting>
  <conditionalFormatting sqref="AO49">
    <cfRule type="expression" dxfId="6666" priority="913">
      <formula>$AJ49=1</formula>
    </cfRule>
  </conditionalFormatting>
  <conditionalFormatting sqref="AL56">
    <cfRule type="expression" dxfId="6665" priority="904">
      <formula>SUM($AH56:$AJ56)&lt;1</formula>
    </cfRule>
    <cfRule type="expression" dxfId="6664" priority="905">
      <formula>SUM($AH56:$AJ56)&gt;0</formula>
    </cfRule>
  </conditionalFormatting>
  <conditionalFormatting sqref="AM56">
    <cfRule type="expression" dxfId="6663" priority="906">
      <formula>SUM($AH56:$AJ56)&gt;0</formula>
    </cfRule>
  </conditionalFormatting>
  <conditionalFormatting sqref="AN56">
    <cfRule type="expression" dxfId="6662" priority="907">
      <formula>SUM($AI56:$AJ56)&gt;0</formula>
    </cfRule>
  </conditionalFormatting>
  <conditionalFormatting sqref="AO56">
    <cfRule type="expression" dxfId="6661" priority="908">
      <formula>$AJ56=1</formula>
    </cfRule>
  </conditionalFormatting>
  <conditionalFormatting sqref="AL60">
    <cfRule type="expression" dxfId="6660" priority="899">
      <formula>SUM($AH60:$AJ60)&lt;1</formula>
    </cfRule>
    <cfRule type="expression" dxfId="6659" priority="900">
      <formula>SUM($AH60:$AJ60)&gt;0</formula>
    </cfRule>
  </conditionalFormatting>
  <conditionalFormatting sqref="AM60">
    <cfRule type="expression" dxfId="6658" priority="901">
      <formula>SUM($AH60:$AJ60)&gt;0</formula>
    </cfRule>
  </conditionalFormatting>
  <conditionalFormatting sqref="AN60">
    <cfRule type="expression" dxfId="6657" priority="902">
      <formula>SUM($AI60:$AJ60)&gt;0</formula>
    </cfRule>
  </conditionalFormatting>
  <conditionalFormatting sqref="AO60">
    <cfRule type="expression" dxfId="6656" priority="903">
      <formula>$AJ60=1</formula>
    </cfRule>
  </conditionalFormatting>
  <conditionalFormatting sqref="AL64">
    <cfRule type="expression" dxfId="6655" priority="894">
      <formula>SUM($AH64:$AJ64)&lt;1</formula>
    </cfRule>
    <cfRule type="expression" dxfId="6654" priority="895">
      <formula>SUM($AH64:$AJ64)&gt;0</formula>
    </cfRule>
  </conditionalFormatting>
  <conditionalFormatting sqref="AM64">
    <cfRule type="expression" dxfId="6653" priority="896">
      <formula>SUM($AH64:$AJ64)&gt;0</formula>
    </cfRule>
  </conditionalFormatting>
  <conditionalFormatting sqref="AN64">
    <cfRule type="expression" dxfId="6652" priority="897">
      <formula>SUM($AI64:$AJ64)&gt;0</formula>
    </cfRule>
  </conditionalFormatting>
  <conditionalFormatting sqref="AO64">
    <cfRule type="expression" dxfId="6651" priority="898">
      <formula>$AJ64=1</formula>
    </cfRule>
  </conditionalFormatting>
  <conditionalFormatting sqref="AL75">
    <cfRule type="expression" dxfId="6650" priority="889">
      <formula>SUM($AH75:$AJ75)&lt;1</formula>
    </cfRule>
    <cfRule type="expression" dxfId="6649" priority="890">
      <formula>SUM($AH75:$AJ75)&gt;0</formula>
    </cfRule>
  </conditionalFormatting>
  <conditionalFormatting sqref="AM75">
    <cfRule type="expression" dxfId="6648" priority="891">
      <formula>SUM($AH75:$AJ75)&gt;0</formula>
    </cfRule>
  </conditionalFormatting>
  <conditionalFormatting sqref="AN75">
    <cfRule type="expression" dxfId="6647" priority="892">
      <formula>SUM($AI75:$AJ75)&gt;0</formula>
    </cfRule>
  </conditionalFormatting>
  <conditionalFormatting sqref="AO75">
    <cfRule type="expression" dxfId="6646" priority="893">
      <formula>$AJ75=1</formula>
    </cfRule>
  </conditionalFormatting>
  <conditionalFormatting sqref="AL13">
    <cfRule type="expression" dxfId="6645" priority="887">
      <formula>(SUM($N13:$P13)+SUM($X13:$Z13)+SUM($AH13:$AJ13))&lt;3</formula>
    </cfRule>
    <cfRule type="expression" dxfId="6644" priority="888">
      <formula>(SUM($N13:$P13)+SUM($X13:$Z13)+SUM($AH13:$AJ13))=3</formula>
    </cfRule>
  </conditionalFormatting>
  <conditionalFormatting sqref="AM13 AM69">
    <cfRule type="expression" dxfId="6643" priority="886">
      <formula>(SUM($N13:$P13)+SUM($X13:$Z13)+SUM($AH13:$AJ13))=3</formula>
    </cfRule>
  </conditionalFormatting>
  <conditionalFormatting sqref="AN13 AN69">
    <cfRule type="expression" dxfId="6642" priority="885">
      <formula>(SUM($O13:$P13)+SUM($Y13:$Z13)+SUM($AI13:$AJ13))=3</formula>
    </cfRule>
  </conditionalFormatting>
  <conditionalFormatting sqref="AO13">
    <cfRule type="expression" dxfId="6641" priority="884">
      <formula>($P13+$Z13+$AJ13)=3</formula>
    </cfRule>
  </conditionalFormatting>
  <conditionalFormatting sqref="AL20 AL69">
    <cfRule type="expression" dxfId="6640" priority="882">
      <formula>(SUM($N20:$P20)+SUM($X20:$Z20)+SUM($AH20:$AJ20))&lt;3</formula>
    </cfRule>
    <cfRule type="expression" dxfId="6639" priority="883">
      <formula>(SUM($N20:$P20)+SUM($X20:$Z20)+SUM($AH20:$AJ20))=3</formula>
    </cfRule>
  </conditionalFormatting>
  <conditionalFormatting sqref="AM20">
    <cfRule type="expression" dxfId="6638" priority="881">
      <formula>(SUM($N20:$P20)+SUM($X20:$Z20)+SUM($AH20:$AJ20))=3</formula>
    </cfRule>
  </conditionalFormatting>
  <conditionalFormatting sqref="AN20">
    <cfRule type="expression" dxfId="6637" priority="880">
      <formula>(SUM($O20:$P20)+SUM($Y20:$Z20)+SUM($AI20:$AJ20))=3</formula>
    </cfRule>
  </conditionalFormatting>
  <conditionalFormatting sqref="AO20">
    <cfRule type="expression" dxfId="6636" priority="879">
      <formula>($P20+$Z20+$AJ20)=3</formula>
    </cfRule>
  </conditionalFormatting>
  <conditionalFormatting sqref="AL27">
    <cfRule type="expression" dxfId="6635" priority="877">
      <formula>(SUM($N27:$P27)+SUM($X27:$Z27)+SUM($AH27:$AJ27))&lt;3</formula>
    </cfRule>
    <cfRule type="expression" dxfId="6634" priority="878">
      <formula>(SUM($N27:$P27)+SUM($X27:$Z27)+SUM($AH27:$AJ27))=3</formula>
    </cfRule>
  </conditionalFormatting>
  <conditionalFormatting sqref="AM27">
    <cfRule type="expression" dxfId="6633" priority="876">
      <formula>(SUM($N27:$P27)+SUM($X27:$Z27)+SUM($AH27:$AJ27))=3</formula>
    </cfRule>
  </conditionalFormatting>
  <conditionalFormatting sqref="AN27">
    <cfRule type="expression" dxfId="6632" priority="875">
      <formula>(SUM($O27:$P27)+SUM($Y27:$Z27)+SUM($AI27:$AJ27))=3</formula>
    </cfRule>
  </conditionalFormatting>
  <conditionalFormatting sqref="AO27">
    <cfRule type="expression" dxfId="6631" priority="874">
      <formula>($P27+$Z27+$AJ27)=3</formula>
    </cfRule>
  </conditionalFormatting>
  <conditionalFormatting sqref="AL31">
    <cfRule type="expression" dxfId="6630" priority="872">
      <formula>(SUM($N31:$P31)+SUM($X31:$Z31)+SUM($AH31:$AJ31))&lt;3</formula>
    </cfRule>
    <cfRule type="expression" dxfId="6629" priority="873">
      <formula>(SUM($N31:$P31)+SUM($X31:$Z31)+SUM($AH31:$AJ31))=3</formula>
    </cfRule>
  </conditionalFormatting>
  <conditionalFormatting sqref="AM31">
    <cfRule type="expression" dxfId="6628" priority="871">
      <formula>(SUM($N31:$P31)+SUM($X31:$Z31)+SUM($AH31:$AJ31))=3</formula>
    </cfRule>
  </conditionalFormatting>
  <conditionalFormatting sqref="AN31">
    <cfRule type="expression" dxfId="6627" priority="870">
      <formula>(SUM($O31:$P31)+SUM($Y31:$Z31)+SUM($AI31:$AJ31))=3</formula>
    </cfRule>
  </conditionalFormatting>
  <conditionalFormatting sqref="AO31">
    <cfRule type="expression" dxfId="6626" priority="869">
      <formula>($P31+$Z31+$AJ31)=3</formula>
    </cfRule>
  </conditionalFormatting>
  <conditionalFormatting sqref="AL35">
    <cfRule type="expression" dxfId="6625" priority="867">
      <formula>(SUM($N35:$P35)+SUM($X35:$Z35)+SUM($AH35:$AJ35))&lt;3</formula>
    </cfRule>
    <cfRule type="expression" dxfId="6624" priority="868">
      <formula>(SUM($N35:$P35)+SUM($X35:$Z35)+SUM($AH35:$AJ35))=3</formula>
    </cfRule>
  </conditionalFormatting>
  <conditionalFormatting sqref="AM35">
    <cfRule type="expression" dxfId="6623" priority="866">
      <formula>(SUM($N35:$P35)+SUM($X35:$Z35)+SUM($AH35:$AJ35))=3</formula>
    </cfRule>
  </conditionalFormatting>
  <conditionalFormatting sqref="AN35">
    <cfRule type="expression" dxfId="6622" priority="865">
      <formula>(SUM($O35:$P35)+SUM($Y35:$Z35)+SUM($AI35:$AJ35))=3</formula>
    </cfRule>
  </conditionalFormatting>
  <conditionalFormatting sqref="AO35">
    <cfRule type="expression" dxfId="6621" priority="864">
      <formula>($P35+$Z35+$AJ35)=3</formula>
    </cfRule>
  </conditionalFormatting>
  <conditionalFormatting sqref="AL42">
    <cfRule type="expression" dxfId="6620" priority="862">
      <formula>(SUM($N42:$P42)+SUM($X42:$Z42)+SUM($AH42:$AJ42))&lt;3</formula>
    </cfRule>
    <cfRule type="expression" dxfId="6619" priority="863">
      <formula>(SUM($N42:$P42)+SUM($X42:$Z42)+SUM($AH42:$AJ42))=3</formula>
    </cfRule>
  </conditionalFormatting>
  <conditionalFormatting sqref="AM42">
    <cfRule type="expression" dxfId="6618" priority="861">
      <formula>(SUM($N42:$P42)+SUM($X42:$Z42)+SUM($AH42:$AJ42))=3</formula>
    </cfRule>
  </conditionalFormatting>
  <conditionalFormatting sqref="AN42">
    <cfRule type="expression" dxfId="6617" priority="860">
      <formula>(SUM($O42:$P42)+SUM($Y42:$Z42)+SUM($AI42:$AJ42))=3</formula>
    </cfRule>
  </conditionalFormatting>
  <conditionalFormatting sqref="AO42">
    <cfRule type="expression" dxfId="6616" priority="859">
      <formula>($P42+$Z42+$AJ42)=3</formula>
    </cfRule>
  </conditionalFormatting>
  <conditionalFormatting sqref="AL46">
    <cfRule type="expression" dxfId="6615" priority="857">
      <formula>(SUM($N46:$P46)+SUM($X46:$Z46)+SUM($AH46:$AJ46))&lt;3</formula>
    </cfRule>
    <cfRule type="expression" dxfId="6614" priority="858">
      <formula>(SUM($N46:$P46)+SUM($X46:$Z46)+SUM($AH46:$AJ46))=3</formula>
    </cfRule>
  </conditionalFormatting>
  <conditionalFormatting sqref="AM46">
    <cfRule type="expression" dxfId="6613" priority="856">
      <formula>(SUM($N46:$P46)+SUM($X46:$Z46)+SUM($AH46:$AJ46))=3</formula>
    </cfRule>
  </conditionalFormatting>
  <conditionalFormatting sqref="AN46">
    <cfRule type="expression" dxfId="6612" priority="855">
      <formula>(SUM($O46:$P46)+SUM($Y46:$Z46)+SUM($AI46:$AJ46))=3</formula>
    </cfRule>
  </conditionalFormatting>
  <conditionalFormatting sqref="AO46">
    <cfRule type="expression" dxfId="6611" priority="854">
      <formula>($P46+$Z46+$AJ46)=3</formula>
    </cfRule>
  </conditionalFormatting>
  <conditionalFormatting sqref="AL53">
    <cfRule type="expression" dxfId="6610" priority="852">
      <formula>(SUM($N53:$P53)+SUM($X53:$Z53)+SUM($AH53:$AJ53))&lt;3</formula>
    </cfRule>
    <cfRule type="expression" dxfId="6609" priority="853">
      <formula>(SUM($N53:$P53)+SUM($X53:$Z53)+SUM($AH53:$AJ53))=3</formula>
    </cfRule>
  </conditionalFormatting>
  <conditionalFormatting sqref="AM53">
    <cfRule type="expression" dxfId="6608" priority="851">
      <formula>(SUM($N53:$P53)+SUM($X53:$Z53)+SUM($AH53:$AJ53))=3</formula>
    </cfRule>
  </conditionalFormatting>
  <conditionalFormatting sqref="AN53">
    <cfRule type="expression" dxfId="6607" priority="850">
      <formula>(SUM($O53:$P53)+SUM($Y53:$Z53)+SUM($AI53:$AJ53))=3</formula>
    </cfRule>
  </conditionalFormatting>
  <conditionalFormatting sqref="AO53">
    <cfRule type="expression" dxfId="6606" priority="849">
      <formula>($P53+$Z53+$AJ53)=3</formula>
    </cfRule>
  </conditionalFormatting>
  <conditionalFormatting sqref="AL57">
    <cfRule type="expression" dxfId="6605" priority="847">
      <formula>(SUM($N57:$P57)+SUM($X57:$Z57)+SUM($AH57:$AJ57))&lt;3</formula>
    </cfRule>
    <cfRule type="expression" dxfId="6604" priority="848">
      <formula>(SUM($N57:$P57)+SUM($X57:$Z57)+SUM($AH57:$AJ57))=3</formula>
    </cfRule>
  </conditionalFormatting>
  <conditionalFormatting sqref="AM57">
    <cfRule type="expression" dxfId="6603" priority="846">
      <formula>(SUM($N57:$P57)+SUM($X57:$Z57)+SUM($AH57:$AJ57))=3</formula>
    </cfRule>
  </conditionalFormatting>
  <conditionalFormatting sqref="AN57">
    <cfRule type="expression" dxfId="6602" priority="845">
      <formula>(SUM($O57:$P57)+SUM($Y57:$Z57)+SUM($AI57:$AJ57))=3</formula>
    </cfRule>
  </conditionalFormatting>
  <conditionalFormatting sqref="AO57">
    <cfRule type="expression" dxfId="6601" priority="844">
      <formula>($P57+$Z57+$AJ57)=3</formula>
    </cfRule>
  </conditionalFormatting>
  <conditionalFormatting sqref="AL61">
    <cfRule type="expression" dxfId="6600" priority="842">
      <formula>(SUM($N61:$P61)+SUM($X61:$Z61)+SUM($AH61:$AJ61))&lt;3</formula>
    </cfRule>
    <cfRule type="expression" dxfId="6599" priority="843">
      <formula>(SUM($N61:$P61)+SUM($X61:$Z61)+SUM($AH61:$AJ61))=3</formula>
    </cfRule>
  </conditionalFormatting>
  <conditionalFormatting sqref="AM61">
    <cfRule type="expression" dxfId="6598" priority="841">
      <formula>(SUM($N61:$P61)+SUM($X61:$Z61)+SUM($AH61:$AJ61))=3</formula>
    </cfRule>
  </conditionalFormatting>
  <conditionalFormatting sqref="AN61">
    <cfRule type="expression" dxfId="6597" priority="840">
      <formula>(SUM($O61:$P61)+SUM($Y61:$Z61)+SUM($AI61:$AJ61))=3</formula>
    </cfRule>
  </conditionalFormatting>
  <conditionalFormatting sqref="AO61">
    <cfRule type="expression" dxfId="6596" priority="839">
      <formula>($P61+$Z61+$AJ61)=3</formula>
    </cfRule>
  </conditionalFormatting>
  <conditionalFormatting sqref="H69:AD69 H53:AD64 H13:AD16 H20:AD23 H27:AD49 H6:AD9">
    <cfRule type="containsText" dxfId="6595" priority="825" operator="containsText" text="Not assessed">
      <formula>NOT(ISERROR(SEARCH("Not assessed",H6)))</formula>
    </cfRule>
    <cfRule type="containsText" dxfId="6594" priority="826" operator="containsText" text="No visibility">
      <formula>NOT(ISERROR(SEARCH("No visibility",H6)))</formula>
    </cfRule>
    <cfRule type="containsText" dxfId="6593" priority="827" operator="containsText" text="Poor">
      <formula>NOT(ISERROR(SEARCH("Poor",H6)))</formula>
    </cfRule>
    <cfRule type="containsText" dxfId="6592" priority="828" operator="containsText" text="Fail">
      <formula>NOT(ISERROR(SEARCH("Fail",H6)))</formula>
    </cfRule>
    <cfRule type="containsText" dxfId="6591" priority="829" operator="containsText" text="Ineffective">
      <formula>NOT(ISERROR(SEARCH("Ineffective",H6)))</formula>
    </cfRule>
    <cfRule type="containsText" dxfId="6590" priority="830" operator="containsText" text="Not Implemented">
      <formula>NOT(ISERROR(SEARCH("Not Implemented",H6)))</formula>
    </cfRule>
  </conditionalFormatting>
  <conditionalFormatting sqref="AO65">
    <cfRule type="expression" dxfId="6589" priority="740">
      <formula>($P65+$Z65+$AJ65)=3</formula>
    </cfRule>
  </conditionalFormatting>
  <conditionalFormatting sqref="AL66">
    <cfRule type="expression" dxfId="6588" priority="735">
      <formula>SUM($N66:$P66)&lt;1</formula>
    </cfRule>
    <cfRule type="expression" dxfId="6587" priority="736">
      <formula>SUM($N66:$P66)&gt;0</formula>
    </cfRule>
  </conditionalFormatting>
  <conditionalFormatting sqref="AM66">
    <cfRule type="expression" dxfId="6586" priority="737">
      <formula>SUM($N66:$P66)&gt;0</formula>
    </cfRule>
  </conditionalFormatting>
  <conditionalFormatting sqref="AN66">
    <cfRule type="expression" dxfId="6585" priority="738">
      <formula>SUM($O66:$P66)&gt;0</formula>
    </cfRule>
  </conditionalFormatting>
  <conditionalFormatting sqref="AO66">
    <cfRule type="expression" dxfId="6584" priority="739">
      <formula>$P66=1</formula>
    </cfRule>
  </conditionalFormatting>
  <conditionalFormatting sqref="AL67">
    <cfRule type="expression" dxfId="6583" priority="730">
      <formula>SUM($X67:$Z67)&lt;1</formula>
    </cfRule>
    <cfRule type="expression" dxfId="6582" priority="731">
      <formula>SUM($X67:$Z67)&gt;0</formula>
    </cfRule>
  </conditionalFormatting>
  <conditionalFormatting sqref="AM67">
    <cfRule type="expression" dxfId="6581" priority="732">
      <formula>SUM($X67:$Z67)&gt;0</formula>
    </cfRule>
  </conditionalFormatting>
  <conditionalFormatting sqref="AN67">
    <cfRule type="expression" dxfId="6580" priority="733">
      <formula>SUM($Y67:$Z67)&gt;0</formula>
    </cfRule>
  </conditionalFormatting>
  <conditionalFormatting sqref="AO67">
    <cfRule type="expression" dxfId="6579" priority="734">
      <formula>$Z67=1</formula>
    </cfRule>
  </conditionalFormatting>
  <conditionalFormatting sqref="AL68">
    <cfRule type="expression" dxfId="6578" priority="725">
      <formula>SUM($AH68:$AJ68)&lt;1</formula>
    </cfRule>
    <cfRule type="expression" dxfId="6577" priority="726">
      <formula>SUM($AH68:$AJ68)&gt;0</formula>
    </cfRule>
  </conditionalFormatting>
  <conditionalFormatting sqref="AM68">
    <cfRule type="expression" dxfId="6576" priority="727">
      <formula>SUM($AH68:$AJ68)&gt;0</formula>
    </cfRule>
  </conditionalFormatting>
  <conditionalFormatting sqref="AN68">
    <cfRule type="expression" dxfId="6575" priority="728">
      <formula>SUM($AI68:$AJ68)&gt;0</formula>
    </cfRule>
  </conditionalFormatting>
  <conditionalFormatting sqref="AO68">
    <cfRule type="expression" dxfId="6574" priority="729">
      <formula>$AJ68=1</formula>
    </cfRule>
  </conditionalFormatting>
  <conditionalFormatting sqref="AM65">
    <cfRule type="expression" dxfId="6573" priority="724">
      <formula>(SUM($N65:$P65)+SUM($X65:$Z65)+SUM($AH65:$AJ65))=3</formula>
    </cfRule>
  </conditionalFormatting>
  <conditionalFormatting sqref="AN65">
    <cfRule type="expression" dxfId="6572" priority="723">
      <formula>(SUM($O65:$P65)+SUM($Y65:$Z65)+SUM($AI65:$AJ65))=3</formula>
    </cfRule>
  </conditionalFormatting>
  <conditionalFormatting sqref="AL65">
    <cfRule type="expression" dxfId="6571" priority="721">
      <formula>(SUM($N65:$P65)+SUM($X65:$Z65)+SUM($AH65:$AJ65))&lt;3</formula>
    </cfRule>
    <cfRule type="expression" dxfId="6570" priority="722">
      <formula>(SUM($N65:$P65)+SUM($X65:$Z65)+SUM($AH65:$AJ65))=3</formula>
    </cfRule>
  </conditionalFormatting>
  <conditionalFormatting sqref="H65:AD65">
    <cfRule type="containsText" dxfId="6569" priority="715" operator="containsText" text="Not assessed">
      <formula>NOT(ISERROR(SEARCH("Not assessed",H65)))</formula>
    </cfRule>
    <cfRule type="containsText" dxfId="6568" priority="716" operator="containsText" text="No visibility">
      <formula>NOT(ISERROR(SEARCH("No visibility",H65)))</formula>
    </cfRule>
    <cfRule type="containsText" dxfId="6567" priority="717" operator="containsText" text="Poor">
      <formula>NOT(ISERROR(SEARCH("Poor",H65)))</formula>
    </cfRule>
    <cfRule type="containsText" dxfId="6566" priority="718" operator="containsText" text="Fail">
      <formula>NOT(ISERROR(SEARCH("Fail",H65)))</formula>
    </cfRule>
    <cfRule type="containsText" dxfId="6565" priority="719" operator="containsText" text="Ineffective">
      <formula>NOT(ISERROR(SEARCH("Ineffective",H65)))</formula>
    </cfRule>
    <cfRule type="containsText" dxfId="6564" priority="720" operator="containsText" text="Not Implemented">
      <formula>NOT(ISERROR(SEARCH("Not Implemented",H65)))</formula>
    </cfRule>
  </conditionalFormatting>
  <conditionalFormatting sqref="AE42">
    <cfRule type="containsText" dxfId="6563" priority="694" operator="containsText" text="Not assessed">
      <formula>NOT(ISERROR(SEARCH("Not assessed",AE42)))</formula>
    </cfRule>
    <cfRule type="containsText" dxfId="6562" priority="695" operator="containsText" text="No visibility">
      <formula>NOT(ISERROR(SEARCH("No visibility",AE42)))</formula>
    </cfRule>
    <cfRule type="containsText" dxfId="6561" priority="696" operator="containsText" text="Poor">
      <formula>NOT(ISERROR(SEARCH("Poor",AE42)))</formula>
    </cfRule>
    <cfRule type="containsText" dxfId="6560" priority="697" operator="containsText" text="Fail">
      <formula>NOT(ISERROR(SEARCH("Fail",AE42)))</formula>
    </cfRule>
    <cfRule type="containsText" dxfId="6559" priority="698" operator="containsText" text="Ineffective">
      <formula>NOT(ISERROR(SEARCH("Ineffective",AE42)))</formula>
    </cfRule>
    <cfRule type="containsText" dxfId="6558" priority="699" operator="containsText" text="Not Implemented">
      <formula>NOT(ISERROR(SEARCH("Not Implemented",AE42)))</formula>
    </cfRule>
  </conditionalFormatting>
  <conditionalFormatting sqref="AF42">
    <cfRule type="containsText" dxfId="6557" priority="688" operator="containsText" text="Not assessed">
      <formula>NOT(ISERROR(SEARCH("Not assessed",AF42)))</formula>
    </cfRule>
    <cfRule type="containsText" dxfId="6556" priority="689" operator="containsText" text="No visibility">
      <formula>NOT(ISERROR(SEARCH("No visibility",AF42)))</formula>
    </cfRule>
    <cfRule type="containsText" dxfId="6555" priority="690" operator="containsText" text="Poor">
      <formula>NOT(ISERROR(SEARCH("Poor",AF42)))</formula>
    </cfRule>
    <cfRule type="containsText" dxfId="6554" priority="691" operator="containsText" text="Fail">
      <formula>NOT(ISERROR(SEARCH("Fail",AF42)))</formula>
    </cfRule>
    <cfRule type="containsText" dxfId="6553" priority="692" operator="containsText" text="Ineffective">
      <formula>NOT(ISERROR(SEARCH("Ineffective",AF42)))</formula>
    </cfRule>
    <cfRule type="containsText" dxfId="6552" priority="693" operator="containsText" text="Not Implemented">
      <formula>NOT(ISERROR(SEARCH("Not Implemented",AF42)))</formula>
    </cfRule>
  </conditionalFormatting>
  <conditionalFormatting sqref="AG42">
    <cfRule type="containsText" dxfId="6551" priority="682" operator="containsText" text="Not assessed">
      <formula>NOT(ISERROR(SEARCH("Not assessed",AG42)))</formula>
    </cfRule>
    <cfRule type="containsText" dxfId="6550" priority="683" operator="containsText" text="No visibility">
      <formula>NOT(ISERROR(SEARCH("No visibility",AG42)))</formula>
    </cfRule>
    <cfRule type="containsText" dxfId="6549" priority="684" operator="containsText" text="Poor">
      <formula>NOT(ISERROR(SEARCH("Poor",AG42)))</formula>
    </cfRule>
    <cfRule type="containsText" dxfId="6548" priority="685" operator="containsText" text="Fail">
      <formula>NOT(ISERROR(SEARCH("Fail",AG42)))</formula>
    </cfRule>
    <cfRule type="containsText" dxfId="6547" priority="686" operator="containsText" text="Ineffective">
      <formula>NOT(ISERROR(SEARCH("Ineffective",AG42)))</formula>
    </cfRule>
    <cfRule type="containsText" dxfId="6546" priority="687" operator="containsText" text="Not Implemented">
      <formula>NOT(ISERROR(SEARCH("Not Implemented",AG42)))</formula>
    </cfRule>
  </conditionalFormatting>
  <conditionalFormatting sqref="AE31">
    <cfRule type="containsText" dxfId="6545" priority="676" operator="containsText" text="Not assessed">
      <formula>NOT(ISERROR(SEARCH("Not assessed",AE31)))</formula>
    </cfRule>
    <cfRule type="containsText" dxfId="6544" priority="677" operator="containsText" text="No visibility">
      <formula>NOT(ISERROR(SEARCH("No visibility",AE31)))</formula>
    </cfRule>
    <cfRule type="containsText" dxfId="6543" priority="678" operator="containsText" text="Poor">
      <formula>NOT(ISERROR(SEARCH("Poor",AE31)))</formula>
    </cfRule>
    <cfRule type="containsText" dxfId="6542" priority="679" operator="containsText" text="Fail">
      <formula>NOT(ISERROR(SEARCH("Fail",AE31)))</formula>
    </cfRule>
    <cfRule type="containsText" dxfId="6541" priority="680" operator="containsText" text="Ineffective">
      <formula>NOT(ISERROR(SEARCH("Ineffective",AE31)))</formula>
    </cfRule>
    <cfRule type="containsText" dxfId="6540" priority="681" operator="containsText" text="Not Implemented">
      <formula>NOT(ISERROR(SEARCH("Not Implemented",AE31)))</formula>
    </cfRule>
  </conditionalFormatting>
  <conditionalFormatting sqref="AF31">
    <cfRule type="containsText" dxfId="6539" priority="670" operator="containsText" text="Not assessed">
      <formula>NOT(ISERROR(SEARCH("Not assessed",AF31)))</formula>
    </cfRule>
    <cfRule type="containsText" dxfId="6538" priority="671" operator="containsText" text="No visibility">
      <formula>NOT(ISERROR(SEARCH("No visibility",AF31)))</formula>
    </cfRule>
    <cfRule type="containsText" dxfId="6537" priority="672" operator="containsText" text="Poor">
      <formula>NOT(ISERROR(SEARCH("Poor",AF31)))</formula>
    </cfRule>
    <cfRule type="containsText" dxfId="6536" priority="673" operator="containsText" text="Fail">
      <formula>NOT(ISERROR(SEARCH("Fail",AF31)))</formula>
    </cfRule>
    <cfRule type="containsText" dxfId="6535" priority="674" operator="containsText" text="Ineffective">
      <formula>NOT(ISERROR(SEARCH("Ineffective",AF31)))</formula>
    </cfRule>
    <cfRule type="containsText" dxfId="6534" priority="675" operator="containsText" text="Not Implemented">
      <formula>NOT(ISERROR(SEARCH("Not Implemented",AF31)))</formula>
    </cfRule>
  </conditionalFormatting>
  <conditionalFormatting sqref="AG31">
    <cfRule type="containsText" dxfId="6533" priority="664" operator="containsText" text="Not assessed">
      <formula>NOT(ISERROR(SEARCH("Not assessed",AG31)))</formula>
    </cfRule>
    <cfRule type="containsText" dxfId="6532" priority="665" operator="containsText" text="No visibility">
      <formula>NOT(ISERROR(SEARCH("No visibility",AG31)))</formula>
    </cfRule>
    <cfRule type="containsText" dxfId="6531" priority="666" operator="containsText" text="Poor">
      <formula>NOT(ISERROR(SEARCH("Poor",AG31)))</formula>
    </cfRule>
    <cfRule type="containsText" dxfId="6530" priority="667" operator="containsText" text="Fail">
      <formula>NOT(ISERROR(SEARCH("Fail",AG31)))</formula>
    </cfRule>
    <cfRule type="containsText" dxfId="6529" priority="668" operator="containsText" text="Ineffective">
      <formula>NOT(ISERROR(SEARCH("Ineffective",AG31)))</formula>
    </cfRule>
    <cfRule type="containsText" dxfId="6528" priority="669" operator="containsText" text="Not Implemented">
      <formula>NOT(ISERROR(SEARCH("Not Implemented",AG31)))</formula>
    </cfRule>
  </conditionalFormatting>
  <conditionalFormatting sqref="AE57">
    <cfRule type="containsText" dxfId="6527" priority="658" operator="containsText" text="Not assessed">
      <formula>NOT(ISERROR(SEARCH("Not assessed",AE57)))</formula>
    </cfRule>
    <cfRule type="containsText" dxfId="6526" priority="659" operator="containsText" text="No visibility">
      <formula>NOT(ISERROR(SEARCH("No visibility",AE57)))</formula>
    </cfRule>
    <cfRule type="containsText" dxfId="6525" priority="660" operator="containsText" text="Poor">
      <formula>NOT(ISERROR(SEARCH("Poor",AE57)))</formula>
    </cfRule>
    <cfRule type="containsText" dxfId="6524" priority="661" operator="containsText" text="Fail">
      <formula>NOT(ISERROR(SEARCH("Fail",AE57)))</formula>
    </cfRule>
    <cfRule type="containsText" dxfId="6523" priority="662" operator="containsText" text="Ineffective">
      <formula>NOT(ISERROR(SEARCH("Ineffective",AE57)))</formula>
    </cfRule>
    <cfRule type="containsText" dxfId="6522" priority="663" operator="containsText" text="Not Implemented">
      <formula>NOT(ISERROR(SEARCH("Not Implemented",AE57)))</formula>
    </cfRule>
  </conditionalFormatting>
  <conditionalFormatting sqref="AF57">
    <cfRule type="containsText" dxfId="6521" priority="652" operator="containsText" text="Not assessed">
      <formula>NOT(ISERROR(SEARCH("Not assessed",AF57)))</formula>
    </cfRule>
    <cfRule type="containsText" dxfId="6520" priority="653" operator="containsText" text="No visibility">
      <formula>NOT(ISERROR(SEARCH("No visibility",AF57)))</formula>
    </cfRule>
    <cfRule type="containsText" dxfId="6519" priority="654" operator="containsText" text="Poor">
      <formula>NOT(ISERROR(SEARCH("Poor",AF57)))</formula>
    </cfRule>
    <cfRule type="containsText" dxfId="6518" priority="655" operator="containsText" text="Fail">
      <formula>NOT(ISERROR(SEARCH("Fail",AF57)))</formula>
    </cfRule>
    <cfRule type="containsText" dxfId="6517" priority="656" operator="containsText" text="Ineffective">
      <formula>NOT(ISERROR(SEARCH("Ineffective",AF57)))</formula>
    </cfRule>
    <cfRule type="containsText" dxfId="6516" priority="657" operator="containsText" text="Not Implemented">
      <formula>NOT(ISERROR(SEARCH("Not Implemented",AF57)))</formula>
    </cfRule>
  </conditionalFormatting>
  <conditionalFormatting sqref="AG57">
    <cfRule type="containsText" dxfId="6515" priority="646" operator="containsText" text="Not assessed">
      <formula>NOT(ISERROR(SEARCH("Not assessed",AG57)))</formula>
    </cfRule>
    <cfRule type="containsText" dxfId="6514" priority="647" operator="containsText" text="No visibility">
      <formula>NOT(ISERROR(SEARCH("No visibility",AG57)))</formula>
    </cfRule>
    <cfRule type="containsText" dxfId="6513" priority="648" operator="containsText" text="Poor">
      <formula>NOT(ISERROR(SEARCH("Poor",AG57)))</formula>
    </cfRule>
    <cfRule type="containsText" dxfId="6512" priority="649" operator="containsText" text="Fail">
      <formula>NOT(ISERROR(SEARCH("Fail",AG57)))</formula>
    </cfRule>
    <cfRule type="containsText" dxfId="6511" priority="650" operator="containsText" text="Ineffective">
      <formula>NOT(ISERROR(SEARCH("Ineffective",AG57)))</formula>
    </cfRule>
    <cfRule type="containsText" dxfId="6510" priority="651" operator="containsText" text="Not Implemented">
      <formula>NOT(ISERROR(SEARCH("Not Implemented",AG57)))</formula>
    </cfRule>
  </conditionalFormatting>
  <conditionalFormatting sqref="AE65">
    <cfRule type="containsText" dxfId="6509" priority="640" operator="containsText" text="Not assessed">
      <formula>NOT(ISERROR(SEARCH("Not assessed",AE65)))</formula>
    </cfRule>
    <cfRule type="containsText" dxfId="6508" priority="641" operator="containsText" text="No visibility">
      <formula>NOT(ISERROR(SEARCH("No visibility",AE65)))</formula>
    </cfRule>
    <cfRule type="containsText" dxfId="6507" priority="642" operator="containsText" text="Poor">
      <formula>NOT(ISERROR(SEARCH("Poor",AE65)))</formula>
    </cfRule>
    <cfRule type="containsText" dxfId="6506" priority="643" operator="containsText" text="Fail">
      <formula>NOT(ISERROR(SEARCH("Fail",AE65)))</formula>
    </cfRule>
    <cfRule type="containsText" dxfId="6505" priority="644" operator="containsText" text="Ineffective">
      <formula>NOT(ISERROR(SEARCH("Ineffective",AE65)))</formula>
    </cfRule>
    <cfRule type="containsText" dxfId="6504" priority="645" operator="containsText" text="Not Implemented">
      <formula>NOT(ISERROR(SEARCH("Not Implemented",AE65)))</formula>
    </cfRule>
  </conditionalFormatting>
  <conditionalFormatting sqref="AF65">
    <cfRule type="containsText" dxfId="6503" priority="634" operator="containsText" text="Not assessed">
      <formula>NOT(ISERROR(SEARCH("Not assessed",AF65)))</formula>
    </cfRule>
    <cfRule type="containsText" dxfId="6502" priority="635" operator="containsText" text="No visibility">
      <formula>NOT(ISERROR(SEARCH("No visibility",AF65)))</formula>
    </cfRule>
    <cfRule type="containsText" dxfId="6501" priority="636" operator="containsText" text="Poor">
      <formula>NOT(ISERROR(SEARCH("Poor",AF65)))</formula>
    </cfRule>
    <cfRule type="containsText" dxfId="6500" priority="637" operator="containsText" text="Fail">
      <formula>NOT(ISERROR(SEARCH("Fail",AF65)))</formula>
    </cfRule>
    <cfRule type="containsText" dxfId="6499" priority="638" operator="containsText" text="Ineffective">
      <formula>NOT(ISERROR(SEARCH("Ineffective",AF65)))</formula>
    </cfRule>
    <cfRule type="containsText" dxfId="6498" priority="639" operator="containsText" text="Not Implemented">
      <formula>NOT(ISERROR(SEARCH("Not Implemented",AF65)))</formula>
    </cfRule>
  </conditionalFormatting>
  <conditionalFormatting sqref="AG65">
    <cfRule type="containsText" dxfId="6497" priority="628" operator="containsText" text="Not assessed">
      <formula>NOT(ISERROR(SEARCH("Not assessed",AG65)))</formula>
    </cfRule>
    <cfRule type="containsText" dxfId="6496" priority="629" operator="containsText" text="No visibility">
      <formula>NOT(ISERROR(SEARCH("No visibility",AG65)))</formula>
    </cfRule>
    <cfRule type="containsText" dxfId="6495" priority="630" operator="containsText" text="Poor">
      <formula>NOT(ISERROR(SEARCH("Poor",AG65)))</formula>
    </cfRule>
    <cfRule type="containsText" dxfId="6494" priority="631" operator="containsText" text="Fail">
      <formula>NOT(ISERROR(SEARCH("Fail",AG65)))</formula>
    </cfRule>
    <cfRule type="containsText" dxfId="6493" priority="632" operator="containsText" text="Ineffective">
      <formula>NOT(ISERROR(SEARCH("Ineffective",AG65)))</formula>
    </cfRule>
    <cfRule type="containsText" dxfId="6492" priority="633" operator="containsText" text="Not Implemented">
      <formula>NOT(ISERROR(SEARCH("Not Implemented",AG65)))</formula>
    </cfRule>
  </conditionalFormatting>
  <conditionalFormatting sqref="AL10">
    <cfRule type="expression" dxfId="6491" priority="618">
      <formula>SUM($N10:$P10)&lt;1</formula>
    </cfRule>
    <cfRule type="expression" dxfId="6490" priority="619">
      <formula>SUM($N10:$P10)&gt;0</formula>
    </cfRule>
  </conditionalFormatting>
  <conditionalFormatting sqref="AM10">
    <cfRule type="expression" dxfId="6489" priority="620">
      <formula>SUM($N10:$P10)&gt;0</formula>
    </cfRule>
  </conditionalFormatting>
  <conditionalFormatting sqref="AN10">
    <cfRule type="expression" dxfId="6488" priority="621">
      <formula>SUM($O10:$P10)&gt;0</formula>
    </cfRule>
  </conditionalFormatting>
  <conditionalFormatting sqref="AO10">
    <cfRule type="expression" dxfId="6487" priority="622">
      <formula>$P10=1</formula>
    </cfRule>
  </conditionalFormatting>
  <conditionalFormatting sqref="AL11">
    <cfRule type="expression" dxfId="6486" priority="613">
      <formula>SUM($X11:$Z11)&lt;1</formula>
    </cfRule>
    <cfRule type="expression" dxfId="6485" priority="614">
      <formula>SUM($X11:$Z11)&gt;0</formula>
    </cfRule>
  </conditionalFormatting>
  <conditionalFormatting sqref="AM11">
    <cfRule type="expression" dxfId="6484" priority="615">
      <formula>SUM($X11:$Z11)&gt;0</formula>
    </cfRule>
  </conditionalFormatting>
  <conditionalFormatting sqref="AN11">
    <cfRule type="expression" dxfId="6483" priority="616">
      <formula>SUM($Y11:$Z11)&gt;0</formula>
    </cfRule>
  </conditionalFormatting>
  <conditionalFormatting sqref="AO11">
    <cfRule type="expression" dxfId="6482" priority="617">
      <formula>$Z11=1</formula>
    </cfRule>
  </conditionalFormatting>
  <conditionalFormatting sqref="AL12">
    <cfRule type="expression" dxfId="6481" priority="623">
      <formula>SUM($AH12:$AJ12)&lt;1</formula>
    </cfRule>
    <cfRule type="expression" dxfId="6480" priority="624">
      <formula>SUM($AH12:$AJ12)&gt;0</formula>
    </cfRule>
  </conditionalFormatting>
  <conditionalFormatting sqref="AM12">
    <cfRule type="expression" dxfId="6479" priority="625">
      <formula>SUM($AH12:$AJ12)&gt;0</formula>
    </cfRule>
  </conditionalFormatting>
  <conditionalFormatting sqref="AN12">
    <cfRule type="expression" dxfId="6478" priority="626">
      <formula>SUM($AI12:$AJ12)&gt;0</formula>
    </cfRule>
  </conditionalFormatting>
  <conditionalFormatting sqref="AO12">
    <cfRule type="expression" dxfId="6477" priority="627">
      <formula>$AJ12=1</formula>
    </cfRule>
  </conditionalFormatting>
  <conditionalFormatting sqref="K10:Q12 U10:AA12">
    <cfRule type="containsText" dxfId="6476" priority="607" operator="containsText" text="Not assessed">
      <formula>NOT(ISERROR(SEARCH("Not assessed",K10)))</formula>
    </cfRule>
    <cfRule type="containsText" dxfId="6475" priority="608" operator="containsText" text="No visibility">
      <formula>NOT(ISERROR(SEARCH("No visibility",K10)))</formula>
    </cfRule>
    <cfRule type="containsText" dxfId="6474" priority="609" operator="containsText" text="Poor">
      <formula>NOT(ISERROR(SEARCH("Poor",K10)))</formula>
    </cfRule>
    <cfRule type="containsText" dxfId="6473" priority="610" operator="containsText" text="Fail">
      <formula>NOT(ISERROR(SEARCH("Fail",K10)))</formula>
    </cfRule>
    <cfRule type="containsText" dxfId="6472" priority="611" operator="containsText" text="Ineffective">
      <formula>NOT(ISERROR(SEARCH("Ineffective",K10)))</formula>
    </cfRule>
    <cfRule type="containsText" dxfId="6471" priority="612" operator="containsText" text="Not Implemented">
      <formula>NOT(ISERROR(SEARCH("Not Implemented",K10)))</formula>
    </cfRule>
  </conditionalFormatting>
  <conditionalFormatting sqref="AL17">
    <cfRule type="expression" dxfId="6470" priority="602">
      <formula>SUM($N17:$P17)&lt;1</formula>
    </cfRule>
    <cfRule type="expression" dxfId="6469" priority="603">
      <formula>SUM($N17:$P17)&gt;0</formula>
    </cfRule>
  </conditionalFormatting>
  <conditionalFormatting sqref="AM17">
    <cfRule type="expression" dxfId="6468" priority="604">
      <formula>SUM($N17:$P17)&gt;0</formula>
    </cfRule>
  </conditionalFormatting>
  <conditionalFormatting sqref="AN17">
    <cfRule type="expression" dxfId="6467" priority="605">
      <formula>SUM($O17:$P17)&gt;0</formula>
    </cfRule>
  </conditionalFormatting>
  <conditionalFormatting sqref="AO17">
    <cfRule type="expression" dxfId="6466" priority="606">
      <formula>$P17=1</formula>
    </cfRule>
  </conditionalFormatting>
  <conditionalFormatting sqref="AL18">
    <cfRule type="expression" dxfId="6465" priority="597">
      <formula>SUM($X18:$Z18)&lt;1</formula>
    </cfRule>
    <cfRule type="expression" dxfId="6464" priority="598">
      <formula>SUM($X18:$Z18)&gt;0</formula>
    </cfRule>
  </conditionalFormatting>
  <conditionalFormatting sqref="AM18">
    <cfRule type="expression" dxfId="6463" priority="599">
      <formula>SUM($X18:$Z18)&gt;0</formula>
    </cfRule>
  </conditionalFormatting>
  <conditionalFormatting sqref="AN18">
    <cfRule type="expression" dxfId="6462" priority="600">
      <formula>SUM($Y18:$Z18)&gt;0</formula>
    </cfRule>
  </conditionalFormatting>
  <conditionalFormatting sqref="AO18">
    <cfRule type="expression" dxfId="6461" priority="601">
      <formula>$Z18=1</formula>
    </cfRule>
  </conditionalFormatting>
  <conditionalFormatting sqref="AL19">
    <cfRule type="expression" dxfId="6460" priority="592">
      <formula>SUM($AH19:$AJ19)&lt;1</formula>
    </cfRule>
    <cfRule type="expression" dxfId="6459" priority="593">
      <formula>SUM($AH19:$AJ19)&gt;0</formula>
    </cfRule>
  </conditionalFormatting>
  <conditionalFormatting sqref="AM19">
    <cfRule type="expression" dxfId="6458" priority="594">
      <formula>SUM($AH19:$AJ19)&gt;0</formula>
    </cfRule>
  </conditionalFormatting>
  <conditionalFormatting sqref="AN19">
    <cfRule type="expression" dxfId="6457" priority="595">
      <formula>SUM($AI19:$AJ19)&gt;0</formula>
    </cfRule>
  </conditionalFormatting>
  <conditionalFormatting sqref="AO19">
    <cfRule type="expression" dxfId="6456" priority="596">
      <formula>$AJ19=1</formula>
    </cfRule>
  </conditionalFormatting>
  <conditionalFormatting sqref="K17:Q19 U17:AA19">
    <cfRule type="containsText" dxfId="6455" priority="586" operator="containsText" text="Not assessed">
      <formula>NOT(ISERROR(SEARCH("Not assessed",K17)))</formula>
    </cfRule>
    <cfRule type="containsText" dxfId="6454" priority="587" operator="containsText" text="No visibility">
      <formula>NOT(ISERROR(SEARCH("No visibility",K17)))</formula>
    </cfRule>
    <cfRule type="containsText" dxfId="6453" priority="588" operator="containsText" text="Poor">
      <formula>NOT(ISERROR(SEARCH("Poor",K17)))</formula>
    </cfRule>
    <cfRule type="containsText" dxfId="6452" priority="589" operator="containsText" text="Fail">
      <formula>NOT(ISERROR(SEARCH("Fail",K17)))</formula>
    </cfRule>
    <cfRule type="containsText" dxfId="6451" priority="590" operator="containsText" text="Ineffective">
      <formula>NOT(ISERROR(SEARCH("Ineffective",K17)))</formula>
    </cfRule>
    <cfRule type="containsText" dxfId="6450" priority="591" operator="containsText" text="Not Implemented">
      <formula>NOT(ISERROR(SEARCH("Not Implemented",K17)))</formula>
    </cfRule>
  </conditionalFormatting>
  <conditionalFormatting sqref="AL24">
    <cfRule type="expression" dxfId="6449" priority="581">
      <formula>SUM($N24:$P24)&lt;1</formula>
    </cfRule>
    <cfRule type="expression" dxfId="6448" priority="582">
      <formula>SUM($N24:$P24)&gt;0</formula>
    </cfRule>
  </conditionalFormatting>
  <conditionalFormatting sqref="AM24">
    <cfRule type="expression" dxfId="6447" priority="583">
      <formula>SUM($N24:$P24)&gt;0</formula>
    </cfRule>
  </conditionalFormatting>
  <conditionalFormatting sqref="AN24">
    <cfRule type="expression" dxfId="6446" priority="584">
      <formula>SUM($O24:$P24)&gt;0</formula>
    </cfRule>
  </conditionalFormatting>
  <conditionalFormatting sqref="AO24">
    <cfRule type="expression" dxfId="6445" priority="585">
      <formula>$P24=1</formula>
    </cfRule>
  </conditionalFormatting>
  <conditionalFormatting sqref="AL25">
    <cfRule type="expression" dxfId="6444" priority="576">
      <formula>SUM($X25:$Z25)&lt;1</formula>
    </cfRule>
    <cfRule type="expression" dxfId="6443" priority="577">
      <formula>SUM($X25:$Z25)&gt;0</formula>
    </cfRule>
  </conditionalFormatting>
  <conditionalFormatting sqref="AM25">
    <cfRule type="expression" dxfId="6442" priority="578">
      <formula>SUM($X25:$Z25)&gt;0</formula>
    </cfRule>
  </conditionalFormatting>
  <conditionalFormatting sqref="AN25">
    <cfRule type="expression" dxfId="6441" priority="579">
      <formula>SUM($Y25:$Z25)&gt;0</formula>
    </cfRule>
  </conditionalFormatting>
  <conditionalFormatting sqref="AO25">
    <cfRule type="expression" dxfId="6440" priority="580">
      <formula>$Z25=1</formula>
    </cfRule>
  </conditionalFormatting>
  <conditionalFormatting sqref="AL26">
    <cfRule type="expression" dxfId="6439" priority="571">
      <formula>SUM($AH26:$AJ26)&lt;1</formula>
    </cfRule>
    <cfRule type="expression" dxfId="6438" priority="572">
      <formula>SUM($AH26:$AJ26)&gt;0</formula>
    </cfRule>
  </conditionalFormatting>
  <conditionalFormatting sqref="AM26">
    <cfRule type="expression" dxfId="6437" priority="573">
      <formula>SUM($AH26:$AJ26)&gt;0</formula>
    </cfRule>
  </conditionalFormatting>
  <conditionalFormatting sqref="AN26">
    <cfRule type="expression" dxfId="6436" priority="574">
      <formula>SUM($AI26:$AJ26)&gt;0</formula>
    </cfRule>
  </conditionalFormatting>
  <conditionalFormatting sqref="AO26">
    <cfRule type="expression" dxfId="6435" priority="575">
      <formula>$AJ26=1</formula>
    </cfRule>
  </conditionalFormatting>
  <conditionalFormatting sqref="K24:Q26 U24:AA26">
    <cfRule type="containsText" dxfId="6434" priority="565" operator="containsText" text="Not assessed">
      <formula>NOT(ISERROR(SEARCH("Not assessed",K24)))</formula>
    </cfRule>
    <cfRule type="containsText" dxfId="6433" priority="566" operator="containsText" text="No visibility">
      <formula>NOT(ISERROR(SEARCH("No visibility",K24)))</formula>
    </cfRule>
    <cfRule type="containsText" dxfId="6432" priority="567" operator="containsText" text="Poor">
      <formula>NOT(ISERROR(SEARCH("Poor",K24)))</formula>
    </cfRule>
    <cfRule type="containsText" dxfId="6431" priority="568" operator="containsText" text="Fail">
      <formula>NOT(ISERROR(SEARCH("Fail",K24)))</formula>
    </cfRule>
    <cfRule type="containsText" dxfId="6430" priority="569" operator="containsText" text="Ineffective">
      <formula>NOT(ISERROR(SEARCH("Ineffective",K24)))</formula>
    </cfRule>
    <cfRule type="containsText" dxfId="6429" priority="570" operator="containsText" text="Not Implemented">
      <formula>NOT(ISERROR(SEARCH("Not Implemented",K24)))</formula>
    </cfRule>
  </conditionalFormatting>
  <conditionalFormatting sqref="AL50">
    <cfRule type="expression" dxfId="6428" priority="560">
      <formula>SUM($N50:$P50)&lt;1</formula>
    </cfRule>
    <cfRule type="expression" dxfId="6427" priority="561">
      <formula>SUM($N50:$P50)&gt;0</formula>
    </cfRule>
  </conditionalFormatting>
  <conditionalFormatting sqref="AM50">
    <cfRule type="expression" dxfId="6426" priority="562">
      <formula>SUM($N50:$P50)&gt;0</formula>
    </cfRule>
  </conditionalFormatting>
  <conditionalFormatting sqref="AN50">
    <cfRule type="expression" dxfId="6425" priority="563">
      <formula>SUM($O50:$P50)&gt;0</formula>
    </cfRule>
  </conditionalFormatting>
  <conditionalFormatting sqref="AO50">
    <cfRule type="expression" dxfId="6424" priority="564">
      <formula>$P50=1</formula>
    </cfRule>
  </conditionalFormatting>
  <conditionalFormatting sqref="AL51">
    <cfRule type="expression" dxfId="6423" priority="555">
      <formula>SUM($X51:$Z51)&lt;1</formula>
    </cfRule>
    <cfRule type="expression" dxfId="6422" priority="556">
      <formula>SUM($X51:$Z51)&gt;0</formula>
    </cfRule>
  </conditionalFormatting>
  <conditionalFormatting sqref="AM51">
    <cfRule type="expression" dxfId="6421" priority="557">
      <formula>SUM($X51:$Z51)&gt;0</formula>
    </cfRule>
  </conditionalFormatting>
  <conditionalFormatting sqref="AN51">
    <cfRule type="expression" dxfId="6420" priority="558">
      <formula>SUM($Y51:$Z51)&gt;0</formula>
    </cfRule>
  </conditionalFormatting>
  <conditionalFormatting sqref="AO51">
    <cfRule type="expression" dxfId="6419" priority="559">
      <formula>$Z51=1</formula>
    </cfRule>
  </conditionalFormatting>
  <conditionalFormatting sqref="AL52">
    <cfRule type="expression" dxfId="6418" priority="550">
      <formula>SUM($AH52:$AJ52)&lt;1</formula>
    </cfRule>
    <cfRule type="expression" dxfId="6417" priority="551">
      <formula>SUM($AH52:$AJ52)&gt;0</formula>
    </cfRule>
  </conditionalFormatting>
  <conditionalFormatting sqref="AM52">
    <cfRule type="expression" dxfId="6416" priority="552">
      <formula>SUM($AH52:$AJ52)&gt;0</formula>
    </cfRule>
  </conditionalFormatting>
  <conditionalFormatting sqref="AN52">
    <cfRule type="expression" dxfId="6415" priority="553">
      <formula>SUM($AI52:$AJ52)&gt;0</formula>
    </cfRule>
  </conditionalFormatting>
  <conditionalFormatting sqref="AO52">
    <cfRule type="expression" dxfId="6414" priority="554">
      <formula>$AJ52=1</formula>
    </cfRule>
  </conditionalFormatting>
  <conditionalFormatting sqref="K50:Q52 U50:AA52">
    <cfRule type="containsText" dxfId="6413" priority="544" operator="containsText" text="Not assessed">
      <formula>NOT(ISERROR(SEARCH("Not assessed",K50)))</formula>
    </cfRule>
    <cfRule type="containsText" dxfId="6412" priority="545" operator="containsText" text="No visibility">
      <formula>NOT(ISERROR(SEARCH("No visibility",K50)))</formula>
    </cfRule>
    <cfRule type="containsText" dxfId="6411" priority="546" operator="containsText" text="Poor">
      <formula>NOT(ISERROR(SEARCH("Poor",K50)))</formula>
    </cfRule>
    <cfRule type="containsText" dxfId="6410" priority="547" operator="containsText" text="Fail">
      <formula>NOT(ISERROR(SEARCH("Fail",K50)))</formula>
    </cfRule>
    <cfRule type="containsText" dxfId="6409" priority="548" operator="containsText" text="Ineffective">
      <formula>NOT(ISERROR(SEARCH("Ineffective",K50)))</formula>
    </cfRule>
    <cfRule type="containsText" dxfId="6408" priority="549" operator="containsText" text="Not Implemented">
      <formula>NOT(ISERROR(SEARCH("Not Implemented",K50)))</formula>
    </cfRule>
  </conditionalFormatting>
  <conditionalFormatting sqref="AL70">
    <cfRule type="expression" dxfId="6407" priority="539">
      <formula>SUM($N70:$P70)&lt;1</formula>
    </cfRule>
    <cfRule type="expression" dxfId="6406" priority="540">
      <formula>SUM($N70:$P70)&gt;0</formula>
    </cfRule>
  </conditionalFormatting>
  <conditionalFormatting sqref="AM70">
    <cfRule type="expression" dxfId="6405" priority="541">
      <formula>SUM($N70:$P70)&gt;0</formula>
    </cfRule>
  </conditionalFormatting>
  <conditionalFormatting sqref="AN70">
    <cfRule type="expression" dxfId="6404" priority="542">
      <formula>SUM($O70:$P70)&gt;0</formula>
    </cfRule>
  </conditionalFormatting>
  <conditionalFormatting sqref="AO70">
    <cfRule type="expression" dxfId="6403" priority="543">
      <formula>$P70=1</formula>
    </cfRule>
  </conditionalFormatting>
  <conditionalFormatting sqref="AL71">
    <cfRule type="expression" dxfId="6402" priority="534">
      <formula>SUM($X71:$Z71)&lt;1</formula>
    </cfRule>
    <cfRule type="expression" dxfId="6401" priority="535">
      <formula>SUM($X71:$Z71)&gt;0</formula>
    </cfRule>
  </conditionalFormatting>
  <conditionalFormatting sqref="AM71">
    <cfRule type="expression" dxfId="6400" priority="536">
      <formula>SUM($X71:$Z71)&gt;0</formula>
    </cfRule>
  </conditionalFormatting>
  <conditionalFormatting sqref="AN71">
    <cfRule type="expression" dxfId="6399" priority="537">
      <formula>SUM($Y71:$Z71)&gt;0</formula>
    </cfRule>
  </conditionalFormatting>
  <conditionalFormatting sqref="AO71">
    <cfRule type="expression" dxfId="6398" priority="538">
      <formula>$Z71=1</formula>
    </cfRule>
  </conditionalFormatting>
  <conditionalFormatting sqref="AL72">
    <cfRule type="expression" dxfId="6397" priority="529">
      <formula>SUM($AH72:$AJ72)&lt;1</formula>
    </cfRule>
    <cfRule type="expression" dxfId="6396" priority="530">
      <formula>SUM($AH72:$AJ72)&gt;0</formula>
    </cfRule>
  </conditionalFormatting>
  <conditionalFormatting sqref="AM72">
    <cfRule type="expression" dxfId="6395" priority="531">
      <formula>SUM($AH72:$AJ72)&gt;0</formula>
    </cfRule>
  </conditionalFormatting>
  <conditionalFormatting sqref="AN72">
    <cfRule type="expression" dxfId="6394" priority="532">
      <formula>SUM($AI72:$AJ72)&gt;0</formula>
    </cfRule>
  </conditionalFormatting>
  <conditionalFormatting sqref="AO72">
    <cfRule type="expression" dxfId="6393" priority="533">
      <formula>$AJ72=1</formula>
    </cfRule>
  </conditionalFormatting>
  <conditionalFormatting sqref="AE6">
    <cfRule type="containsText" dxfId="6392" priority="523" operator="containsText" text="Not assessed">
      <formula>NOT(ISERROR(SEARCH("Not assessed",AE6)))</formula>
    </cfRule>
    <cfRule type="containsText" dxfId="6391" priority="524" operator="containsText" text="No visibility">
      <formula>NOT(ISERROR(SEARCH("No visibility",AE6)))</formula>
    </cfRule>
    <cfRule type="containsText" dxfId="6390" priority="525" operator="containsText" text="Poor">
      <formula>NOT(ISERROR(SEARCH("Poor",AE6)))</formula>
    </cfRule>
    <cfRule type="containsText" dxfId="6389" priority="526" operator="containsText" text="Fail">
      <formula>NOT(ISERROR(SEARCH("Fail",AE6)))</formula>
    </cfRule>
    <cfRule type="containsText" dxfId="6388" priority="527" operator="containsText" text="Ineffective">
      <formula>NOT(ISERROR(SEARCH("Ineffective",AE6)))</formula>
    </cfRule>
    <cfRule type="containsText" dxfId="6387" priority="528" operator="containsText" text="Not Implemented">
      <formula>NOT(ISERROR(SEARCH("Not Implemented",AE6)))</formula>
    </cfRule>
  </conditionalFormatting>
  <conditionalFormatting sqref="AF6">
    <cfRule type="containsText" dxfId="6386" priority="517" operator="containsText" text="Not assessed">
      <formula>NOT(ISERROR(SEARCH("Not assessed",AF6)))</formula>
    </cfRule>
    <cfRule type="containsText" dxfId="6385" priority="518" operator="containsText" text="No visibility">
      <formula>NOT(ISERROR(SEARCH("No visibility",AF6)))</formula>
    </cfRule>
    <cfRule type="containsText" dxfId="6384" priority="519" operator="containsText" text="Poor">
      <formula>NOT(ISERROR(SEARCH("Poor",AF6)))</formula>
    </cfRule>
    <cfRule type="containsText" dxfId="6383" priority="520" operator="containsText" text="Fail">
      <formula>NOT(ISERROR(SEARCH("Fail",AF6)))</formula>
    </cfRule>
    <cfRule type="containsText" dxfId="6382" priority="521" operator="containsText" text="Ineffective">
      <formula>NOT(ISERROR(SEARCH("Ineffective",AF6)))</formula>
    </cfRule>
    <cfRule type="containsText" dxfId="6381" priority="522" operator="containsText" text="Not Implemented">
      <formula>NOT(ISERROR(SEARCH("Not Implemented",AF6)))</formula>
    </cfRule>
  </conditionalFormatting>
  <conditionalFormatting sqref="AG6">
    <cfRule type="containsText" dxfId="6380" priority="511" operator="containsText" text="Not assessed">
      <formula>NOT(ISERROR(SEARCH("Not assessed",AG6)))</formula>
    </cfRule>
    <cfRule type="containsText" dxfId="6379" priority="512" operator="containsText" text="No visibility">
      <formula>NOT(ISERROR(SEARCH("No visibility",AG6)))</formula>
    </cfRule>
    <cfRule type="containsText" dxfId="6378" priority="513" operator="containsText" text="Poor">
      <formula>NOT(ISERROR(SEARCH("Poor",AG6)))</formula>
    </cfRule>
    <cfRule type="containsText" dxfId="6377" priority="514" operator="containsText" text="Fail">
      <formula>NOT(ISERROR(SEARCH("Fail",AG6)))</formula>
    </cfRule>
    <cfRule type="containsText" dxfId="6376" priority="515" operator="containsText" text="Ineffective">
      <formula>NOT(ISERROR(SEARCH("Ineffective",AG6)))</formula>
    </cfRule>
    <cfRule type="containsText" dxfId="6375" priority="516" operator="containsText" text="Not Implemented">
      <formula>NOT(ISERROR(SEARCH("Not Implemented",AG6)))</formula>
    </cfRule>
  </conditionalFormatting>
  <conditionalFormatting sqref="AE13">
    <cfRule type="containsText" dxfId="6374" priority="505" operator="containsText" text="Not assessed">
      <formula>NOT(ISERROR(SEARCH("Not assessed",AE13)))</formula>
    </cfRule>
    <cfRule type="containsText" dxfId="6373" priority="506" operator="containsText" text="No visibility">
      <formula>NOT(ISERROR(SEARCH("No visibility",AE13)))</formula>
    </cfRule>
    <cfRule type="containsText" dxfId="6372" priority="507" operator="containsText" text="Poor">
      <formula>NOT(ISERROR(SEARCH("Poor",AE13)))</formula>
    </cfRule>
    <cfRule type="containsText" dxfId="6371" priority="508" operator="containsText" text="Fail">
      <formula>NOT(ISERROR(SEARCH("Fail",AE13)))</formula>
    </cfRule>
    <cfRule type="containsText" dxfId="6370" priority="509" operator="containsText" text="Ineffective">
      <formula>NOT(ISERROR(SEARCH("Ineffective",AE13)))</formula>
    </cfRule>
    <cfRule type="containsText" dxfId="6369" priority="510" operator="containsText" text="Not Implemented">
      <formula>NOT(ISERROR(SEARCH("Not Implemented",AE13)))</formula>
    </cfRule>
  </conditionalFormatting>
  <conditionalFormatting sqref="AF13">
    <cfRule type="containsText" dxfId="6368" priority="499" operator="containsText" text="Not assessed">
      <formula>NOT(ISERROR(SEARCH("Not assessed",AF13)))</formula>
    </cfRule>
    <cfRule type="containsText" dxfId="6367" priority="500" operator="containsText" text="No visibility">
      <formula>NOT(ISERROR(SEARCH("No visibility",AF13)))</formula>
    </cfRule>
    <cfRule type="containsText" dxfId="6366" priority="501" operator="containsText" text="Poor">
      <formula>NOT(ISERROR(SEARCH("Poor",AF13)))</formula>
    </cfRule>
    <cfRule type="containsText" dxfId="6365" priority="502" operator="containsText" text="Fail">
      <formula>NOT(ISERROR(SEARCH("Fail",AF13)))</formula>
    </cfRule>
    <cfRule type="containsText" dxfId="6364" priority="503" operator="containsText" text="Ineffective">
      <formula>NOT(ISERROR(SEARCH("Ineffective",AF13)))</formula>
    </cfRule>
    <cfRule type="containsText" dxfId="6363" priority="504" operator="containsText" text="Not Implemented">
      <formula>NOT(ISERROR(SEARCH("Not Implemented",AF13)))</formula>
    </cfRule>
  </conditionalFormatting>
  <conditionalFormatting sqref="AG13">
    <cfRule type="containsText" dxfId="6362" priority="493" operator="containsText" text="Not assessed">
      <formula>NOT(ISERROR(SEARCH("Not assessed",AG13)))</formula>
    </cfRule>
    <cfRule type="containsText" dxfId="6361" priority="494" operator="containsText" text="No visibility">
      <formula>NOT(ISERROR(SEARCH("No visibility",AG13)))</formula>
    </cfRule>
    <cfRule type="containsText" dxfId="6360" priority="495" operator="containsText" text="Poor">
      <formula>NOT(ISERROR(SEARCH("Poor",AG13)))</formula>
    </cfRule>
    <cfRule type="containsText" dxfId="6359" priority="496" operator="containsText" text="Fail">
      <formula>NOT(ISERROR(SEARCH("Fail",AG13)))</formula>
    </cfRule>
    <cfRule type="containsText" dxfId="6358" priority="497" operator="containsText" text="Ineffective">
      <formula>NOT(ISERROR(SEARCH("Ineffective",AG13)))</formula>
    </cfRule>
    <cfRule type="containsText" dxfId="6357" priority="498" operator="containsText" text="Not Implemented">
      <formula>NOT(ISERROR(SEARCH("Not Implemented",AG13)))</formula>
    </cfRule>
  </conditionalFormatting>
  <conditionalFormatting sqref="AE20">
    <cfRule type="containsText" dxfId="6356" priority="487" operator="containsText" text="Not assessed">
      <formula>NOT(ISERROR(SEARCH("Not assessed",AE20)))</formula>
    </cfRule>
    <cfRule type="containsText" dxfId="6355" priority="488" operator="containsText" text="No visibility">
      <formula>NOT(ISERROR(SEARCH("No visibility",AE20)))</formula>
    </cfRule>
    <cfRule type="containsText" dxfId="6354" priority="489" operator="containsText" text="Poor">
      <formula>NOT(ISERROR(SEARCH("Poor",AE20)))</formula>
    </cfRule>
    <cfRule type="containsText" dxfId="6353" priority="490" operator="containsText" text="Fail">
      <formula>NOT(ISERROR(SEARCH("Fail",AE20)))</formula>
    </cfRule>
    <cfRule type="containsText" dxfId="6352" priority="491" operator="containsText" text="Ineffective">
      <formula>NOT(ISERROR(SEARCH("Ineffective",AE20)))</formula>
    </cfRule>
    <cfRule type="containsText" dxfId="6351" priority="492" operator="containsText" text="Not Implemented">
      <formula>NOT(ISERROR(SEARCH("Not Implemented",AE20)))</formula>
    </cfRule>
  </conditionalFormatting>
  <conditionalFormatting sqref="AF20">
    <cfRule type="containsText" dxfId="6350" priority="481" operator="containsText" text="Not assessed">
      <formula>NOT(ISERROR(SEARCH("Not assessed",AF20)))</formula>
    </cfRule>
    <cfRule type="containsText" dxfId="6349" priority="482" operator="containsText" text="No visibility">
      <formula>NOT(ISERROR(SEARCH("No visibility",AF20)))</formula>
    </cfRule>
    <cfRule type="containsText" dxfId="6348" priority="483" operator="containsText" text="Poor">
      <formula>NOT(ISERROR(SEARCH("Poor",AF20)))</formula>
    </cfRule>
    <cfRule type="containsText" dxfId="6347" priority="484" operator="containsText" text="Fail">
      <formula>NOT(ISERROR(SEARCH("Fail",AF20)))</formula>
    </cfRule>
    <cfRule type="containsText" dxfId="6346" priority="485" operator="containsText" text="Ineffective">
      <formula>NOT(ISERROR(SEARCH("Ineffective",AF20)))</formula>
    </cfRule>
    <cfRule type="containsText" dxfId="6345" priority="486" operator="containsText" text="Not Implemented">
      <formula>NOT(ISERROR(SEARCH("Not Implemented",AF20)))</formula>
    </cfRule>
  </conditionalFormatting>
  <conditionalFormatting sqref="AG20">
    <cfRule type="containsText" dxfId="6344" priority="475" operator="containsText" text="Not assessed">
      <formula>NOT(ISERROR(SEARCH("Not assessed",AG20)))</formula>
    </cfRule>
    <cfRule type="containsText" dxfId="6343" priority="476" operator="containsText" text="No visibility">
      <formula>NOT(ISERROR(SEARCH("No visibility",AG20)))</formula>
    </cfRule>
    <cfRule type="containsText" dxfId="6342" priority="477" operator="containsText" text="Poor">
      <formula>NOT(ISERROR(SEARCH("Poor",AG20)))</formula>
    </cfRule>
    <cfRule type="containsText" dxfId="6341" priority="478" operator="containsText" text="Fail">
      <formula>NOT(ISERROR(SEARCH("Fail",AG20)))</formula>
    </cfRule>
    <cfRule type="containsText" dxfId="6340" priority="479" operator="containsText" text="Ineffective">
      <formula>NOT(ISERROR(SEARCH("Ineffective",AG20)))</formula>
    </cfRule>
    <cfRule type="containsText" dxfId="6339" priority="480" operator="containsText" text="Not Implemented">
      <formula>NOT(ISERROR(SEARCH("Not Implemented",AG20)))</formula>
    </cfRule>
  </conditionalFormatting>
  <conditionalFormatting sqref="AE46">
    <cfRule type="containsText" dxfId="6338" priority="469" operator="containsText" text="Not assessed">
      <formula>NOT(ISERROR(SEARCH("Not assessed",AE46)))</formula>
    </cfRule>
    <cfRule type="containsText" dxfId="6337" priority="470" operator="containsText" text="No visibility">
      <formula>NOT(ISERROR(SEARCH("No visibility",AE46)))</formula>
    </cfRule>
    <cfRule type="containsText" dxfId="6336" priority="471" operator="containsText" text="Poor">
      <formula>NOT(ISERROR(SEARCH("Poor",AE46)))</formula>
    </cfRule>
    <cfRule type="containsText" dxfId="6335" priority="472" operator="containsText" text="Fail">
      <formula>NOT(ISERROR(SEARCH("Fail",AE46)))</formula>
    </cfRule>
    <cfRule type="containsText" dxfId="6334" priority="473" operator="containsText" text="Ineffective">
      <formula>NOT(ISERROR(SEARCH("Ineffective",AE46)))</formula>
    </cfRule>
    <cfRule type="containsText" dxfId="6333" priority="474" operator="containsText" text="Not Implemented">
      <formula>NOT(ISERROR(SEARCH("Not Implemented",AE46)))</formula>
    </cfRule>
  </conditionalFormatting>
  <conditionalFormatting sqref="AF46">
    <cfRule type="containsText" dxfId="6332" priority="463" operator="containsText" text="Not assessed">
      <formula>NOT(ISERROR(SEARCH("Not assessed",AF46)))</formula>
    </cfRule>
    <cfRule type="containsText" dxfId="6331" priority="464" operator="containsText" text="No visibility">
      <formula>NOT(ISERROR(SEARCH("No visibility",AF46)))</formula>
    </cfRule>
    <cfRule type="containsText" dxfId="6330" priority="465" operator="containsText" text="Poor">
      <formula>NOT(ISERROR(SEARCH("Poor",AF46)))</formula>
    </cfRule>
    <cfRule type="containsText" dxfId="6329" priority="466" operator="containsText" text="Fail">
      <formula>NOT(ISERROR(SEARCH("Fail",AF46)))</formula>
    </cfRule>
    <cfRule type="containsText" dxfId="6328" priority="467" operator="containsText" text="Ineffective">
      <formula>NOT(ISERROR(SEARCH("Ineffective",AF46)))</formula>
    </cfRule>
    <cfRule type="containsText" dxfId="6327" priority="468" operator="containsText" text="Not Implemented">
      <formula>NOT(ISERROR(SEARCH("Not Implemented",AF46)))</formula>
    </cfRule>
  </conditionalFormatting>
  <conditionalFormatting sqref="AG46">
    <cfRule type="containsText" dxfId="6326" priority="457" operator="containsText" text="Not assessed">
      <formula>NOT(ISERROR(SEARCH("Not assessed",AG46)))</formula>
    </cfRule>
    <cfRule type="containsText" dxfId="6325" priority="458" operator="containsText" text="No visibility">
      <formula>NOT(ISERROR(SEARCH("No visibility",AG46)))</formula>
    </cfRule>
    <cfRule type="containsText" dxfId="6324" priority="459" operator="containsText" text="Poor">
      <formula>NOT(ISERROR(SEARCH("Poor",AG46)))</formula>
    </cfRule>
    <cfRule type="containsText" dxfId="6323" priority="460" operator="containsText" text="Fail">
      <formula>NOT(ISERROR(SEARCH("Fail",AG46)))</formula>
    </cfRule>
    <cfRule type="containsText" dxfId="6322" priority="461" operator="containsText" text="Ineffective">
      <formula>NOT(ISERROR(SEARCH("Ineffective",AG46)))</formula>
    </cfRule>
    <cfRule type="containsText" dxfId="6321" priority="462" operator="containsText" text="Not Implemented">
      <formula>NOT(ISERROR(SEARCH("Not Implemented",AG46)))</formula>
    </cfRule>
  </conditionalFormatting>
  <conditionalFormatting sqref="AE69">
    <cfRule type="containsText" dxfId="6320" priority="451" operator="containsText" text="Not assessed">
      <formula>NOT(ISERROR(SEARCH("Not assessed",AE69)))</formula>
    </cfRule>
    <cfRule type="containsText" dxfId="6319" priority="452" operator="containsText" text="No visibility">
      <formula>NOT(ISERROR(SEARCH("No visibility",AE69)))</formula>
    </cfRule>
    <cfRule type="containsText" dxfId="6318" priority="453" operator="containsText" text="Poor">
      <formula>NOT(ISERROR(SEARCH("Poor",AE69)))</formula>
    </cfRule>
    <cfRule type="containsText" dxfId="6317" priority="454" operator="containsText" text="Fail">
      <formula>NOT(ISERROR(SEARCH("Fail",AE69)))</formula>
    </cfRule>
    <cfRule type="containsText" dxfId="6316" priority="455" operator="containsText" text="Ineffective">
      <formula>NOT(ISERROR(SEARCH("Ineffective",AE69)))</formula>
    </cfRule>
    <cfRule type="containsText" dxfId="6315" priority="456" operator="containsText" text="Not Implemented">
      <formula>NOT(ISERROR(SEARCH("Not Implemented",AE69)))</formula>
    </cfRule>
  </conditionalFormatting>
  <conditionalFormatting sqref="AF69">
    <cfRule type="containsText" dxfId="6314" priority="445" operator="containsText" text="Not assessed">
      <formula>NOT(ISERROR(SEARCH("Not assessed",AF69)))</formula>
    </cfRule>
    <cfRule type="containsText" dxfId="6313" priority="446" operator="containsText" text="No visibility">
      <formula>NOT(ISERROR(SEARCH("No visibility",AF69)))</formula>
    </cfRule>
    <cfRule type="containsText" dxfId="6312" priority="447" operator="containsText" text="Poor">
      <formula>NOT(ISERROR(SEARCH("Poor",AF69)))</formula>
    </cfRule>
    <cfRule type="containsText" dxfId="6311" priority="448" operator="containsText" text="Fail">
      <formula>NOT(ISERROR(SEARCH("Fail",AF69)))</formula>
    </cfRule>
    <cfRule type="containsText" dxfId="6310" priority="449" operator="containsText" text="Ineffective">
      <formula>NOT(ISERROR(SEARCH("Ineffective",AF69)))</formula>
    </cfRule>
    <cfRule type="containsText" dxfId="6309" priority="450" operator="containsText" text="Not Implemented">
      <formula>NOT(ISERROR(SEARCH("Not Implemented",AF69)))</formula>
    </cfRule>
  </conditionalFormatting>
  <conditionalFormatting sqref="AG69">
    <cfRule type="containsText" dxfId="6308" priority="439" operator="containsText" text="Not assessed">
      <formula>NOT(ISERROR(SEARCH("Not assessed",AG69)))</formula>
    </cfRule>
    <cfRule type="containsText" dxfId="6307" priority="440" operator="containsText" text="No visibility">
      <formula>NOT(ISERROR(SEARCH("No visibility",AG69)))</formula>
    </cfRule>
    <cfRule type="containsText" dxfId="6306" priority="441" operator="containsText" text="Poor">
      <formula>NOT(ISERROR(SEARCH("Poor",AG69)))</formula>
    </cfRule>
    <cfRule type="containsText" dxfId="6305" priority="442" operator="containsText" text="Fail">
      <formula>NOT(ISERROR(SEARCH("Fail",AG69)))</formula>
    </cfRule>
    <cfRule type="containsText" dxfId="6304" priority="443" operator="containsText" text="Ineffective">
      <formula>NOT(ISERROR(SEARCH("Ineffective",AG69)))</formula>
    </cfRule>
    <cfRule type="containsText" dxfId="6303" priority="444" operator="containsText" text="Not Implemented">
      <formula>NOT(ISERROR(SEARCH("Not Implemented",AG69)))</formula>
    </cfRule>
  </conditionalFormatting>
  <conditionalFormatting sqref="AM4">
    <cfRule type="expression" dxfId="6302" priority="433">
      <formula>($N4+$X4+$AH4)=3</formula>
    </cfRule>
    <cfRule type="expression" dxfId="6301" priority="436">
      <formula>($N4+$X4+$AH4)/3&gt;0.8</formula>
    </cfRule>
  </conditionalFormatting>
  <conditionalFormatting sqref="AN4">
    <cfRule type="expression" dxfId="6300" priority="431">
      <formula>(SUM($N4:$O4)+SUM($X4:$Y4)+SUM($AH4:$AI4))=6</formula>
    </cfRule>
    <cfRule type="expression" dxfId="6299" priority="432">
      <formula>($O4+$Y4+$AI4)=3</formula>
    </cfRule>
    <cfRule type="expression" dxfId="6298" priority="437">
      <formula>($O4+$Y4+$AI4)/3&gt;0.8</formula>
    </cfRule>
  </conditionalFormatting>
  <conditionalFormatting sqref="AO4">
    <cfRule type="expression" dxfId="6297" priority="438">
      <formula>(SUM($N4:$P4)+SUM($X4:$Z4)+SUM($AH4:$AJ4))=9</formula>
    </cfRule>
  </conditionalFormatting>
  <conditionalFormatting sqref="AL4">
    <cfRule type="expression" dxfId="6296" priority="434">
      <formula>(SUM($N4:$P4)+SUM($X4:$Z4)+SUM($AH4:$AJ4))=0</formula>
    </cfRule>
    <cfRule type="expression" dxfId="6295" priority="435">
      <formula>(SUM($N4:$P4)+SUM($X4:$Z4)+SUM($AH4:$AJ4))&gt;0</formula>
    </cfRule>
  </conditionalFormatting>
  <conditionalFormatting sqref="H4:J4 Q4:T4 X4:AD4">
    <cfRule type="containsText" dxfId="6294" priority="425" operator="containsText" text="Not assessed">
      <formula>NOT(ISERROR(SEARCH("Not assessed",H4)))</formula>
    </cfRule>
    <cfRule type="containsText" dxfId="6293" priority="426" operator="containsText" text="No visibility">
      <formula>NOT(ISERROR(SEARCH("No visibility",H4)))</formula>
    </cfRule>
    <cfRule type="containsText" dxfId="6292" priority="427" operator="containsText" text="Poor">
      <formula>NOT(ISERROR(SEARCH("Poor",H4)))</formula>
    </cfRule>
    <cfRule type="containsText" dxfId="6291" priority="428" operator="containsText" text="Fail">
      <formula>NOT(ISERROR(SEARCH("Fail",H4)))</formula>
    </cfRule>
    <cfRule type="containsText" dxfId="6290" priority="429" operator="containsText" text="Ineffective">
      <formula>NOT(ISERROR(SEARCH("Ineffective",H4)))</formula>
    </cfRule>
    <cfRule type="containsText" dxfId="6289" priority="430" operator="containsText" text="Not Implemented">
      <formula>NOT(ISERROR(SEARCH("Not Implemented",H4)))</formula>
    </cfRule>
  </conditionalFormatting>
  <conditionalFormatting sqref="AM3">
    <cfRule type="expression" dxfId="6288" priority="419">
      <formula>($N3+$X3+$AH3)=3</formula>
    </cfRule>
    <cfRule type="expression" dxfId="6287" priority="422">
      <formula>($N3+$X3+$AH3)/3&gt;0.8</formula>
    </cfRule>
  </conditionalFormatting>
  <conditionalFormatting sqref="AN3">
    <cfRule type="expression" dxfId="6286" priority="417">
      <formula>(SUM($N3:$O3)+SUM($X3:$Y3)+SUM($AH3:$AI3))=6</formula>
    </cfRule>
    <cfRule type="expression" dxfId="6285" priority="418">
      <formula>($O3+$Y3+$AI3)=3</formula>
    </cfRule>
    <cfRule type="expression" dxfId="6284" priority="423">
      <formula>($O3+$Y3+$AI3)/3&gt;0.8</formula>
    </cfRule>
  </conditionalFormatting>
  <conditionalFormatting sqref="AO3">
    <cfRule type="expression" dxfId="6283" priority="424">
      <formula>(SUM($N3:$P3)+SUM($X3:$Z3)+SUM($AH3:$AJ3))=9</formula>
    </cfRule>
  </conditionalFormatting>
  <conditionalFormatting sqref="AL3">
    <cfRule type="expression" dxfId="6282" priority="420">
      <formula>(SUM($N3:$P3)+SUM($X3:$Z3)+SUM($AH3:$AJ3))=0</formula>
    </cfRule>
    <cfRule type="expression" dxfId="6281" priority="421">
      <formula>(SUM($N3:$P3)+SUM($X3:$Z3)+SUM($AH3:$AJ3))&gt;0</formula>
    </cfRule>
  </conditionalFormatting>
  <conditionalFormatting sqref="X3:AD3 Q3:T3 H3:M3">
    <cfRule type="containsText" dxfId="6280" priority="411" operator="containsText" text="Not assessed">
      <formula>NOT(ISERROR(SEARCH("Not assessed",H3)))</formula>
    </cfRule>
    <cfRule type="containsText" dxfId="6279" priority="412" operator="containsText" text="No visibility">
      <formula>NOT(ISERROR(SEARCH("No visibility",H3)))</formula>
    </cfRule>
    <cfRule type="containsText" dxfId="6278" priority="413" operator="containsText" text="Poor">
      <formula>NOT(ISERROR(SEARCH("Poor",H3)))</formula>
    </cfRule>
    <cfRule type="containsText" dxfId="6277" priority="414" operator="containsText" text="Fail">
      <formula>NOT(ISERROR(SEARCH("Fail",H3)))</formula>
    </cfRule>
    <cfRule type="containsText" dxfId="6276" priority="415" operator="containsText" text="Ineffective">
      <formula>NOT(ISERROR(SEARCH("Ineffective",H3)))</formula>
    </cfRule>
    <cfRule type="containsText" dxfId="6275" priority="416" operator="containsText" text="Not Implemented">
      <formula>NOT(ISERROR(SEARCH("Not Implemented",H3)))</formula>
    </cfRule>
  </conditionalFormatting>
  <conditionalFormatting sqref="AM5">
    <cfRule type="expression" dxfId="6274" priority="405">
      <formula>($N5+$X5+$AH5)=3</formula>
    </cfRule>
    <cfRule type="expression" dxfId="6273" priority="408">
      <formula>($N5+$X5+$AH5)/3&gt;0.8</formula>
    </cfRule>
  </conditionalFormatting>
  <conditionalFormatting sqref="AN5">
    <cfRule type="expression" dxfId="6272" priority="403">
      <formula>(SUM($N5:$O5)+SUM($X5:$Y5)+SUM($AH5:$AI5))=6</formula>
    </cfRule>
    <cfRule type="expression" dxfId="6271" priority="404">
      <formula>($O5+$Y5+$AI5)=3</formula>
    </cfRule>
    <cfRule type="expression" dxfId="6270" priority="409">
      <formula>($O5+$Y5+$AI5)/3&gt;0.8</formula>
    </cfRule>
  </conditionalFormatting>
  <conditionalFormatting sqref="AO5">
    <cfRule type="expression" dxfId="6269" priority="410">
      <formula>(SUM($N5:$P5)+SUM($X5:$Z5)+SUM($AH5:$AJ5))=9</formula>
    </cfRule>
  </conditionalFormatting>
  <conditionalFormatting sqref="AL5">
    <cfRule type="expression" dxfId="6268" priority="406">
      <formula>(SUM($N5:$P5)+SUM($X5:$Z5)+SUM($AH5:$AJ5))=0</formula>
    </cfRule>
    <cfRule type="expression" dxfId="6267" priority="407">
      <formula>(SUM($N5:$P5)+SUM($X5:$Z5)+SUM($AH5:$AJ5))&gt;0</formula>
    </cfRule>
  </conditionalFormatting>
  <conditionalFormatting sqref="H5:J5 Q5:T5 X5:AD5">
    <cfRule type="containsText" dxfId="6266" priority="397" operator="containsText" text="Not assessed">
      <formula>NOT(ISERROR(SEARCH("Not assessed",H5)))</formula>
    </cfRule>
    <cfRule type="containsText" dxfId="6265" priority="398" operator="containsText" text="No visibility">
      <formula>NOT(ISERROR(SEARCH("No visibility",H5)))</formula>
    </cfRule>
    <cfRule type="containsText" dxfId="6264" priority="399" operator="containsText" text="Poor">
      <formula>NOT(ISERROR(SEARCH("Poor",H5)))</formula>
    </cfRule>
    <cfRule type="containsText" dxfId="6263" priority="400" operator="containsText" text="Fail">
      <formula>NOT(ISERROR(SEARCH("Fail",H5)))</formula>
    </cfRule>
    <cfRule type="containsText" dxfId="6262" priority="401" operator="containsText" text="Ineffective">
      <formula>NOT(ISERROR(SEARCH("Ineffective",H5)))</formula>
    </cfRule>
    <cfRule type="containsText" dxfId="6261" priority="402" operator="containsText" text="Not Implemented">
      <formula>NOT(ISERROR(SEARCH("Not Implemented",H5)))</formula>
    </cfRule>
  </conditionalFormatting>
  <conditionalFormatting sqref="U3:W3">
    <cfRule type="containsText" dxfId="6260" priority="391" operator="containsText" text="Not assessed">
      <formula>NOT(ISERROR(SEARCH("Not assessed",U3)))</formula>
    </cfRule>
    <cfRule type="containsText" dxfId="6259" priority="392" operator="containsText" text="No visibility">
      <formula>NOT(ISERROR(SEARCH("No visibility",U3)))</formula>
    </cfRule>
    <cfRule type="containsText" dxfId="6258" priority="393" operator="containsText" text="Poor">
      <formula>NOT(ISERROR(SEARCH("Poor",U3)))</formula>
    </cfRule>
    <cfRule type="containsText" dxfId="6257" priority="394" operator="containsText" text="Fail">
      <formula>NOT(ISERROR(SEARCH("Fail",U3)))</formula>
    </cfRule>
    <cfRule type="containsText" dxfId="6256" priority="395" operator="containsText" text="Ineffective">
      <formula>NOT(ISERROR(SEARCH("Ineffective",U3)))</formula>
    </cfRule>
    <cfRule type="containsText" dxfId="6255" priority="396" operator="containsText" text="Not Implemented">
      <formula>NOT(ISERROR(SEARCH("Not Implemented",U3)))</formula>
    </cfRule>
  </conditionalFormatting>
  <conditionalFormatting sqref="U4">
    <cfRule type="containsText" dxfId="6254" priority="385" operator="containsText" text="Not assessed">
      <formula>NOT(ISERROR(SEARCH("Not assessed",U4)))</formula>
    </cfRule>
    <cfRule type="containsText" dxfId="6253" priority="386" operator="containsText" text="No visibility">
      <formula>NOT(ISERROR(SEARCH("No visibility",U4)))</formula>
    </cfRule>
    <cfRule type="containsText" dxfId="6252" priority="387" operator="containsText" text="Poor">
      <formula>NOT(ISERROR(SEARCH("Poor",U4)))</formula>
    </cfRule>
    <cfRule type="containsText" dxfId="6251" priority="388" operator="containsText" text="Fail">
      <formula>NOT(ISERROR(SEARCH("Fail",U4)))</formula>
    </cfRule>
    <cfRule type="containsText" dxfId="6250" priority="389" operator="containsText" text="Ineffective">
      <formula>NOT(ISERROR(SEARCH("Ineffective",U4)))</formula>
    </cfRule>
    <cfRule type="containsText" dxfId="6249" priority="390" operator="containsText" text="Not Implemented">
      <formula>NOT(ISERROR(SEARCH("Not Implemented",U4)))</formula>
    </cfRule>
  </conditionalFormatting>
  <conditionalFormatting sqref="U5">
    <cfRule type="containsText" dxfId="6248" priority="379" operator="containsText" text="Not assessed">
      <formula>NOT(ISERROR(SEARCH("Not assessed",U5)))</formula>
    </cfRule>
    <cfRule type="containsText" dxfId="6247" priority="380" operator="containsText" text="No visibility">
      <formula>NOT(ISERROR(SEARCH("No visibility",U5)))</formula>
    </cfRule>
    <cfRule type="containsText" dxfId="6246" priority="381" operator="containsText" text="Poor">
      <formula>NOT(ISERROR(SEARCH("Poor",U5)))</formula>
    </cfRule>
    <cfRule type="containsText" dxfId="6245" priority="382" operator="containsText" text="Fail">
      <formula>NOT(ISERROR(SEARCH("Fail",U5)))</formula>
    </cfRule>
    <cfRule type="containsText" dxfId="6244" priority="383" operator="containsText" text="Ineffective">
      <formula>NOT(ISERROR(SEARCH("Ineffective",U5)))</formula>
    </cfRule>
    <cfRule type="containsText" dxfId="6243" priority="384" operator="containsText" text="Not Implemented">
      <formula>NOT(ISERROR(SEARCH("Not Implemented",U5)))</formula>
    </cfRule>
  </conditionalFormatting>
  <conditionalFormatting sqref="AE3:AG3">
    <cfRule type="containsText" dxfId="6242" priority="349" operator="containsText" text="Not assessed">
      <formula>NOT(ISERROR(SEARCH("Not assessed",AE3)))</formula>
    </cfRule>
    <cfRule type="containsText" dxfId="6241" priority="350" operator="containsText" text="No visibility">
      <formula>NOT(ISERROR(SEARCH("No visibility",AE3)))</formula>
    </cfRule>
    <cfRule type="containsText" dxfId="6240" priority="351" operator="containsText" text="Poor">
      <formula>NOT(ISERROR(SEARCH("Poor",AE3)))</formula>
    </cfRule>
    <cfRule type="containsText" dxfId="6239" priority="352" operator="containsText" text="Fail">
      <formula>NOT(ISERROR(SEARCH("Fail",AE3)))</formula>
    </cfRule>
    <cfRule type="containsText" dxfId="6238" priority="353" operator="containsText" text="Ineffective">
      <formula>NOT(ISERROR(SEARCH("Ineffective",AE3)))</formula>
    </cfRule>
    <cfRule type="containsText" dxfId="6237" priority="354" operator="containsText" text="Not Implemented">
      <formula>NOT(ISERROR(SEARCH("Not Implemented",AE3)))</formula>
    </cfRule>
  </conditionalFormatting>
  <conditionalFormatting sqref="AE4">
    <cfRule type="containsText" dxfId="6236" priority="343" operator="containsText" text="Not assessed">
      <formula>NOT(ISERROR(SEARCH("Not assessed",AE4)))</formula>
    </cfRule>
    <cfRule type="containsText" dxfId="6235" priority="344" operator="containsText" text="No visibility">
      <formula>NOT(ISERROR(SEARCH("No visibility",AE4)))</formula>
    </cfRule>
    <cfRule type="containsText" dxfId="6234" priority="345" operator="containsText" text="Poor">
      <formula>NOT(ISERROR(SEARCH("Poor",AE4)))</formula>
    </cfRule>
    <cfRule type="containsText" dxfId="6233" priority="346" operator="containsText" text="Fail">
      <formula>NOT(ISERROR(SEARCH("Fail",AE4)))</formula>
    </cfRule>
    <cfRule type="containsText" dxfId="6232" priority="347" operator="containsText" text="Ineffective">
      <formula>NOT(ISERROR(SEARCH("Ineffective",AE4)))</formula>
    </cfRule>
    <cfRule type="containsText" dxfId="6231" priority="348" operator="containsText" text="Not Implemented">
      <formula>NOT(ISERROR(SEARCH("Not Implemented",AE4)))</formula>
    </cfRule>
  </conditionalFormatting>
  <conditionalFormatting sqref="AE5">
    <cfRule type="containsText" dxfId="6230" priority="337" operator="containsText" text="Not assessed">
      <formula>NOT(ISERROR(SEARCH("Not assessed",AE5)))</formula>
    </cfRule>
    <cfRule type="containsText" dxfId="6229" priority="338" operator="containsText" text="No visibility">
      <formula>NOT(ISERROR(SEARCH("No visibility",AE5)))</formula>
    </cfRule>
    <cfRule type="containsText" dxfId="6228" priority="339" operator="containsText" text="Poor">
      <formula>NOT(ISERROR(SEARCH("Poor",AE5)))</formula>
    </cfRule>
    <cfRule type="containsText" dxfId="6227" priority="340" operator="containsText" text="Fail">
      <formula>NOT(ISERROR(SEARCH("Fail",AE5)))</formula>
    </cfRule>
    <cfRule type="containsText" dxfId="6226" priority="341" operator="containsText" text="Ineffective">
      <formula>NOT(ISERROR(SEARCH("Ineffective",AE5)))</formula>
    </cfRule>
    <cfRule type="containsText" dxfId="6225" priority="342" operator="containsText" text="Not Implemented">
      <formula>NOT(ISERROR(SEARCH("Not Implemented",AE5)))</formula>
    </cfRule>
  </conditionalFormatting>
  <conditionalFormatting sqref="N4:P4">
    <cfRule type="containsText" dxfId="6224" priority="307" operator="containsText" text="Not assessed">
      <formula>NOT(ISERROR(SEARCH("Not assessed",N4)))</formula>
    </cfRule>
    <cfRule type="containsText" dxfId="6223" priority="308" operator="containsText" text="No visibility">
      <formula>NOT(ISERROR(SEARCH("No visibility",N4)))</formula>
    </cfRule>
    <cfRule type="containsText" dxfId="6222" priority="309" operator="containsText" text="Poor">
      <formula>NOT(ISERROR(SEARCH("Poor",N4)))</formula>
    </cfRule>
    <cfRule type="containsText" dxfId="6221" priority="310" operator="containsText" text="Fail">
      <formula>NOT(ISERROR(SEARCH("Fail",N4)))</formula>
    </cfRule>
    <cfRule type="containsText" dxfId="6220" priority="311" operator="containsText" text="Ineffective">
      <formula>NOT(ISERROR(SEARCH("Ineffective",N4)))</formula>
    </cfRule>
    <cfRule type="containsText" dxfId="6219" priority="312" operator="containsText" text="Not Implemented">
      <formula>NOT(ISERROR(SEARCH("Not Implemented",N4)))</formula>
    </cfRule>
  </conditionalFormatting>
  <conditionalFormatting sqref="N3:P3">
    <cfRule type="containsText" dxfId="6218" priority="301" operator="containsText" text="Not assessed">
      <formula>NOT(ISERROR(SEARCH("Not assessed",N3)))</formula>
    </cfRule>
    <cfRule type="containsText" dxfId="6217" priority="302" operator="containsText" text="No visibility">
      <formula>NOT(ISERROR(SEARCH("No visibility",N3)))</formula>
    </cfRule>
    <cfRule type="containsText" dxfId="6216" priority="303" operator="containsText" text="Poor">
      <formula>NOT(ISERROR(SEARCH("Poor",N3)))</formula>
    </cfRule>
    <cfRule type="containsText" dxfId="6215" priority="304" operator="containsText" text="Fail">
      <formula>NOT(ISERROR(SEARCH("Fail",N3)))</formula>
    </cfRule>
    <cfRule type="containsText" dxfId="6214" priority="305" operator="containsText" text="Ineffective">
      <formula>NOT(ISERROR(SEARCH("Ineffective",N3)))</formula>
    </cfRule>
    <cfRule type="containsText" dxfId="6213" priority="306" operator="containsText" text="Not Implemented">
      <formula>NOT(ISERROR(SEARCH("Not Implemented",N3)))</formula>
    </cfRule>
  </conditionalFormatting>
  <conditionalFormatting sqref="N5:P5">
    <cfRule type="containsText" dxfId="6212" priority="295" operator="containsText" text="Not assessed">
      <formula>NOT(ISERROR(SEARCH("Not assessed",N5)))</formula>
    </cfRule>
    <cfRule type="containsText" dxfId="6211" priority="296" operator="containsText" text="No visibility">
      <formula>NOT(ISERROR(SEARCH("No visibility",N5)))</formula>
    </cfRule>
    <cfRule type="containsText" dxfId="6210" priority="297" operator="containsText" text="Poor">
      <formula>NOT(ISERROR(SEARCH("Poor",N5)))</formula>
    </cfRule>
    <cfRule type="containsText" dxfId="6209" priority="298" operator="containsText" text="Fail">
      <formula>NOT(ISERROR(SEARCH("Fail",N5)))</formula>
    </cfRule>
    <cfRule type="containsText" dxfId="6208" priority="299" operator="containsText" text="Ineffective">
      <formula>NOT(ISERROR(SEARCH("Ineffective",N5)))</formula>
    </cfRule>
    <cfRule type="containsText" dxfId="6207" priority="300" operator="containsText" text="Not Implemented">
      <formula>NOT(ISERROR(SEARCH("Not Implemented",N5)))</formula>
    </cfRule>
  </conditionalFormatting>
  <conditionalFormatting sqref="AH4:AJ4">
    <cfRule type="containsText" dxfId="6206" priority="289" operator="containsText" text="Not assessed">
      <formula>NOT(ISERROR(SEARCH("Not assessed",AH4)))</formula>
    </cfRule>
    <cfRule type="containsText" dxfId="6205" priority="290" operator="containsText" text="No visibility">
      <formula>NOT(ISERROR(SEARCH("No visibility",AH4)))</formula>
    </cfRule>
    <cfRule type="containsText" dxfId="6204" priority="291" operator="containsText" text="Poor">
      <formula>NOT(ISERROR(SEARCH("Poor",AH4)))</formula>
    </cfRule>
    <cfRule type="containsText" dxfId="6203" priority="292" operator="containsText" text="Fail">
      <formula>NOT(ISERROR(SEARCH("Fail",AH4)))</formula>
    </cfRule>
    <cfRule type="containsText" dxfId="6202" priority="293" operator="containsText" text="Ineffective">
      <formula>NOT(ISERROR(SEARCH("Ineffective",AH4)))</formula>
    </cfRule>
    <cfRule type="containsText" dxfId="6201" priority="294" operator="containsText" text="Not Implemented">
      <formula>NOT(ISERROR(SEARCH("Not Implemented",AH4)))</formula>
    </cfRule>
  </conditionalFormatting>
  <conditionalFormatting sqref="AH3:AJ3">
    <cfRule type="containsText" dxfId="6200" priority="283" operator="containsText" text="Not assessed">
      <formula>NOT(ISERROR(SEARCH("Not assessed",AH3)))</formula>
    </cfRule>
    <cfRule type="containsText" dxfId="6199" priority="284" operator="containsText" text="No visibility">
      <formula>NOT(ISERROR(SEARCH("No visibility",AH3)))</formula>
    </cfRule>
    <cfRule type="containsText" dxfId="6198" priority="285" operator="containsText" text="Poor">
      <formula>NOT(ISERROR(SEARCH("Poor",AH3)))</formula>
    </cfRule>
    <cfRule type="containsText" dxfId="6197" priority="286" operator="containsText" text="Fail">
      <formula>NOT(ISERROR(SEARCH("Fail",AH3)))</formula>
    </cfRule>
    <cfRule type="containsText" dxfId="6196" priority="287" operator="containsText" text="Ineffective">
      <formula>NOT(ISERROR(SEARCH("Ineffective",AH3)))</formula>
    </cfRule>
    <cfRule type="containsText" dxfId="6195" priority="288" operator="containsText" text="Not Implemented">
      <formula>NOT(ISERROR(SEARCH("Not Implemented",AH3)))</formula>
    </cfRule>
  </conditionalFormatting>
  <conditionalFormatting sqref="AH5:AJ5">
    <cfRule type="containsText" dxfId="6194" priority="277" operator="containsText" text="Not assessed">
      <formula>NOT(ISERROR(SEARCH("Not assessed",AH5)))</formula>
    </cfRule>
    <cfRule type="containsText" dxfId="6193" priority="278" operator="containsText" text="No visibility">
      <formula>NOT(ISERROR(SEARCH("No visibility",AH5)))</formula>
    </cfRule>
    <cfRule type="containsText" dxfId="6192" priority="279" operator="containsText" text="Poor">
      <formula>NOT(ISERROR(SEARCH("Poor",AH5)))</formula>
    </cfRule>
    <cfRule type="containsText" dxfId="6191" priority="280" operator="containsText" text="Fail">
      <formula>NOT(ISERROR(SEARCH("Fail",AH5)))</formula>
    </cfRule>
    <cfRule type="containsText" dxfId="6190" priority="281" operator="containsText" text="Ineffective">
      <formula>NOT(ISERROR(SEARCH("Ineffective",AH5)))</formula>
    </cfRule>
    <cfRule type="containsText" dxfId="6189" priority="282" operator="containsText" text="Not Implemented">
      <formula>NOT(ISERROR(SEARCH("Not Implemented",AH5)))</formula>
    </cfRule>
  </conditionalFormatting>
  <conditionalFormatting sqref="K4">
    <cfRule type="containsText" dxfId="6188" priority="235" operator="containsText" text="Not assessed">
      <formula>NOT(ISERROR(SEARCH("Not assessed",K4)))</formula>
    </cfRule>
    <cfRule type="containsText" dxfId="6187" priority="236" operator="containsText" text="No visibility">
      <formula>NOT(ISERROR(SEARCH("No visibility",K4)))</formula>
    </cfRule>
    <cfRule type="containsText" dxfId="6186" priority="237" operator="containsText" text="Poor">
      <formula>NOT(ISERROR(SEARCH("Poor",K4)))</formula>
    </cfRule>
    <cfRule type="containsText" dxfId="6185" priority="238" operator="containsText" text="Fail">
      <formula>NOT(ISERROR(SEARCH("Fail",K4)))</formula>
    </cfRule>
    <cfRule type="containsText" dxfId="6184" priority="239" operator="containsText" text="Ineffective">
      <formula>NOT(ISERROR(SEARCH("Ineffective",K4)))</formula>
    </cfRule>
    <cfRule type="containsText" dxfId="6183" priority="240" operator="containsText" text="Not Implemented">
      <formula>NOT(ISERROR(SEARCH("Not Implemented",K4)))</formula>
    </cfRule>
  </conditionalFormatting>
  <conditionalFormatting sqref="K5">
    <cfRule type="containsText" dxfId="6182" priority="211" operator="containsText" text="Not assessed">
      <formula>NOT(ISERROR(SEARCH("Not assessed",K5)))</formula>
    </cfRule>
    <cfRule type="containsText" dxfId="6181" priority="212" operator="containsText" text="No visibility">
      <formula>NOT(ISERROR(SEARCH("No visibility",K5)))</formula>
    </cfRule>
    <cfRule type="containsText" dxfId="6180" priority="213" operator="containsText" text="Poor">
      <formula>NOT(ISERROR(SEARCH("Poor",K5)))</formula>
    </cfRule>
    <cfRule type="containsText" dxfId="6179" priority="214" operator="containsText" text="Fail">
      <formula>NOT(ISERROR(SEARCH("Fail",K5)))</formula>
    </cfRule>
    <cfRule type="containsText" dxfId="6178" priority="215" operator="containsText" text="Ineffective">
      <formula>NOT(ISERROR(SEARCH("Ineffective",K5)))</formula>
    </cfRule>
    <cfRule type="containsText" dxfId="6177" priority="216" operator="containsText" text="Not Implemented">
      <formula>NOT(ISERROR(SEARCH("Not Implemented",K5)))</formula>
    </cfRule>
  </conditionalFormatting>
  <conditionalFormatting sqref="L4">
    <cfRule type="containsText" dxfId="6176" priority="193" operator="containsText" text="Not assessed">
      <formula>NOT(ISERROR(SEARCH("Not assessed",L4)))</formula>
    </cfRule>
    <cfRule type="containsText" dxfId="6175" priority="194" operator="containsText" text="No visibility">
      <formula>NOT(ISERROR(SEARCH("No visibility",L4)))</formula>
    </cfRule>
    <cfRule type="containsText" dxfId="6174" priority="195" operator="containsText" text="Poor">
      <formula>NOT(ISERROR(SEARCH("Poor",L4)))</formula>
    </cfRule>
    <cfRule type="containsText" dxfId="6173" priority="196" operator="containsText" text="Fail">
      <formula>NOT(ISERROR(SEARCH("Fail",L4)))</formula>
    </cfRule>
    <cfRule type="containsText" dxfId="6172" priority="197" operator="containsText" text="Ineffective">
      <formula>NOT(ISERROR(SEARCH("Ineffective",L4)))</formula>
    </cfRule>
    <cfRule type="containsText" dxfId="6171" priority="198" operator="containsText" text="Not Implemented">
      <formula>NOT(ISERROR(SEARCH("Not Implemented",L4)))</formula>
    </cfRule>
  </conditionalFormatting>
  <conditionalFormatting sqref="M4">
    <cfRule type="containsText" dxfId="6170" priority="187" operator="containsText" text="Not assessed">
      <formula>NOT(ISERROR(SEARCH("Not assessed",M4)))</formula>
    </cfRule>
    <cfRule type="containsText" dxfId="6169" priority="188" operator="containsText" text="No visibility">
      <formula>NOT(ISERROR(SEARCH("No visibility",M4)))</formula>
    </cfRule>
    <cfRule type="containsText" dxfId="6168" priority="189" operator="containsText" text="Poor">
      <formula>NOT(ISERROR(SEARCH("Poor",M4)))</formula>
    </cfRule>
    <cfRule type="containsText" dxfId="6167" priority="190" operator="containsText" text="Fail">
      <formula>NOT(ISERROR(SEARCH("Fail",M4)))</formula>
    </cfRule>
    <cfRule type="containsText" dxfId="6166" priority="191" operator="containsText" text="Ineffective">
      <formula>NOT(ISERROR(SEARCH("Ineffective",M4)))</formula>
    </cfRule>
    <cfRule type="containsText" dxfId="6165" priority="192" operator="containsText" text="Not Implemented">
      <formula>NOT(ISERROR(SEARCH("Not Implemented",M4)))</formula>
    </cfRule>
  </conditionalFormatting>
  <conditionalFormatting sqref="L5">
    <cfRule type="containsText" dxfId="6164" priority="181" operator="containsText" text="Not assessed">
      <formula>NOT(ISERROR(SEARCH("Not assessed",L5)))</formula>
    </cfRule>
    <cfRule type="containsText" dxfId="6163" priority="182" operator="containsText" text="No visibility">
      <formula>NOT(ISERROR(SEARCH("No visibility",L5)))</formula>
    </cfRule>
    <cfRule type="containsText" dxfId="6162" priority="183" operator="containsText" text="Poor">
      <formula>NOT(ISERROR(SEARCH("Poor",L5)))</formula>
    </cfRule>
    <cfRule type="containsText" dxfId="6161" priority="184" operator="containsText" text="Fail">
      <formula>NOT(ISERROR(SEARCH("Fail",L5)))</formula>
    </cfRule>
    <cfRule type="containsText" dxfId="6160" priority="185" operator="containsText" text="Ineffective">
      <formula>NOT(ISERROR(SEARCH("Ineffective",L5)))</formula>
    </cfRule>
    <cfRule type="containsText" dxfId="6159" priority="186" operator="containsText" text="Not Implemented">
      <formula>NOT(ISERROR(SEARCH("Not Implemented",L5)))</formula>
    </cfRule>
  </conditionalFormatting>
  <conditionalFormatting sqref="M5">
    <cfRule type="containsText" dxfId="6158" priority="175" operator="containsText" text="Not assessed">
      <formula>NOT(ISERROR(SEARCH("Not assessed",M5)))</formula>
    </cfRule>
    <cfRule type="containsText" dxfId="6157" priority="176" operator="containsText" text="No visibility">
      <formula>NOT(ISERROR(SEARCH("No visibility",M5)))</formula>
    </cfRule>
    <cfRule type="containsText" dxfId="6156" priority="177" operator="containsText" text="Poor">
      <formula>NOT(ISERROR(SEARCH("Poor",M5)))</formula>
    </cfRule>
    <cfRule type="containsText" dxfId="6155" priority="178" operator="containsText" text="Fail">
      <formula>NOT(ISERROR(SEARCH("Fail",M5)))</formula>
    </cfRule>
    <cfRule type="containsText" dxfId="6154" priority="179" operator="containsText" text="Ineffective">
      <formula>NOT(ISERROR(SEARCH("Ineffective",M5)))</formula>
    </cfRule>
    <cfRule type="containsText" dxfId="6153" priority="180" operator="containsText" text="Not Implemented">
      <formula>NOT(ISERROR(SEARCH("Not Implemented",M5)))</formula>
    </cfRule>
  </conditionalFormatting>
  <conditionalFormatting sqref="V4">
    <cfRule type="containsText" dxfId="6152" priority="169" operator="containsText" text="Not assessed">
      <formula>NOT(ISERROR(SEARCH("Not assessed",V4)))</formula>
    </cfRule>
    <cfRule type="containsText" dxfId="6151" priority="170" operator="containsText" text="No visibility">
      <formula>NOT(ISERROR(SEARCH("No visibility",V4)))</formula>
    </cfRule>
    <cfRule type="containsText" dxfId="6150" priority="171" operator="containsText" text="Poor">
      <formula>NOT(ISERROR(SEARCH("Poor",V4)))</formula>
    </cfRule>
    <cfRule type="containsText" dxfId="6149" priority="172" operator="containsText" text="Fail">
      <formula>NOT(ISERROR(SEARCH("Fail",V4)))</formula>
    </cfRule>
    <cfRule type="containsText" dxfId="6148" priority="173" operator="containsText" text="Ineffective">
      <formula>NOT(ISERROR(SEARCH("Ineffective",V4)))</formula>
    </cfRule>
    <cfRule type="containsText" dxfId="6147" priority="174" operator="containsText" text="Not Implemented">
      <formula>NOT(ISERROR(SEARCH("Not Implemented",V4)))</formula>
    </cfRule>
  </conditionalFormatting>
  <conditionalFormatting sqref="W4">
    <cfRule type="containsText" dxfId="6146" priority="163" operator="containsText" text="Not assessed">
      <formula>NOT(ISERROR(SEARCH("Not assessed",W4)))</formula>
    </cfRule>
    <cfRule type="containsText" dxfId="6145" priority="164" operator="containsText" text="No visibility">
      <formula>NOT(ISERROR(SEARCH("No visibility",W4)))</formula>
    </cfRule>
    <cfRule type="containsText" dxfId="6144" priority="165" operator="containsText" text="Poor">
      <formula>NOT(ISERROR(SEARCH("Poor",W4)))</formula>
    </cfRule>
    <cfRule type="containsText" dxfId="6143" priority="166" operator="containsText" text="Fail">
      <formula>NOT(ISERROR(SEARCH("Fail",W4)))</formula>
    </cfRule>
    <cfRule type="containsText" dxfId="6142" priority="167" operator="containsText" text="Ineffective">
      <formula>NOT(ISERROR(SEARCH("Ineffective",W4)))</formula>
    </cfRule>
    <cfRule type="containsText" dxfId="6141" priority="168" operator="containsText" text="Not Implemented">
      <formula>NOT(ISERROR(SEARCH("Not Implemented",W4)))</formula>
    </cfRule>
  </conditionalFormatting>
  <conditionalFormatting sqref="V5">
    <cfRule type="containsText" dxfId="6140" priority="157" operator="containsText" text="Not assessed">
      <formula>NOT(ISERROR(SEARCH("Not assessed",V5)))</formula>
    </cfRule>
    <cfRule type="containsText" dxfId="6139" priority="158" operator="containsText" text="No visibility">
      <formula>NOT(ISERROR(SEARCH("No visibility",V5)))</formula>
    </cfRule>
    <cfRule type="containsText" dxfId="6138" priority="159" operator="containsText" text="Poor">
      <formula>NOT(ISERROR(SEARCH("Poor",V5)))</formula>
    </cfRule>
    <cfRule type="containsText" dxfId="6137" priority="160" operator="containsText" text="Fail">
      <formula>NOT(ISERROR(SEARCH("Fail",V5)))</formula>
    </cfRule>
    <cfRule type="containsText" dxfId="6136" priority="161" operator="containsText" text="Ineffective">
      <formula>NOT(ISERROR(SEARCH("Ineffective",V5)))</formula>
    </cfRule>
    <cfRule type="containsText" dxfId="6135" priority="162" operator="containsText" text="Not Implemented">
      <formula>NOT(ISERROR(SEARCH("Not Implemented",V5)))</formula>
    </cfRule>
  </conditionalFormatting>
  <conditionalFormatting sqref="W5">
    <cfRule type="containsText" dxfId="6134" priority="151" operator="containsText" text="Not assessed">
      <formula>NOT(ISERROR(SEARCH("Not assessed",W5)))</formula>
    </cfRule>
    <cfRule type="containsText" dxfId="6133" priority="152" operator="containsText" text="No visibility">
      <formula>NOT(ISERROR(SEARCH("No visibility",W5)))</formula>
    </cfRule>
    <cfRule type="containsText" dxfId="6132" priority="153" operator="containsText" text="Poor">
      <formula>NOT(ISERROR(SEARCH("Poor",W5)))</formula>
    </cfRule>
    <cfRule type="containsText" dxfId="6131" priority="154" operator="containsText" text="Fail">
      <formula>NOT(ISERROR(SEARCH("Fail",W5)))</formula>
    </cfRule>
    <cfRule type="containsText" dxfId="6130" priority="155" operator="containsText" text="Ineffective">
      <formula>NOT(ISERROR(SEARCH("Ineffective",W5)))</formula>
    </cfRule>
    <cfRule type="containsText" dxfId="6129" priority="156" operator="containsText" text="Not Implemented">
      <formula>NOT(ISERROR(SEARCH("Not Implemented",W5)))</formula>
    </cfRule>
  </conditionalFormatting>
  <conditionalFormatting sqref="AF4">
    <cfRule type="containsText" dxfId="6128" priority="145" operator="containsText" text="Not assessed">
      <formula>NOT(ISERROR(SEARCH("Not assessed",AF4)))</formula>
    </cfRule>
    <cfRule type="containsText" dxfId="6127" priority="146" operator="containsText" text="No visibility">
      <formula>NOT(ISERROR(SEARCH("No visibility",AF4)))</formula>
    </cfRule>
    <cfRule type="containsText" dxfId="6126" priority="147" operator="containsText" text="Poor">
      <formula>NOT(ISERROR(SEARCH("Poor",AF4)))</formula>
    </cfRule>
    <cfRule type="containsText" dxfId="6125" priority="148" operator="containsText" text="Fail">
      <formula>NOT(ISERROR(SEARCH("Fail",AF4)))</formula>
    </cfRule>
    <cfRule type="containsText" dxfId="6124" priority="149" operator="containsText" text="Ineffective">
      <formula>NOT(ISERROR(SEARCH("Ineffective",AF4)))</formula>
    </cfRule>
    <cfRule type="containsText" dxfId="6123" priority="150" operator="containsText" text="Not Implemented">
      <formula>NOT(ISERROR(SEARCH("Not Implemented",AF4)))</formula>
    </cfRule>
  </conditionalFormatting>
  <conditionalFormatting sqref="AG4">
    <cfRule type="containsText" dxfId="6122" priority="139" operator="containsText" text="Not assessed">
      <formula>NOT(ISERROR(SEARCH("Not assessed",AG4)))</formula>
    </cfRule>
    <cfRule type="containsText" dxfId="6121" priority="140" operator="containsText" text="No visibility">
      <formula>NOT(ISERROR(SEARCH("No visibility",AG4)))</formula>
    </cfRule>
    <cfRule type="containsText" dxfId="6120" priority="141" operator="containsText" text="Poor">
      <formula>NOT(ISERROR(SEARCH("Poor",AG4)))</formula>
    </cfRule>
    <cfRule type="containsText" dxfId="6119" priority="142" operator="containsText" text="Fail">
      <formula>NOT(ISERROR(SEARCH("Fail",AG4)))</formula>
    </cfRule>
    <cfRule type="containsText" dxfId="6118" priority="143" operator="containsText" text="Ineffective">
      <formula>NOT(ISERROR(SEARCH("Ineffective",AG4)))</formula>
    </cfRule>
    <cfRule type="containsText" dxfId="6117" priority="144" operator="containsText" text="Not Implemented">
      <formula>NOT(ISERROR(SEARCH("Not Implemented",AG4)))</formula>
    </cfRule>
  </conditionalFormatting>
  <conditionalFormatting sqref="AF5">
    <cfRule type="containsText" dxfId="6116" priority="133" operator="containsText" text="Not assessed">
      <formula>NOT(ISERROR(SEARCH("Not assessed",AF5)))</formula>
    </cfRule>
    <cfRule type="containsText" dxfId="6115" priority="134" operator="containsText" text="No visibility">
      <formula>NOT(ISERROR(SEARCH("No visibility",AF5)))</formula>
    </cfRule>
    <cfRule type="containsText" dxfId="6114" priority="135" operator="containsText" text="Poor">
      <formula>NOT(ISERROR(SEARCH("Poor",AF5)))</formula>
    </cfRule>
    <cfRule type="containsText" dxfId="6113" priority="136" operator="containsText" text="Fail">
      <formula>NOT(ISERROR(SEARCH("Fail",AF5)))</formula>
    </cfRule>
    <cfRule type="containsText" dxfId="6112" priority="137" operator="containsText" text="Ineffective">
      <formula>NOT(ISERROR(SEARCH("Ineffective",AF5)))</formula>
    </cfRule>
    <cfRule type="containsText" dxfId="6111" priority="138" operator="containsText" text="Not Implemented">
      <formula>NOT(ISERROR(SEARCH("Not Implemented",AF5)))</formula>
    </cfRule>
  </conditionalFormatting>
  <conditionalFormatting sqref="AG5">
    <cfRule type="containsText" dxfId="6110" priority="127" operator="containsText" text="Not assessed">
      <formula>NOT(ISERROR(SEARCH("Not assessed",AG5)))</formula>
    </cfRule>
    <cfRule type="containsText" dxfId="6109" priority="128" operator="containsText" text="No visibility">
      <formula>NOT(ISERROR(SEARCH("No visibility",AG5)))</formula>
    </cfRule>
    <cfRule type="containsText" dxfId="6108" priority="129" operator="containsText" text="Poor">
      <formula>NOT(ISERROR(SEARCH("Poor",AG5)))</formula>
    </cfRule>
    <cfRule type="containsText" dxfId="6107" priority="130" operator="containsText" text="Fail">
      <formula>NOT(ISERROR(SEARCH("Fail",AG5)))</formula>
    </cfRule>
    <cfRule type="containsText" dxfId="6106" priority="131" operator="containsText" text="Ineffective">
      <formula>NOT(ISERROR(SEARCH("Ineffective",AG5)))</formula>
    </cfRule>
    <cfRule type="containsText" dxfId="6105" priority="132" operator="containsText" text="Not Implemented">
      <formula>NOT(ISERROR(SEARCH("Not Implemented",AG5)))</formula>
    </cfRule>
  </conditionalFormatting>
  <conditionalFormatting sqref="H10:J12">
    <cfRule type="containsText" dxfId="6104" priority="121" operator="containsText" text="Not assessed">
      <formula>NOT(ISERROR(SEARCH("Not assessed",H10)))</formula>
    </cfRule>
    <cfRule type="containsText" dxfId="6103" priority="122" operator="containsText" text="No visibility">
      <formula>NOT(ISERROR(SEARCH("No visibility",H10)))</formula>
    </cfRule>
    <cfRule type="containsText" dxfId="6102" priority="123" operator="containsText" text="Poor">
      <formula>NOT(ISERROR(SEARCH("Poor",H10)))</formula>
    </cfRule>
    <cfRule type="containsText" dxfId="6101" priority="124" operator="containsText" text="Fail">
      <formula>NOT(ISERROR(SEARCH("Fail",H10)))</formula>
    </cfRule>
    <cfRule type="containsText" dxfId="6100" priority="125" operator="containsText" text="Ineffective">
      <formula>NOT(ISERROR(SEARCH("Ineffective",H10)))</formula>
    </cfRule>
    <cfRule type="containsText" dxfId="6099" priority="126" operator="containsText" text="Not Implemented">
      <formula>NOT(ISERROR(SEARCH("Not Implemented",H10)))</formula>
    </cfRule>
  </conditionalFormatting>
  <conditionalFormatting sqref="H17:J19">
    <cfRule type="containsText" dxfId="6098" priority="115" operator="containsText" text="Not assessed">
      <formula>NOT(ISERROR(SEARCH("Not assessed",H17)))</formula>
    </cfRule>
    <cfRule type="containsText" dxfId="6097" priority="116" operator="containsText" text="No visibility">
      <formula>NOT(ISERROR(SEARCH("No visibility",H17)))</formula>
    </cfRule>
    <cfRule type="containsText" dxfId="6096" priority="117" operator="containsText" text="Poor">
      <formula>NOT(ISERROR(SEARCH("Poor",H17)))</formula>
    </cfRule>
    <cfRule type="containsText" dxfId="6095" priority="118" operator="containsText" text="Fail">
      <formula>NOT(ISERROR(SEARCH("Fail",H17)))</formula>
    </cfRule>
    <cfRule type="containsText" dxfId="6094" priority="119" operator="containsText" text="Ineffective">
      <formula>NOT(ISERROR(SEARCH("Ineffective",H17)))</formula>
    </cfRule>
    <cfRule type="containsText" dxfId="6093" priority="120" operator="containsText" text="Not Implemented">
      <formula>NOT(ISERROR(SEARCH("Not Implemented",H17)))</formula>
    </cfRule>
  </conditionalFormatting>
  <conditionalFormatting sqref="H24:J26">
    <cfRule type="containsText" dxfId="6092" priority="109" operator="containsText" text="Not assessed">
      <formula>NOT(ISERROR(SEARCH("Not assessed",H24)))</formula>
    </cfRule>
    <cfRule type="containsText" dxfId="6091" priority="110" operator="containsText" text="No visibility">
      <formula>NOT(ISERROR(SEARCH("No visibility",H24)))</formula>
    </cfRule>
    <cfRule type="containsText" dxfId="6090" priority="111" operator="containsText" text="Poor">
      <formula>NOT(ISERROR(SEARCH("Poor",H24)))</formula>
    </cfRule>
    <cfRule type="containsText" dxfId="6089" priority="112" operator="containsText" text="Fail">
      <formula>NOT(ISERROR(SEARCH("Fail",H24)))</formula>
    </cfRule>
    <cfRule type="containsText" dxfId="6088" priority="113" operator="containsText" text="Ineffective">
      <formula>NOT(ISERROR(SEARCH("Ineffective",H24)))</formula>
    </cfRule>
    <cfRule type="containsText" dxfId="6087" priority="114" operator="containsText" text="Not Implemented">
      <formula>NOT(ISERROR(SEARCH("Not Implemented",H24)))</formula>
    </cfRule>
  </conditionalFormatting>
  <conditionalFormatting sqref="H50:J52">
    <cfRule type="containsText" dxfId="6086" priority="103" operator="containsText" text="Not assessed">
      <formula>NOT(ISERROR(SEARCH("Not assessed",H50)))</formula>
    </cfRule>
    <cfRule type="containsText" dxfId="6085" priority="104" operator="containsText" text="No visibility">
      <formula>NOT(ISERROR(SEARCH("No visibility",H50)))</formula>
    </cfRule>
    <cfRule type="containsText" dxfId="6084" priority="105" operator="containsText" text="Poor">
      <formula>NOT(ISERROR(SEARCH("Poor",H50)))</formula>
    </cfRule>
    <cfRule type="containsText" dxfId="6083" priority="106" operator="containsText" text="Fail">
      <formula>NOT(ISERROR(SEARCH("Fail",H50)))</formula>
    </cfRule>
    <cfRule type="containsText" dxfId="6082" priority="107" operator="containsText" text="Ineffective">
      <formula>NOT(ISERROR(SEARCH("Ineffective",H50)))</formula>
    </cfRule>
    <cfRule type="containsText" dxfId="6081" priority="108" operator="containsText" text="Not Implemented">
      <formula>NOT(ISERROR(SEARCH("Not Implemented",H50)))</formula>
    </cfRule>
  </conditionalFormatting>
  <conditionalFormatting sqref="H66:J68">
    <cfRule type="containsText" dxfId="6080" priority="97" operator="containsText" text="Not assessed">
      <formula>NOT(ISERROR(SEARCH("Not assessed",H66)))</formula>
    </cfRule>
    <cfRule type="containsText" dxfId="6079" priority="98" operator="containsText" text="No visibility">
      <formula>NOT(ISERROR(SEARCH("No visibility",H66)))</formula>
    </cfRule>
    <cfRule type="containsText" dxfId="6078" priority="99" operator="containsText" text="Poor">
      <formula>NOT(ISERROR(SEARCH("Poor",H66)))</formula>
    </cfRule>
    <cfRule type="containsText" dxfId="6077" priority="100" operator="containsText" text="Fail">
      <formula>NOT(ISERROR(SEARCH("Fail",H66)))</formula>
    </cfRule>
    <cfRule type="containsText" dxfId="6076" priority="101" operator="containsText" text="Ineffective">
      <formula>NOT(ISERROR(SEARCH("Ineffective",H66)))</formula>
    </cfRule>
    <cfRule type="containsText" dxfId="6075" priority="102" operator="containsText" text="Not Implemented">
      <formula>NOT(ISERROR(SEARCH("Not Implemented",H66)))</formula>
    </cfRule>
  </conditionalFormatting>
  <conditionalFormatting sqref="H70:J72">
    <cfRule type="containsText" dxfId="6074" priority="91" operator="containsText" text="Not assessed">
      <formula>NOT(ISERROR(SEARCH("Not assessed",H70)))</formula>
    </cfRule>
    <cfRule type="containsText" dxfId="6073" priority="92" operator="containsText" text="No visibility">
      <formula>NOT(ISERROR(SEARCH("No visibility",H70)))</formula>
    </cfRule>
    <cfRule type="containsText" dxfId="6072" priority="93" operator="containsText" text="Poor">
      <formula>NOT(ISERROR(SEARCH("Poor",H70)))</formula>
    </cfRule>
    <cfRule type="containsText" dxfId="6071" priority="94" operator="containsText" text="Fail">
      <formula>NOT(ISERROR(SEARCH("Fail",H70)))</formula>
    </cfRule>
    <cfRule type="containsText" dxfId="6070" priority="95" operator="containsText" text="Ineffective">
      <formula>NOT(ISERROR(SEARCH("Ineffective",H70)))</formula>
    </cfRule>
    <cfRule type="containsText" dxfId="6069" priority="96" operator="containsText" text="Not Implemented">
      <formula>NOT(ISERROR(SEARCH("Not Implemented",H70)))</formula>
    </cfRule>
  </conditionalFormatting>
  <conditionalFormatting sqref="H73:J75">
    <cfRule type="containsText" dxfId="6068" priority="85" operator="containsText" text="Not assessed">
      <formula>NOT(ISERROR(SEARCH("Not assessed",H73)))</formula>
    </cfRule>
    <cfRule type="containsText" dxfId="6067" priority="86" operator="containsText" text="No visibility">
      <formula>NOT(ISERROR(SEARCH("No visibility",H73)))</formula>
    </cfRule>
    <cfRule type="containsText" dxfId="6066" priority="87" operator="containsText" text="Poor">
      <formula>NOT(ISERROR(SEARCH("Poor",H73)))</formula>
    </cfRule>
    <cfRule type="containsText" dxfId="6065" priority="88" operator="containsText" text="Fail">
      <formula>NOT(ISERROR(SEARCH("Fail",H73)))</formula>
    </cfRule>
    <cfRule type="containsText" dxfId="6064" priority="89" operator="containsText" text="Ineffective">
      <formula>NOT(ISERROR(SEARCH("Ineffective",H73)))</formula>
    </cfRule>
    <cfRule type="containsText" dxfId="6063" priority="90" operator="containsText" text="Not Implemented">
      <formula>NOT(ISERROR(SEARCH("Not Implemented",H73)))</formula>
    </cfRule>
  </conditionalFormatting>
  <conditionalFormatting sqref="R73:T75">
    <cfRule type="containsText" dxfId="6062" priority="79" operator="containsText" text="Not assessed">
      <formula>NOT(ISERROR(SEARCH("Not assessed",R73)))</formula>
    </cfRule>
    <cfRule type="containsText" dxfId="6061" priority="80" operator="containsText" text="No visibility">
      <formula>NOT(ISERROR(SEARCH("No visibility",R73)))</formula>
    </cfRule>
    <cfRule type="containsText" dxfId="6060" priority="81" operator="containsText" text="Poor">
      <formula>NOT(ISERROR(SEARCH("Poor",R73)))</formula>
    </cfRule>
    <cfRule type="containsText" dxfId="6059" priority="82" operator="containsText" text="Fail">
      <formula>NOT(ISERROR(SEARCH("Fail",R73)))</formula>
    </cfRule>
    <cfRule type="containsText" dxfId="6058" priority="83" operator="containsText" text="Ineffective">
      <formula>NOT(ISERROR(SEARCH("Ineffective",R73)))</formula>
    </cfRule>
    <cfRule type="containsText" dxfId="6057" priority="84" operator="containsText" text="Not Implemented">
      <formula>NOT(ISERROR(SEARCH("Not Implemented",R73)))</formula>
    </cfRule>
  </conditionalFormatting>
  <conditionalFormatting sqref="R70:T72">
    <cfRule type="containsText" dxfId="6056" priority="73" operator="containsText" text="Not assessed">
      <formula>NOT(ISERROR(SEARCH("Not assessed",R70)))</formula>
    </cfRule>
    <cfRule type="containsText" dxfId="6055" priority="74" operator="containsText" text="No visibility">
      <formula>NOT(ISERROR(SEARCH("No visibility",R70)))</formula>
    </cfRule>
    <cfRule type="containsText" dxfId="6054" priority="75" operator="containsText" text="Poor">
      <formula>NOT(ISERROR(SEARCH("Poor",R70)))</formula>
    </cfRule>
    <cfRule type="containsText" dxfId="6053" priority="76" operator="containsText" text="Fail">
      <formula>NOT(ISERROR(SEARCH("Fail",R70)))</formula>
    </cfRule>
    <cfRule type="containsText" dxfId="6052" priority="77" operator="containsText" text="Ineffective">
      <formula>NOT(ISERROR(SEARCH("Ineffective",R70)))</formula>
    </cfRule>
    <cfRule type="containsText" dxfId="6051" priority="78" operator="containsText" text="Not Implemented">
      <formula>NOT(ISERROR(SEARCH("Not Implemented",R70)))</formula>
    </cfRule>
  </conditionalFormatting>
  <conditionalFormatting sqref="R66:T68">
    <cfRule type="containsText" dxfId="6050" priority="67" operator="containsText" text="Not assessed">
      <formula>NOT(ISERROR(SEARCH("Not assessed",R66)))</formula>
    </cfRule>
    <cfRule type="containsText" dxfId="6049" priority="68" operator="containsText" text="No visibility">
      <formula>NOT(ISERROR(SEARCH("No visibility",R66)))</formula>
    </cfRule>
    <cfRule type="containsText" dxfId="6048" priority="69" operator="containsText" text="Poor">
      <formula>NOT(ISERROR(SEARCH("Poor",R66)))</formula>
    </cfRule>
    <cfRule type="containsText" dxfId="6047" priority="70" operator="containsText" text="Fail">
      <formula>NOT(ISERROR(SEARCH("Fail",R66)))</formula>
    </cfRule>
    <cfRule type="containsText" dxfId="6046" priority="71" operator="containsText" text="Ineffective">
      <formula>NOT(ISERROR(SEARCH("Ineffective",R66)))</formula>
    </cfRule>
    <cfRule type="containsText" dxfId="6045" priority="72" operator="containsText" text="Not Implemented">
      <formula>NOT(ISERROR(SEARCH("Not Implemented",R66)))</formula>
    </cfRule>
  </conditionalFormatting>
  <conditionalFormatting sqref="R50:T52">
    <cfRule type="containsText" dxfId="6044" priority="61" operator="containsText" text="Not assessed">
      <formula>NOT(ISERROR(SEARCH("Not assessed",R50)))</formula>
    </cfRule>
    <cfRule type="containsText" dxfId="6043" priority="62" operator="containsText" text="No visibility">
      <formula>NOT(ISERROR(SEARCH("No visibility",R50)))</formula>
    </cfRule>
    <cfRule type="containsText" dxfId="6042" priority="63" operator="containsText" text="Poor">
      <formula>NOT(ISERROR(SEARCH("Poor",R50)))</formula>
    </cfRule>
    <cfRule type="containsText" dxfId="6041" priority="64" operator="containsText" text="Fail">
      <formula>NOT(ISERROR(SEARCH("Fail",R50)))</formula>
    </cfRule>
    <cfRule type="containsText" dxfId="6040" priority="65" operator="containsText" text="Ineffective">
      <formula>NOT(ISERROR(SEARCH("Ineffective",R50)))</formula>
    </cfRule>
    <cfRule type="containsText" dxfId="6039" priority="66" operator="containsText" text="Not Implemented">
      <formula>NOT(ISERROR(SEARCH("Not Implemented",R50)))</formula>
    </cfRule>
  </conditionalFormatting>
  <conditionalFormatting sqref="AB50:AD52">
    <cfRule type="containsText" dxfId="6038" priority="55" operator="containsText" text="Not assessed">
      <formula>NOT(ISERROR(SEARCH("Not assessed",AB50)))</formula>
    </cfRule>
    <cfRule type="containsText" dxfId="6037" priority="56" operator="containsText" text="No visibility">
      <formula>NOT(ISERROR(SEARCH("No visibility",AB50)))</formula>
    </cfRule>
    <cfRule type="containsText" dxfId="6036" priority="57" operator="containsText" text="Poor">
      <formula>NOT(ISERROR(SEARCH("Poor",AB50)))</formula>
    </cfRule>
    <cfRule type="containsText" dxfId="6035" priority="58" operator="containsText" text="Fail">
      <formula>NOT(ISERROR(SEARCH("Fail",AB50)))</formula>
    </cfRule>
    <cfRule type="containsText" dxfId="6034" priority="59" operator="containsText" text="Ineffective">
      <formula>NOT(ISERROR(SEARCH("Ineffective",AB50)))</formula>
    </cfRule>
    <cfRule type="containsText" dxfId="6033" priority="60" operator="containsText" text="Not Implemented">
      <formula>NOT(ISERROR(SEARCH("Not Implemented",AB50)))</formula>
    </cfRule>
  </conditionalFormatting>
  <conditionalFormatting sqref="AB66:AD68">
    <cfRule type="containsText" dxfId="6032" priority="49" operator="containsText" text="Not assessed">
      <formula>NOT(ISERROR(SEARCH("Not assessed",AB66)))</formula>
    </cfRule>
    <cfRule type="containsText" dxfId="6031" priority="50" operator="containsText" text="No visibility">
      <formula>NOT(ISERROR(SEARCH("No visibility",AB66)))</formula>
    </cfRule>
    <cfRule type="containsText" dxfId="6030" priority="51" operator="containsText" text="Poor">
      <formula>NOT(ISERROR(SEARCH("Poor",AB66)))</formula>
    </cfRule>
    <cfRule type="containsText" dxfId="6029" priority="52" operator="containsText" text="Fail">
      <formula>NOT(ISERROR(SEARCH("Fail",AB66)))</formula>
    </cfRule>
    <cfRule type="containsText" dxfId="6028" priority="53" operator="containsText" text="Ineffective">
      <formula>NOT(ISERROR(SEARCH("Ineffective",AB66)))</formula>
    </cfRule>
    <cfRule type="containsText" dxfId="6027" priority="54" operator="containsText" text="Not Implemented">
      <formula>NOT(ISERROR(SEARCH("Not Implemented",AB66)))</formula>
    </cfRule>
  </conditionalFormatting>
  <conditionalFormatting sqref="AB70:AD72">
    <cfRule type="containsText" dxfId="6026" priority="43" operator="containsText" text="Not assessed">
      <formula>NOT(ISERROR(SEARCH("Not assessed",AB70)))</formula>
    </cfRule>
    <cfRule type="containsText" dxfId="6025" priority="44" operator="containsText" text="No visibility">
      <formula>NOT(ISERROR(SEARCH("No visibility",AB70)))</formula>
    </cfRule>
    <cfRule type="containsText" dxfId="6024" priority="45" operator="containsText" text="Poor">
      <formula>NOT(ISERROR(SEARCH("Poor",AB70)))</formula>
    </cfRule>
    <cfRule type="containsText" dxfId="6023" priority="46" operator="containsText" text="Fail">
      <formula>NOT(ISERROR(SEARCH("Fail",AB70)))</formula>
    </cfRule>
    <cfRule type="containsText" dxfId="6022" priority="47" operator="containsText" text="Ineffective">
      <formula>NOT(ISERROR(SEARCH("Ineffective",AB70)))</formula>
    </cfRule>
    <cfRule type="containsText" dxfId="6021" priority="48" operator="containsText" text="Not Implemented">
      <formula>NOT(ISERROR(SEARCH("Not Implemented",AB70)))</formula>
    </cfRule>
  </conditionalFormatting>
  <conditionalFormatting sqref="AB73:AD75">
    <cfRule type="containsText" dxfId="6020" priority="37" operator="containsText" text="Not assessed">
      <formula>NOT(ISERROR(SEARCH("Not assessed",AB73)))</formula>
    </cfRule>
    <cfRule type="containsText" dxfId="6019" priority="38" operator="containsText" text="No visibility">
      <formula>NOT(ISERROR(SEARCH("No visibility",AB73)))</formula>
    </cfRule>
    <cfRule type="containsText" dxfId="6018" priority="39" operator="containsText" text="Poor">
      <formula>NOT(ISERROR(SEARCH("Poor",AB73)))</formula>
    </cfRule>
    <cfRule type="containsText" dxfId="6017" priority="40" operator="containsText" text="Fail">
      <formula>NOT(ISERROR(SEARCH("Fail",AB73)))</formula>
    </cfRule>
    <cfRule type="containsText" dxfId="6016" priority="41" operator="containsText" text="Ineffective">
      <formula>NOT(ISERROR(SEARCH("Ineffective",AB73)))</formula>
    </cfRule>
    <cfRule type="containsText" dxfId="6015" priority="42" operator="containsText" text="Not Implemented">
      <formula>NOT(ISERROR(SEARCH("Not Implemented",AB73)))</formula>
    </cfRule>
  </conditionalFormatting>
  <conditionalFormatting sqref="R24:T26">
    <cfRule type="containsText" dxfId="6014" priority="31" operator="containsText" text="Not assessed">
      <formula>NOT(ISERROR(SEARCH("Not assessed",R24)))</formula>
    </cfRule>
    <cfRule type="containsText" dxfId="6013" priority="32" operator="containsText" text="No visibility">
      <formula>NOT(ISERROR(SEARCH("No visibility",R24)))</formula>
    </cfRule>
    <cfRule type="containsText" dxfId="6012" priority="33" operator="containsText" text="Poor">
      <formula>NOT(ISERROR(SEARCH("Poor",R24)))</formula>
    </cfRule>
    <cfRule type="containsText" dxfId="6011" priority="34" operator="containsText" text="Fail">
      <formula>NOT(ISERROR(SEARCH("Fail",R24)))</formula>
    </cfRule>
    <cfRule type="containsText" dxfId="6010" priority="35" operator="containsText" text="Ineffective">
      <formula>NOT(ISERROR(SEARCH("Ineffective",R24)))</formula>
    </cfRule>
    <cfRule type="containsText" dxfId="6009" priority="36" operator="containsText" text="Not Implemented">
      <formula>NOT(ISERROR(SEARCH("Not Implemented",R24)))</formula>
    </cfRule>
  </conditionalFormatting>
  <conditionalFormatting sqref="R17:T19">
    <cfRule type="containsText" dxfId="6008" priority="25" operator="containsText" text="Not assessed">
      <formula>NOT(ISERROR(SEARCH("Not assessed",R17)))</formula>
    </cfRule>
    <cfRule type="containsText" dxfId="6007" priority="26" operator="containsText" text="No visibility">
      <formula>NOT(ISERROR(SEARCH("No visibility",R17)))</formula>
    </cfRule>
    <cfRule type="containsText" dxfId="6006" priority="27" operator="containsText" text="Poor">
      <formula>NOT(ISERROR(SEARCH("Poor",R17)))</formula>
    </cfRule>
    <cfRule type="containsText" dxfId="6005" priority="28" operator="containsText" text="Fail">
      <formula>NOT(ISERROR(SEARCH("Fail",R17)))</formula>
    </cfRule>
    <cfRule type="containsText" dxfId="6004" priority="29" operator="containsText" text="Ineffective">
      <formula>NOT(ISERROR(SEARCH("Ineffective",R17)))</formula>
    </cfRule>
    <cfRule type="containsText" dxfId="6003" priority="30" operator="containsText" text="Not Implemented">
      <formula>NOT(ISERROR(SEARCH("Not Implemented",R17)))</formula>
    </cfRule>
  </conditionalFormatting>
  <conditionalFormatting sqref="AB17:AD19">
    <cfRule type="containsText" dxfId="6002" priority="19" operator="containsText" text="Not assessed">
      <formula>NOT(ISERROR(SEARCH("Not assessed",AB17)))</formula>
    </cfRule>
    <cfRule type="containsText" dxfId="6001" priority="20" operator="containsText" text="No visibility">
      <formula>NOT(ISERROR(SEARCH("No visibility",AB17)))</formula>
    </cfRule>
    <cfRule type="containsText" dxfId="6000" priority="21" operator="containsText" text="Poor">
      <formula>NOT(ISERROR(SEARCH("Poor",AB17)))</formula>
    </cfRule>
    <cfRule type="containsText" dxfId="5999" priority="22" operator="containsText" text="Fail">
      <formula>NOT(ISERROR(SEARCH("Fail",AB17)))</formula>
    </cfRule>
    <cfRule type="containsText" dxfId="5998" priority="23" operator="containsText" text="Ineffective">
      <formula>NOT(ISERROR(SEARCH("Ineffective",AB17)))</formula>
    </cfRule>
    <cfRule type="containsText" dxfId="5997" priority="24" operator="containsText" text="Not Implemented">
      <formula>NOT(ISERROR(SEARCH("Not Implemented",AB17)))</formula>
    </cfRule>
  </conditionalFormatting>
  <conditionalFormatting sqref="AB24:AD26">
    <cfRule type="containsText" dxfId="5996" priority="13" operator="containsText" text="Not assessed">
      <formula>NOT(ISERROR(SEARCH("Not assessed",AB24)))</formula>
    </cfRule>
    <cfRule type="containsText" dxfId="5995" priority="14" operator="containsText" text="No visibility">
      <formula>NOT(ISERROR(SEARCH("No visibility",AB24)))</formula>
    </cfRule>
    <cfRule type="containsText" dxfId="5994" priority="15" operator="containsText" text="Poor">
      <formula>NOT(ISERROR(SEARCH("Poor",AB24)))</formula>
    </cfRule>
    <cfRule type="containsText" dxfId="5993" priority="16" operator="containsText" text="Fail">
      <formula>NOT(ISERROR(SEARCH("Fail",AB24)))</formula>
    </cfRule>
    <cfRule type="containsText" dxfId="5992" priority="17" operator="containsText" text="Ineffective">
      <formula>NOT(ISERROR(SEARCH("Ineffective",AB24)))</formula>
    </cfRule>
    <cfRule type="containsText" dxfId="5991" priority="18" operator="containsText" text="Not Implemented">
      <formula>NOT(ISERROR(SEARCH("Not Implemented",AB24)))</formula>
    </cfRule>
  </conditionalFormatting>
  <conditionalFormatting sqref="R10:T12">
    <cfRule type="containsText" dxfId="5990" priority="7" operator="containsText" text="Not assessed">
      <formula>NOT(ISERROR(SEARCH("Not assessed",R10)))</formula>
    </cfRule>
    <cfRule type="containsText" dxfId="5989" priority="8" operator="containsText" text="No visibility">
      <formula>NOT(ISERROR(SEARCH("No visibility",R10)))</formula>
    </cfRule>
    <cfRule type="containsText" dxfId="5988" priority="9" operator="containsText" text="Poor">
      <formula>NOT(ISERROR(SEARCH("Poor",R10)))</formula>
    </cfRule>
    <cfRule type="containsText" dxfId="5987" priority="10" operator="containsText" text="Fail">
      <formula>NOT(ISERROR(SEARCH("Fail",R10)))</formula>
    </cfRule>
    <cfRule type="containsText" dxfId="5986" priority="11" operator="containsText" text="Ineffective">
      <formula>NOT(ISERROR(SEARCH("Ineffective",R10)))</formula>
    </cfRule>
    <cfRule type="containsText" dxfId="5985" priority="12" operator="containsText" text="Not Implemented">
      <formula>NOT(ISERROR(SEARCH("Not Implemented",R10)))</formula>
    </cfRule>
  </conditionalFormatting>
  <conditionalFormatting sqref="AB10:AD12">
    <cfRule type="containsText" dxfId="5984" priority="1" operator="containsText" text="Not assessed">
      <formula>NOT(ISERROR(SEARCH("Not assessed",AB10)))</formula>
    </cfRule>
    <cfRule type="containsText" dxfId="5983" priority="2" operator="containsText" text="No visibility">
      <formula>NOT(ISERROR(SEARCH("No visibility",AB10)))</formula>
    </cfRule>
    <cfRule type="containsText" dxfId="5982" priority="3" operator="containsText" text="Poor">
      <formula>NOT(ISERROR(SEARCH("Poor",AB10)))</formula>
    </cfRule>
    <cfRule type="containsText" dxfId="5981" priority="4" operator="containsText" text="Fail">
      <formula>NOT(ISERROR(SEARCH("Fail",AB10)))</formula>
    </cfRule>
    <cfRule type="containsText" dxfId="5980" priority="5" operator="containsText" text="Ineffective">
      <formula>NOT(ISERROR(SEARCH("Ineffective",AB10)))</formula>
    </cfRule>
    <cfRule type="containsText" dxfId="5979" priority="6" operator="containsText" text="Not Implemented">
      <formula>NOT(ISERROR(SEARCH("Not Implemented",AB10)))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DD1BD44-163F-48A8-B601-DDAF446561A9}">
          <x14:formula1>
            <xm:f>Data!$F$4:$F$9</xm:f>
          </x14:formula1>
          <xm:sqref>AC28 I28 S32 I58 I70 S24 I24 I17 I10 AC17 S39 S66 I73 S17 I7 AC24 S14 AC32 AC10 I32 I36 I39 I50 I47 I54 AC36 S36 S47 S50 S58 S62 AC39 AC73 S43 AC43 AC50 AC54 AC58 AC70 I62 S70 AC62 AC66 S7 S10 I14 S21 AC14 S28 I21 AC21 I43 S54 AC47 I66 S73 AC7</xm:sqref>
        </x14:dataValidation>
        <x14:dataValidation type="list" allowBlank="1" showInputMessage="1" showErrorMessage="1" xr:uid="{646A734F-F454-49BC-9D93-F0321C6F3D5B}">
          <x14:formula1>
            <xm:f>Data!$J$4:$J$8</xm:f>
          </x14:formula1>
          <xm:sqref>AD28 J28 T32 J58 J70 T24 J24 J17 J10 AD17 T39 T66 J73 T17 J7 AD24 T14 AD32 AD10 J32 J36 J39 J50 J47 J54 AD36 T36 T47 T50 T58 T62 AD39 AD73 T43 AD43 AD50 AD54 AD58 AD70 J62 T70 AD62 AD66 T7 T10 J14 T21 AD14 T28 J21 AD21 J43 T54 AD47 J66 T73 AD7</xm:sqref>
        </x14:dataValidation>
        <x14:dataValidation type="list" allowBlank="1" showInputMessage="1" showErrorMessage="1" promptTitle="Control Status" xr:uid="{E18DCF91-F894-4581-BD65-BA0F89AE2483}">
          <x14:formula1>
            <xm:f>Data!$B$4:$B$6</xm:f>
          </x14:formula1>
          <xm:sqref>AB28 H28 R32 H58 H70 R24 H24 H17 H10 AB17 R39 R66 H73 R17 H7 AB32 AB24 R14 AB10 H32 H36 H39 H50 H47 H54 AB36 R36 R47 R50 R58 R62 AB39 AB73 R43 AB43 AB50 AB54 AB58 AB70 H62 R70 AB62 AB66 R7 R10 H14 R21 AB14 R28 H21 AB21 H43 R54 AB47 H66 R73 AB7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7D646-57E6-42F6-A31F-20F3FA8E8D51}">
  <dimension ref="A1:AO127"/>
  <sheetViews>
    <sheetView workbookViewId="0"/>
  </sheetViews>
  <sheetFormatPr defaultColWidth="8.83203125" defaultRowHeight="10.5" customHeight="1" outlineLevelRow="1" outlineLevelCol="1" x14ac:dyDescent="0.2"/>
  <cols>
    <col min="1" max="1" width="4.6640625" style="21" customWidth="1"/>
    <col min="2" max="2" width="20.5" style="21" customWidth="1"/>
    <col min="3" max="3" width="6.83203125" style="21" customWidth="1"/>
    <col min="4" max="4" width="40.1640625" style="21" customWidth="1"/>
    <col min="5" max="5" width="14.5" style="21" customWidth="1"/>
    <col min="6" max="6" width="34.5" style="21" customWidth="1"/>
    <col min="7" max="7" width="31.83203125" style="21" customWidth="1"/>
    <col min="8" max="8" width="19.1640625" customWidth="1" outlineLevel="1"/>
    <col min="9" max="9" width="13.83203125" customWidth="1" outlineLevel="1"/>
    <col min="10" max="10" width="14.5" customWidth="1" outlineLevel="1"/>
    <col min="11" max="16" width="7.1640625" hidden="1" customWidth="1" outlineLevel="1"/>
    <col min="17" max="17" width="16.1640625" customWidth="1" outlineLevel="1"/>
    <col min="18" max="18" width="19.1640625" customWidth="1" outlineLevel="1"/>
    <col min="19" max="19" width="13.83203125" customWidth="1" outlineLevel="1"/>
    <col min="20" max="20" width="14.5" customWidth="1" outlineLevel="1"/>
    <col min="21" max="26" width="7.1640625" hidden="1" customWidth="1" outlineLevel="1"/>
    <col min="27" max="27" width="15.6640625" customWidth="1" outlineLevel="1"/>
    <col min="28" max="28" width="19.1640625" customWidth="1" outlineLevel="1"/>
    <col min="29" max="29" width="13.83203125" customWidth="1" outlineLevel="1"/>
    <col min="30" max="30" width="14.5" customWidth="1" outlineLevel="1"/>
    <col min="31" max="36" width="7.1640625" hidden="1" customWidth="1" outlineLevel="1"/>
    <col min="37" max="37" width="18" customWidth="1" outlineLevel="1"/>
    <col min="38" max="41" width="18" customWidth="1"/>
    <col min="42" max="16384" width="8.83203125" style="21"/>
  </cols>
  <sheetData>
    <row r="1" spans="1:41" customFormat="1" ht="10.5" customHeight="1" x14ac:dyDescent="0.2">
      <c r="A1" s="12"/>
      <c r="B1" s="12"/>
      <c r="C1" s="12"/>
      <c r="D1" s="13" t="s">
        <v>762</v>
      </c>
      <c r="E1" s="12"/>
      <c r="F1" s="12"/>
      <c r="G1" s="12"/>
      <c r="H1" s="111" t="s">
        <v>716</v>
      </c>
      <c r="I1" s="112"/>
      <c r="J1" s="112"/>
      <c r="K1" s="112"/>
      <c r="L1" s="112"/>
      <c r="M1" s="112"/>
      <c r="N1" s="112"/>
      <c r="O1" s="112"/>
      <c r="P1" s="112"/>
      <c r="Q1" s="113"/>
      <c r="R1" s="114" t="s">
        <v>717</v>
      </c>
      <c r="S1" s="115"/>
      <c r="T1" s="115"/>
      <c r="U1" s="115"/>
      <c r="V1" s="115"/>
      <c r="W1" s="115"/>
      <c r="X1" s="115"/>
      <c r="Y1" s="115"/>
      <c r="Z1" s="115"/>
      <c r="AA1" s="116"/>
      <c r="AB1" s="117" t="s">
        <v>718</v>
      </c>
      <c r="AC1" s="118"/>
      <c r="AD1" s="118"/>
      <c r="AE1" s="118"/>
      <c r="AF1" s="118"/>
      <c r="AG1" s="118"/>
      <c r="AH1" s="118"/>
      <c r="AI1" s="118"/>
      <c r="AJ1" s="118"/>
      <c r="AK1" s="119"/>
      <c r="AL1" s="137" t="s">
        <v>700</v>
      </c>
      <c r="AM1" s="137"/>
      <c r="AN1" s="137"/>
      <c r="AO1" s="137"/>
    </row>
    <row r="2" spans="1:41" ht="30" customHeight="1" thickBot="1" x14ac:dyDescent="0.25">
      <c r="A2" s="23" t="s">
        <v>119</v>
      </c>
      <c r="B2" s="23" t="s">
        <v>5</v>
      </c>
      <c r="C2" s="23" t="s">
        <v>699</v>
      </c>
      <c r="D2" s="23" t="s">
        <v>6</v>
      </c>
      <c r="E2" s="28" t="s">
        <v>7</v>
      </c>
      <c r="F2" s="28" t="s">
        <v>8</v>
      </c>
      <c r="G2" s="28" t="s">
        <v>9</v>
      </c>
      <c r="H2" s="29" t="s">
        <v>674</v>
      </c>
      <c r="I2" s="10" t="s">
        <v>1</v>
      </c>
      <c r="J2" s="10" t="s">
        <v>2</v>
      </c>
      <c r="K2" s="10" t="s">
        <v>712</v>
      </c>
      <c r="L2" s="10" t="s">
        <v>713</v>
      </c>
      <c r="M2" s="10" t="s">
        <v>714</v>
      </c>
      <c r="N2" s="10" t="s">
        <v>709</v>
      </c>
      <c r="O2" s="10" t="s">
        <v>710</v>
      </c>
      <c r="P2" s="10" t="s">
        <v>711</v>
      </c>
      <c r="Q2" s="30" t="s">
        <v>4</v>
      </c>
      <c r="R2" s="29" t="s">
        <v>674</v>
      </c>
      <c r="S2" s="10" t="s">
        <v>1</v>
      </c>
      <c r="T2" s="10" t="s">
        <v>2</v>
      </c>
      <c r="U2" s="10" t="s">
        <v>712</v>
      </c>
      <c r="V2" s="10" t="s">
        <v>713</v>
      </c>
      <c r="W2" s="10" t="s">
        <v>714</v>
      </c>
      <c r="X2" s="10" t="s">
        <v>709</v>
      </c>
      <c r="Y2" s="10" t="s">
        <v>710</v>
      </c>
      <c r="Z2" s="10" t="s">
        <v>711</v>
      </c>
      <c r="AA2" s="30" t="s">
        <v>4</v>
      </c>
      <c r="AB2" s="29" t="s">
        <v>674</v>
      </c>
      <c r="AC2" s="10" t="s">
        <v>1</v>
      </c>
      <c r="AD2" s="10" t="s">
        <v>2</v>
      </c>
      <c r="AE2" s="10" t="s">
        <v>712</v>
      </c>
      <c r="AF2" s="10" t="s">
        <v>713</v>
      </c>
      <c r="AG2" s="10" t="s">
        <v>714</v>
      </c>
      <c r="AH2" s="10" t="s">
        <v>709</v>
      </c>
      <c r="AI2" s="10" t="s">
        <v>710</v>
      </c>
      <c r="AJ2" s="10" t="s">
        <v>711</v>
      </c>
      <c r="AK2" s="30" t="s">
        <v>4</v>
      </c>
      <c r="AL2" s="15" t="s">
        <v>705</v>
      </c>
      <c r="AM2" s="15" t="s">
        <v>706</v>
      </c>
      <c r="AN2" s="15" t="s">
        <v>707</v>
      </c>
      <c r="AO2" s="15" t="s">
        <v>708</v>
      </c>
    </row>
    <row r="3" spans="1:41" ht="30" customHeight="1" x14ac:dyDescent="0.2">
      <c r="A3" s="48">
        <v>4</v>
      </c>
      <c r="B3" s="49" t="s">
        <v>704</v>
      </c>
      <c r="C3" s="100"/>
      <c r="D3" s="100"/>
      <c r="E3" s="101" t="s">
        <v>758</v>
      </c>
      <c r="F3" s="101"/>
      <c r="G3" s="101"/>
      <c r="H3" s="50" t="str">
        <f>IF($K3=1,"Implemented","Not Implemented")</f>
        <v>Not Implemented</v>
      </c>
      <c r="I3" s="51" t="str">
        <f>IF($L3=1,"Effective","Ineffective")</f>
        <v>Ineffective</v>
      </c>
      <c r="J3" s="51" t="str">
        <f>IF($M3=1,"Pass","Fail")</f>
        <v>Fail</v>
      </c>
      <c r="K3" s="52">
        <f>IF(COUNTIFS(K$6:K$127,0,$C$6:$C$127,1)&gt;0,0,1)</f>
        <v>0</v>
      </c>
      <c r="L3" s="52">
        <f>IF(COUNTIFS(L$6:L$127,0,$C$6:$C$127,1)&gt;0,0,1)</f>
        <v>0</v>
      </c>
      <c r="M3" s="52">
        <f>IF(COUNTIFS(M$6:M$127,0,$C$6:$C$127,1)&gt;0,0,1)</f>
        <v>0</v>
      </c>
      <c r="N3" s="52">
        <f>AVERAGE(N$6:N$127)</f>
        <v>0</v>
      </c>
      <c r="O3" s="62"/>
      <c r="P3" s="62"/>
      <c r="Q3" s="53"/>
      <c r="R3" s="51" t="str">
        <f>IF($U3=1,"Implemented","Not Implemented")</f>
        <v>Not Implemented</v>
      </c>
      <c r="S3" s="51" t="str">
        <f>IF($V3=1,"Effective","Ineffective")</f>
        <v>Ineffective</v>
      </c>
      <c r="T3" s="51" t="str">
        <f>IF($W3=1,"Pass","Fail")</f>
        <v>Fail</v>
      </c>
      <c r="U3" s="52">
        <f>IF(COUNTIFS(U$6:U$127,0,$C$6:$C$127,1)&gt;0,0,1)</f>
        <v>0</v>
      </c>
      <c r="V3" s="52">
        <f>IF(COUNTIFS(V$6:V$127,0,$C$6:$C$127,1)&gt;0,0,1)</f>
        <v>0</v>
      </c>
      <c r="W3" s="52">
        <f>IF(COUNTIFS(W$6:W$127,0,$C$6:$C$127,1)&gt;0,0,1)</f>
        <v>0</v>
      </c>
      <c r="X3" s="52">
        <f>AVERAGE(X$6:X$127)</f>
        <v>0</v>
      </c>
      <c r="Y3" s="62"/>
      <c r="Z3" s="62"/>
      <c r="AA3" s="53"/>
      <c r="AB3" s="50" t="str">
        <f>IF($AE3=1,"Implemented","Not Implemented")</f>
        <v>Not Implemented</v>
      </c>
      <c r="AC3" s="51" t="str">
        <f>IF($AF3=1,"Effective","Ineffective")</f>
        <v>Ineffective</v>
      </c>
      <c r="AD3" s="51" t="str">
        <f>IF($AG3=1,"Pass","Fail")</f>
        <v>Fail</v>
      </c>
      <c r="AE3" s="52">
        <f>IF(COUNTIFS(AE$6:AE$127,0,$C$6:$C$127,1)&gt;0,0,1)</f>
        <v>0</v>
      </c>
      <c r="AF3" s="52">
        <f>IF(COUNTIFS(AF$6:AF$127,0,$C$6:$C$127,1)&gt;0,0,1)</f>
        <v>0</v>
      </c>
      <c r="AG3" s="52">
        <f>IF(COUNTIFS(AG$6:AG$127,0,$C$6:$C$127,1)&gt;0,0,1)</f>
        <v>0</v>
      </c>
      <c r="AH3" s="52">
        <f>AVERAGE(AH$6:AH$127)</f>
        <v>0</v>
      </c>
      <c r="AI3" s="62"/>
      <c r="AJ3" s="62"/>
      <c r="AK3" s="53"/>
      <c r="AL3" s="54" t="s">
        <v>725</v>
      </c>
      <c r="AM3" s="55"/>
      <c r="AN3" s="55"/>
      <c r="AO3" s="56"/>
    </row>
    <row r="4" spans="1:41" ht="30" customHeight="1" x14ac:dyDescent="0.2">
      <c r="A4" s="42"/>
      <c r="B4" s="22"/>
      <c r="C4" s="97"/>
      <c r="D4" s="97"/>
      <c r="E4" s="98" t="s">
        <v>759</v>
      </c>
      <c r="F4" s="98"/>
      <c r="G4" s="98"/>
      <c r="H4" s="31" t="str">
        <f>IF($K4=1,"Implemented","Not Implemented")</f>
        <v>Not Implemented</v>
      </c>
      <c r="I4" s="24" t="str">
        <f>IF($L4=1,"Effective","Ineffective")</f>
        <v>Ineffective</v>
      </c>
      <c r="J4" s="24" t="str">
        <f>IF($M4=1,"Pass","Fail")</f>
        <v>Fail</v>
      </c>
      <c r="K4" s="25">
        <f>IF(COUNTIFS(K$6:K$127,0,$C$6:$C$127,2)&gt;0,0,1)</f>
        <v>0</v>
      </c>
      <c r="L4" s="25">
        <f>IF(COUNTIFS(L$6:L$127,0,$C$6:$C$127,2)&gt;0,0,1)</f>
        <v>0</v>
      </c>
      <c r="M4" s="25">
        <f>IF(COUNTIFS(M$6:M$127,0,$C$6:$C$127,2)&gt;0,0,1)</f>
        <v>0</v>
      </c>
      <c r="N4" s="63"/>
      <c r="O4" s="25">
        <f>AVERAGE(O$6:O$127)</f>
        <v>0</v>
      </c>
      <c r="P4" s="25"/>
      <c r="Q4" s="32"/>
      <c r="R4" s="24" t="str">
        <f>IF($U4=1,"Implemented","Not Implemented")</f>
        <v>Not Implemented</v>
      </c>
      <c r="S4" s="24" t="str">
        <f>IF($V4=1,"Effective","Ineffective")</f>
        <v>Ineffective</v>
      </c>
      <c r="T4" s="24" t="str">
        <f>IF($W4=1,"Pass","Fail")</f>
        <v>Fail</v>
      </c>
      <c r="U4" s="25">
        <f>IF(COUNTIFS(U$6:U$127,0,$C$6:$C$127,2)&gt;0,0,1)</f>
        <v>0</v>
      </c>
      <c r="V4" s="25">
        <f>IF(COUNTIFS(V$6:V$127,0,$C$6:$C$127,2)&gt;0,0,1)</f>
        <v>0</v>
      </c>
      <c r="W4" s="25">
        <f>IF(COUNTIFS(W$6:W$127,0,$C$6:$C$127,2)&gt;0,0,1)</f>
        <v>0</v>
      </c>
      <c r="X4" s="63"/>
      <c r="Y4" s="25">
        <f>AVERAGE(Y$6:Y$127)</f>
        <v>0</v>
      </c>
      <c r="Z4" s="25"/>
      <c r="AA4" s="32"/>
      <c r="AB4" s="31" t="str">
        <f>IF($AE4=1,"Implemented","Not Implemented")</f>
        <v>Not Implemented</v>
      </c>
      <c r="AC4" s="24" t="str">
        <f>IF($AF4=1,"Effective","Ineffective")</f>
        <v>Ineffective</v>
      </c>
      <c r="AD4" s="24" t="str">
        <f>IF($AG4=1,"Pass","Fail")</f>
        <v>Fail</v>
      </c>
      <c r="AE4" s="25">
        <f>IF(COUNTIFS(AE$6:AE$127,0,$C$6:$C$127,2)&gt;0,0,1)</f>
        <v>0</v>
      </c>
      <c r="AF4" s="25">
        <f>IF(COUNTIFS(AF$6:AF$127,0,$C$6:$C$127,2)&gt;0,0,1)</f>
        <v>0</v>
      </c>
      <c r="AG4" s="25">
        <f>IF(COUNTIFS(AG$6:AG$127,0,$C$6:$C$127,2)&gt;0,0,1)</f>
        <v>0</v>
      </c>
      <c r="AH4" s="63"/>
      <c r="AI4" s="25">
        <f>AVERAGE(AI$6:AI$127)</f>
        <v>0</v>
      </c>
      <c r="AJ4" s="25"/>
      <c r="AK4" s="32"/>
      <c r="AL4" s="18" t="s">
        <v>725</v>
      </c>
      <c r="AM4" s="11"/>
      <c r="AN4" s="11"/>
      <c r="AO4" s="43"/>
    </row>
    <row r="5" spans="1:41" ht="30" customHeight="1" thickBot="1" x14ac:dyDescent="0.25">
      <c r="A5" s="57"/>
      <c r="B5" s="58"/>
      <c r="C5" s="103"/>
      <c r="D5" s="103"/>
      <c r="E5" s="104" t="s">
        <v>760</v>
      </c>
      <c r="F5" s="104"/>
      <c r="G5" s="104"/>
      <c r="H5" s="59" t="str">
        <f>IF($K5=1,"Implemented","Not Implemented")</f>
        <v>Not Implemented</v>
      </c>
      <c r="I5" s="60" t="str">
        <f>IF($L5=1,"Effective","Ineffective")</f>
        <v>Ineffective</v>
      </c>
      <c r="J5" s="60" t="str">
        <f>IF($M5=1,"Pass","Fail")</f>
        <v>Fail</v>
      </c>
      <c r="K5" s="35">
        <f>IF(COUNTIFS(K$6:K$127,0,$C$6:$C$127,3)&gt;0,0,1)</f>
        <v>0</v>
      </c>
      <c r="L5" s="35">
        <f>IF(COUNTIFS(L$6:L$127,0,$C$6:$C$127,3)&gt;0,0,1)</f>
        <v>0</v>
      </c>
      <c r="M5" s="35">
        <f>IF(COUNTIFS(M$6:M$127,0,$C$6:$C$127,3)&gt;0,0,1)</f>
        <v>0</v>
      </c>
      <c r="N5" s="64"/>
      <c r="O5" s="64"/>
      <c r="P5" s="35">
        <f>AVERAGE(P$6:P$127)</f>
        <v>0</v>
      </c>
      <c r="Q5" s="61"/>
      <c r="R5" s="60" t="str">
        <f>IF($U5=1,"Implemented","Not Implemented")</f>
        <v>Not Implemented</v>
      </c>
      <c r="S5" s="60" t="str">
        <f>IF($V5=1,"Effective","Ineffective")</f>
        <v>Ineffective</v>
      </c>
      <c r="T5" s="60" t="str">
        <f>IF($W5=1,"Pass","Fail")</f>
        <v>Fail</v>
      </c>
      <c r="U5" s="35">
        <f>IF(COUNTIFS(U$6:U$127,0,$C$6:$C$127,3)&gt;0,0,1)</f>
        <v>0</v>
      </c>
      <c r="V5" s="35">
        <f>IF(COUNTIFS(V$6:V$127,0,$C$6:$C$127,3)&gt;0,0,1)</f>
        <v>0</v>
      </c>
      <c r="W5" s="35">
        <f>IF(COUNTIFS(W$6:W$127,0,$C$6:$C$127,3)&gt;0,0,1)</f>
        <v>0</v>
      </c>
      <c r="X5" s="64"/>
      <c r="Y5" s="64"/>
      <c r="Z5" s="35">
        <f>AVERAGE(Z$6:Z$127)</f>
        <v>0</v>
      </c>
      <c r="AA5" s="61"/>
      <c r="AB5" s="59" t="str">
        <f>IF($AE5=1,"Implemented","Not Implemented")</f>
        <v>Not Implemented</v>
      </c>
      <c r="AC5" s="60" t="str">
        <f>IF($AF5=1,"Effective","Ineffective")</f>
        <v>Ineffective</v>
      </c>
      <c r="AD5" s="60" t="str">
        <f>IF($AG5=1,"Pass","Fail")</f>
        <v>Fail</v>
      </c>
      <c r="AE5" s="35">
        <f>IF(COUNTIFS(AE$6:AE$127,0,$C$6:$C$127,3)&gt;0,0,1)</f>
        <v>0</v>
      </c>
      <c r="AF5" s="35">
        <f>IF(COUNTIFS(AF$6:AF$127,0,$C$6:$C$127,3)&gt;0,0,1)</f>
        <v>0</v>
      </c>
      <c r="AG5" s="35">
        <f>IF(COUNTIFS(AG$6:AG$127,0,$C$6:$C$127,3)&gt;0,0,1)</f>
        <v>0</v>
      </c>
      <c r="AH5" s="64"/>
      <c r="AI5" s="64"/>
      <c r="AJ5" s="35">
        <f>AVERAGE(AJ$6:AJ$127)</f>
        <v>0</v>
      </c>
      <c r="AK5" s="61"/>
      <c r="AL5" s="33" t="s">
        <v>725</v>
      </c>
      <c r="AM5" s="45"/>
      <c r="AN5" s="45"/>
      <c r="AO5" s="46"/>
    </row>
    <row r="6" spans="1:41" ht="30" customHeight="1" x14ac:dyDescent="0.2">
      <c r="C6" s="19">
        <v>1</v>
      </c>
      <c r="D6" s="124" t="s">
        <v>191</v>
      </c>
      <c r="E6" s="124"/>
      <c r="F6" s="124"/>
      <c r="G6" s="124"/>
      <c r="H6" s="31" t="str">
        <f>IF($K6=1,"Implemented","Not Implemented")</f>
        <v>Not Implemented</v>
      </c>
      <c r="I6" s="24" t="str">
        <f>IF($L6=1,"Effective","Ineffective")</f>
        <v>Ineffective</v>
      </c>
      <c r="J6" s="24" t="str">
        <f>IF($M6=1,"Pass","Fail")</f>
        <v>Fail</v>
      </c>
      <c r="K6" s="25">
        <f>IF(COUNTIF(K7:K15,0)&gt;0,0,1)</f>
        <v>0</v>
      </c>
      <c r="L6" s="25">
        <f>IF(COUNTIF(L7:L15,0)&gt;0,0,1)</f>
        <v>0</v>
      </c>
      <c r="M6" s="25">
        <f>IF(COUNTIF(M7:M15,0)&gt;0,0,1)</f>
        <v>0</v>
      </c>
      <c r="N6" s="25">
        <f>IFERROR(IF($C6=1,$K6*$L6*$M6,""),"")</f>
        <v>0</v>
      </c>
      <c r="O6" s="25" t="str">
        <f>IFERROR(IF($C6=2,$K6*$L6*$M6,""),"")</f>
        <v/>
      </c>
      <c r="P6" s="25" t="str">
        <f>IFERROR(IF($C6=3,$K6*$L6*$M6,""),"")</f>
        <v/>
      </c>
      <c r="Q6" s="32"/>
      <c r="R6" s="31" t="str">
        <f>IF($U6=1,"Implemented","Not Implemented")</f>
        <v>Not Implemented</v>
      </c>
      <c r="S6" s="24" t="str">
        <f>IF($V6=1,"Effective","Ineffective")</f>
        <v>Ineffective</v>
      </c>
      <c r="T6" s="24" t="str">
        <f>IF($W6=1,"Pass","Fail")</f>
        <v>Fail</v>
      </c>
      <c r="U6" s="25">
        <f>IF(COUNTIF(U7:U15,0)&gt;0,0,1)</f>
        <v>0</v>
      </c>
      <c r="V6" s="25">
        <f>IF(COUNTIF(V7:V15,0)&gt;0,0,1)</f>
        <v>0</v>
      </c>
      <c r="W6" s="25">
        <f>IF(COUNTIF(W7:W15,0)&gt;0,0,1)</f>
        <v>0</v>
      </c>
      <c r="X6" s="25">
        <f>IFERROR(IF($C6=1,$U6*$V6*$W6,""),"")</f>
        <v>0</v>
      </c>
      <c r="Y6" s="25" t="str">
        <f>IFERROR(IF($C6=2,$U6*$V6*$W6,""),"")</f>
        <v/>
      </c>
      <c r="Z6" s="25" t="str">
        <f>IFERROR(IF($C6=3,$U6*$V6*$W6,""),"")</f>
        <v/>
      </c>
      <c r="AA6" s="32"/>
      <c r="AB6" s="31" t="str">
        <f>IF($AE6=1,"Implemented","Not Implemented")</f>
        <v>Not Implemented</v>
      </c>
      <c r="AC6" s="24" t="str">
        <f>IF($AF6=1,"Effective","Ineffective")</f>
        <v>Ineffective</v>
      </c>
      <c r="AD6" s="24" t="str">
        <f>IF($AG6=1,"Pass","Fail")</f>
        <v>Fail</v>
      </c>
      <c r="AE6" s="25">
        <f>IF(COUNTIF(AE7:AE15,0)&gt;0,0,1)</f>
        <v>0</v>
      </c>
      <c r="AF6" s="25">
        <f>IF(COUNTIF(AF7:AF15,0)&gt;0,0,1)</f>
        <v>0</v>
      </c>
      <c r="AG6" s="25">
        <f>IF(COUNTIF(AG7:AG15,0)&gt;0,0,1)</f>
        <v>0</v>
      </c>
      <c r="AH6" s="25">
        <f>IFERROR(IF($C6=1,$AE6*$AF6*$AG6,""),"")</f>
        <v>0</v>
      </c>
      <c r="AI6" s="25" t="str">
        <f>IFERROR(IF($C6=2,$AE6*$AF6*$AG6,""),"")</f>
        <v/>
      </c>
      <c r="AJ6" s="25" t="str">
        <f>IFERROR(IF($C6=3,$AE6*$AF6*$AG6,""),"")</f>
        <v/>
      </c>
      <c r="AK6" s="32"/>
      <c r="AL6" s="18" t="s">
        <v>725</v>
      </c>
      <c r="AM6" s="11"/>
      <c r="AN6" s="11"/>
      <c r="AO6" s="11"/>
    </row>
    <row r="7" spans="1:41" ht="10.5" customHeight="1" outlineLevel="1" x14ac:dyDescent="0.2">
      <c r="A7" s="106"/>
      <c r="B7" s="106"/>
      <c r="C7" s="122">
        <v>1</v>
      </c>
      <c r="D7" s="106"/>
      <c r="E7" s="123" t="s">
        <v>192</v>
      </c>
      <c r="F7" s="124" t="s">
        <v>193</v>
      </c>
      <c r="G7" s="124" t="s">
        <v>194</v>
      </c>
      <c r="H7" s="108" t="s">
        <v>687</v>
      </c>
      <c r="I7" s="109" t="s">
        <v>687</v>
      </c>
      <c r="J7" s="109" t="s">
        <v>687</v>
      </c>
      <c r="K7" s="25">
        <f>IFERROR(VLOOKUP($H7,Data!$B$4:$D$6,3,FALSE),"")</f>
        <v>0</v>
      </c>
      <c r="L7" s="25">
        <f>IFERROR(VLOOKUP($I7,Data!$F$4:$H$9,3,FALSE),"")</f>
        <v>0</v>
      </c>
      <c r="M7" s="25">
        <f>IFERROR(VLOOKUP($J7,Data!$J$4:$L$8,3,FALSE),"")</f>
        <v>0</v>
      </c>
      <c r="N7" s="25">
        <f>IFERROR(IF($C7=1,$K7*$L7*$M7,""),"")</f>
        <v>0</v>
      </c>
      <c r="O7" s="25" t="str">
        <f>IFERROR(IF($C7=2,$K7*$L7*$M7,""),"")</f>
        <v/>
      </c>
      <c r="P7" s="25" t="str">
        <f>IFERROR(IF($C7=3,$K7*$L7*$M7,""),"")</f>
        <v/>
      </c>
      <c r="Q7" s="120"/>
      <c r="R7" s="108" t="s">
        <v>687</v>
      </c>
      <c r="S7" s="109" t="s">
        <v>687</v>
      </c>
      <c r="T7" s="109" t="s">
        <v>687</v>
      </c>
      <c r="U7" s="26"/>
      <c r="V7" s="26"/>
      <c r="W7" s="26"/>
      <c r="X7" s="26"/>
      <c r="Y7" s="26"/>
      <c r="Z7" s="26"/>
      <c r="AA7" s="120"/>
      <c r="AB7" s="108" t="s">
        <v>687</v>
      </c>
      <c r="AC7" s="109" t="s">
        <v>687</v>
      </c>
      <c r="AD7" s="109" t="s">
        <v>687</v>
      </c>
      <c r="AE7" s="26"/>
      <c r="AF7" s="26"/>
      <c r="AG7" s="26"/>
      <c r="AH7" s="26"/>
      <c r="AI7" s="26"/>
      <c r="AJ7" s="26"/>
      <c r="AK7" s="121"/>
      <c r="AL7" s="18" t="s">
        <v>716</v>
      </c>
      <c r="AM7" s="11"/>
      <c r="AN7" s="11"/>
      <c r="AO7" s="11"/>
    </row>
    <row r="8" spans="1:41" ht="10.5" customHeight="1" outlineLevel="1" x14ac:dyDescent="0.2">
      <c r="A8" s="106"/>
      <c r="B8" s="106"/>
      <c r="C8" s="122"/>
      <c r="D8" s="106"/>
      <c r="E8" s="123"/>
      <c r="F8" s="124"/>
      <c r="G8" s="125"/>
      <c r="H8" s="108"/>
      <c r="I8" s="109"/>
      <c r="J8" s="109"/>
      <c r="K8" s="27"/>
      <c r="L8" s="27"/>
      <c r="M8" s="27"/>
      <c r="N8" s="27"/>
      <c r="O8" s="27"/>
      <c r="P8" s="27"/>
      <c r="Q8" s="120"/>
      <c r="R8" s="108"/>
      <c r="S8" s="109"/>
      <c r="T8" s="109"/>
      <c r="U8" s="25">
        <f>IFERROR(VLOOKUP($R7,Data!$B$4:$D$6,3,FALSE),"")</f>
        <v>0</v>
      </c>
      <c r="V8" s="25">
        <f>IFERROR(VLOOKUP($S7,Data!$F$4:$H$9,3,FALSE),"")</f>
        <v>0</v>
      </c>
      <c r="W8" s="25">
        <f>IFERROR(VLOOKUP($T7,Data!$J$4:$L$8,3,FALSE),"")</f>
        <v>0</v>
      </c>
      <c r="X8" s="25">
        <f>IFERROR(IF($C7=1,$U8*$V8*$W8,""),"")</f>
        <v>0</v>
      </c>
      <c r="Y8" s="25" t="str">
        <f>IFERROR(IF($C7=2,$U8*$V8*$W8,""),"")</f>
        <v/>
      </c>
      <c r="Z8" s="25" t="str">
        <f>IFERROR(IF($C7=3,$U8*$V8*$W8,""),"")</f>
        <v/>
      </c>
      <c r="AA8" s="120"/>
      <c r="AB8" s="108"/>
      <c r="AC8" s="109"/>
      <c r="AD8" s="109"/>
      <c r="AE8" s="27"/>
      <c r="AF8" s="27"/>
      <c r="AG8" s="27"/>
      <c r="AH8" s="27"/>
      <c r="AI8" s="27"/>
      <c r="AJ8" s="27"/>
      <c r="AK8" s="121"/>
      <c r="AL8" s="18" t="s">
        <v>717</v>
      </c>
      <c r="AM8" s="11"/>
      <c r="AN8" s="11"/>
      <c r="AO8" s="11"/>
    </row>
    <row r="9" spans="1:41" ht="10.5" customHeight="1" outlineLevel="1" x14ac:dyDescent="0.2">
      <c r="A9" s="106"/>
      <c r="B9" s="106"/>
      <c r="C9" s="122"/>
      <c r="D9" s="106"/>
      <c r="E9" s="123"/>
      <c r="F9" s="124"/>
      <c r="G9" s="125"/>
      <c r="H9" s="108"/>
      <c r="I9" s="109"/>
      <c r="J9" s="109"/>
      <c r="K9" s="27"/>
      <c r="L9" s="27"/>
      <c r="M9" s="27"/>
      <c r="N9" s="27"/>
      <c r="O9" s="27"/>
      <c r="P9" s="27"/>
      <c r="Q9" s="120"/>
      <c r="R9" s="108"/>
      <c r="S9" s="109"/>
      <c r="T9" s="109"/>
      <c r="U9" s="27"/>
      <c r="V9" s="27"/>
      <c r="W9" s="27"/>
      <c r="X9" s="27"/>
      <c r="Y9" s="27"/>
      <c r="Z9" s="27"/>
      <c r="AA9" s="120"/>
      <c r="AB9" s="108"/>
      <c r="AC9" s="109"/>
      <c r="AD9" s="109"/>
      <c r="AE9" s="25">
        <f>IFERROR(VLOOKUP($AB7,Data!$B$4:$D$6,3,FALSE),"")</f>
        <v>0</v>
      </c>
      <c r="AF9" s="25">
        <f>IFERROR(VLOOKUP($AC7,Data!$F$4:$H$9,3,FALSE),"")</f>
        <v>0</v>
      </c>
      <c r="AG9" s="25">
        <f>IFERROR(VLOOKUP($AD7,Data!$J$4:$L$8,3,FALSE),"")</f>
        <v>0</v>
      </c>
      <c r="AH9" s="25">
        <f>IFERROR(IF($C7=1,$AE9*$AF9*$AG9,""),"")</f>
        <v>0</v>
      </c>
      <c r="AI9" s="25" t="str">
        <f>IFERROR(IF($C7=2,$AE9*$AF9*$AG9,""),"")</f>
        <v/>
      </c>
      <c r="AJ9" s="25" t="str">
        <f>IFERROR(IF($C7=3,$AE9*$AF9*$AG9,""),"")</f>
        <v/>
      </c>
      <c r="AK9" s="121"/>
      <c r="AL9" s="18" t="s">
        <v>718</v>
      </c>
      <c r="AM9" s="11"/>
      <c r="AN9" s="11"/>
      <c r="AO9" s="11"/>
    </row>
    <row r="10" spans="1:41" ht="10.5" customHeight="1" outlineLevel="1" x14ac:dyDescent="0.2">
      <c r="A10" s="106"/>
      <c r="B10" s="106"/>
      <c r="C10" s="122">
        <v>1</v>
      </c>
      <c r="D10" s="106"/>
      <c r="E10" s="123" t="s">
        <v>195</v>
      </c>
      <c r="F10" s="124" t="s">
        <v>196</v>
      </c>
      <c r="G10" s="124" t="s">
        <v>197</v>
      </c>
      <c r="H10" s="108" t="s">
        <v>687</v>
      </c>
      <c r="I10" s="109" t="s">
        <v>687</v>
      </c>
      <c r="J10" s="109" t="s">
        <v>687</v>
      </c>
      <c r="K10" s="25">
        <f>IFERROR(VLOOKUP($H10,Data!$B$4:$D$6,3,FALSE),"")</f>
        <v>0</v>
      </c>
      <c r="L10" s="25">
        <f>IFERROR(VLOOKUP($I10,Data!$F$4:$H$9,3,FALSE),"")</f>
        <v>0</v>
      </c>
      <c r="M10" s="25">
        <f>IFERROR(VLOOKUP($J10,Data!$J$4:$L$8,3,FALSE),"")</f>
        <v>0</v>
      </c>
      <c r="N10" s="25">
        <f>IFERROR(IF($C10=1,$K10*$L10*$M10,""),"")</f>
        <v>0</v>
      </c>
      <c r="O10" s="25" t="str">
        <f>IFERROR(IF($C10=2,$K10*$L10*$M10,""),"")</f>
        <v/>
      </c>
      <c r="P10" s="25" t="str">
        <f>IFERROR(IF($C10=3,$K10*$L10*$M10,""),"")</f>
        <v/>
      </c>
      <c r="Q10" s="120"/>
      <c r="R10" s="108" t="s">
        <v>687</v>
      </c>
      <c r="S10" s="109" t="s">
        <v>687</v>
      </c>
      <c r="T10" s="109" t="s">
        <v>687</v>
      </c>
      <c r="U10" s="26"/>
      <c r="V10" s="26"/>
      <c r="W10" s="26"/>
      <c r="X10" s="26"/>
      <c r="Y10" s="26"/>
      <c r="Z10" s="26"/>
      <c r="AA10" s="120"/>
      <c r="AB10" s="108" t="s">
        <v>687</v>
      </c>
      <c r="AC10" s="109" t="s">
        <v>687</v>
      </c>
      <c r="AD10" s="109" t="s">
        <v>687</v>
      </c>
      <c r="AE10" s="26"/>
      <c r="AF10" s="26"/>
      <c r="AG10" s="26"/>
      <c r="AH10" s="26"/>
      <c r="AI10" s="26"/>
      <c r="AJ10" s="26"/>
      <c r="AK10" s="121"/>
      <c r="AL10" s="18" t="s">
        <v>716</v>
      </c>
      <c r="AM10" s="11"/>
      <c r="AN10" s="11"/>
      <c r="AO10" s="11"/>
    </row>
    <row r="11" spans="1:41" ht="10.5" customHeight="1" outlineLevel="1" x14ac:dyDescent="0.2">
      <c r="A11" s="106"/>
      <c r="B11" s="106"/>
      <c r="C11" s="122"/>
      <c r="D11" s="106"/>
      <c r="E11" s="123"/>
      <c r="F11" s="124"/>
      <c r="G11" s="125"/>
      <c r="H11" s="108"/>
      <c r="I11" s="109"/>
      <c r="J11" s="109"/>
      <c r="K11" s="27"/>
      <c r="L11" s="27"/>
      <c r="M11" s="27"/>
      <c r="N11" s="27"/>
      <c r="O11" s="27"/>
      <c r="P11" s="27"/>
      <c r="Q11" s="120"/>
      <c r="R11" s="108"/>
      <c r="S11" s="109"/>
      <c r="T11" s="109"/>
      <c r="U11" s="25">
        <f>IFERROR(VLOOKUP($R10,Data!$B$4:$D$6,3,FALSE),"")</f>
        <v>0</v>
      </c>
      <c r="V11" s="25">
        <f>IFERROR(VLOOKUP($S10,Data!$F$4:$H$9,3,FALSE),"")</f>
        <v>0</v>
      </c>
      <c r="W11" s="25">
        <f>IFERROR(VLOOKUP($T10,Data!$J$4:$L$8,3,FALSE),"")</f>
        <v>0</v>
      </c>
      <c r="X11" s="25">
        <f>IFERROR(IF($C10=1,$U11*$V11*$W11,""),"")</f>
        <v>0</v>
      </c>
      <c r="Y11" s="25" t="str">
        <f>IFERROR(IF($C10=2,$U11*$V11*$W11,""),"")</f>
        <v/>
      </c>
      <c r="Z11" s="25" t="str">
        <f>IFERROR(IF($C10=3,$U11*$V11*$W11,""),"")</f>
        <v/>
      </c>
      <c r="AA11" s="120"/>
      <c r="AB11" s="108"/>
      <c r="AC11" s="109"/>
      <c r="AD11" s="109"/>
      <c r="AE11" s="27"/>
      <c r="AF11" s="27"/>
      <c r="AG11" s="27"/>
      <c r="AH11" s="27"/>
      <c r="AI11" s="27"/>
      <c r="AJ11" s="27"/>
      <c r="AK11" s="121"/>
      <c r="AL11" s="18" t="s">
        <v>717</v>
      </c>
      <c r="AM11" s="11"/>
      <c r="AN11" s="11"/>
      <c r="AO11" s="11"/>
    </row>
    <row r="12" spans="1:41" ht="10.5" customHeight="1" outlineLevel="1" x14ac:dyDescent="0.2">
      <c r="A12" s="106"/>
      <c r="B12" s="106"/>
      <c r="C12" s="122"/>
      <c r="D12" s="106"/>
      <c r="E12" s="123"/>
      <c r="F12" s="124"/>
      <c r="G12" s="125"/>
      <c r="H12" s="108"/>
      <c r="I12" s="109"/>
      <c r="J12" s="109"/>
      <c r="K12" s="27"/>
      <c r="L12" s="27"/>
      <c r="M12" s="27"/>
      <c r="N12" s="27"/>
      <c r="O12" s="27"/>
      <c r="P12" s="27"/>
      <c r="Q12" s="120"/>
      <c r="R12" s="108"/>
      <c r="S12" s="109"/>
      <c r="T12" s="109"/>
      <c r="U12" s="27"/>
      <c r="V12" s="27"/>
      <c r="W12" s="27"/>
      <c r="X12" s="27"/>
      <c r="Y12" s="27"/>
      <c r="Z12" s="27"/>
      <c r="AA12" s="120"/>
      <c r="AB12" s="108"/>
      <c r="AC12" s="109"/>
      <c r="AD12" s="109"/>
      <c r="AE12" s="25">
        <f>IFERROR(VLOOKUP($AB10,Data!$B$4:$D$6,3,FALSE),"")</f>
        <v>0</v>
      </c>
      <c r="AF12" s="25">
        <f>IFERROR(VLOOKUP($AC10,Data!$F$4:$H$9,3,FALSE),"")</f>
        <v>0</v>
      </c>
      <c r="AG12" s="25">
        <f>IFERROR(VLOOKUP($AD10,Data!$J$4:$L$8,3,FALSE),"")</f>
        <v>0</v>
      </c>
      <c r="AH12" s="25">
        <f>IFERROR(IF($C10=1,$AE12*$AF12*$AG12,""),"")</f>
        <v>0</v>
      </c>
      <c r="AI12" s="25" t="str">
        <f>IFERROR(IF($C10=2,$AE12*$AF12*$AG12,""),"")</f>
        <v/>
      </c>
      <c r="AJ12" s="25" t="str">
        <f>IFERROR(IF($C10=3,$AE12*$AF12*$AG12,""),"")</f>
        <v/>
      </c>
      <c r="AK12" s="121"/>
      <c r="AL12" s="18" t="s">
        <v>718</v>
      </c>
      <c r="AM12" s="11"/>
      <c r="AN12" s="11"/>
      <c r="AO12" s="11"/>
    </row>
    <row r="13" spans="1:41" ht="10.5" customHeight="1" outlineLevel="1" x14ac:dyDescent="0.2">
      <c r="A13" s="106"/>
      <c r="B13" s="106"/>
      <c r="C13" s="122">
        <v>1</v>
      </c>
      <c r="D13" s="106"/>
      <c r="E13" s="123" t="s">
        <v>198</v>
      </c>
      <c r="F13" s="124" t="s">
        <v>199</v>
      </c>
      <c r="G13" s="124" t="s">
        <v>197</v>
      </c>
      <c r="H13" s="108" t="s">
        <v>687</v>
      </c>
      <c r="I13" s="109" t="s">
        <v>687</v>
      </c>
      <c r="J13" s="109" t="s">
        <v>687</v>
      </c>
      <c r="K13" s="25">
        <f>IFERROR(VLOOKUP($H13,Data!$B$4:$D$6,3,FALSE),"")</f>
        <v>0</v>
      </c>
      <c r="L13" s="25">
        <f>IFERROR(VLOOKUP($I13,Data!$F$4:$H$9,3,FALSE),"")</f>
        <v>0</v>
      </c>
      <c r="M13" s="25">
        <f>IFERROR(VLOOKUP($J13,Data!$J$4:$L$8,3,FALSE),"")</f>
        <v>0</v>
      </c>
      <c r="N13" s="25">
        <f>IFERROR(IF($C13=1,$K13*$L13*$M13,""),"")</f>
        <v>0</v>
      </c>
      <c r="O13" s="25" t="str">
        <f>IFERROR(IF($C13=2,$K13*$L13*$M13,""),"")</f>
        <v/>
      </c>
      <c r="P13" s="25" t="str">
        <f>IFERROR(IF($C13=3,$K13*$L13*$M13,""),"")</f>
        <v/>
      </c>
      <c r="Q13" s="120"/>
      <c r="R13" s="108" t="s">
        <v>687</v>
      </c>
      <c r="S13" s="109" t="s">
        <v>687</v>
      </c>
      <c r="T13" s="109" t="s">
        <v>687</v>
      </c>
      <c r="U13" s="26"/>
      <c r="V13" s="26"/>
      <c r="W13" s="26"/>
      <c r="X13" s="26"/>
      <c r="Y13" s="26"/>
      <c r="Z13" s="26"/>
      <c r="AA13" s="120"/>
      <c r="AB13" s="108" t="s">
        <v>687</v>
      </c>
      <c r="AC13" s="109" t="s">
        <v>687</v>
      </c>
      <c r="AD13" s="109" t="s">
        <v>687</v>
      </c>
      <c r="AE13" s="26"/>
      <c r="AF13" s="26"/>
      <c r="AG13" s="26"/>
      <c r="AH13" s="26"/>
      <c r="AI13" s="26"/>
      <c r="AJ13" s="26"/>
      <c r="AK13" s="121"/>
      <c r="AL13" s="18" t="s">
        <v>716</v>
      </c>
      <c r="AM13" s="11"/>
      <c r="AN13" s="11"/>
      <c r="AO13" s="11"/>
    </row>
    <row r="14" spans="1:41" ht="10.5" customHeight="1" outlineLevel="1" x14ac:dyDescent="0.2">
      <c r="A14" s="106"/>
      <c r="B14" s="106"/>
      <c r="C14" s="122"/>
      <c r="D14" s="106"/>
      <c r="E14" s="123"/>
      <c r="F14" s="124"/>
      <c r="G14" s="125"/>
      <c r="H14" s="108"/>
      <c r="I14" s="109"/>
      <c r="J14" s="109"/>
      <c r="K14" s="27"/>
      <c r="L14" s="27"/>
      <c r="M14" s="27"/>
      <c r="N14" s="27"/>
      <c r="O14" s="27"/>
      <c r="P14" s="27"/>
      <c r="Q14" s="120"/>
      <c r="R14" s="108"/>
      <c r="S14" s="109"/>
      <c r="T14" s="109"/>
      <c r="U14" s="25">
        <f>IFERROR(VLOOKUP($R13,Data!$B$4:$D$6,3,FALSE),"")</f>
        <v>0</v>
      </c>
      <c r="V14" s="25">
        <f>IFERROR(VLOOKUP($S13,Data!$F$4:$H$9,3,FALSE),"")</f>
        <v>0</v>
      </c>
      <c r="W14" s="25">
        <f>IFERROR(VLOOKUP($T13,Data!$J$4:$L$8,3,FALSE),"")</f>
        <v>0</v>
      </c>
      <c r="X14" s="25">
        <f>IFERROR(IF($C13=1,$U14*$V14*$W14,""),"")</f>
        <v>0</v>
      </c>
      <c r="Y14" s="25" t="str">
        <f>IFERROR(IF($C13=2,$U14*$V14*$W14,""),"")</f>
        <v/>
      </c>
      <c r="Z14" s="25" t="str">
        <f>IFERROR(IF($C13=3,$U14*$V14*$W14,""),"")</f>
        <v/>
      </c>
      <c r="AA14" s="120"/>
      <c r="AB14" s="108"/>
      <c r="AC14" s="109"/>
      <c r="AD14" s="109"/>
      <c r="AE14" s="27"/>
      <c r="AF14" s="27"/>
      <c r="AG14" s="27"/>
      <c r="AH14" s="27"/>
      <c r="AI14" s="27"/>
      <c r="AJ14" s="27"/>
      <c r="AK14" s="121"/>
      <c r="AL14" s="18" t="s">
        <v>717</v>
      </c>
      <c r="AM14" s="11"/>
      <c r="AN14" s="11"/>
      <c r="AO14" s="11"/>
    </row>
    <row r="15" spans="1:41" ht="10.5" customHeight="1" outlineLevel="1" x14ac:dyDescent="0.2">
      <c r="A15" s="106"/>
      <c r="B15" s="106"/>
      <c r="C15" s="122"/>
      <c r="D15" s="106"/>
      <c r="E15" s="123"/>
      <c r="F15" s="124"/>
      <c r="G15" s="125"/>
      <c r="H15" s="108"/>
      <c r="I15" s="109"/>
      <c r="J15" s="109"/>
      <c r="K15" s="27"/>
      <c r="L15" s="27"/>
      <c r="M15" s="27"/>
      <c r="N15" s="27"/>
      <c r="O15" s="27"/>
      <c r="P15" s="27"/>
      <c r="Q15" s="120"/>
      <c r="R15" s="108"/>
      <c r="S15" s="109"/>
      <c r="T15" s="109"/>
      <c r="U15" s="27"/>
      <c r="V15" s="27"/>
      <c r="W15" s="27"/>
      <c r="X15" s="27"/>
      <c r="Y15" s="27"/>
      <c r="Z15" s="27"/>
      <c r="AA15" s="120"/>
      <c r="AB15" s="108"/>
      <c r="AC15" s="109"/>
      <c r="AD15" s="109"/>
      <c r="AE15" s="25">
        <f>IFERROR(VLOOKUP($AB13,Data!$B$4:$D$6,3,FALSE),"")</f>
        <v>0</v>
      </c>
      <c r="AF15" s="25">
        <f>IFERROR(VLOOKUP($AC13,Data!$F$4:$H$9,3,FALSE),"")</f>
        <v>0</v>
      </c>
      <c r="AG15" s="25">
        <f>IFERROR(VLOOKUP($AD13,Data!$J$4:$L$8,3,FALSE),"")</f>
        <v>0</v>
      </c>
      <c r="AH15" s="25">
        <f>IFERROR(IF($C13=1,$AE15*$AF15*$AG15,""),"")</f>
        <v>0</v>
      </c>
      <c r="AI15" s="25" t="str">
        <f>IFERROR(IF($C13=2,$AE15*$AF15*$AG15,""),"")</f>
        <v/>
      </c>
      <c r="AJ15" s="25" t="str">
        <f>IFERROR(IF($C13=3,$AE15*$AF15*$AG15,""),"")</f>
        <v/>
      </c>
      <c r="AK15" s="121"/>
      <c r="AL15" s="18" t="s">
        <v>718</v>
      </c>
      <c r="AM15" s="11"/>
      <c r="AN15" s="11"/>
      <c r="AO15" s="11"/>
    </row>
    <row r="16" spans="1:41" ht="30" customHeight="1" x14ac:dyDescent="0.2">
      <c r="B16" s="19"/>
      <c r="C16" s="19">
        <v>1</v>
      </c>
      <c r="D16" s="124" t="s">
        <v>200</v>
      </c>
      <c r="E16" s="124"/>
      <c r="F16" s="124"/>
      <c r="G16" s="124"/>
      <c r="H16" s="31" t="str">
        <f>IF($K16=1,"Implemented","Not Implemented")</f>
        <v>Not Implemented</v>
      </c>
      <c r="I16" s="24" t="str">
        <f>IF($L16=1,"Effective","Ineffective")</f>
        <v>Ineffective</v>
      </c>
      <c r="J16" s="24" t="str">
        <f>IF($M16=1,"Pass","Fail")</f>
        <v>Fail</v>
      </c>
      <c r="K16" s="25">
        <f>IF(COUNTIF(K17:K25,0)&gt;0,0,1)</f>
        <v>0</v>
      </c>
      <c r="L16" s="25">
        <f>IF(COUNTIF(L17:L25,0)&gt;0,0,1)</f>
        <v>0</v>
      </c>
      <c r="M16" s="25">
        <f>IF(COUNTIF(M17:M25,0)&gt;0,0,1)</f>
        <v>0</v>
      </c>
      <c r="N16" s="25">
        <f>IFERROR(IF($C16=1,$K16*$L16*$M16,""),"")</f>
        <v>0</v>
      </c>
      <c r="O16" s="25" t="str">
        <f>IFERROR(IF($C16=2,$K16*$L16*$M16,""),"")</f>
        <v/>
      </c>
      <c r="P16" s="25" t="str">
        <f>IFERROR(IF($C16=3,$K16*$L16*$M16,""),"")</f>
        <v/>
      </c>
      <c r="Q16" s="32"/>
      <c r="R16" s="31" t="str">
        <f>IF($U16=1,"Implemented","Not Implemented")</f>
        <v>Not Implemented</v>
      </c>
      <c r="S16" s="24" t="str">
        <f>IF($V16=1,"Effective","Ineffective")</f>
        <v>Ineffective</v>
      </c>
      <c r="T16" s="24" t="str">
        <f>IF($W16=1,"Pass","Fail")</f>
        <v>Fail</v>
      </c>
      <c r="U16" s="25">
        <f>IF(COUNTIF(U17:U25,0)&gt;0,0,1)</f>
        <v>0</v>
      </c>
      <c r="V16" s="25">
        <f>IF(COUNTIF(V17:V25,0)&gt;0,0,1)</f>
        <v>0</v>
      </c>
      <c r="W16" s="25">
        <f>IF(COUNTIF(W17:W25,0)&gt;0,0,1)</f>
        <v>0</v>
      </c>
      <c r="X16" s="25">
        <f>IFERROR(IF($C16=1,$U16*$V16*$W16,""),"")</f>
        <v>0</v>
      </c>
      <c r="Y16" s="25" t="str">
        <f>IFERROR(IF($C16=2,$U16*$V16*$W16,""),"")</f>
        <v/>
      </c>
      <c r="Z16" s="25" t="str">
        <f>IFERROR(IF($C16=3,$U16*$V16*$W16,""),"")</f>
        <v/>
      </c>
      <c r="AA16" s="32"/>
      <c r="AB16" s="31" t="str">
        <f>IF($AE16=1,"Implemented","Not Implemented")</f>
        <v>Not Implemented</v>
      </c>
      <c r="AC16" s="24" t="str">
        <f>IF($AF16=1,"Effective","Ineffective")</f>
        <v>Ineffective</v>
      </c>
      <c r="AD16" s="24" t="str">
        <f>IF($AG16=1,"Pass","Fail")</f>
        <v>Fail</v>
      </c>
      <c r="AE16" s="25">
        <f>IF(COUNTIF(AE17:AE25,0)&gt;0,0,1)</f>
        <v>0</v>
      </c>
      <c r="AF16" s="25">
        <f>IF(COUNTIF(AF17:AF25,0)&gt;0,0,1)</f>
        <v>0</v>
      </c>
      <c r="AG16" s="25">
        <f>IF(COUNTIF(AG17:AG25,0)&gt;0,0,1)</f>
        <v>0</v>
      </c>
      <c r="AH16" s="25">
        <f>IFERROR(IF($C16=1,$AE16*$AF16*$AG16,""),"")</f>
        <v>0</v>
      </c>
      <c r="AI16" s="25" t="str">
        <f>IFERROR(IF($C16=2,$AE16*$AF16*$AG16,""),"")</f>
        <v/>
      </c>
      <c r="AJ16" s="25" t="str">
        <f>IFERROR(IF($C16=3,$AE16*$AF16*$AG16,""),"")</f>
        <v/>
      </c>
      <c r="AK16" s="32"/>
      <c r="AL16" s="18" t="s">
        <v>725</v>
      </c>
      <c r="AM16" s="11"/>
      <c r="AN16" s="11"/>
      <c r="AO16" s="11"/>
    </row>
    <row r="17" spans="1:41" ht="10.5" customHeight="1" outlineLevel="1" x14ac:dyDescent="0.2">
      <c r="A17" s="106"/>
      <c r="B17" s="106"/>
      <c r="C17" s="122">
        <v>1</v>
      </c>
      <c r="D17" s="106"/>
      <c r="E17" s="123" t="s">
        <v>201</v>
      </c>
      <c r="F17" s="124" t="s">
        <v>202</v>
      </c>
      <c r="G17" s="124" t="s">
        <v>203</v>
      </c>
      <c r="H17" s="108" t="s">
        <v>687</v>
      </c>
      <c r="I17" s="109" t="s">
        <v>687</v>
      </c>
      <c r="J17" s="109" t="s">
        <v>687</v>
      </c>
      <c r="K17" s="25">
        <f>IFERROR(VLOOKUP($H17,Data!$B$4:$D$6,3,FALSE),"")</f>
        <v>0</v>
      </c>
      <c r="L17" s="25">
        <f>IFERROR(VLOOKUP($I17,Data!$F$4:$H$9,3,FALSE),"")</f>
        <v>0</v>
      </c>
      <c r="M17" s="25">
        <f>IFERROR(VLOOKUP($J17,Data!$J$4:$L$8,3,FALSE),"")</f>
        <v>0</v>
      </c>
      <c r="N17" s="25">
        <f>IFERROR(IF($C17=1,$K17*$L17*$M17,""),"")</f>
        <v>0</v>
      </c>
      <c r="O17" s="25" t="str">
        <f>IFERROR(IF($C17=2,$K17*$L17*$M17,""),"")</f>
        <v/>
      </c>
      <c r="P17" s="25" t="str">
        <f>IFERROR(IF($C17=3,$K17*$L17*$M17,""),"")</f>
        <v/>
      </c>
      <c r="Q17" s="110"/>
      <c r="R17" s="108" t="s">
        <v>687</v>
      </c>
      <c r="S17" s="109" t="s">
        <v>687</v>
      </c>
      <c r="T17" s="109" t="s">
        <v>687</v>
      </c>
      <c r="U17" s="26"/>
      <c r="V17" s="26"/>
      <c r="W17" s="26"/>
      <c r="X17" s="26"/>
      <c r="Y17" s="26"/>
      <c r="Z17" s="26"/>
      <c r="AA17" s="120"/>
      <c r="AB17" s="108" t="s">
        <v>687</v>
      </c>
      <c r="AC17" s="109" t="s">
        <v>687</v>
      </c>
      <c r="AD17" s="109" t="s">
        <v>687</v>
      </c>
      <c r="AE17" s="26"/>
      <c r="AF17" s="26"/>
      <c r="AG17" s="26"/>
      <c r="AH17" s="26"/>
      <c r="AI17" s="26"/>
      <c r="AJ17" s="26"/>
      <c r="AK17" s="121"/>
      <c r="AL17" s="18" t="s">
        <v>716</v>
      </c>
      <c r="AM17" s="11"/>
      <c r="AN17" s="11"/>
      <c r="AO17" s="11"/>
    </row>
    <row r="18" spans="1:41" ht="10.5" customHeight="1" outlineLevel="1" x14ac:dyDescent="0.2">
      <c r="A18" s="106"/>
      <c r="B18" s="106"/>
      <c r="C18" s="122"/>
      <c r="D18" s="106"/>
      <c r="E18" s="123" t="s">
        <v>201</v>
      </c>
      <c r="F18" s="124" t="s">
        <v>202</v>
      </c>
      <c r="G18" s="125" t="s">
        <v>203</v>
      </c>
      <c r="H18" s="108"/>
      <c r="I18" s="109"/>
      <c r="J18" s="109"/>
      <c r="K18" s="27"/>
      <c r="L18" s="27"/>
      <c r="M18" s="27"/>
      <c r="N18" s="27"/>
      <c r="O18" s="27"/>
      <c r="P18" s="27"/>
      <c r="Q18" s="110"/>
      <c r="R18" s="108"/>
      <c r="S18" s="109"/>
      <c r="T18" s="109"/>
      <c r="U18" s="25">
        <f>IFERROR(VLOOKUP($R17,Data!$B$4:$D$6,3,FALSE),"")</f>
        <v>0</v>
      </c>
      <c r="V18" s="25">
        <f>IFERROR(VLOOKUP($S17,Data!$F$4:$H$9,3,FALSE),"")</f>
        <v>0</v>
      </c>
      <c r="W18" s="25">
        <f>IFERROR(VLOOKUP($T17,Data!$J$4:$L$8,3,FALSE),"")</f>
        <v>0</v>
      </c>
      <c r="X18" s="25">
        <f>IFERROR(IF($C17=1,$U18*$V18*$W18,""),"")</f>
        <v>0</v>
      </c>
      <c r="Y18" s="25" t="str">
        <f>IFERROR(IF($C17=2,$U18*$V18*$W18,""),"")</f>
        <v/>
      </c>
      <c r="Z18" s="25" t="str">
        <f>IFERROR(IF($C17=3,$U18*$V18*$W18,""),"")</f>
        <v/>
      </c>
      <c r="AA18" s="120"/>
      <c r="AB18" s="108"/>
      <c r="AC18" s="109"/>
      <c r="AD18" s="109"/>
      <c r="AE18" s="27"/>
      <c r="AF18" s="27"/>
      <c r="AG18" s="27"/>
      <c r="AH18" s="27"/>
      <c r="AI18" s="27"/>
      <c r="AJ18" s="27"/>
      <c r="AK18" s="121"/>
      <c r="AL18" s="18" t="s">
        <v>717</v>
      </c>
      <c r="AM18" s="11"/>
      <c r="AN18" s="11"/>
      <c r="AO18" s="11"/>
    </row>
    <row r="19" spans="1:41" ht="10.5" customHeight="1" outlineLevel="1" x14ac:dyDescent="0.2">
      <c r="A19" s="106"/>
      <c r="B19" s="106"/>
      <c r="C19" s="122"/>
      <c r="D19" s="106"/>
      <c r="E19" s="123" t="s">
        <v>201</v>
      </c>
      <c r="F19" s="124" t="s">
        <v>202</v>
      </c>
      <c r="G19" s="125" t="s">
        <v>203</v>
      </c>
      <c r="H19" s="108"/>
      <c r="I19" s="109"/>
      <c r="J19" s="109"/>
      <c r="K19" s="27"/>
      <c r="L19" s="27"/>
      <c r="M19" s="27"/>
      <c r="N19" s="27"/>
      <c r="O19" s="27"/>
      <c r="P19" s="27"/>
      <c r="Q19" s="110"/>
      <c r="R19" s="108"/>
      <c r="S19" s="109"/>
      <c r="T19" s="109"/>
      <c r="U19" s="27"/>
      <c r="V19" s="27"/>
      <c r="W19" s="27"/>
      <c r="X19" s="27"/>
      <c r="Y19" s="27"/>
      <c r="Z19" s="27"/>
      <c r="AA19" s="120"/>
      <c r="AB19" s="108"/>
      <c r="AC19" s="109"/>
      <c r="AD19" s="109"/>
      <c r="AE19" s="25">
        <f>IFERROR(VLOOKUP($AB17,Data!$B$4:$D$6,3,FALSE),"")</f>
        <v>0</v>
      </c>
      <c r="AF19" s="25">
        <f>IFERROR(VLOOKUP($AC17,Data!$F$4:$H$9,3,FALSE),"")</f>
        <v>0</v>
      </c>
      <c r="AG19" s="25">
        <f>IFERROR(VLOOKUP($AD17,Data!$J$4:$L$8,3,FALSE),"")</f>
        <v>0</v>
      </c>
      <c r="AH19" s="25">
        <f>IFERROR(IF($C17=1,$AE19*$AF19*$AG19,""),"")</f>
        <v>0</v>
      </c>
      <c r="AI19" s="25" t="str">
        <f>IFERROR(IF($C17=2,$AE19*$AF19*$AG19,""),"")</f>
        <v/>
      </c>
      <c r="AJ19" s="25" t="str">
        <f>IFERROR(IF($C17=3,$AE19*$AF19*$AG19,""),"")</f>
        <v/>
      </c>
      <c r="AK19" s="121"/>
      <c r="AL19" s="18" t="s">
        <v>718</v>
      </c>
      <c r="AM19" s="11"/>
      <c r="AN19" s="11"/>
      <c r="AO19" s="11"/>
    </row>
    <row r="20" spans="1:41" ht="10.5" customHeight="1" outlineLevel="1" x14ac:dyDescent="0.2">
      <c r="A20" s="106"/>
      <c r="B20" s="106"/>
      <c r="C20" s="122">
        <v>1</v>
      </c>
      <c r="D20" s="106"/>
      <c r="E20" s="123" t="s">
        <v>204</v>
      </c>
      <c r="F20" s="124" t="s">
        <v>205</v>
      </c>
      <c r="G20" s="124" t="s">
        <v>206</v>
      </c>
      <c r="H20" s="108" t="s">
        <v>687</v>
      </c>
      <c r="I20" s="109" t="s">
        <v>687</v>
      </c>
      <c r="J20" s="109" t="s">
        <v>687</v>
      </c>
      <c r="K20" s="25">
        <f>IFERROR(VLOOKUP($H20,Data!$B$4:$D$6,3,FALSE),"")</f>
        <v>0</v>
      </c>
      <c r="L20" s="25">
        <f>IFERROR(VLOOKUP($I20,Data!$F$4:$H$9,3,FALSE),"")</f>
        <v>0</v>
      </c>
      <c r="M20" s="25">
        <f>IFERROR(VLOOKUP($J20,Data!$J$4:$L$8,3,FALSE),"")</f>
        <v>0</v>
      </c>
      <c r="N20" s="25">
        <f>IFERROR(IF($C20=1,$K20*$L20*$M20,""),"")</f>
        <v>0</v>
      </c>
      <c r="O20" s="25" t="str">
        <f>IFERROR(IF($C20=2,$K20*$L20*$M20,""),"")</f>
        <v/>
      </c>
      <c r="P20" s="25" t="str">
        <f>IFERROR(IF($C20=3,$K20*$L20*$M20,""),"")</f>
        <v/>
      </c>
      <c r="Q20" s="110"/>
      <c r="R20" s="108" t="s">
        <v>687</v>
      </c>
      <c r="S20" s="109" t="s">
        <v>687</v>
      </c>
      <c r="T20" s="109" t="s">
        <v>687</v>
      </c>
      <c r="U20" s="26"/>
      <c r="V20" s="26"/>
      <c r="W20" s="26"/>
      <c r="X20" s="26"/>
      <c r="Y20" s="26"/>
      <c r="Z20" s="26"/>
      <c r="AA20" s="120"/>
      <c r="AB20" s="108" t="s">
        <v>687</v>
      </c>
      <c r="AC20" s="109" t="s">
        <v>687</v>
      </c>
      <c r="AD20" s="109" t="s">
        <v>687</v>
      </c>
      <c r="AE20" s="26"/>
      <c r="AF20" s="26"/>
      <c r="AG20" s="26"/>
      <c r="AH20" s="26"/>
      <c r="AI20" s="26"/>
      <c r="AJ20" s="26"/>
      <c r="AK20" s="121"/>
      <c r="AL20" s="18" t="s">
        <v>716</v>
      </c>
      <c r="AM20" s="11"/>
      <c r="AN20" s="11"/>
      <c r="AO20" s="11"/>
    </row>
    <row r="21" spans="1:41" ht="10.5" customHeight="1" outlineLevel="1" x14ac:dyDescent="0.2">
      <c r="A21" s="106"/>
      <c r="B21" s="106"/>
      <c r="C21" s="122"/>
      <c r="D21" s="106"/>
      <c r="E21" s="123" t="s">
        <v>204</v>
      </c>
      <c r="F21" s="124" t="s">
        <v>205</v>
      </c>
      <c r="G21" s="125" t="s">
        <v>206</v>
      </c>
      <c r="H21" s="108"/>
      <c r="I21" s="109"/>
      <c r="J21" s="109"/>
      <c r="K21" s="27"/>
      <c r="L21" s="27"/>
      <c r="M21" s="27"/>
      <c r="N21" s="27"/>
      <c r="O21" s="27"/>
      <c r="P21" s="27"/>
      <c r="Q21" s="110"/>
      <c r="R21" s="108"/>
      <c r="S21" s="109"/>
      <c r="T21" s="109"/>
      <c r="U21" s="25">
        <f>IFERROR(VLOOKUP($R20,Data!$B$4:$D$6,3,FALSE),"")</f>
        <v>0</v>
      </c>
      <c r="V21" s="25">
        <f>IFERROR(VLOOKUP($S20,Data!$F$4:$H$9,3,FALSE),"")</f>
        <v>0</v>
      </c>
      <c r="W21" s="25">
        <f>IFERROR(VLOOKUP($T20,Data!$J$4:$L$8,3,FALSE),"")</f>
        <v>0</v>
      </c>
      <c r="X21" s="25">
        <f>IFERROR(IF($C20=1,$U21*$V21*$W21,""),"")</f>
        <v>0</v>
      </c>
      <c r="Y21" s="25" t="str">
        <f>IFERROR(IF($C20=2,$U21*$V21*$W21,""),"")</f>
        <v/>
      </c>
      <c r="Z21" s="25" t="str">
        <f>IFERROR(IF($C20=3,$U21*$V21*$W21,""),"")</f>
        <v/>
      </c>
      <c r="AA21" s="120"/>
      <c r="AB21" s="108"/>
      <c r="AC21" s="109"/>
      <c r="AD21" s="109"/>
      <c r="AE21" s="27"/>
      <c r="AF21" s="27"/>
      <c r="AG21" s="27"/>
      <c r="AH21" s="27"/>
      <c r="AI21" s="27"/>
      <c r="AJ21" s="27"/>
      <c r="AK21" s="121"/>
      <c r="AL21" s="18" t="s">
        <v>717</v>
      </c>
      <c r="AM21" s="11"/>
      <c r="AN21" s="11"/>
      <c r="AO21" s="11"/>
    </row>
    <row r="22" spans="1:41" ht="10.5" customHeight="1" outlineLevel="1" x14ac:dyDescent="0.2">
      <c r="A22" s="106"/>
      <c r="B22" s="106"/>
      <c r="C22" s="122"/>
      <c r="D22" s="106"/>
      <c r="E22" s="123" t="s">
        <v>204</v>
      </c>
      <c r="F22" s="124" t="s">
        <v>205</v>
      </c>
      <c r="G22" s="125" t="s">
        <v>206</v>
      </c>
      <c r="H22" s="108"/>
      <c r="I22" s="109"/>
      <c r="J22" s="109"/>
      <c r="K22" s="27"/>
      <c r="L22" s="27"/>
      <c r="M22" s="27"/>
      <c r="N22" s="27"/>
      <c r="O22" s="27"/>
      <c r="P22" s="27"/>
      <c r="Q22" s="110"/>
      <c r="R22" s="108"/>
      <c r="S22" s="109"/>
      <c r="T22" s="109"/>
      <c r="U22" s="27"/>
      <c r="V22" s="27"/>
      <c r="W22" s="27"/>
      <c r="X22" s="27"/>
      <c r="Y22" s="27"/>
      <c r="Z22" s="27"/>
      <c r="AA22" s="120"/>
      <c r="AB22" s="108"/>
      <c r="AC22" s="109"/>
      <c r="AD22" s="109"/>
      <c r="AE22" s="25">
        <f>IFERROR(VLOOKUP($AB20,Data!$B$4:$D$6,3,FALSE),"")</f>
        <v>0</v>
      </c>
      <c r="AF22" s="25">
        <f>IFERROR(VLOOKUP($AC20,Data!$F$4:$H$9,3,FALSE),"")</f>
        <v>0</v>
      </c>
      <c r="AG22" s="25">
        <f>IFERROR(VLOOKUP($AD20,Data!$J$4:$L$8,3,FALSE),"")</f>
        <v>0</v>
      </c>
      <c r="AH22" s="25">
        <f>IFERROR(IF($C20=1,$AE22*$AF22*$AG22,""),"")</f>
        <v>0</v>
      </c>
      <c r="AI22" s="25" t="str">
        <f>IFERROR(IF($C20=2,$AE22*$AF22*$AG22,""),"")</f>
        <v/>
      </c>
      <c r="AJ22" s="25" t="str">
        <f>IFERROR(IF($C20=3,$AE22*$AF22*$AG22,""),"")</f>
        <v/>
      </c>
      <c r="AK22" s="121"/>
      <c r="AL22" s="18" t="s">
        <v>718</v>
      </c>
      <c r="AM22" s="11"/>
      <c r="AN22" s="11"/>
      <c r="AO22" s="11"/>
    </row>
    <row r="23" spans="1:41" ht="10.5" customHeight="1" outlineLevel="1" x14ac:dyDescent="0.2">
      <c r="A23" s="106"/>
      <c r="B23" s="106"/>
      <c r="C23" s="122">
        <v>1</v>
      </c>
      <c r="D23" s="106"/>
      <c r="E23" s="123" t="s">
        <v>207</v>
      </c>
      <c r="F23" s="124" t="s">
        <v>208</v>
      </c>
      <c r="G23" s="124" t="s">
        <v>209</v>
      </c>
      <c r="H23" s="108" t="s">
        <v>687</v>
      </c>
      <c r="I23" s="109" t="s">
        <v>687</v>
      </c>
      <c r="J23" s="109" t="s">
        <v>687</v>
      </c>
      <c r="K23" s="25">
        <f>IFERROR(VLOOKUP($H23,Data!$B$4:$D$6,3,FALSE),"")</f>
        <v>0</v>
      </c>
      <c r="L23" s="25">
        <f>IFERROR(VLOOKUP($I23,Data!$F$4:$H$9,3,FALSE),"")</f>
        <v>0</v>
      </c>
      <c r="M23" s="25">
        <f>IFERROR(VLOOKUP($J23,Data!$J$4:$L$8,3,FALSE),"")</f>
        <v>0</v>
      </c>
      <c r="N23" s="25">
        <f>IFERROR(IF($C23=1,$K23*$L23*$M23,""),"")</f>
        <v>0</v>
      </c>
      <c r="O23" s="25" t="str">
        <f>IFERROR(IF($C23=2,$K23*$L23*$M23,""),"")</f>
        <v/>
      </c>
      <c r="P23" s="25" t="str">
        <f>IFERROR(IF($C23=3,$K23*$L23*$M23,""),"")</f>
        <v/>
      </c>
      <c r="Q23" s="110"/>
      <c r="R23" s="108" t="s">
        <v>687</v>
      </c>
      <c r="S23" s="109" t="s">
        <v>687</v>
      </c>
      <c r="T23" s="109" t="s">
        <v>687</v>
      </c>
      <c r="U23" s="26"/>
      <c r="V23" s="26"/>
      <c r="W23" s="26"/>
      <c r="X23" s="26"/>
      <c r="Y23" s="26"/>
      <c r="Z23" s="26"/>
      <c r="AA23" s="120"/>
      <c r="AB23" s="108" t="s">
        <v>687</v>
      </c>
      <c r="AC23" s="109" t="s">
        <v>687</v>
      </c>
      <c r="AD23" s="109" t="s">
        <v>687</v>
      </c>
      <c r="AE23" s="26"/>
      <c r="AF23" s="26"/>
      <c r="AG23" s="26"/>
      <c r="AH23" s="26"/>
      <c r="AI23" s="26"/>
      <c r="AJ23" s="26"/>
      <c r="AK23" s="121"/>
      <c r="AL23" s="18" t="s">
        <v>716</v>
      </c>
      <c r="AM23" s="11"/>
      <c r="AN23" s="11"/>
      <c r="AO23" s="11"/>
    </row>
    <row r="24" spans="1:41" ht="10.5" customHeight="1" outlineLevel="1" x14ac:dyDescent="0.2">
      <c r="A24" s="106"/>
      <c r="B24" s="106"/>
      <c r="C24" s="122"/>
      <c r="D24" s="106"/>
      <c r="E24" s="123" t="s">
        <v>207</v>
      </c>
      <c r="F24" s="124" t="s">
        <v>208</v>
      </c>
      <c r="G24" s="125" t="s">
        <v>209</v>
      </c>
      <c r="H24" s="108"/>
      <c r="I24" s="109"/>
      <c r="J24" s="109"/>
      <c r="K24" s="27"/>
      <c r="L24" s="27"/>
      <c r="M24" s="27"/>
      <c r="N24" s="27"/>
      <c r="O24" s="27"/>
      <c r="P24" s="27"/>
      <c r="Q24" s="110"/>
      <c r="R24" s="108"/>
      <c r="S24" s="109"/>
      <c r="T24" s="109"/>
      <c r="U24" s="25">
        <f>IFERROR(VLOOKUP($R23,Data!$B$4:$D$6,3,FALSE),"")</f>
        <v>0</v>
      </c>
      <c r="V24" s="25">
        <f>IFERROR(VLOOKUP($S23,Data!$F$4:$H$9,3,FALSE),"")</f>
        <v>0</v>
      </c>
      <c r="W24" s="25">
        <f>IFERROR(VLOOKUP($T23,Data!$J$4:$L$8,3,FALSE),"")</f>
        <v>0</v>
      </c>
      <c r="X24" s="25">
        <f>IFERROR(IF($C23=1,$U24*$V24*$W24,""),"")</f>
        <v>0</v>
      </c>
      <c r="Y24" s="25" t="str">
        <f>IFERROR(IF($C23=2,$U24*$V24*$W24,""),"")</f>
        <v/>
      </c>
      <c r="Z24" s="25" t="str">
        <f>IFERROR(IF($C23=3,$U24*$V24*$W24,""),"")</f>
        <v/>
      </c>
      <c r="AA24" s="120"/>
      <c r="AB24" s="108"/>
      <c r="AC24" s="109"/>
      <c r="AD24" s="109"/>
      <c r="AE24" s="27"/>
      <c r="AF24" s="27"/>
      <c r="AG24" s="27"/>
      <c r="AH24" s="27"/>
      <c r="AI24" s="27"/>
      <c r="AJ24" s="27"/>
      <c r="AK24" s="121"/>
      <c r="AL24" s="18" t="s">
        <v>717</v>
      </c>
      <c r="AM24" s="11"/>
      <c r="AN24" s="11"/>
      <c r="AO24" s="11"/>
    </row>
    <row r="25" spans="1:41" ht="10.5" customHeight="1" outlineLevel="1" x14ac:dyDescent="0.2">
      <c r="A25" s="106"/>
      <c r="B25" s="106"/>
      <c r="C25" s="122"/>
      <c r="D25" s="106"/>
      <c r="E25" s="123" t="s">
        <v>207</v>
      </c>
      <c r="F25" s="124" t="s">
        <v>208</v>
      </c>
      <c r="G25" s="125" t="s">
        <v>209</v>
      </c>
      <c r="H25" s="108"/>
      <c r="I25" s="109"/>
      <c r="J25" s="109"/>
      <c r="K25" s="27"/>
      <c r="L25" s="27"/>
      <c r="M25" s="27"/>
      <c r="N25" s="27"/>
      <c r="O25" s="27"/>
      <c r="P25" s="27"/>
      <c r="Q25" s="110"/>
      <c r="R25" s="108"/>
      <c r="S25" s="109"/>
      <c r="T25" s="109"/>
      <c r="U25" s="27"/>
      <c r="V25" s="27"/>
      <c r="W25" s="27"/>
      <c r="X25" s="27"/>
      <c r="Y25" s="27"/>
      <c r="Z25" s="27"/>
      <c r="AA25" s="120"/>
      <c r="AB25" s="108"/>
      <c r="AC25" s="109"/>
      <c r="AD25" s="109"/>
      <c r="AE25" s="25">
        <f>IFERROR(VLOOKUP($AB23,Data!$B$4:$D$6,3,FALSE),"")</f>
        <v>0</v>
      </c>
      <c r="AF25" s="25">
        <f>IFERROR(VLOOKUP($AC23,Data!$F$4:$H$9,3,FALSE),"")</f>
        <v>0</v>
      </c>
      <c r="AG25" s="25">
        <f>IFERROR(VLOOKUP($AD23,Data!$J$4:$L$8,3,FALSE),"")</f>
        <v>0</v>
      </c>
      <c r="AH25" s="25">
        <f>IFERROR(IF($C23=1,$AE25*$AF25*$AG25,""),"")</f>
        <v>0</v>
      </c>
      <c r="AI25" s="25" t="str">
        <f>IFERROR(IF($C23=2,$AE25*$AF25*$AG25,""),"")</f>
        <v/>
      </c>
      <c r="AJ25" s="25" t="str">
        <f>IFERROR(IF($C23=3,$AE25*$AF25*$AG25,""),"")</f>
        <v/>
      </c>
      <c r="AK25" s="121"/>
      <c r="AL25" s="18" t="s">
        <v>718</v>
      </c>
      <c r="AM25" s="11"/>
      <c r="AN25" s="11"/>
      <c r="AO25" s="11"/>
    </row>
    <row r="26" spans="1:41" ht="30" customHeight="1" x14ac:dyDescent="0.2">
      <c r="B26" s="19"/>
      <c r="C26" s="19">
        <v>1</v>
      </c>
      <c r="D26" s="124" t="s">
        <v>210</v>
      </c>
      <c r="E26" s="125"/>
      <c r="F26" s="125"/>
      <c r="G26" s="125"/>
      <c r="H26" s="31" t="str">
        <f>IF($K26=1,"Implemented","Not Implemented")</f>
        <v>Not Implemented</v>
      </c>
      <c r="I26" s="24" t="str">
        <f>IF($L26=1,"Effective","Ineffective")</f>
        <v>Ineffective</v>
      </c>
      <c r="J26" s="24" t="str">
        <f>IF($M26=1,"Pass","Fail")</f>
        <v>Fail</v>
      </c>
      <c r="K26" s="25">
        <f>IF(COUNTIF(K27:K29,0)&gt;0,0,1)</f>
        <v>0</v>
      </c>
      <c r="L26" s="25">
        <f>IF(COUNTIF(L27:L29,0)&gt;0,0,1)</f>
        <v>0</v>
      </c>
      <c r="M26" s="25">
        <f>IF(COUNTIF(M27:M29,0)&gt;0,0,1)</f>
        <v>0</v>
      </c>
      <c r="N26" s="25">
        <f>IFERROR(IF($C26=1,$K26*$L26*$M26,""),"")</f>
        <v>0</v>
      </c>
      <c r="O26" s="25" t="str">
        <f>IFERROR(IF($C26=2,$K26*$L26*$M26,""),"")</f>
        <v/>
      </c>
      <c r="P26" s="25" t="str">
        <f>IFERROR(IF($C26=3,$K26*$L26*$M26,""),"")</f>
        <v/>
      </c>
      <c r="Q26" s="32"/>
      <c r="R26" s="31" t="str">
        <f>IF($U26=1,"Implemented","Not Implemented")</f>
        <v>Not Implemented</v>
      </c>
      <c r="S26" s="24" t="str">
        <f>IF($V26=1,"Effective","Ineffective")</f>
        <v>Ineffective</v>
      </c>
      <c r="T26" s="24" t="str">
        <f>IF($W26=1,"Pass","Fail")</f>
        <v>Fail</v>
      </c>
      <c r="U26" s="25">
        <f>IF(COUNTIF(U27:U29,0)&gt;0,0,1)</f>
        <v>0</v>
      </c>
      <c r="V26" s="25">
        <f>IF(COUNTIF(V27:V29,0)&gt;0,0,1)</f>
        <v>0</v>
      </c>
      <c r="W26" s="25">
        <f>IF(COUNTIF(W27:W29,0)&gt;0,0,1)</f>
        <v>0</v>
      </c>
      <c r="X26" s="25">
        <f>IFERROR(IF($C26=1,$U26*$V26*$W26,""),"")</f>
        <v>0</v>
      </c>
      <c r="Y26" s="25" t="str">
        <f>IFERROR(IF($C26=2,$U26*$V26*$W26,""),"")</f>
        <v/>
      </c>
      <c r="Z26" s="25" t="str">
        <f>IFERROR(IF($C26=3,$U26*$V26*$W26,""),"")</f>
        <v/>
      </c>
      <c r="AA26" s="32"/>
      <c r="AB26" s="31" t="str">
        <f>IF($AE26=1,"Implemented","Not Implemented")</f>
        <v>Not Implemented</v>
      </c>
      <c r="AC26" s="24" t="str">
        <f>IF($AF26=1,"Effective","Ineffective")</f>
        <v>Ineffective</v>
      </c>
      <c r="AD26" s="24" t="str">
        <f>IF($AG26=1,"Pass","Fail")</f>
        <v>Fail</v>
      </c>
      <c r="AE26" s="25">
        <f>IF(COUNTIF(AE27:AE29,0)&gt;0,0,1)</f>
        <v>0</v>
      </c>
      <c r="AF26" s="25">
        <f>IF(COUNTIF(AF27:AF29,0)&gt;0,0,1)</f>
        <v>0</v>
      </c>
      <c r="AG26" s="25">
        <f>IF(COUNTIF(AG27:AG29,0)&gt;0,0,1)</f>
        <v>0</v>
      </c>
      <c r="AH26" s="25">
        <f>IFERROR(IF($C26=1,$AE26*$AF26*$AG26,""),"")</f>
        <v>0</v>
      </c>
      <c r="AI26" s="25" t="str">
        <f>IFERROR(IF($C26=2,$AE26*$AF26*$AG26,""),"")</f>
        <v/>
      </c>
      <c r="AJ26" s="25" t="str">
        <f>IFERROR(IF($C26=3,$AE26*$AF26*$AG26,""),"")</f>
        <v/>
      </c>
      <c r="AK26" s="32"/>
      <c r="AL26" s="18" t="s">
        <v>725</v>
      </c>
      <c r="AM26" s="11"/>
      <c r="AN26" s="11"/>
      <c r="AO26" s="11"/>
    </row>
    <row r="27" spans="1:41" ht="10.5" customHeight="1" outlineLevel="1" x14ac:dyDescent="0.2">
      <c r="A27" s="106"/>
      <c r="B27" s="106"/>
      <c r="C27" s="122">
        <v>1</v>
      </c>
      <c r="D27" s="106"/>
      <c r="E27" s="123" t="s">
        <v>211</v>
      </c>
      <c r="F27" s="124" t="s">
        <v>212</v>
      </c>
      <c r="G27" s="124" t="s">
        <v>213</v>
      </c>
      <c r="H27" s="108" t="s">
        <v>687</v>
      </c>
      <c r="I27" s="109" t="s">
        <v>687</v>
      </c>
      <c r="J27" s="109" t="s">
        <v>687</v>
      </c>
      <c r="K27" s="25">
        <f>IFERROR(VLOOKUP($H27,Data!$B$4:$D$6,3,FALSE),"")</f>
        <v>0</v>
      </c>
      <c r="L27" s="25">
        <f>IFERROR(VLOOKUP($I27,Data!$F$4:$H$9,3,FALSE),"")</f>
        <v>0</v>
      </c>
      <c r="M27" s="25">
        <f>IFERROR(VLOOKUP($J27,Data!$J$4:$L$8,3,FALSE),"")</f>
        <v>0</v>
      </c>
      <c r="N27" s="25">
        <f>IFERROR(IF($C27=1,$K27*$L27*$M27,""),"")</f>
        <v>0</v>
      </c>
      <c r="O27" s="25" t="str">
        <f>IFERROR(IF($C27=2,$K27*$L27*$M27,""),"")</f>
        <v/>
      </c>
      <c r="P27" s="25" t="str">
        <f>IFERROR(IF($C27=3,$K27*$L27*$M27,""),"")</f>
        <v/>
      </c>
      <c r="Q27" s="110"/>
      <c r="R27" s="108" t="s">
        <v>687</v>
      </c>
      <c r="S27" s="109" t="s">
        <v>687</v>
      </c>
      <c r="T27" s="109" t="s">
        <v>687</v>
      </c>
      <c r="U27" s="26"/>
      <c r="V27" s="26"/>
      <c r="W27" s="26"/>
      <c r="X27" s="26"/>
      <c r="Y27" s="26"/>
      <c r="Z27" s="26"/>
      <c r="AA27" s="120"/>
      <c r="AB27" s="108" t="s">
        <v>687</v>
      </c>
      <c r="AC27" s="109" t="s">
        <v>687</v>
      </c>
      <c r="AD27" s="109" t="s">
        <v>687</v>
      </c>
      <c r="AE27" s="26"/>
      <c r="AF27" s="26"/>
      <c r="AG27" s="26"/>
      <c r="AH27" s="26"/>
      <c r="AI27" s="26"/>
      <c r="AJ27" s="26"/>
      <c r="AK27" s="121"/>
      <c r="AL27" s="18" t="s">
        <v>716</v>
      </c>
      <c r="AM27" s="11"/>
      <c r="AN27" s="11"/>
      <c r="AO27" s="11"/>
    </row>
    <row r="28" spans="1:41" ht="10.5" customHeight="1" outlineLevel="1" x14ac:dyDescent="0.2">
      <c r="A28" s="106"/>
      <c r="B28" s="106"/>
      <c r="C28" s="122"/>
      <c r="D28" s="106"/>
      <c r="E28" s="123" t="s">
        <v>211</v>
      </c>
      <c r="F28" s="124" t="s">
        <v>212</v>
      </c>
      <c r="G28" s="125" t="s">
        <v>213</v>
      </c>
      <c r="H28" s="108"/>
      <c r="I28" s="109"/>
      <c r="J28" s="109"/>
      <c r="K28" s="27"/>
      <c r="L28" s="27"/>
      <c r="M28" s="27"/>
      <c r="N28" s="27"/>
      <c r="O28" s="27"/>
      <c r="P28" s="27"/>
      <c r="Q28" s="110"/>
      <c r="R28" s="108"/>
      <c r="S28" s="109"/>
      <c r="T28" s="109"/>
      <c r="U28" s="25">
        <f>IFERROR(VLOOKUP($R27,Data!$B$4:$D$6,3,FALSE),"")</f>
        <v>0</v>
      </c>
      <c r="V28" s="25">
        <f>IFERROR(VLOOKUP($S27,Data!$F$4:$H$9,3,FALSE),"")</f>
        <v>0</v>
      </c>
      <c r="W28" s="25">
        <f>IFERROR(VLOOKUP($T27,Data!$J$4:$L$8,3,FALSE),"")</f>
        <v>0</v>
      </c>
      <c r="X28" s="25">
        <f>IFERROR(IF($C27=1,$U28*$V28*$W28,""),"")</f>
        <v>0</v>
      </c>
      <c r="Y28" s="25" t="str">
        <f>IFERROR(IF($C27=2,$U28*$V28*$W28,""),"")</f>
        <v/>
      </c>
      <c r="Z28" s="25" t="str">
        <f>IFERROR(IF($C27=3,$U28*$V28*$W28,""),"")</f>
        <v/>
      </c>
      <c r="AA28" s="120"/>
      <c r="AB28" s="108"/>
      <c r="AC28" s="109"/>
      <c r="AD28" s="109"/>
      <c r="AE28" s="27"/>
      <c r="AF28" s="27"/>
      <c r="AG28" s="27"/>
      <c r="AH28" s="27"/>
      <c r="AI28" s="27"/>
      <c r="AJ28" s="27"/>
      <c r="AK28" s="121"/>
      <c r="AL28" s="18" t="s">
        <v>717</v>
      </c>
      <c r="AM28" s="11"/>
      <c r="AN28" s="11"/>
      <c r="AO28" s="11"/>
    </row>
    <row r="29" spans="1:41" ht="10.5" customHeight="1" outlineLevel="1" x14ac:dyDescent="0.2">
      <c r="A29" s="106"/>
      <c r="B29" s="106"/>
      <c r="C29" s="122"/>
      <c r="D29" s="106"/>
      <c r="E29" s="123" t="s">
        <v>211</v>
      </c>
      <c r="F29" s="124" t="s">
        <v>212</v>
      </c>
      <c r="G29" s="125" t="s">
        <v>213</v>
      </c>
      <c r="H29" s="108"/>
      <c r="I29" s="109"/>
      <c r="J29" s="109"/>
      <c r="K29" s="27"/>
      <c r="L29" s="27"/>
      <c r="M29" s="27"/>
      <c r="N29" s="27"/>
      <c r="O29" s="27"/>
      <c r="P29" s="27"/>
      <c r="Q29" s="110"/>
      <c r="R29" s="108"/>
      <c r="S29" s="109"/>
      <c r="T29" s="109"/>
      <c r="U29" s="27"/>
      <c r="V29" s="27"/>
      <c r="W29" s="27"/>
      <c r="X29" s="27"/>
      <c r="Y29" s="27"/>
      <c r="Z29" s="27"/>
      <c r="AA29" s="120"/>
      <c r="AB29" s="108"/>
      <c r="AC29" s="109"/>
      <c r="AD29" s="109"/>
      <c r="AE29" s="25">
        <f>IFERROR(VLOOKUP($AB27,Data!$B$4:$D$6,3,FALSE),"")</f>
        <v>0</v>
      </c>
      <c r="AF29" s="25">
        <f>IFERROR(VLOOKUP($AC27,Data!$F$4:$H$9,3,FALSE),"")</f>
        <v>0</v>
      </c>
      <c r="AG29" s="25">
        <f>IFERROR(VLOOKUP($AD27,Data!$J$4:$L$8,3,FALSE),"")</f>
        <v>0</v>
      </c>
      <c r="AH29" s="25">
        <f>IFERROR(IF($C27=1,$AE29*$AF29*$AG29,""),"")</f>
        <v>0</v>
      </c>
      <c r="AI29" s="25" t="str">
        <f>IFERROR(IF($C27=2,$AE29*$AF29*$AG29,""),"")</f>
        <v/>
      </c>
      <c r="AJ29" s="25" t="str">
        <f>IFERROR(IF($C27=3,$AE29*$AF29*$AG29,""),"")</f>
        <v/>
      </c>
      <c r="AK29" s="121"/>
      <c r="AL29" s="18" t="s">
        <v>718</v>
      </c>
      <c r="AM29" s="11"/>
      <c r="AN29" s="11"/>
      <c r="AO29" s="11"/>
    </row>
    <row r="30" spans="1:41" ht="30" customHeight="1" x14ac:dyDescent="0.2">
      <c r="B30" s="20"/>
      <c r="C30" s="20">
        <v>1</v>
      </c>
      <c r="D30" s="124" t="s">
        <v>214</v>
      </c>
      <c r="E30" s="124"/>
      <c r="F30" s="124"/>
      <c r="G30" s="124"/>
      <c r="H30" s="31" t="str">
        <f>IF($K30=1,"Implemented","Not Implemented")</f>
        <v>Not Implemented</v>
      </c>
      <c r="I30" s="24" t="str">
        <f>IF($L30=1,"Effective","Ineffective")</f>
        <v>Ineffective</v>
      </c>
      <c r="J30" s="24" t="str">
        <f>IF($M30=1,"Pass","Fail")</f>
        <v>Fail</v>
      </c>
      <c r="K30" s="25">
        <f>IF(COUNTIF(K31:K42,0)&gt;0,0,1)</f>
        <v>0</v>
      </c>
      <c r="L30" s="25">
        <f>IF(COUNTIF(L31:L42,0)&gt;0,0,1)</f>
        <v>0</v>
      </c>
      <c r="M30" s="25">
        <f>IF(COUNTIF(M31:M42,0)&gt;0,0,1)</f>
        <v>0</v>
      </c>
      <c r="N30" s="25">
        <f>IFERROR(IF($C30=1,$K30*$L30*$M30,""),"")</f>
        <v>0</v>
      </c>
      <c r="O30" s="25" t="str">
        <f>IFERROR(IF($C30=2,$K30*$L30*$M30,""),"")</f>
        <v/>
      </c>
      <c r="P30" s="25" t="str">
        <f>IFERROR(IF($C30=3,$K30*$L30*$M30,""),"")</f>
        <v/>
      </c>
      <c r="Q30" s="32"/>
      <c r="R30" s="31" t="str">
        <f>IF($U30=1,"Implemented","Not Implemented")</f>
        <v>Not Implemented</v>
      </c>
      <c r="S30" s="24" t="str">
        <f>IF($V30=1,"Effective","Ineffective")</f>
        <v>Ineffective</v>
      </c>
      <c r="T30" s="24" t="str">
        <f>IF($W30=1,"Pass","Fail")</f>
        <v>Fail</v>
      </c>
      <c r="U30" s="25">
        <f>IF(COUNTIF(U31:U42,0)&gt;0,0,1)</f>
        <v>0</v>
      </c>
      <c r="V30" s="25">
        <f>IF(COUNTIF(V31:V42,0)&gt;0,0,1)</f>
        <v>0</v>
      </c>
      <c r="W30" s="25">
        <f>IF(COUNTIF(W31:W42,0)&gt;0,0,1)</f>
        <v>0</v>
      </c>
      <c r="X30" s="25">
        <f>IFERROR(IF($C30=1,$U30*$V30*$W30,""),"")</f>
        <v>0</v>
      </c>
      <c r="Y30" s="25" t="str">
        <f>IFERROR(IF($C30=2,$U30*$V30*$W30,""),"")</f>
        <v/>
      </c>
      <c r="Z30" s="25" t="str">
        <f>IFERROR(IF($C30=3,$U30*$V30*$W30,""),"")</f>
        <v/>
      </c>
      <c r="AA30" s="32"/>
      <c r="AB30" s="31" t="str">
        <f>IF($AE30=1,"Implemented","Not Implemented")</f>
        <v>Not Implemented</v>
      </c>
      <c r="AC30" s="24" t="str">
        <f>IF($AF30=1,"Effective","Ineffective")</f>
        <v>Ineffective</v>
      </c>
      <c r="AD30" s="24" t="str">
        <f>IF($AG30=1,"Pass","Fail")</f>
        <v>Fail</v>
      </c>
      <c r="AE30" s="25">
        <f>IF(COUNTIF(AE31:AE42,0)&gt;0,0,1)</f>
        <v>0</v>
      </c>
      <c r="AF30" s="25">
        <f>IF(COUNTIF(AF31:AF42,0)&gt;0,0,1)</f>
        <v>0</v>
      </c>
      <c r="AG30" s="25">
        <f>IF(COUNTIF(AG31:AG42,0)&gt;0,0,1)</f>
        <v>0</v>
      </c>
      <c r="AH30" s="25">
        <f>IFERROR(IF($C30=1,$AE30*$AF30*$AG30,""),"")</f>
        <v>0</v>
      </c>
      <c r="AI30" s="25" t="str">
        <f>IFERROR(IF($C30=2,$AE30*$AF30*$AG30,""),"")</f>
        <v/>
      </c>
      <c r="AJ30" s="25" t="str">
        <f>IFERROR(IF($C30=3,$AE30*$AF30*$AG30,""),"")</f>
        <v/>
      </c>
      <c r="AK30" s="32"/>
      <c r="AL30" s="18" t="s">
        <v>725</v>
      </c>
      <c r="AM30" s="11"/>
      <c r="AN30" s="11"/>
      <c r="AO30" s="11"/>
    </row>
    <row r="31" spans="1:41" ht="10.5" customHeight="1" outlineLevel="1" x14ac:dyDescent="0.2">
      <c r="A31" s="106"/>
      <c r="B31" s="106"/>
      <c r="C31" s="122">
        <v>1</v>
      </c>
      <c r="D31" s="106"/>
      <c r="E31" s="123" t="s">
        <v>215</v>
      </c>
      <c r="F31" s="124" t="s">
        <v>216</v>
      </c>
      <c r="G31" s="124" t="s">
        <v>217</v>
      </c>
      <c r="H31" s="108" t="s">
        <v>687</v>
      </c>
      <c r="I31" s="109" t="s">
        <v>687</v>
      </c>
      <c r="J31" s="109" t="s">
        <v>687</v>
      </c>
      <c r="K31" s="25">
        <f>IFERROR(VLOOKUP($H31,Data!$B$4:$D$6,3,FALSE),"")</f>
        <v>0</v>
      </c>
      <c r="L31" s="25">
        <f>IFERROR(VLOOKUP($I31,Data!$F$4:$H$9,3,FALSE),"")</f>
        <v>0</v>
      </c>
      <c r="M31" s="25">
        <f>IFERROR(VLOOKUP($J31,Data!$J$4:$L$8,3,FALSE),"")</f>
        <v>0</v>
      </c>
      <c r="N31" s="25">
        <f>IFERROR(IF($C31=1,$K31*$L31*$M31,""),"")</f>
        <v>0</v>
      </c>
      <c r="O31" s="25" t="str">
        <f>IFERROR(IF($C31=2,$K31*$L31*$M31,""),"")</f>
        <v/>
      </c>
      <c r="P31" s="25" t="str">
        <f>IFERROR(IF($C31=3,$K31*$L31*$M31,""),"")</f>
        <v/>
      </c>
      <c r="Q31" s="110"/>
      <c r="R31" s="108" t="s">
        <v>687</v>
      </c>
      <c r="S31" s="109" t="s">
        <v>687</v>
      </c>
      <c r="T31" s="109" t="s">
        <v>687</v>
      </c>
      <c r="U31" s="26"/>
      <c r="V31" s="26"/>
      <c r="W31" s="26"/>
      <c r="X31" s="26"/>
      <c r="Y31" s="26"/>
      <c r="Z31" s="26"/>
      <c r="AA31" s="120"/>
      <c r="AB31" s="108" t="s">
        <v>687</v>
      </c>
      <c r="AC31" s="109" t="s">
        <v>687</v>
      </c>
      <c r="AD31" s="109" t="s">
        <v>687</v>
      </c>
      <c r="AE31" s="26"/>
      <c r="AF31" s="26"/>
      <c r="AG31" s="26"/>
      <c r="AH31" s="26"/>
      <c r="AI31" s="26"/>
      <c r="AJ31" s="26"/>
      <c r="AK31" s="121"/>
      <c r="AL31" s="18" t="s">
        <v>716</v>
      </c>
      <c r="AM31" s="11"/>
      <c r="AN31" s="11"/>
      <c r="AO31" s="11"/>
    </row>
    <row r="32" spans="1:41" ht="10.5" customHeight="1" outlineLevel="1" x14ac:dyDescent="0.2">
      <c r="A32" s="106"/>
      <c r="B32" s="106"/>
      <c r="C32" s="122"/>
      <c r="D32" s="106"/>
      <c r="E32" s="123" t="s">
        <v>215</v>
      </c>
      <c r="F32" s="124" t="s">
        <v>216</v>
      </c>
      <c r="G32" s="125" t="s">
        <v>217</v>
      </c>
      <c r="H32" s="108"/>
      <c r="I32" s="109"/>
      <c r="J32" s="109"/>
      <c r="K32" s="27"/>
      <c r="L32" s="27"/>
      <c r="M32" s="27"/>
      <c r="N32" s="27"/>
      <c r="O32" s="27"/>
      <c r="P32" s="27"/>
      <c r="Q32" s="110"/>
      <c r="R32" s="108"/>
      <c r="S32" s="109"/>
      <c r="T32" s="109"/>
      <c r="U32" s="25">
        <f>IFERROR(VLOOKUP($R31,Data!$B$4:$D$6,3,FALSE),"")</f>
        <v>0</v>
      </c>
      <c r="V32" s="25">
        <f>IFERROR(VLOOKUP($S31,Data!$F$4:$H$9,3,FALSE),"")</f>
        <v>0</v>
      </c>
      <c r="W32" s="25">
        <f>IFERROR(VLOOKUP($T31,Data!$J$4:$L$8,3,FALSE),"")</f>
        <v>0</v>
      </c>
      <c r="X32" s="25">
        <f>IFERROR(IF($C31=1,$U32*$V32*$W32,""),"")</f>
        <v>0</v>
      </c>
      <c r="Y32" s="25" t="str">
        <f>IFERROR(IF($C31=2,$U32*$V32*$W32,""),"")</f>
        <v/>
      </c>
      <c r="Z32" s="25" t="str">
        <f>IFERROR(IF($C31=3,$U32*$V32*$W32,""),"")</f>
        <v/>
      </c>
      <c r="AA32" s="120"/>
      <c r="AB32" s="108"/>
      <c r="AC32" s="109"/>
      <c r="AD32" s="109"/>
      <c r="AE32" s="27"/>
      <c r="AF32" s="27"/>
      <c r="AG32" s="27"/>
      <c r="AH32" s="27"/>
      <c r="AI32" s="27"/>
      <c r="AJ32" s="27"/>
      <c r="AK32" s="121"/>
      <c r="AL32" s="18" t="s">
        <v>717</v>
      </c>
      <c r="AM32" s="11"/>
      <c r="AN32" s="11"/>
      <c r="AO32" s="11"/>
    </row>
    <row r="33" spans="1:41" ht="10.5" customHeight="1" outlineLevel="1" x14ac:dyDescent="0.2">
      <c r="A33" s="106"/>
      <c r="B33" s="106"/>
      <c r="C33" s="122"/>
      <c r="D33" s="106"/>
      <c r="E33" s="123" t="s">
        <v>215</v>
      </c>
      <c r="F33" s="124" t="s">
        <v>216</v>
      </c>
      <c r="G33" s="125" t="s">
        <v>217</v>
      </c>
      <c r="H33" s="108"/>
      <c r="I33" s="109"/>
      <c r="J33" s="109"/>
      <c r="K33" s="27"/>
      <c r="L33" s="27"/>
      <c r="M33" s="27"/>
      <c r="N33" s="27"/>
      <c r="O33" s="27"/>
      <c r="P33" s="27"/>
      <c r="Q33" s="110"/>
      <c r="R33" s="108"/>
      <c r="S33" s="109"/>
      <c r="T33" s="109"/>
      <c r="U33" s="27"/>
      <c r="V33" s="27"/>
      <c r="W33" s="27"/>
      <c r="X33" s="27"/>
      <c r="Y33" s="27"/>
      <c r="Z33" s="27"/>
      <c r="AA33" s="120"/>
      <c r="AB33" s="108"/>
      <c r="AC33" s="109"/>
      <c r="AD33" s="109"/>
      <c r="AE33" s="25">
        <f>IFERROR(VLOOKUP($AB31,Data!$B$4:$D$6,3,FALSE),"")</f>
        <v>0</v>
      </c>
      <c r="AF33" s="25">
        <f>IFERROR(VLOOKUP($AC31,Data!$F$4:$H$9,3,FALSE),"")</f>
        <v>0</v>
      </c>
      <c r="AG33" s="25">
        <f>IFERROR(VLOOKUP($AD31,Data!$J$4:$L$8,3,FALSE),"")</f>
        <v>0</v>
      </c>
      <c r="AH33" s="25">
        <f>IFERROR(IF($C31=1,$AE33*$AF33*$AG33,""),"")</f>
        <v>0</v>
      </c>
      <c r="AI33" s="25" t="str">
        <f>IFERROR(IF($C31=2,$AE33*$AF33*$AG33,""),"")</f>
        <v/>
      </c>
      <c r="AJ33" s="25" t="str">
        <f>IFERROR(IF($C31=3,$AE33*$AF33*$AG33,""),"")</f>
        <v/>
      </c>
      <c r="AK33" s="121"/>
      <c r="AL33" s="18" t="s">
        <v>718</v>
      </c>
      <c r="AM33" s="11"/>
      <c r="AN33" s="11"/>
      <c r="AO33" s="11"/>
    </row>
    <row r="34" spans="1:41" ht="10.5" customHeight="1" outlineLevel="1" x14ac:dyDescent="0.2">
      <c r="A34" s="106"/>
      <c r="B34" s="106"/>
      <c r="C34" s="122">
        <v>1</v>
      </c>
      <c r="D34" s="106"/>
      <c r="E34" s="123" t="s">
        <v>218</v>
      </c>
      <c r="F34" s="124" t="s">
        <v>219</v>
      </c>
      <c r="G34" s="124" t="s">
        <v>220</v>
      </c>
      <c r="H34" s="108" t="s">
        <v>687</v>
      </c>
      <c r="I34" s="109" t="s">
        <v>687</v>
      </c>
      <c r="J34" s="109" t="s">
        <v>687</v>
      </c>
      <c r="K34" s="25">
        <f>IFERROR(VLOOKUP($H34,Data!$B$4:$D$6,3,FALSE),"")</f>
        <v>0</v>
      </c>
      <c r="L34" s="25">
        <f>IFERROR(VLOOKUP($I34,Data!$F$4:$H$9,3,FALSE),"")</f>
        <v>0</v>
      </c>
      <c r="M34" s="25">
        <f>IFERROR(VLOOKUP($J34,Data!$J$4:$L$8,3,FALSE),"")</f>
        <v>0</v>
      </c>
      <c r="N34" s="25">
        <f>IFERROR(IF($C34=1,$K34*$L34*$M34,""),"")</f>
        <v>0</v>
      </c>
      <c r="O34" s="25" t="str">
        <f>IFERROR(IF($C34=2,$K34*$L34*$M34,""),"")</f>
        <v/>
      </c>
      <c r="P34" s="25" t="str">
        <f>IFERROR(IF($C34=3,$K34*$L34*$M34,""),"")</f>
        <v/>
      </c>
      <c r="Q34" s="110"/>
      <c r="R34" s="108" t="s">
        <v>687</v>
      </c>
      <c r="S34" s="109" t="s">
        <v>687</v>
      </c>
      <c r="T34" s="109" t="s">
        <v>687</v>
      </c>
      <c r="U34" s="26"/>
      <c r="V34" s="26"/>
      <c r="W34" s="26"/>
      <c r="X34" s="26"/>
      <c r="Y34" s="26"/>
      <c r="Z34" s="26"/>
      <c r="AA34" s="120"/>
      <c r="AB34" s="108" t="s">
        <v>687</v>
      </c>
      <c r="AC34" s="109" t="s">
        <v>687</v>
      </c>
      <c r="AD34" s="109" t="s">
        <v>687</v>
      </c>
      <c r="AE34" s="26"/>
      <c r="AF34" s="26"/>
      <c r="AG34" s="26"/>
      <c r="AH34" s="26"/>
      <c r="AI34" s="26"/>
      <c r="AJ34" s="26"/>
      <c r="AK34" s="121"/>
      <c r="AL34" s="18" t="s">
        <v>716</v>
      </c>
      <c r="AM34" s="11"/>
      <c r="AN34" s="11"/>
      <c r="AO34" s="11"/>
    </row>
    <row r="35" spans="1:41" ht="10.5" customHeight="1" outlineLevel="1" x14ac:dyDescent="0.2">
      <c r="A35" s="106"/>
      <c r="B35" s="106"/>
      <c r="C35" s="122"/>
      <c r="D35" s="106"/>
      <c r="E35" s="123" t="s">
        <v>218</v>
      </c>
      <c r="F35" s="124" t="s">
        <v>219</v>
      </c>
      <c r="G35" s="125" t="s">
        <v>220</v>
      </c>
      <c r="H35" s="108"/>
      <c r="I35" s="109"/>
      <c r="J35" s="109"/>
      <c r="K35" s="27"/>
      <c r="L35" s="27"/>
      <c r="M35" s="27"/>
      <c r="N35" s="27"/>
      <c r="O35" s="27"/>
      <c r="P35" s="27"/>
      <c r="Q35" s="110"/>
      <c r="R35" s="108"/>
      <c r="S35" s="109"/>
      <c r="T35" s="109"/>
      <c r="U35" s="25">
        <f>IFERROR(VLOOKUP($R34,Data!$B$4:$D$6,3,FALSE),"")</f>
        <v>0</v>
      </c>
      <c r="V35" s="25">
        <f>IFERROR(VLOOKUP($S34,Data!$F$4:$H$9,3,FALSE),"")</f>
        <v>0</v>
      </c>
      <c r="W35" s="25">
        <f>IFERROR(VLOOKUP($T34,Data!$J$4:$L$8,3,FALSE),"")</f>
        <v>0</v>
      </c>
      <c r="X35" s="25">
        <f>IFERROR(IF($C34=1,$U35*$V35*$W35,""),"")</f>
        <v>0</v>
      </c>
      <c r="Y35" s="25" t="str">
        <f>IFERROR(IF($C34=2,$U35*$V35*$W35,""),"")</f>
        <v/>
      </c>
      <c r="Z35" s="25" t="str">
        <f>IFERROR(IF($C34=3,$U35*$V35*$W35,""),"")</f>
        <v/>
      </c>
      <c r="AA35" s="120"/>
      <c r="AB35" s="108"/>
      <c r="AC35" s="109"/>
      <c r="AD35" s="109"/>
      <c r="AE35" s="27"/>
      <c r="AF35" s="27"/>
      <c r="AG35" s="27"/>
      <c r="AH35" s="27"/>
      <c r="AI35" s="27"/>
      <c r="AJ35" s="27"/>
      <c r="AK35" s="121"/>
      <c r="AL35" s="18" t="s">
        <v>717</v>
      </c>
      <c r="AM35" s="11"/>
      <c r="AN35" s="11"/>
      <c r="AO35" s="11"/>
    </row>
    <row r="36" spans="1:41" ht="10.5" customHeight="1" outlineLevel="1" x14ac:dyDescent="0.2">
      <c r="A36" s="106"/>
      <c r="B36" s="106"/>
      <c r="C36" s="122"/>
      <c r="D36" s="106"/>
      <c r="E36" s="123" t="s">
        <v>218</v>
      </c>
      <c r="F36" s="124" t="s">
        <v>219</v>
      </c>
      <c r="G36" s="125" t="s">
        <v>220</v>
      </c>
      <c r="H36" s="108"/>
      <c r="I36" s="109"/>
      <c r="J36" s="109"/>
      <c r="K36" s="27"/>
      <c r="L36" s="27"/>
      <c r="M36" s="27"/>
      <c r="N36" s="27"/>
      <c r="O36" s="27"/>
      <c r="P36" s="27"/>
      <c r="Q36" s="110"/>
      <c r="R36" s="108"/>
      <c r="S36" s="109"/>
      <c r="T36" s="109"/>
      <c r="U36" s="27"/>
      <c r="V36" s="27"/>
      <c r="W36" s="27"/>
      <c r="X36" s="27"/>
      <c r="Y36" s="27"/>
      <c r="Z36" s="27"/>
      <c r="AA36" s="120"/>
      <c r="AB36" s="108"/>
      <c r="AC36" s="109"/>
      <c r="AD36" s="109"/>
      <c r="AE36" s="25">
        <f>IFERROR(VLOOKUP($AB34,Data!$B$4:$D$6,3,FALSE),"")</f>
        <v>0</v>
      </c>
      <c r="AF36" s="25">
        <f>IFERROR(VLOOKUP($AC34,Data!$F$4:$H$9,3,FALSE),"")</f>
        <v>0</v>
      </c>
      <c r="AG36" s="25">
        <f>IFERROR(VLOOKUP($AD34,Data!$J$4:$L$8,3,FALSE),"")</f>
        <v>0</v>
      </c>
      <c r="AH36" s="25">
        <f>IFERROR(IF($C34=1,$AE36*$AF36*$AG36,""),"")</f>
        <v>0</v>
      </c>
      <c r="AI36" s="25" t="str">
        <f>IFERROR(IF($C34=2,$AE36*$AF36*$AG36,""),"")</f>
        <v/>
      </c>
      <c r="AJ36" s="25" t="str">
        <f>IFERROR(IF($C34=3,$AE36*$AF36*$AG36,""),"")</f>
        <v/>
      </c>
      <c r="AK36" s="121"/>
      <c r="AL36" s="18" t="s">
        <v>718</v>
      </c>
      <c r="AM36" s="11"/>
      <c r="AN36" s="11"/>
      <c r="AO36" s="11"/>
    </row>
    <row r="37" spans="1:41" ht="10.5" customHeight="1" outlineLevel="1" x14ac:dyDescent="0.2">
      <c r="A37" s="106"/>
      <c r="B37" s="106"/>
      <c r="C37" s="122">
        <v>1</v>
      </c>
      <c r="D37" s="106"/>
      <c r="E37" s="123" t="s">
        <v>221</v>
      </c>
      <c r="F37" s="124" t="s">
        <v>222</v>
      </c>
      <c r="G37" s="124" t="s">
        <v>223</v>
      </c>
      <c r="H37" s="108" t="s">
        <v>687</v>
      </c>
      <c r="I37" s="109" t="s">
        <v>687</v>
      </c>
      <c r="J37" s="109" t="s">
        <v>687</v>
      </c>
      <c r="K37" s="25">
        <f>IFERROR(VLOOKUP($H37,Data!$B$4:$D$6,3,FALSE),"")</f>
        <v>0</v>
      </c>
      <c r="L37" s="25">
        <f>IFERROR(VLOOKUP($I37,Data!$F$4:$H$9,3,FALSE),"")</f>
        <v>0</v>
      </c>
      <c r="M37" s="25">
        <f>IFERROR(VLOOKUP($J37,Data!$J$4:$L$8,3,FALSE),"")</f>
        <v>0</v>
      </c>
      <c r="N37" s="25">
        <f>IFERROR(IF($C37=1,$K37*$L37*$M37,""),"")</f>
        <v>0</v>
      </c>
      <c r="O37" s="25" t="str">
        <f>IFERROR(IF($C37=2,$K37*$L37*$M37,""),"")</f>
        <v/>
      </c>
      <c r="P37" s="25" t="str">
        <f>IFERROR(IF($C37=3,$K37*$L37*$M37,""),"")</f>
        <v/>
      </c>
      <c r="Q37" s="110"/>
      <c r="R37" s="108" t="s">
        <v>687</v>
      </c>
      <c r="S37" s="109" t="s">
        <v>687</v>
      </c>
      <c r="T37" s="109" t="s">
        <v>687</v>
      </c>
      <c r="U37" s="26"/>
      <c r="V37" s="26"/>
      <c r="W37" s="26"/>
      <c r="X37" s="26"/>
      <c r="Y37" s="26"/>
      <c r="Z37" s="26"/>
      <c r="AA37" s="120"/>
      <c r="AB37" s="108" t="s">
        <v>687</v>
      </c>
      <c r="AC37" s="109" t="s">
        <v>687</v>
      </c>
      <c r="AD37" s="109" t="s">
        <v>687</v>
      </c>
      <c r="AE37" s="26"/>
      <c r="AF37" s="26"/>
      <c r="AG37" s="26"/>
      <c r="AH37" s="26"/>
      <c r="AI37" s="26"/>
      <c r="AJ37" s="26"/>
      <c r="AK37" s="121"/>
      <c r="AL37" s="18" t="s">
        <v>716</v>
      </c>
      <c r="AM37" s="11"/>
      <c r="AN37" s="11"/>
      <c r="AO37" s="11"/>
    </row>
    <row r="38" spans="1:41" ht="10.5" customHeight="1" outlineLevel="1" x14ac:dyDescent="0.2">
      <c r="A38" s="106"/>
      <c r="B38" s="106"/>
      <c r="C38" s="122"/>
      <c r="D38" s="106"/>
      <c r="E38" s="123" t="s">
        <v>221</v>
      </c>
      <c r="F38" s="124" t="s">
        <v>222</v>
      </c>
      <c r="G38" s="125" t="s">
        <v>223</v>
      </c>
      <c r="H38" s="108"/>
      <c r="I38" s="109"/>
      <c r="J38" s="109"/>
      <c r="K38" s="27"/>
      <c r="L38" s="27"/>
      <c r="M38" s="27"/>
      <c r="N38" s="27"/>
      <c r="O38" s="27"/>
      <c r="P38" s="27"/>
      <c r="Q38" s="110"/>
      <c r="R38" s="108"/>
      <c r="S38" s="109"/>
      <c r="T38" s="109"/>
      <c r="U38" s="25">
        <f>IFERROR(VLOOKUP($R37,Data!$B$4:$D$6,3,FALSE),"")</f>
        <v>0</v>
      </c>
      <c r="V38" s="25">
        <f>IFERROR(VLOOKUP($S37,Data!$F$4:$H$9,3,FALSE),"")</f>
        <v>0</v>
      </c>
      <c r="W38" s="25">
        <f>IFERROR(VLOOKUP($T37,Data!$J$4:$L$8,3,FALSE),"")</f>
        <v>0</v>
      </c>
      <c r="X38" s="25">
        <f>IFERROR(IF($C37=1,$U38*$V38*$W38,""),"")</f>
        <v>0</v>
      </c>
      <c r="Y38" s="25" t="str">
        <f>IFERROR(IF($C37=2,$U38*$V38*$W38,""),"")</f>
        <v/>
      </c>
      <c r="Z38" s="25" t="str">
        <f>IFERROR(IF($C37=3,$U38*$V38*$W38,""),"")</f>
        <v/>
      </c>
      <c r="AA38" s="120"/>
      <c r="AB38" s="108"/>
      <c r="AC38" s="109"/>
      <c r="AD38" s="109"/>
      <c r="AE38" s="27"/>
      <c r="AF38" s="27"/>
      <c r="AG38" s="27"/>
      <c r="AH38" s="27"/>
      <c r="AI38" s="27"/>
      <c r="AJ38" s="27"/>
      <c r="AK38" s="121"/>
      <c r="AL38" s="18" t="s">
        <v>717</v>
      </c>
      <c r="AM38" s="11"/>
      <c r="AN38" s="11"/>
      <c r="AO38" s="11"/>
    </row>
    <row r="39" spans="1:41" ht="10.5" customHeight="1" outlineLevel="1" x14ac:dyDescent="0.2">
      <c r="A39" s="106"/>
      <c r="B39" s="106"/>
      <c r="C39" s="122"/>
      <c r="D39" s="106"/>
      <c r="E39" s="123" t="s">
        <v>221</v>
      </c>
      <c r="F39" s="124" t="s">
        <v>222</v>
      </c>
      <c r="G39" s="125" t="s">
        <v>223</v>
      </c>
      <c r="H39" s="108"/>
      <c r="I39" s="109"/>
      <c r="J39" s="109"/>
      <c r="K39" s="27"/>
      <c r="L39" s="27"/>
      <c r="M39" s="27"/>
      <c r="N39" s="27"/>
      <c r="O39" s="27"/>
      <c r="P39" s="27"/>
      <c r="Q39" s="110"/>
      <c r="R39" s="108"/>
      <c r="S39" s="109"/>
      <c r="T39" s="109"/>
      <c r="U39" s="27"/>
      <c r="V39" s="27"/>
      <c r="W39" s="27"/>
      <c r="X39" s="27"/>
      <c r="Y39" s="27"/>
      <c r="Z39" s="27"/>
      <c r="AA39" s="120"/>
      <c r="AB39" s="108"/>
      <c r="AC39" s="109"/>
      <c r="AD39" s="109"/>
      <c r="AE39" s="25">
        <f>IFERROR(VLOOKUP($AB37,Data!$B$4:$D$6,3,FALSE),"")</f>
        <v>0</v>
      </c>
      <c r="AF39" s="25">
        <f>IFERROR(VLOOKUP($AC37,Data!$F$4:$H$9,3,FALSE),"")</f>
        <v>0</v>
      </c>
      <c r="AG39" s="25">
        <f>IFERROR(VLOOKUP($AD37,Data!$J$4:$L$8,3,FALSE),"")</f>
        <v>0</v>
      </c>
      <c r="AH39" s="25">
        <f>IFERROR(IF($C37=1,$AE39*$AF39*$AG39,""),"")</f>
        <v>0</v>
      </c>
      <c r="AI39" s="25" t="str">
        <f>IFERROR(IF($C37=2,$AE39*$AF39*$AG39,""),"")</f>
        <v/>
      </c>
      <c r="AJ39" s="25" t="str">
        <f>IFERROR(IF($C37=3,$AE39*$AF39*$AG39,""),"")</f>
        <v/>
      </c>
      <c r="AK39" s="121"/>
      <c r="AL39" s="18" t="s">
        <v>718</v>
      </c>
      <c r="AM39" s="11"/>
      <c r="AN39" s="11"/>
      <c r="AO39" s="11"/>
    </row>
    <row r="40" spans="1:41" ht="10.5" customHeight="1" outlineLevel="1" x14ac:dyDescent="0.2">
      <c r="A40" s="106"/>
      <c r="B40" s="106"/>
      <c r="C40" s="122">
        <v>1</v>
      </c>
      <c r="D40" s="106"/>
      <c r="E40" s="123" t="s">
        <v>224</v>
      </c>
      <c r="F40" s="124" t="s">
        <v>225</v>
      </c>
      <c r="G40" s="124" t="s">
        <v>226</v>
      </c>
      <c r="H40" s="108" t="s">
        <v>687</v>
      </c>
      <c r="I40" s="109" t="s">
        <v>687</v>
      </c>
      <c r="J40" s="109" t="s">
        <v>687</v>
      </c>
      <c r="K40" s="25">
        <f>IFERROR(VLOOKUP($H40,Data!$B$4:$D$6,3,FALSE),"")</f>
        <v>0</v>
      </c>
      <c r="L40" s="25">
        <f>IFERROR(VLOOKUP($I40,Data!$F$4:$H$9,3,FALSE),"")</f>
        <v>0</v>
      </c>
      <c r="M40" s="25">
        <f>IFERROR(VLOOKUP($J40,Data!$J$4:$L$8,3,FALSE),"")</f>
        <v>0</v>
      </c>
      <c r="N40" s="25">
        <f>IFERROR(IF($C40=1,$K40*$L40*$M40,""),"")</f>
        <v>0</v>
      </c>
      <c r="O40" s="25" t="str">
        <f>IFERROR(IF($C40=2,$K40*$L40*$M40,""),"")</f>
        <v/>
      </c>
      <c r="P40" s="25" t="str">
        <f>IFERROR(IF($C40=3,$K40*$L40*$M40,""),"")</f>
        <v/>
      </c>
      <c r="Q40" s="110"/>
      <c r="R40" s="108" t="s">
        <v>687</v>
      </c>
      <c r="S40" s="109" t="s">
        <v>687</v>
      </c>
      <c r="T40" s="109" t="s">
        <v>687</v>
      </c>
      <c r="U40" s="26"/>
      <c r="V40" s="26"/>
      <c r="W40" s="26"/>
      <c r="X40" s="26"/>
      <c r="Y40" s="26"/>
      <c r="Z40" s="26"/>
      <c r="AA40" s="120"/>
      <c r="AB40" s="108" t="s">
        <v>687</v>
      </c>
      <c r="AC40" s="109" t="s">
        <v>687</v>
      </c>
      <c r="AD40" s="109" t="s">
        <v>687</v>
      </c>
      <c r="AE40" s="26"/>
      <c r="AF40" s="26"/>
      <c r="AG40" s="26"/>
      <c r="AH40" s="26"/>
      <c r="AI40" s="26"/>
      <c r="AJ40" s="26"/>
      <c r="AK40" s="121"/>
      <c r="AL40" s="18" t="s">
        <v>716</v>
      </c>
      <c r="AM40" s="11"/>
      <c r="AN40" s="11"/>
      <c r="AO40" s="11"/>
    </row>
    <row r="41" spans="1:41" ht="10.5" customHeight="1" outlineLevel="1" x14ac:dyDescent="0.2">
      <c r="A41" s="106"/>
      <c r="B41" s="106"/>
      <c r="C41" s="122"/>
      <c r="D41" s="106"/>
      <c r="E41" s="123" t="s">
        <v>224</v>
      </c>
      <c r="F41" s="124" t="s">
        <v>225</v>
      </c>
      <c r="G41" s="125" t="s">
        <v>226</v>
      </c>
      <c r="H41" s="108"/>
      <c r="I41" s="109"/>
      <c r="J41" s="109"/>
      <c r="K41" s="27"/>
      <c r="L41" s="27"/>
      <c r="M41" s="27"/>
      <c r="N41" s="27"/>
      <c r="O41" s="27"/>
      <c r="P41" s="27"/>
      <c r="Q41" s="110"/>
      <c r="R41" s="108"/>
      <c r="S41" s="109"/>
      <c r="T41" s="109"/>
      <c r="U41" s="25">
        <f>IFERROR(VLOOKUP($R40,Data!$B$4:$D$6,3,FALSE),"")</f>
        <v>0</v>
      </c>
      <c r="V41" s="25">
        <f>IFERROR(VLOOKUP($S40,Data!$F$4:$H$9,3,FALSE),"")</f>
        <v>0</v>
      </c>
      <c r="W41" s="25">
        <f>IFERROR(VLOOKUP($T40,Data!$J$4:$L$8,3,FALSE),"")</f>
        <v>0</v>
      </c>
      <c r="X41" s="25">
        <f>IFERROR(IF($C40=1,$U41*$V41*$W41,""),"")</f>
        <v>0</v>
      </c>
      <c r="Y41" s="25" t="str">
        <f>IFERROR(IF($C40=2,$U41*$V41*$W41,""),"")</f>
        <v/>
      </c>
      <c r="Z41" s="25" t="str">
        <f>IFERROR(IF($C40=3,$U41*$V41*$W41,""),"")</f>
        <v/>
      </c>
      <c r="AA41" s="120"/>
      <c r="AB41" s="108"/>
      <c r="AC41" s="109"/>
      <c r="AD41" s="109"/>
      <c r="AE41" s="27"/>
      <c r="AF41" s="27"/>
      <c r="AG41" s="27"/>
      <c r="AH41" s="27"/>
      <c r="AI41" s="27"/>
      <c r="AJ41" s="27"/>
      <c r="AK41" s="121"/>
      <c r="AL41" s="18" t="s">
        <v>717</v>
      </c>
      <c r="AM41" s="11"/>
      <c r="AN41" s="11"/>
      <c r="AO41" s="11"/>
    </row>
    <row r="42" spans="1:41" ht="10.5" customHeight="1" outlineLevel="1" x14ac:dyDescent="0.2">
      <c r="A42" s="106"/>
      <c r="B42" s="106"/>
      <c r="C42" s="122"/>
      <c r="D42" s="106"/>
      <c r="E42" s="123" t="s">
        <v>224</v>
      </c>
      <c r="F42" s="124" t="s">
        <v>225</v>
      </c>
      <c r="G42" s="125" t="s">
        <v>226</v>
      </c>
      <c r="H42" s="108"/>
      <c r="I42" s="109"/>
      <c r="J42" s="109"/>
      <c r="K42" s="27"/>
      <c r="L42" s="27"/>
      <c r="M42" s="27"/>
      <c r="N42" s="27"/>
      <c r="O42" s="27"/>
      <c r="P42" s="27"/>
      <c r="Q42" s="110"/>
      <c r="R42" s="108"/>
      <c r="S42" s="109"/>
      <c r="T42" s="109"/>
      <c r="U42" s="27"/>
      <c r="V42" s="27"/>
      <c r="W42" s="27"/>
      <c r="X42" s="27"/>
      <c r="Y42" s="27"/>
      <c r="Z42" s="27"/>
      <c r="AA42" s="120"/>
      <c r="AB42" s="108"/>
      <c r="AC42" s="109"/>
      <c r="AD42" s="109"/>
      <c r="AE42" s="25">
        <f>IFERROR(VLOOKUP($AB40,Data!$B$4:$D$6,3,FALSE),"")</f>
        <v>0</v>
      </c>
      <c r="AF42" s="25">
        <f>IFERROR(VLOOKUP($AC40,Data!$F$4:$H$9,3,FALSE),"")</f>
        <v>0</v>
      </c>
      <c r="AG42" s="25">
        <f>IFERROR(VLOOKUP($AD40,Data!$J$4:$L$8,3,FALSE),"")</f>
        <v>0</v>
      </c>
      <c r="AH42" s="25">
        <f>IFERROR(IF($C40=1,$AE42*$AF42*$AG42,""),"")</f>
        <v>0</v>
      </c>
      <c r="AI42" s="25" t="str">
        <f>IFERROR(IF($C40=2,$AE42*$AF42*$AG42,""),"")</f>
        <v/>
      </c>
      <c r="AJ42" s="25" t="str">
        <f>IFERROR(IF($C40=3,$AE42*$AF42*$AG42,""),"")</f>
        <v/>
      </c>
      <c r="AK42" s="121"/>
      <c r="AL42" s="18" t="s">
        <v>718</v>
      </c>
      <c r="AM42" s="11"/>
      <c r="AN42" s="11"/>
      <c r="AO42" s="11"/>
    </row>
    <row r="43" spans="1:41" ht="30" customHeight="1" x14ac:dyDescent="0.2">
      <c r="B43" s="19"/>
      <c r="C43" s="19">
        <v>2</v>
      </c>
      <c r="D43" s="124" t="s">
        <v>373</v>
      </c>
      <c r="E43" s="125"/>
      <c r="F43" s="125"/>
      <c r="G43" s="125"/>
      <c r="H43" s="31" t="str">
        <f>IF($K43=1,"Implemented","Not Implemented")</f>
        <v>Not Implemented</v>
      </c>
      <c r="I43" s="24" t="str">
        <f>IF($L43=1,"Effective","Ineffective")</f>
        <v>Ineffective</v>
      </c>
      <c r="J43" s="24" t="str">
        <f>IF($M43=1,"Pass","Fail")</f>
        <v>Fail</v>
      </c>
      <c r="K43" s="25">
        <f>IF(COUNTIF(K44:K46,0)&gt;0,0,1)</f>
        <v>0</v>
      </c>
      <c r="L43" s="25">
        <f>IF(COUNTIF(L44:L46,0)&gt;0,0,1)</f>
        <v>0</v>
      </c>
      <c r="M43" s="25">
        <f>IF(COUNTIF(M44:M46,0)&gt;0,0,1)</f>
        <v>0</v>
      </c>
      <c r="N43" s="25" t="str">
        <f>IFERROR(IF($C43=1,$K43*$L43*$M43,""),"")</f>
        <v/>
      </c>
      <c r="O43" s="25">
        <f>IFERROR(IF($C43=2,$K43*$L43*$M43,""),"")</f>
        <v>0</v>
      </c>
      <c r="P43" s="25" t="str">
        <f>IFERROR(IF($C43=3,$K43*$L43*$M43,""),"")</f>
        <v/>
      </c>
      <c r="Q43" s="32"/>
      <c r="R43" s="31" t="str">
        <f>IF($U43=1,"Implemented","Not Implemented")</f>
        <v>Not Implemented</v>
      </c>
      <c r="S43" s="24" t="str">
        <f>IF($V43=1,"Effective","Ineffective")</f>
        <v>Ineffective</v>
      </c>
      <c r="T43" s="24" t="str">
        <f>IF($W43=1,"Pass","Fail")</f>
        <v>Fail</v>
      </c>
      <c r="U43" s="25">
        <f>IF(COUNTIF(U44:U46,0)&gt;0,0,1)</f>
        <v>0</v>
      </c>
      <c r="V43" s="25">
        <f>IF(COUNTIF(V44:V46,0)&gt;0,0,1)</f>
        <v>0</v>
      </c>
      <c r="W43" s="25">
        <f>IF(COUNTIF(W44:W46,0)&gt;0,0,1)</f>
        <v>0</v>
      </c>
      <c r="X43" s="25" t="str">
        <f>IFERROR(IF($C43=1,$U43*$V43*$W43,""),"")</f>
        <v/>
      </c>
      <c r="Y43" s="25">
        <f>IFERROR(IF($C43=2,$U43*$V43*$W43,""),"")</f>
        <v>0</v>
      </c>
      <c r="Z43" s="25" t="str">
        <f>IFERROR(IF($C43=3,$U43*$V43*$W43,""),"")</f>
        <v/>
      </c>
      <c r="AA43" s="32"/>
      <c r="AB43" s="31" t="str">
        <f>IF($AE43=1,"Implemented","Not Implemented")</f>
        <v>Not Implemented</v>
      </c>
      <c r="AC43" s="24" t="str">
        <f>IF($AF43=1,"Effective","Ineffective")</f>
        <v>Ineffective</v>
      </c>
      <c r="AD43" s="24" t="str">
        <f>IF($AG43=1,"Pass","Fail")</f>
        <v>Fail</v>
      </c>
      <c r="AE43" s="25">
        <f>IF(COUNTIF(AE44:AE46,0)&gt;0,0,1)</f>
        <v>0</v>
      </c>
      <c r="AF43" s="25">
        <f>IF(COUNTIF(AF44:AF46,0)&gt;0,0,1)</f>
        <v>0</v>
      </c>
      <c r="AG43" s="25">
        <f>IF(COUNTIF(AG44:AG46,0)&gt;0,0,1)</f>
        <v>0</v>
      </c>
      <c r="AH43" s="25" t="str">
        <f>IFERROR(IF($C43=1,$AE43*$AF43*$AG43,""),"")</f>
        <v/>
      </c>
      <c r="AI43" s="25">
        <f>IFERROR(IF($C43=2,$AE43*$AF43*$AG43,""),"")</f>
        <v>0</v>
      </c>
      <c r="AJ43" s="25" t="str">
        <f>IFERROR(IF($C43=3,$AE43*$AF43*$AG43,""),"")</f>
        <v/>
      </c>
      <c r="AK43" s="32"/>
      <c r="AL43" s="18" t="s">
        <v>725</v>
      </c>
      <c r="AM43" s="11"/>
      <c r="AN43" s="11"/>
      <c r="AO43" s="11"/>
    </row>
    <row r="44" spans="1:41" ht="10.5" customHeight="1" outlineLevel="1" x14ac:dyDescent="0.2">
      <c r="A44" s="106"/>
      <c r="B44" s="106"/>
      <c r="C44" s="122">
        <v>2</v>
      </c>
      <c r="D44" s="106"/>
      <c r="E44" s="123" t="s">
        <v>374</v>
      </c>
      <c r="F44" s="124" t="s">
        <v>375</v>
      </c>
      <c r="G44" s="124" t="s">
        <v>376</v>
      </c>
      <c r="H44" s="108" t="s">
        <v>687</v>
      </c>
      <c r="I44" s="109" t="s">
        <v>687</v>
      </c>
      <c r="J44" s="109" t="s">
        <v>687</v>
      </c>
      <c r="K44" s="25">
        <f>IFERROR(VLOOKUP($H44,Data!$B$4:$D$6,3,FALSE),"")</f>
        <v>0</v>
      </c>
      <c r="L44" s="25">
        <f>IFERROR(VLOOKUP($I44,Data!$F$4:$H$9,3,FALSE),"")</f>
        <v>0</v>
      </c>
      <c r="M44" s="25">
        <f>IFERROR(VLOOKUP($J44,Data!$J$4:$L$8,3,FALSE),"")</f>
        <v>0</v>
      </c>
      <c r="N44" s="25" t="str">
        <f>IFERROR(IF($C44=1,$K44*$L44*$M44,""),"")</f>
        <v/>
      </c>
      <c r="O44" s="25">
        <f>IFERROR(IF($C44=2,$K44*$L44*$M44,""),"")</f>
        <v>0</v>
      </c>
      <c r="P44" s="25" t="str">
        <f>IFERROR(IF($C44=3,$K44*$L44*$M44,""),"")</f>
        <v/>
      </c>
      <c r="Q44" s="110"/>
      <c r="R44" s="108" t="s">
        <v>687</v>
      </c>
      <c r="S44" s="109" t="s">
        <v>687</v>
      </c>
      <c r="T44" s="109" t="s">
        <v>687</v>
      </c>
      <c r="U44" s="26"/>
      <c r="V44" s="26"/>
      <c r="W44" s="26"/>
      <c r="X44" s="26"/>
      <c r="Y44" s="26"/>
      <c r="Z44" s="26"/>
      <c r="AA44" s="120"/>
      <c r="AB44" s="108" t="s">
        <v>687</v>
      </c>
      <c r="AC44" s="109" t="s">
        <v>687</v>
      </c>
      <c r="AD44" s="109" t="s">
        <v>687</v>
      </c>
      <c r="AE44" s="26"/>
      <c r="AF44" s="26"/>
      <c r="AG44" s="26"/>
      <c r="AH44" s="26"/>
      <c r="AI44" s="26"/>
      <c r="AJ44" s="26"/>
      <c r="AK44" s="121"/>
      <c r="AL44" s="18" t="s">
        <v>716</v>
      </c>
      <c r="AM44" s="11"/>
      <c r="AN44" s="11"/>
      <c r="AO44" s="11"/>
    </row>
    <row r="45" spans="1:41" ht="10.5" customHeight="1" outlineLevel="1" x14ac:dyDescent="0.2">
      <c r="A45" s="106"/>
      <c r="B45" s="106"/>
      <c r="C45" s="122"/>
      <c r="D45" s="106"/>
      <c r="E45" s="123" t="s">
        <v>374</v>
      </c>
      <c r="F45" s="124" t="s">
        <v>375</v>
      </c>
      <c r="G45" s="125" t="s">
        <v>376</v>
      </c>
      <c r="H45" s="108"/>
      <c r="I45" s="109"/>
      <c r="J45" s="109"/>
      <c r="K45" s="27"/>
      <c r="L45" s="27"/>
      <c r="M45" s="27"/>
      <c r="N45" s="27"/>
      <c r="O45" s="27"/>
      <c r="P45" s="27"/>
      <c r="Q45" s="110"/>
      <c r="R45" s="108"/>
      <c r="S45" s="109"/>
      <c r="T45" s="109"/>
      <c r="U45" s="25">
        <f>IFERROR(VLOOKUP($R44,Data!$B$4:$D$6,3,FALSE),"")</f>
        <v>0</v>
      </c>
      <c r="V45" s="25">
        <f>IFERROR(VLOOKUP($S44,Data!$F$4:$H$9,3,FALSE),"")</f>
        <v>0</v>
      </c>
      <c r="W45" s="25">
        <f>IFERROR(VLOOKUP($T44,Data!$J$4:$L$8,3,FALSE),"")</f>
        <v>0</v>
      </c>
      <c r="X45" s="25" t="str">
        <f>IFERROR(IF($C44=1,$U45*$V45*$W45,""),"")</f>
        <v/>
      </c>
      <c r="Y45" s="25">
        <f>IFERROR(IF($C44=2,$U45*$V45*$W45,""),"")</f>
        <v>0</v>
      </c>
      <c r="Z45" s="25" t="str">
        <f>IFERROR(IF($C44=3,$U45*$V45*$W45,""),"")</f>
        <v/>
      </c>
      <c r="AA45" s="120"/>
      <c r="AB45" s="108"/>
      <c r="AC45" s="109"/>
      <c r="AD45" s="109"/>
      <c r="AE45" s="27"/>
      <c r="AF45" s="27"/>
      <c r="AG45" s="27"/>
      <c r="AH45" s="27"/>
      <c r="AI45" s="27"/>
      <c r="AJ45" s="27"/>
      <c r="AK45" s="121"/>
      <c r="AL45" s="18" t="s">
        <v>717</v>
      </c>
      <c r="AM45" s="11"/>
      <c r="AN45" s="11"/>
      <c r="AO45" s="11"/>
    </row>
    <row r="46" spans="1:41" ht="10.5" customHeight="1" outlineLevel="1" x14ac:dyDescent="0.2">
      <c r="A46" s="106"/>
      <c r="B46" s="106"/>
      <c r="C46" s="122"/>
      <c r="D46" s="106"/>
      <c r="E46" s="123" t="s">
        <v>374</v>
      </c>
      <c r="F46" s="124" t="s">
        <v>375</v>
      </c>
      <c r="G46" s="125" t="s">
        <v>376</v>
      </c>
      <c r="H46" s="108"/>
      <c r="I46" s="109"/>
      <c r="J46" s="109"/>
      <c r="K46" s="27"/>
      <c r="L46" s="27"/>
      <c r="M46" s="27"/>
      <c r="N46" s="27"/>
      <c r="O46" s="27"/>
      <c r="P46" s="27"/>
      <c r="Q46" s="110"/>
      <c r="R46" s="108"/>
      <c r="S46" s="109"/>
      <c r="T46" s="109"/>
      <c r="U46" s="27"/>
      <c r="V46" s="27"/>
      <c r="W46" s="27"/>
      <c r="X46" s="27"/>
      <c r="Y46" s="27"/>
      <c r="Z46" s="27"/>
      <c r="AA46" s="120"/>
      <c r="AB46" s="108"/>
      <c r="AC46" s="109"/>
      <c r="AD46" s="109"/>
      <c r="AE46" s="25">
        <f>IFERROR(VLOOKUP($AB44,Data!$B$4:$D$6,3,FALSE),"")</f>
        <v>0</v>
      </c>
      <c r="AF46" s="25">
        <f>IFERROR(VLOOKUP($AC44,Data!$F$4:$H$9,3,FALSE),"")</f>
        <v>0</v>
      </c>
      <c r="AG46" s="25">
        <f>IFERROR(VLOOKUP($AD44,Data!$J$4:$L$8,3,FALSE),"")</f>
        <v>0</v>
      </c>
      <c r="AH46" s="25" t="str">
        <f>IFERROR(IF($C44=1,$AE46*$AF46*$AG46,""),"")</f>
        <v/>
      </c>
      <c r="AI46" s="25">
        <f>IFERROR(IF($C44=2,$AE46*$AF46*$AG46,""),"")</f>
        <v>0</v>
      </c>
      <c r="AJ46" s="25" t="str">
        <f>IFERROR(IF($C44=3,$AE46*$AF46*$AG46,""),"")</f>
        <v/>
      </c>
      <c r="AK46" s="121"/>
      <c r="AL46" s="18" t="s">
        <v>718</v>
      </c>
      <c r="AM46" s="11"/>
      <c r="AN46" s="11"/>
      <c r="AO46" s="11"/>
    </row>
    <row r="47" spans="1:41" ht="30" customHeight="1" x14ac:dyDescent="0.2">
      <c r="B47" s="19"/>
      <c r="C47" s="19">
        <v>2</v>
      </c>
      <c r="D47" s="124" t="s">
        <v>377</v>
      </c>
      <c r="E47" s="124"/>
      <c r="F47" s="124"/>
      <c r="G47" s="110"/>
      <c r="H47" s="31" t="str">
        <f>IF($K47=1,"Implemented","Not Implemented")</f>
        <v>Not Implemented</v>
      </c>
      <c r="I47" s="24" t="str">
        <f>IF($L47=1,"Effective","Ineffective")</f>
        <v>Ineffective</v>
      </c>
      <c r="J47" s="24" t="str">
        <f>IF($M47=1,"Pass","Fail")</f>
        <v>Fail</v>
      </c>
      <c r="K47" s="25">
        <f>IF(COUNTIF(K48:K50,0)&gt;0,0,1)</f>
        <v>0</v>
      </c>
      <c r="L47" s="25">
        <f>IF(COUNTIF(L48:L50,0)&gt;0,0,1)</f>
        <v>0</v>
      </c>
      <c r="M47" s="25">
        <f>IF(COUNTIF(M48:M50,0)&gt;0,0,1)</f>
        <v>0</v>
      </c>
      <c r="N47" s="25" t="str">
        <f>IFERROR(IF($C47=1,$K47*$L47*$M47,""),"")</f>
        <v/>
      </c>
      <c r="O47" s="25">
        <f>IFERROR(IF($C47=2,$K47*$L47*$M47,""),"")</f>
        <v>0</v>
      </c>
      <c r="P47" s="25" t="str">
        <f>IFERROR(IF($C47=3,$K47*$L47*$M47,""),"")</f>
        <v/>
      </c>
      <c r="Q47" s="32"/>
      <c r="R47" s="31" t="str">
        <f>IF($U47=1,"Implemented","Not Implemented")</f>
        <v>Not Implemented</v>
      </c>
      <c r="S47" s="24" t="str">
        <f>IF($V47=1,"Effective","Ineffective")</f>
        <v>Ineffective</v>
      </c>
      <c r="T47" s="24" t="str">
        <f>IF($W47=1,"Pass","Fail")</f>
        <v>Fail</v>
      </c>
      <c r="U47" s="25">
        <f>IF(COUNTIF(U48:U50,0)&gt;0,0,1)</f>
        <v>0</v>
      </c>
      <c r="V47" s="25">
        <f>IF(COUNTIF(V48:V50,0)&gt;0,0,1)</f>
        <v>0</v>
      </c>
      <c r="W47" s="25">
        <f>IF(COUNTIF(W48:W50,0)&gt;0,0,1)</f>
        <v>0</v>
      </c>
      <c r="X47" s="25" t="str">
        <f>IFERROR(IF($C47=1,$U47*$V47*$W47,""),"")</f>
        <v/>
      </c>
      <c r="Y47" s="25">
        <f>IFERROR(IF($C47=2,$U47*$V47*$W47,""),"")</f>
        <v>0</v>
      </c>
      <c r="Z47" s="25" t="str">
        <f>IFERROR(IF($C47=3,$U47*$V47*$W47,""),"")</f>
        <v/>
      </c>
      <c r="AA47" s="32"/>
      <c r="AB47" s="31" t="str">
        <f>IF($AE47=1,"Implemented","Not Implemented")</f>
        <v>Not Implemented</v>
      </c>
      <c r="AC47" s="24" t="str">
        <f>IF($AF47=1,"Effective","Ineffective")</f>
        <v>Ineffective</v>
      </c>
      <c r="AD47" s="24" t="str">
        <f>IF($AG47=1,"Pass","Fail")</f>
        <v>Fail</v>
      </c>
      <c r="AE47" s="25">
        <f>IF(COUNTIF(AE48:AE50,0)&gt;0,0,1)</f>
        <v>0</v>
      </c>
      <c r="AF47" s="25">
        <f>IF(COUNTIF(AF48:AF50,0)&gt;0,0,1)</f>
        <v>0</v>
      </c>
      <c r="AG47" s="25">
        <f>IF(COUNTIF(AG48:AG50,0)&gt;0,0,1)</f>
        <v>0</v>
      </c>
      <c r="AH47" s="25" t="str">
        <f>IFERROR(IF($C47=1,$AE47*$AF47*$AG47,""),"")</f>
        <v/>
      </c>
      <c r="AI47" s="25">
        <f>IFERROR(IF($C47=2,$AE47*$AF47*$AG47,""),"")</f>
        <v>0</v>
      </c>
      <c r="AJ47" s="25" t="str">
        <f>IFERROR(IF($C47=3,$AE47*$AF47*$AG47,""),"")</f>
        <v/>
      </c>
      <c r="AK47" s="32"/>
      <c r="AL47" s="18" t="s">
        <v>725</v>
      </c>
      <c r="AM47" s="11"/>
      <c r="AN47" s="11"/>
      <c r="AO47" s="11"/>
    </row>
    <row r="48" spans="1:41" ht="10.5" customHeight="1" outlineLevel="1" x14ac:dyDescent="0.2">
      <c r="A48" s="106"/>
      <c r="B48" s="106"/>
      <c r="C48" s="122">
        <v>2</v>
      </c>
      <c r="D48" s="106"/>
      <c r="E48" s="123" t="s">
        <v>378</v>
      </c>
      <c r="F48" s="124" t="s">
        <v>379</v>
      </c>
      <c r="G48" s="124" t="s">
        <v>380</v>
      </c>
      <c r="H48" s="108" t="s">
        <v>687</v>
      </c>
      <c r="I48" s="109" t="s">
        <v>687</v>
      </c>
      <c r="J48" s="109" t="s">
        <v>687</v>
      </c>
      <c r="K48" s="25">
        <f>IFERROR(VLOOKUP($H48,Data!$B$4:$D$6,3,FALSE),"")</f>
        <v>0</v>
      </c>
      <c r="L48" s="25">
        <f>IFERROR(VLOOKUP($I48,Data!$F$4:$H$9,3,FALSE),"")</f>
        <v>0</v>
      </c>
      <c r="M48" s="25">
        <f>IFERROR(VLOOKUP($J48,Data!$J$4:$L$8,3,FALSE),"")</f>
        <v>0</v>
      </c>
      <c r="N48" s="25" t="str">
        <f>IFERROR(IF($C48=1,$K48*$L48*$M48,""),"")</f>
        <v/>
      </c>
      <c r="O48" s="25">
        <f>IFERROR(IF($C48=2,$K48*$L48*$M48,""),"")</f>
        <v>0</v>
      </c>
      <c r="P48" s="25" t="str">
        <f>IFERROR(IF($C48=3,$K48*$L48*$M48,""),"")</f>
        <v/>
      </c>
      <c r="Q48" s="110"/>
      <c r="R48" s="108" t="s">
        <v>687</v>
      </c>
      <c r="S48" s="109" t="s">
        <v>687</v>
      </c>
      <c r="T48" s="109" t="s">
        <v>687</v>
      </c>
      <c r="U48" s="26"/>
      <c r="V48" s="26"/>
      <c r="W48" s="26"/>
      <c r="X48" s="26"/>
      <c r="Y48" s="26"/>
      <c r="Z48" s="26"/>
      <c r="AA48" s="120"/>
      <c r="AB48" s="108" t="s">
        <v>687</v>
      </c>
      <c r="AC48" s="109" t="s">
        <v>687</v>
      </c>
      <c r="AD48" s="109" t="s">
        <v>687</v>
      </c>
      <c r="AE48" s="26"/>
      <c r="AF48" s="26"/>
      <c r="AG48" s="26"/>
      <c r="AH48" s="26"/>
      <c r="AI48" s="26"/>
      <c r="AJ48" s="26"/>
      <c r="AK48" s="121"/>
      <c r="AL48" s="18" t="s">
        <v>716</v>
      </c>
      <c r="AM48" s="11"/>
      <c r="AN48" s="11"/>
      <c r="AO48" s="11"/>
    </row>
    <row r="49" spans="1:41" ht="10.5" customHeight="1" outlineLevel="1" x14ac:dyDescent="0.2">
      <c r="A49" s="106"/>
      <c r="B49" s="106"/>
      <c r="C49" s="122"/>
      <c r="D49" s="106"/>
      <c r="E49" s="123" t="s">
        <v>378</v>
      </c>
      <c r="F49" s="124" t="s">
        <v>379</v>
      </c>
      <c r="G49" s="125" t="s">
        <v>380</v>
      </c>
      <c r="H49" s="108"/>
      <c r="I49" s="109"/>
      <c r="J49" s="109"/>
      <c r="K49" s="27"/>
      <c r="L49" s="27"/>
      <c r="M49" s="27"/>
      <c r="N49" s="27"/>
      <c r="O49" s="27"/>
      <c r="P49" s="27"/>
      <c r="Q49" s="110"/>
      <c r="R49" s="108"/>
      <c r="S49" s="109"/>
      <c r="T49" s="109"/>
      <c r="U49" s="25">
        <f>IFERROR(VLOOKUP($R48,Data!$B$4:$D$6,3,FALSE),"")</f>
        <v>0</v>
      </c>
      <c r="V49" s="25">
        <f>IFERROR(VLOOKUP($S48,Data!$F$4:$H$9,3,FALSE),"")</f>
        <v>0</v>
      </c>
      <c r="W49" s="25">
        <f>IFERROR(VLOOKUP($T48,Data!$J$4:$L$8,3,FALSE),"")</f>
        <v>0</v>
      </c>
      <c r="X49" s="25" t="str">
        <f>IFERROR(IF($C48=1,$U49*$V49*$W49,""),"")</f>
        <v/>
      </c>
      <c r="Y49" s="25">
        <f>IFERROR(IF($C48=2,$U49*$V49*$W49,""),"")</f>
        <v>0</v>
      </c>
      <c r="Z49" s="25" t="str">
        <f>IFERROR(IF($C48=3,$U49*$V49*$W49,""),"")</f>
        <v/>
      </c>
      <c r="AA49" s="120"/>
      <c r="AB49" s="108"/>
      <c r="AC49" s="109"/>
      <c r="AD49" s="109"/>
      <c r="AE49" s="27"/>
      <c r="AF49" s="27"/>
      <c r="AG49" s="27"/>
      <c r="AH49" s="27"/>
      <c r="AI49" s="27"/>
      <c r="AJ49" s="27"/>
      <c r="AK49" s="121"/>
      <c r="AL49" s="18" t="s">
        <v>717</v>
      </c>
      <c r="AM49" s="11"/>
      <c r="AN49" s="11"/>
      <c r="AO49" s="11"/>
    </row>
    <row r="50" spans="1:41" ht="10.5" customHeight="1" outlineLevel="1" x14ac:dyDescent="0.2">
      <c r="A50" s="106"/>
      <c r="B50" s="106"/>
      <c r="C50" s="122"/>
      <c r="D50" s="106"/>
      <c r="E50" s="123" t="s">
        <v>378</v>
      </c>
      <c r="F50" s="124" t="s">
        <v>379</v>
      </c>
      <c r="G50" s="125" t="s">
        <v>380</v>
      </c>
      <c r="H50" s="108"/>
      <c r="I50" s="109"/>
      <c r="J50" s="109"/>
      <c r="K50" s="27"/>
      <c r="L50" s="27"/>
      <c r="M50" s="27"/>
      <c r="N50" s="27"/>
      <c r="O50" s="27"/>
      <c r="P50" s="27"/>
      <c r="Q50" s="110"/>
      <c r="R50" s="108"/>
      <c r="S50" s="109"/>
      <c r="T50" s="109"/>
      <c r="U50" s="27"/>
      <c r="V50" s="27"/>
      <c r="W50" s="27"/>
      <c r="X50" s="27"/>
      <c r="Y50" s="27"/>
      <c r="Z50" s="27"/>
      <c r="AA50" s="120"/>
      <c r="AB50" s="108"/>
      <c r="AC50" s="109"/>
      <c r="AD50" s="109"/>
      <c r="AE50" s="25">
        <f>IFERROR(VLOOKUP($AB48,Data!$B$4:$D$6,3,FALSE),"")</f>
        <v>0</v>
      </c>
      <c r="AF50" s="25">
        <f>IFERROR(VLOOKUP($AC48,Data!$F$4:$H$9,3,FALSE),"")</f>
        <v>0</v>
      </c>
      <c r="AG50" s="25">
        <f>IFERROR(VLOOKUP($AD48,Data!$J$4:$L$8,3,FALSE),"")</f>
        <v>0</v>
      </c>
      <c r="AH50" s="25" t="str">
        <f>IFERROR(IF($C48=1,$AE50*$AF50*$AG50,""),"")</f>
        <v/>
      </c>
      <c r="AI50" s="25">
        <f>IFERROR(IF($C48=2,$AE50*$AF50*$AG50,""),"")</f>
        <v>0</v>
      </c>
      <c r="AJ50" s="25" t="str">
        <f>IFERROR(IF($C48=3,$AE50*$AF50*$AG50,""),"")</f>
        <v/>
      </c>
      <c r="AK50" s="121"/>
      <c r="AL50" s="18" t="s">
        <v>718</v>
      </c>
      <c r="AM50" s="11"/>
      <c r="AN50" s="11"/>
      <c r="AO50" s="11"/>
    </row>
    <row r="51" spans="1:41" ht="30" customHeight="1" x14ac:dyDescent="0.2">
      <c r="B51" s="19"/>
      <c r="C51" s="19">
        <v>2</v>
      </c>
      <c r="D51" s="124" t="s">
        <v>381</v>
      </c>
      <c r="E51" s="124"/>
      <c r="F51" s="124"/>
      <c r="G51" s="124"/>
      <c r="H51" s="31" t="str">
        <f>IF($K51=1,"Implemented","Not Implemented")</f>
        <v>Not Implemented</v>
      </c>
      <c r="I51" s="24" t="str">
        <f>IF($L51=1,"Effective","Ineffective")</f>
        <v>Ineffective</v>
      </c>
      <c r="J51" s="24" t="str">
        <f>IF($M51=1,"Pass","Fail")</f>
        <v>Fail</v>
      </c>
      <c r="K51" s="25">
        <f>IF(COUNTIF(K52:K54,0)&gt;0,0,1)</f>
        <v>0</v>
      </c>
      <c r="L51" s="25">
        <f>IF(COUNTIF(L52:L54,0)&gt;0,0,1)</f>
        <v>0</v>
      </c>
      <c r="M51" s="25">
        <f>IF(COUNTIF(M52:M54,0)&gt;0,0,1)</f>
        <v>0</v>
      </c>
      <c r="N51" s="25" t="str">
        <f>IFERROR(IF($C51=1,$K51*$L51*$M51,""),"")</f>
        <v/>
      </c>
      <c r="O51" s="25">
        <f>IFERROR(IF($C51=2,$K51*$L51*$M51,""),"")</f>
        <v>0</v>
      </c>
      <c r="P51" s="25" t="str">
        <f>IFERROR(IF($C51=3,$K51*$L51*$M51,""),"")</f>
        <v/>
      </c>
      <c r="Q51" s="32"/>
      <c r="R51" s="31" t="str">
        <f>IF($U51=1,"Implemented","Not Implemented")</f>
        <v>Not Implemented</v>
      </c>
      <c r="S51" s="24" t="str">
        <f>IF($V51=1,"Effective","Ineffective")</f>
        <v>Ineffective</v>
      </c>
      <c r="T51" s="24" t="str">
        <f>IF($W51=1,"Pass","Fail")</f>
        <v>Fail</v>
      </c>
      <c r="U51" s="25">
        <f>IF(COUNTIF(U52:U54,0)&gt;0,0,1)</f>
        <v>0</v>
      </c>
      <c r="V51" s="25">
        <f>IF(COUNTIF(V52:V54,0)&gt;0,0,1)</f>
        <v>0</v>
      </c>
      <c r="W51" s="25">
        <f>IF(COUNTIF(W52:W54,0)&gt;0,0,1)</f>
        <v>0</v>
      </c>
      <c r="X51" s="25" t="str">
        <f>IFERROR(IF($C51=1,$U51*$V51*$W51,""),"")</f>
        <v/>
      </c>
      <c r="Y51" s="25">
        <f>IFERROR(IF($C51=2,$U51*$V51*$W51,""),"")</f>
        <v>0</v>
      </c>
      <c r="Z51" s="25" t="str">
        <f>IFERROR(IF($C51=3,$U51*$V51*$W51,""),"")</f>
        <v/>
      </c>
      <c r="AA51" s="32"/>
      <c r="AB51" s="31" t="str">
        <f>IF($AE51=1,"Implemented","Not Implemented")</f>
        <v>Not Implemented</v>
      </c>
      <c r="AC51" s="24" t="str">
        <f>IF($AF51=1,"Effective","Ineffective")</f>
        <v>Ineffective</v>
      </c>
      <c r="AD51" s="24" t="str">
        <f>IF($AG51=1,"Pass","Fail")</f>
        <v>Fail</v>
      </c>
      <c r="AE51" s="25">
        <f>IF(COUNTIF(AE52:AE54,0)&gt;0,0,1)</f>
        <v>0</v>
      </c>
      <c r="AF51" s="25">
        <f>IF(COUNTIF(AF52:AF54,0)&gt;0,0,1)</f>
        <v>0</v>
      </c>
      <c r="AG51" s="25">
        <f>IF(COUNTIF(AG52:AG54,0)&gt;0,0,1)</f>
        <v>0</v>
      </c>
      <c r="AH51" s="25" t="str">
        <f>IFERROR(IF($C51=1,$AE51*$AF51*$AG51,""),"")</f>
        <v/>
      </c>
      <c r="AI51" s="25">
        <f>IFERROR(IF($C51=2,$AE51*$AF51*$AG51,""),"")</f>
        <v>0</v>
      </c>
      <c r="AJ51" s="25" t="str">
        <f>IFERROR(IF($C51=3,$AE51*$AF51*$AG51,""),"")</f>
        <v/>
      </c>
      <c r="AK51" s="32"/>
      <c r="AL51" s="18" t="s">
        <v>725</v>
      </c>
      <c r="AM51" s="11"/>
      <c r="AN51" s="11"/>
      <c r="AO51" s="11"/>
    </row>
    <row r="52" spans="1:41" ht="10.5" customHeight="1" outlineLevel="1" x14ac:dyDescent="0.2">
      <c r="A52" s="106"/>
      <c r="B52" s="106"/>
      <c r="C52" s="122">
        <v>2</v>
      </c>
      <c r="D52" s="106"/>
      <c r="E52" s="123" t="s">
        <v>382</v>
      </c>
      <c r="F52" s="124" t="s">
        <v>383</v>
      </c>
      <c r="G52" s="124" t="s">
        <v>384</v>
      </c>
      <c r="H52" s="108" t="s">
        <v>687</v>
      </c>
      <c r="I52" s="109" t="s">
        <v>687</v>
      </c>
      <c r="J52" s="109" t="s">
        <v>687</v>
      </c>
      <c r="K52" s="25">
        <f>IFERROR(VLOOKUP($H52,Data!$B$4:$D$6,3,FALSE),"")</f>
        <v>0</v>
      </c>
      <c r="L52" s="25">
        <f>IFERROR(VLOOKUP($I52,Data!$F$4:$H$9,3,FALSE),"")</f>
        <v>0</v>
      </c>
      <c r="M52" s="25">
        <f>IFERROR(VLOOKUP($J52,Data!$J$4:$L$8,3,FALSE),"")</f>
        <v>0</v>
      </c>
      <c r="N52" s="25" t="str">
        <f>IFERROR(IF($C52=1,$K52*$L52*$M52,""),"")</f>
        <v/>
      </c>
      <c r="O52" s="25">
        <f>IFERROR(IF($C52=2,$K52*$L52*$M52,""),"")</f>
        <v>0</v>
      </c>
      <c r="P52" s="25" t="str">
        <f>IFERROR(IF($C52=3,$K52*$L52*$M52,""),"")</f>
        <v/>
      </c>
      <c r="Q52" s="110"/>
      <c r="R52" s="108" t="s">
        <v>687</v>
      </c>
      <c r="S52" s="109" t="s">
        <v>687</v>
      </c>
      <c r="T52" s="109" t="s">
        <v>687</v>
      </c>
      <c r="U52" s="26"/>
      <c r="V52" s="26"/>
      <c r="W52" s="26"/>
      <c r="X52" s="26"/>
      <c r="Y52" s="26"/>
      <c r="Z52" s="26"/>
      <c r="AA52" s="120"/>
      <c r="AB52" s="108" t="s">
        <v>687</v>
      </c>
      <c r="AC52" s="109" t="s">
        <v>687</v>
      </c>
      <c r="AD52" s="109" t="s">
        <v>687</v>
      </c>
      <c r="AE52" s="26"/>
      <c r="AF52" s="26"/>
      <c r="AG52" s="26"/>
      <c r="AH52" s="26"/>
      <c r="AI52" s="26"/>
      <c r="AJ52" s="26"/>
      <c r="AK52" s="121"/>
      <c r="AL52" s="18" t="s">
        <v>716</v>
      </c>
      <c r="AM52" s="11"/>
      <c r="AN52" s="11"/>
      <c r="AO52" s="11"/>
    </row>
    <row r="53" spans="1:41" ht="10.5" customHeight="1" outlineLevel="1" x14ac:dyDescent="0.2">
      <c r="A53" s="106"/>
      <c r="B53" s="106"/>
      <c r="C53" s="122"/>
      <c r="D53" s="106"/>
      <c r="E53" s="123" t="s">
        <v>382</v>
      </c>
      <c r="F53" s="124" t="s">
        <v>383</v>
      </c>
      <c r="G53" s="125" t="s">
        <v>384</v>
      </c>
      <c r="H53" s="108"/>
      <c r="I53" s="109"/>
      <c r="J53" s="109"/>
      <c r="K53" s="27"/>
      <c r="L53" s="27"/>
      <c r="M53" s="27"/>
      <c r="N53" s="27"/>
      <c r="O53" s="27"/>
      <c r="P53" s="27"/>
      <c r="Q53" s="110"/>
      <c r="R53" s="108"/>
      <c r="S53" s="109"/>
      <c r="T53" s="109"/>
      <c r="U53" s="25">
        <f>IFERROR(VLOOKUP($R52,Data!$B$4:$D$6,3,FALSE),"")</f>
        <v>0</v>
      </c>
      <c r="V53" s="25">
        <f>IFERROR(VLOOKUP($S52,Data!$F$4:$H$9,3,FALSE),"")</f>
        <v>0</v>
      </c>
      <c r="W53" s="25">
        <f>IFERROR(VLOOKUP($T52,Data!$J$4:$L$8,3,FALSE),"")</f>
        <v>0</v>
      </c>
      <c r="X53" s="25" t="str">
        <f>IFERROR(IF($C52=1,$U53*$V53*$W53,""),"")</f>
        <v/>
      </c>
      <c r="Y53" s="25">
        <f>IFERROR(IF($C52=2,$U53*$V53*$W53,""),"")</f>
        <v>0</v>
      </c>
      <c r="Z53" s="25" t="str">
        <f>IFERROR(IF($C52=3,$U53*$V53*$W53,""),"")</f>
        <v/>
      </c>
      <c r="AA53" s="120"/>
      <c r="AB53" s="108"/>
      <c r="AC53" s="109"/>
      <c r="AD53" s="109"/>
      <c r="AE53" s="27"/>
      <c r="AF53" s="27"/>
      <c r="AG53" s="27"/>
      <c r="AH53" s="27"/>
      <c r="AI53" s="27"/>
      <c r="AJ53" s="27"/>
      <c r="AK53" s="121"/>
      <c r="AL53" s="18" t="s">
        <v>717</v>
      </c>
      <c r="AM53" s="11"/>
      <c r="AN53" s="11"/>
      <c r="AO53" s="11"/>
    </row>
    <row r="54" spans="1:41" ht="10.5" customHeight="1" outlineLevel="1" x14ac:dyDescent="0.2">
      <c r="A54" s="106"/>
      <c r="B54" s="106"/>
      <c r="C54" s="122"/>
      <c r="D54" s="106"/>
      <c r="E54" s="123" t="s">
        <v>382</v>
      </c>
      <c r="F54" s="124" t="s">
        <v>383</v>
      </c>
      <c r="G54" s="125" t="s">
        <v>384</v>
      </c>
      <c r="H54" s="108"/>
      <c r="I54" s="109"/>
      <c r="J54" s="109"/>
      <c r="K54" s="27"/>
      <c r="L54" s="27"/>
      <c r="M54" s="27"/>
      <c r="N54" s="27"/>
      <c r="O54" s="27"/>
      <c r="P54" s="27"/>
      <c r="Q54" s="110"/>
      <c r="R54" s="108"/>
      <c r="S54" s="109"/>
      <c r="T54" s="109"/>
      <c r="U54" s="27"/>
      <c r="V54" s="27"/>
      <c r="W54" s="27"/>
      <c r="X54" s="27"/>
      <c r="Y54" s="27"/>
      <c r="Z54" s="27"/>
      <c r="AA54" s="120"/>
      <c r="AB54" s="108"/>
      <c r="AC54" s="109"/>
      <c r="AD54" s="109"/>
      <c r="AE54" s="25">
        <f>IFERROR(VLOOKUP($AB52,Data!$B$4:$D$6,3,FALSE),"")</f>
        <v>0</v>
      </c>
      <c r="AF54" s="25">
        <f>IFERROR(VLOOKUP($AC52,Data!$F$4:$H$9,3,FALSE),"")</f>
        <v>0</v>
      </c>
      <c r="AG54" s="25">
        <f>IFERROR(VLOOKUP($AD52,Data!$J$4:$L$8,3,FALSE),"")</f>
        <v>0</v>
      </c>
      <c r="AH54" s="25" t="str">
        <f>IFERROR(IF($C52=1,$AE54*$AF54*$AG54,""),"")</f>
        <v/>
      </c>
      <c r="AI54" s="25">
        <f>IFERROR(IF($C52=2,$AE54*$AF54*$AG54,""),"")</f>
        <v>0</v>
      </c>
      <c r="AJ54" s="25" t="str">
        <f>IFERROR(IF($C52=3,$AE54*$AF54*$AG54,""),"")</f>
        <v/>
      </c>
      <c r="AK54" s="121"/>
      <c r="AL54" s="18" t="s">
        <v>718</v>
      </c>
      <c r="AM54" s="11"/>
      <c r="AN54" s="11"/>
      <c r="AO54" s="11"/>
    </row>
    <row r="55" spans="1:41" ht="30" customHeight="1" x14ac:dyDescent="0.2">
      <c r="B55" s="19"/>
      <c r="C55" s="19">
        <v>2</v>
      </c>
      <c r="D55" s="124" t="s">
        <v>385</v>
      </c>
      <c r="E55" s="124"/>
      <c r="F55" s="124"/>
      <c r="G55" s="110"/>
      <c r="H55" s="31" t="str">
        <f>IF($K55=1,"Implemented","Not Implemented")</f>
        <v>Not Implemented</v>
      </c>
      <c r="I55" s="24" t="str">
        <f>IF($L55=1,"Effective","Ineffective")</f>
        <v>Ineffective</v>
      </c>
      <c r="J55" s="24" t="str">
        <f>IF($M55=1,"Pass","Fail")</f>
        <v>Fail</v>
      </c>
      <c r="K55" s="25">
        <f>IF(COUNTIF(K56:K58,0)&gt;0,0,1)</f>
        <v>0</v>
      </c>
      <c r="L55" s="25">
        <f>IF(COUNTIF(L56:L58,0)&gt;0,0,1)</f>
        <v>0</v>
      </c>
      <c r="M55" s="25">
        <f>IF(COUNTIF(M56:M58,0)&gt;0,0,1)</f>
        <v>0</v>
      </c>
      <c r="N55" s="25" t="str">
        <f>IFERROR(IF($C55=1,$K55*$L55*$M55,""),"")</f>
        <v/>
      </c>
      <c r="O55" s="25">
        <f>IFERROR(IF($C55=2,$K55*$L55*$M55,""),"")</f>
        <v>0</v>
      </c>
      <c r="P55" s="25" t="str">
        <f>IFERROR(IF($C55=3,$K55*$L55*$M55,""),"")</f>
        <v/>
      </c>
      <c r="Q55" s="32"/>
      <c r="R55" s="31" t="str">
        <f>IF($U55=1,"Implemented","Not Implemented")</f>
        <v>Not Implemented</v>
      </c>
      <c r="S55" s="24" t="str">
        <f>IF($V55=1,"Effective","Ineffective")</f>
        <v>Ineffective</v>
      </c>
      <c r="T55" s="24" t="str">
        <f>IF($W55=1,"Pass","Fail")</f>
        <v>Fail</v>
      </c>
      <c r="U55" s="25">
        <f>IF(COUNTIF(U56:U58,0)&gt;0,0,1)</f>
        <v>0</v>
      </c>
      <c r="V55" s="25">
        <f>IF(COUNTIF(V56:V58,0)&gt;0,0,1)</f>
        <v>0</v>
      </c>
      <c r="W55" s="25">
        <f>IF(COUNTIF(W56:W58,0)&gt;0,0,1)</f>
        <v>0</v>
      </c>
      <c r="X55" s="25" t="str">
        <f>IFERROR(IF($C55=1,$U55*$V55*$W55,""),"")</f>
        <v/>
      </c>
      <c r="Y55" s="25">
        <f>IFERROR(IF($C55=2,$U55*$V55*$W55,""),"")</f>
        <v>0</v>
      </c>
      <c r="Z55" s="25" t="str">
        <f>IFERROR(IF($C55=3,$U55*$V55*$W55,""),"")</f>
        <v/>
      </c>
      <c r="AA55" s="32"/>
      <c r="AB55" s="31" t="str">
        <f>IF($AE55=1,"Implemented","Not Implemented")</f>
        <v>Not Implemented</v>
      </c>
      <c r="AC55" s="24" t="str">
        <f>IF($AF55=1,"Effective","Ineffective")</f>
        <v>Ineffective</v>
      </c>
      <c r="AD55" s="24" t="str">
        <f>IF($AG55=1,"Pass","Fail")</f>
        <v>Fail</v>
      </c>
      <c r="AE55" s="25">
        <f>IF(COUNTIF(AE56:AE58,0)&gt;0,0,1)</f>
        <v>0</v>
      </c>
      <c r="AF55" s="25">
        <f>IF(COUNTIF(AF56:AF58,0)&gt;0,0,1)</f>
        <v>0</v>
      </c>
      <c r="AG55" s="25">
        <f>IF(COUNTIF(AG56:AG58,0)&gt;0,0,1)</f>
        <v>0</v>
      </c>
      <c r="AH55" s="25" t="str">
        <f>IFERROR(IF($C55=1,$AE55*$AF55*$AG55,""),"")</f>
        <v/>
      </c>
      <c r="AI55" s="25">
        <f>IFERROR(IF($C55=2,$AE55*$AF55*$AG55,""),"")</f>
        <v>0</v>
      </c>
      <c r="AJ55" s="25" t="str">
        <f>IFERROR(IF($C55=3,$AE55*$AF55*$AG55,""),"")</f>
        <v/>
      </c>
      <c r="AK55" s="32"/>
      <c r="AL55" s="18" t="s">
        <v>725</v>
      </c>
      <c r="AM55" s="11"/>
      <c r="AN55" s="11"/>
      <c r="AO55" s="11"/>
    </row>
    <row r="56" spans="1:41" ht="10.5" customHeight="1" outlineLevel="1" x14ac:dyDescent="0.2">
      <c r="A56" s="106"/>
      <c r="B56" s="106"/>
      <c r="C56" s="122">
        <v>2</v>
      </c>
      <c r="D56" s="106"/>
      <c r="E56" s="123" t="s">
        <v>386</v>
      </c>
      <c r="F56" s="124" t="s">
        <v>387</v>
      </c>
      <c r="G56" s="124" t="s">
        <v>388</v>
      </c>
      <c r="H56" s="108" t="s">
        <v>687</v>
      </c>
      <c r="I56" s="109" t="s">
        <v>687</v>
      </c>
      <c r="J56" s="109" t="s">
        <v>687</v>
      </c>
      <c r="K56" s="25">
        <f>IFERROR(VLOOKUP($H56,Data!$B$4:$D$6,3,FALSE),"")</f>
        <v>0</v>
      </c>
      <c r="L56" s="25">
        <f>IFERROR(VLOOKUP($I56,Data!$F$4:$H$9,3,FALSE),"")</f>
        <v>0</v>
      </c>
      <c r="M56" s="25">
        <f>IFERROR(VLOOKUP($J56,Data!$J$4:$L$8,3,FALSE),"")</f>
        <v>0</v>
      </c>
      <c r="N56" s="25" t="str">
        <f>IFERROR(IF($C56=1,$K56*$L56*$M56,""),"")</f>
        <v/>
      </c>
      <c r="O56" s="25">
        <f>IFERROR(IF($C56=2,$K56*$L56*$M56,""),"")</f>
        <v>0</v>
      </c>
      <c r="P56" s="25" t="str">
        <f>IFERROR(IF($C56=3,$K56*$L56*$M56,""),"")</f>
        <v/>
      </c>
      <c r="Q56" s="110"/>
      <c r="R56" s="108" t="s">
        <v>687</v>
      </c>
      <c r="S56" s="109" t="s">
        <v>687</v>
      </c>
      <c r="T56" s="109" t="s">
        <v>687</v>
      </c>
      <c r="U56" s="26"/>
      <c r="V56" s="26"/>
      <c r="W56" s="26"/>
      <c r="X56" s="26"/>
      <c r="Y56" s="26"/>
      <c r="Z56" s="26"/>
      <c r="AA56" s="120"/>
      <c r="AB56" s="108" t="s">
        <v>687</v>
      </c>
      <c r="AC56" s="109" t="s">
        <v>687</v>
      </c>
      <c r="AD56" s="109" t="s">
        <v>687</v>
      </c>
      <c r="AE56" s="26"/>
      <c r="AF56" s="26"/>
      <c r="AG56" s="26"/>
      <c r="AH56" s="26"/>
      <c r="AI56" s="26"/>
      <c r="AJ56" s="26"/>
      <c r="AK56" s="121"/>
      <c r="AL56" s="18" t="s">
        <v>716</v>
      </c>
      <c r="AM56" s="11"/>
      <c r="AN56" s="11"/>
      <c r="AO56" s="11"/>
    </row>
    <row r="57" spans="1:41" ht="10.5" customHeight="1" outlineLevel="1" x14ac:dyDescent="0.2">
      <c r="A57" s="106"/>
      <c r="B57" s="106"/>
      <c r="C57" s="122"/>
      <c r="D57" s="106"/>
      <c r="E57" s="123" t="s">
        <v>386</v>
      </c>
      <c r="F57" s="124" t="s">
        <v>387</v>
      </c>
      <c r="G57" s="125" t="s">
        <v>388</v>
      </c>
      <c r="H57" s="108"/>
      <c r="I57" s="109"/>
      <c r="J57" s="109"/>
      <c r="K57" s="27"/>
      <c r="L57" s="27"/>
      <c r="M57" s="27"/>
      <c r="N57" s="27"/>
      <c r="O57" s="27"/>
      <c r="P57" s="27"/>
      <c r="Q57" s="110"/>
      <c r="R57" s="108"/>
      <c r="S57" s="109"/>
      <c r="T57" s="109"/>
      <c r="U57" s="25">
        <f>IFERROR(VLOOKUP($R56,Data!$B$4:$D$6,3,FALSE),"")</f>
        <v>0</v>
      </c>
      <c r="V57" s="25">
        <f>IFERROR(VLOOKUP($S56,Data!$F$4:$H$9,3,FALSE),"")</f>
        <v>0</v>
      </c>
      <c r="W57" s="25">
        <f>IFERROR(VLOOKUP($T56,Data!$J$4:$L$8,3,FALSE),"")</f>
        <v>0</v>
      </c>
      <c r="X57" s="25" t="str">
        <f>IFERROR(IF($C56=1,$U57*$V57*$W57,""),"")</f>
        <v/>
      </c>
      <c r="Y57" s="25">
        <f>IFERROR(IF($C56=2,$U57*$V57*$W57,""),"")</f>
        <v>0</v>
      </c>
      <c r="Z57" s="25" t="str">
        <f>IFERROR(IF($C56=3,$U57*$V57*$W57,""),"")</f>
        <v/>
      </c>
      <c r="AA57" s="120"/>
      <c r="AB57" s="108"/>
      <c r="AC57" s="109"/>
      <c r="AD57" s="109"/>
      <c r="AE57" s="27"/>
      <c r="AF57" s="27"/>
      <c r="AG57" s="27"/>
      <c r="AH57" s="27"/>
      <c r="AI57" s="27"/>
      <c r="AJ57" s="27"/>
      <c r="AK57" s="121"/>
      <c r="AL57" s="18" t="s">
        <v>717</v>
      </c>
      <c r="AM57" s="11"/>
      <c r="AN57" s="11"/>
      <c r="AO57" s="11"/>
    </row>
    <row r="58" spans="1:41" ht="10.5" customHeight="1" outlineLevel="1" x14ac:dyDescent="0.2">
      <c r="A58" s="106"/>
      <c r="B58" s="106"/>
      <c r="C58" s="122"/>
      <c r="D58" s="106"/>
      <c r="E58" s="123" t="s">
        <v>386</v>
      </c>
      <c r="F58" s="124" t="s">
        <v>387</v>
      </c>
      <c r="G58" s="125" t="s">
        <v>388</v>
      </c>
      <c r="H58" s="108"/>
      <c r="I58" s="109"/>
      <c r="J58" s="109"/>
      <c r="K58" s="27"/>
      <c r="L58" s="27"/>
      <c r="M58" s="27"/>
      <c r="N58" s="27"/>
      <c r="O58" s="27"/>
      <c r="P58" s="27"/>
      <c r="Q58" s="110"/>
      <c r="R58" s="108"/>
      <c r="S58" s="109"/>
      <c r="T58" s="109"/>
      <c r="U58" s="27"/>
      <c r="V58" s="27"/>
      <c r="W58" s="27"/>
      <c r="X58" s="27"/>
      <c r="Y58" s="27"/>
      <c r="Z58" s="27"/>
      <c r="AA58" s="120"/>
      <c r="AB58" s="108"/>
      <c r="AC58" s="109"/>
      <c r="AD58" s="109"/>
      <c r="AE58" s="25">
        <f>IFERROR(VLOOKUP($AB56,Data!$B$4:$D$6,3,FALSE),"")</f>
        <v>0</v>
      </c>
      <c r="AF58" s="25">
        <f>IFERROR(VLOOKUP($AC56,Data!$F$4:$H$9,3,FALSE),"")</f>
        <v>0</v>
      </c>
      <c r="AG58" s="25">
        <f>IFERROR(VLOOKUP($AD56,Data!$J$4:$L$8,3,FALSE),"")</f>
        <v>0</v>
      </c>
      <c r="AH58" s="25" t="str">
        <f>IFERROR(IF($C56=1,$AE58*$AF58*$AG58,""),"")</f>
        <v/>
      </c>
      <c r="AI58" s="25">
        <f>IFERROR(IF($C56=2,$AE58*$AF58*$AG58,""),"")</f>
        <v>0</v>
      </c>
      <c r="AJ58" s="25" t="str">
        <f>IFERROR(IF($C56=3,$AE58*$AF58*$AG58,""),"")</f>
        <v/>
      </c>
      <c r="AK58" s="121"/>
      <c r="AL58" s="18" t="s">
        <v>718</v>
      </c>
      <c r="AM58" s="11"/>
      <c r="AN58" s="11"/>
      <c r="AO58" s="11"/>
    </row>
    <row r="59" spans="1:41" ht="30" customHeight="1" x14ac:dyDescent="0.2">
      <c r="B59" s="20"/>
      <c r="C59" s="20">
        <v>2</v>
      </c>
      <c r="D59" s="124" t="s">
        <v>389</v>
      </c>
      <c r="E59" s="124"/>
      <c r="F59" s="124"/>
      <c r="G59" s="124"/>
      <c r="H59" s="31" t="str">
        <f>IF($K59=1,"Implemented","Not Implemented")</f>
        <v>Not Implemented</v>
      </c>
      <c r="I59" s="24" t="str">
        <f>IF($L59=1,"Effective","Ineffective")</f>
        <v>Ineffective</v>
      </c>
      <c r="J59" s="24" t="str">
        <f>IF($M59=1,"Pass","Fail")</f>
        <v>Fail</v>
      </c>
      <c r="K59" s="25">
        <f>IF(COUNTIF(K60:K62,0)&gt;0,0,1)</f>
        <v>0</v>
      </c>
      <c r="L59" s="25">
        <f>IF(COUNTIF(L60:L62,0)&gt;0,0,1)</f>
        <v>0</v>
      </c>
      <c r="M59" s="25">
        <f>IF(COUNTIF(M60:M62,0)&gt;0,0,1)</f>
        <v>0</v>
      </c>
      <c r="N59" s="25" t="str">
        <f>IFERROR(IF($C59=1,$K59*$L59*$M59,""),"")</f>
        <v/>
      </c>
      <c r="O59" s="25">
        <f>IFERROR(IF($C59=2,$K59*$L59*$M59,""),"")</f>
        <v>0</v>
      </c>
      <c r="P59" s="25" t="str">
        <f>IFERROR(IF($C59=3,$K59*$L59*$M59,""),"")</f>
        <v/>
      </c>
      <c r="Q59" s="32"/>
      <c r="R59" s="31" t="str">
        <f>IF($U59=1,"Implemented","Not Implemented")</f>
        <v>Not Implemented</v>
      </c>
      <c r="S59" s="24" t="str">
        <f>IF($V59=1,"Effective","Ineffective")</f>
        <v>Ineffective</v>
      </c>
      <c r="T59" s="24" t="str">
        <f>IF($W59=1,"Pass","Fail")</f>
        <v>Fail</v>
      </c>
      <c r="U59" s="25">
        <f>IF(COUNTIF(U60:U62,0)&gt;0,0,1)</f>
        <v>0</v>
      </c>
      <c r="V59" s="25">
        <f>IF(COUNTIF(V60:V62,0)&gt;0,0,1)</f>
        <v>0</v>
      </c>
      <c r="W59" s="25">
        <f>IF(COUNTIF(W60:W62,0)&gt;0,0,1)</f>
        <v>0</v>
      </c>
      <c r="X59" s="25" t="str">
        <f>IFERROR(IF($C59=1,$U59*$V59*$W59,""),"")</f>
        <v/>
      </c>
      <c r="Y59" s="25">
        <f>IFERROR(IF($C59=2,$U59*$V59*$W59,""),"")</f>
        <v>0</v>
      </c>
      <c r="Z59" s="25" t="str">
        <f>IFERROR(IF($C59=3,$U59*$V59*$W59,""),"")</f>
        <v/>
      </c>
      <c r="AA59" s="32"/>
      <c r="AB59" s="31" t="str">
        <f>IF($AE59=1,"Implemented","Not Implemented")</f>
        <v>Not Implemented</v>
      </c>
      <c r="AC59" s="24" t="str">
        <f>IF($AF59=1,"Effective","Ineffective")</f>
        <v>Ineffective</v>
      </c>
      <c r="AD59" s="24" t="str">
        <f>IF($AG59=1,"Pass","Fail")</f>
        <v>Fail</v>
      </c>
      <c r="AE59" s="25">
        <f>IF(COUNTIF(AE60:AE62,0)&gt;0,0,1)</f>
        <v>0</v>
      </c>
      <c r="AF59" s="25">
        <f>IF(COUNTIF(AF60:AF62,0)&gt;0,0,1)</f>
        <v>0</v>
      </c>
      <c r="AG59" s="25">
        <f>IF(COUNTIF(AG60:AG62,0)&gt;0,0,1)</f>
        <v>0</v>
      </c>
      <c r="AH59" s="25" t="str">
        <f>IFERROR(IF($C59=1,$AE59*$AF59*$AG59,""),"")</f>
        <v/>
      </c>
      <c r="AI59" s="25">
        <f>IFERROR(IF($C59=2,$AE59*$AF59*$AG59,""),"")</f>
        <v>0</v>
      </c>
      <c r="AJ59" s="25" t="str">
        <f>IFERROR(IF($C59=3,$AE59*$AF59*$AG59,""),"")</f>
        <v/>
      </c>
      <c r="AK59" s="32"/>
      <c r="AL59" s="18" t="s">
        <v>725</v>
      </c>
      <c r="AM59" s="11"/>
      <c r="AN59" s="11"/>
      <c r="AO59" s="11"/>
    </row>
    <row r="60" spans="1:41" ht="10.5" customHeight="1" outlineLevel="1" x14ac:dyDescent="0.2">
      <c r="A60" s="106"/>
      <c r="B60" s="106"/>
      <c r="C60" s="122">
        <v>2</v>
      </c>
      <c r="D60" s="106"/>
      <c r="E60" s="123" t="s">
        <v>390</v>
      </c>
      <c r="F60" s="124" t="s">
        <v>391</v>
      </c>
      <c r="G60" s="124" t="s">
        <v>392</v>
      </c>
      <c r="H60" s="108" t="s">
        <v>687</v>
      </c>
      <c r="I60" s="109" t="s">
        <v>687</v>
      </c>
      <c r="J60" s="109" t="s">
        <v>687</v>
      </c>
      <c r="K60" s="25">
        <f>IFERROR(VLOOKUP($H60,Data!$B$4:$D$6,3,FALSE),"")</f>
        <v>0</v>
      </c>
      <c r="L60" s="25">
        <f>IFERROR(VLOOKUP($I60,Data!$F$4:$H$9,3,FALSE),"")</f>
        <v>0</v>
      </c>
      <c r="M60" s="25">
        <f>IFERROR(VLOOKUP($J60,Data!$J$4:$L$8,3,FALSE),"")</f>
        <v>0</v>
      </c>
      <c r="N60" s="25" t="str">
        <f>IFERROR(IF($C60=1,$K60*$L60*$M60,""),"")</f>
        <v/>
      </c>
      <c r="O60" s="25">
        <f>IFERROR(IF($C60=2,$K60*$L60*$M60,""),"")</f>
        <v>0</v>
      </c>
      <c r="P60" s="25" t="str">
        <f>IFERROR(IF($C60=3,$K60*$L60*$M60,""),"")</f>
        <v/>
      </c>
      <c r="Q60" s="110"/>
      <c r="R60" s="108" t="s">
        <v>687</v>
      </c>
      <c r="S60" s="109" t="s">
        <v>687</v>
      </c>
      <c r="T60" s="109" t="s">
        <v>687</v>
      </c>
      <c r="U60" s="26"/>
      <c r="V60" s="26"/>
      <c r="W60" s="26"/>
      <c r="X60" s="26"/>
      <c r="Y60" s="26"/>
      <c r="Z60" s="26"/>
      <c r="AA60" s="120"/>
      <c r="AB60" s="108" t="s">
        <v>687</v>
      </c>
      <c r="AC60" s="109" t="s">
        <v>687</v>
      </c>
      <c r="AD60" s="109" t="s">
        <v>687</v>
      </c>
      <c r="AE60" s="26"/>
      <c r="AF60" s="26"/>
      <c r="AG60" s="26"/>
      <c r="AH60" s="26"/>
      <c r="AI60" s="26"/>
      <c r="AJ60" s="26"/>
      <c r="AK60" s="121"/>
      <c r="AL60" s="18" t="s">
        <v>716</v>
      </c>
      <c r="AM60" s="11"/>
      <c r="AN60" s="11"/>
      <c r="AO60" s="11"/>
    </row>
    <row r="61" spans="1:41" ht="10.5" customHeight="1" outlineLevel="1" x14ac:dyDescent="0.2">
      <c r="A61" s="106"/>
      <c r="B61" s="106"/>
      <c r="C61" s="122"/>
      <c r="D61" s="106"/>
      <c r="E61" s="123" t="s">
        <v>390</v>
      </c>
      <c r="F61" s="124" t="s">
        <v>391</v>
      </c>
      <c r="G61" s="125" t="s">
        <v>392</v>
      </c>
      <c r="H61" s="108"/>
      <c r="I61" s="109"/>
      <c r="J61" s="109"/>
      <c r="K61" s="27"/>
      <c r="L61" s="27"/>
      <c r="M61" s="27"/>
      <c r="N61" s="27"/>
      <c r="O61" s="27"/>
      <c r="P61" s="27"/>
      <c r="Q61" s="110"/>
      <c r="R61" s="108"/>
      <c r="S61" s="109"/>
      <c r="T61" s="109"/>
      <c r="U61" s="25">
        <f>IFERROR(VLOOKUP($R60,Data!$B$4:$D$6,3,FALSE),"")</f>
        <v>0</v>
      </c>
      <c r="V61" s="25">
        <f>IFERROR(VLOOKUP($S60,Data!$F$4:$H$9,3,FALSE),"")</f>
        <v>0</v>
      </c>
      <c r="W61" s="25">
        <f>IFERROR(VLOOKUP($T60,Data!$J$4:$L$8,3,FALSE),"")</f>
        <v>0</v>
      </c>
      <c r="X61" s="25" t="str">
        <f>IFERROR(IF($C60=1,$U61*$V61*$W61,""),"")</f>
        <v/>
      </c>
      <c r="Y61" s="25">
        <f>IFERROR(IF($C60=2,$U61*$V61*$W61,""),"")</f>
        <v>0</v>
      </c>
      <c r="Z61" s="25" t="str">
        <f>IFERROR(IF($C60=3,$U61*$V61*$W61,""),"")</f>
        <v/>
      </c>
      <c r="AA61" s="120"/>
      <c r="AB61" s="108"/>
      <c r="AC61" s="109"/>
      <c r="AD61" s="109"/>
      <c r="AE61" s="27"/>
      <c r="AF61" s="27"/>
      <c r="AG61" s="27"/>
      <c r="AH61" s="27"/>
      <c r="AI61" s="27"/>
      <c r="AJ61" s="27"/>
      <c r="AK61" s="121"/>
      <c r="AL61" s="18" t="s">
        <v>717</v>
      </c>
      <c r="AM61" s="11"/>
      <c r="AN61" s="11"/>
      <c r="AO61" s="11"/>
    </row>
    <row r="62" spans="1:41" ht="10.5" customHeight="1" outlineLevel="1" x14ac:dyDescent="0.2">
      <c r="A62" s="106"/>
      <c r="B62" s="106"/>
      <c r="C62" s="122"/>
      <c r="D62" s="106"/>
      <c r="E62" s="123" t="s">
        <v>390</v>
      </c>
      <c r="F62" s="124" t="s">
        <v>391</v>
      </c>
      <c r="G62" s="125" t="s">
        <v>392</v>
      </c>
      <c r="H62" s="108"/>
      <c r="I62" s="109"/>
      <c r="J62" s="109"/>
      <c r="K62" s="27"/>
      <c r="L62" s="27"/>
      <c r="M62" s="27"/>
      <c r="N62" s="27"/>
      <c r="O62" s="27"/>
      <c r="P62" s="27"/>
      <c r="Q62" s="110"/>
      <c r="R62" s="108"/>
      <c r="S62" s="109"/>
      <c r="T62" s="109"/>
      <c r="U62" s="27"/>
      <c r="V62" s="27"/>
      <c r="W62" s="27"/>
      <c r="X62" s="27"/>
      <c r="Y62" s="27"/>
      <c r="Z62" s="27"/>
      <c r="AA62" s="120"/>
      <c r="AB62" s="108"/>
      <c r="AC62" s="109"/>
      <c r="AD62" s="109"/>
      <c r="AE62" s="25">
        <f>IFERROR(VLOOKUP($AB60,Data!$B$4:$D$6,3,FALSE),"")</f>
        <v>0</v>
      </c>
      <c r="AF62" s="25">
        <f>IFERROR(VLOOKUP($AC60,Data!$F$4:$H$9,3,FALSE),"")</f>
        <v>0</v>
      </c>
      <c r="AG62" s="25">
        <f>IFERROR(VLOOKUP($AD60,Data!$J$4:$L$8,3,FALSE),"")</f>
        <v>0</v>
      </c>
      <c r="AH62" s="25" t="str">
        <f>IFERROR(IF($C60=1,$AE62*$AF62*$AG62,""),"")</f>
        <v/>
      </c>
      <c r="AI62" s="25">
        <f>IFERROR(IF($C60=2,$AE62*$AF62*$AG62,""),"")</f>
        <v>0</v>
      </c>
      <c r="AJ62" s="25" t="str">
        <f>IFERROR(IF($C60=3,$AE62*$AF62*$AG62,""),"")</f>
        <v/>
      </c>
      <c r="AK62" s="121"/>
      <c r="AL62" s="18" t="s">
        <v>718</v>
      </c>
      <c r="AM62" s="11"/>
      <c r="AN62" s="11"/>
      <c r="AO62" s="11"/>
    </row>
    <row r="63" spans="1:41" ht="30" customHeight="1" x14ac:dyDescent="0.2">
      <c r="B63" s="20"/>
      <c r="C63" s="20">
        <v>2</v>
      </c>
      <c r="D63" s="124" t="s">
        <v>393</v>
      </c>
      <c r="E63" s="125"/>
      <c r="F63" s="125"/>
      <c r="G63" s="125"/>
      <c r="H63" s="31" t="str">
        <f>IF($K63=1,"Implemented","Not Implemented")</f>
        <v>Not Implemented</v>
      </c>
      <c r="I63" s="24" t="str">
        <f>IF($L63=1,"Effective","Ineffective")</f>
        <v>Ineffective</v>
      </c>
      <c r="J63" s="24" t="str">
        <f>IF($M63=1,"Pass","Fail")</f>
        <v>Fail</v>
      </c>
      <c r="K63" s="25">
        <f>IF(COUNTIF(K64:K66,0)&gt;0,0,1)</f>
        <v>0</v>
      </c>
      <c r="L63" s="25">
        <f>IF(COUNTIF(L64:L66,0)&gt;0,0,1)</f>
        <v>0</v>
      </c>
      <c r="M63" s="25">
        <f>IF(COUNTIF(M64:M66,0)&gt;0,0,1)</f>
        <v>0</v>
      </c>
      <c r="N63" s="25" t="str">
        <f>IFERROR(IF($C63=1,$K63*$L63*$M63,""),"")</f>
        <v/>
      </c>
      <c r="O63" s="25">
        <f>IFERROR(IF($C63=2,$K63*$L63*$M63,""),"")</f>
        <v>0</v>
      </c>
      <c r="P63" s="25" t="str">
        <f>IFERROR(IF($C63=3,$K63*$L63*$M63,""),"")</f>
        <v/>
      </c>
      <c r="Q63" s="32"/>
      <c r="R63" s="31" t="str">
        <f>IF($U63=1,"Implemented","Not Implemented")</f>
        <v>Not Implemented</v>
      </c>
      <c r="S63" s="24" t="str">
        <f>IF($V63=1,"Effective","Ineffective")</f>
        <v>Ineffective</v>
      </c>
      <c r="T63" s="24" t="str">
        <f>IF($W63=1,"Pass","Fail")</f>
        <v>Fail</v>
      </c>
      <c r="U63" s="25">
        <f>IF(COUNTIF(U64:U66,0)&gt;0,0,1)</f>
        <v>0</v>
      </c>
      <c r="V63" s="25">
        <f>IF(COUNTIF(V64:V66,0)&gt;0,0,1)</f>
        <v>0</v>
      </c>
      <c r="W63" s="25">
        <f>IF(COUNTIF(W64:W66,0)&gt;0,0,1)</f>
        <v>0</v>
      </c>
      <c r="X63" s="25" t="str">
        <f>IFERROR(IF($C63=1,$U63*$V63*$W63,""),"")</f>
        <v/>
      </c>
      <c r="Y63" s="25">
        <f>IFERROR(IF($C63=2,$U63*$V63*$W63,""),"")</f>
        <v>0</v>
      </c>
      <c r="Z63" s="25" t="str">
        <f>IFERROR(IF($C63=3,$U63*$V63*$W63,""),"")</f>
        <v/>
      </c>
      <c r="AA63" s="32"/>
      <c r="AB63" s="31" t="str">
        <f>IF($AE63=1,"Implemented","Not Implemented")</f>
        <v>Not Implemented</v>
      </c>
      <c r="AC63" s="24" t="str">
        <f>IF($AF63=1,"Effective","Ineffective")</f>
        <v>Ineffective</v>
      </c>
      <c r="AD63" s="24" t="str">
        <f>IF($AG63=1,"Pass","Fail")</f>
        <v>Fail</v>
      </c>
      <c r="AE63" s="25">
        <f>IF(COUNTIF(AE64:AE66,0)&gt;0,0,1)</f>
        <v>0</v>
      </c>
      <c r="AF63" s="25">
        <f>IF(COUNTIF(AF64:AF66,0)&gt;0,0,1)</f>
        <v>0</v>
      </c>
      <c r="AG63" s="25">
        <f>IF(COUNTIF(AG64:AG66,0)&gt;0,0,1)</f>
        <v>0</v>
      </c>
      <c r="AH63" s="25" t="str">
        <f>IFERROR(IF($C63=1,$AE63*$AF63*$AG63,""),"")</f>
        <v/>
      </c>
      <c r="AI63" s="25">
        <f>IFERROR(IF($C63=2,$AE63*$AF63*$AG63,""),"")</f>
        <v>0</v>
      </c>
      <c r="AJ63" s="25" t="str">
        <f>IFERROR(IF($C63=3,$AE63*$AF63*$AG63,""),"")</f>
        <v/>
      </c>
      <c r="AK63" s="32"/>
      <c r="AL63" s="18" t="s">
        <v>725</v>
      </c>
      <c r="AM63" s="11"/>
      <c r="AN63" s="11"/>
      <c r="AO63" s="11"/>
    </row>
    <row r="64" spans="1:41" ht="10.5" customHeight="1" outlineLevel="1" x14ac:dyDescent="0.2">
      <c r="A64" s="106"/>
      <c r="B64" s="106"/>
      <c r="C64" s="122">
        <v>2</v>
      </c>
      <c r="D64" s="106"/>
      <c r="E64" s="123" t="s">
        <v>394</v>
      </c>
      <c r="F64" s="124" t="s">
        <v>395</v>
      </c>
      <c r="G64" s="124" t="s">
        <v>396</v>
      </c>
      <c r="H64" s="108" t="s">
        <v>687</v>
      </c>
      <c r="I64" s="109" t="s">
        <v>687</v>
      </c>
      <c r="J64" s="109" t="s">
        <v>687</v>
      </c>
      <c r="K64" s="25">
        <f>IFERROR(VLOOKUP($H64,Data!$B$4:$D$6,3,FALSE),"")</f>
        <v>0</v>
      </c>
      <c r="L64" s="25">
        <f>IFERROR(VLOOKUP($I64,Data!$F$4:$H$9,3,FALSE),"")</f>
        <v>0</v>
      </c>
      <c r="M64" s="25">
        <f>IFERROR(VLOOKUP($J64,Data!$J$4:$L$8,3,FALSE),"")</f>
        <v>0</v>
      </c>
      <c r="N64" s="25" t="str">
        <f>IFERROR(IF($C64=1,$K64*$L64*$M64,""),"")</f>
        <v/>
      </c>
      <c r="O64" s="25">
        <f>IFERROR(IF($C64=2,$K64*$L64*$M64,""),"")</f>
        <v>0</v>
      </c>
      <c r="P64" s="25" t="str">
        <f>IFERROR(IF($C64=3,$K64*$L64*$M64,""),"")</f>
        <v/>
      </c>
      <c r="Q64" s="110"/>
      <c r="R64" s="108" t="s">
        <v>687</v>
      </c>
      <c r="S64" s="109" t="s">
        <v>687</v>
      </c>
      <c r="T64" s="109" t="s">
        <v>687</v>
      </c>
      <c r="U64" s="26"/>
      <c r="V64" s="26"/>
      <c r="W64" s="26"/>
      <c r="X64" s="26"/>
      <c r="Y64" s="26"/>
      <c r="Z64" s="26"/>
      <c r="AA64" s="120"/>
      <c r="AB64" s="108" t="s">
        <v>687</v>
      </c>
      <c r="AC64" s="109" t="s">
        <v>687</v>
      </c>
      <c r="AD64" s="109" t="s">
        <v>687</v>
      </c>
      <c r="AE64" s="26"/>
      <c r="AF64" s="26"/>
      <c r="AG64" s="26"/>
      <c r="AH64" s="26"/>
      <c r="AI64" s="26"/>
      <c r="AJ64" s="26"/>
      <c r="AK64" s="121"/>
      <c r="AL64" s="18" t="s">
        <v>716</v>
      </c>
      <c r="AM64" s="11"/>
      <c r="AN64" s="11"/>
      <c r="AO64" s="11"/>
    </row>
    <row r="65" spans="1:41" ht="10.5" customHeight="1" outlineLevel="1" x14ac:dyDescent="0.2">
      <c r="A65" s="106"/>
      <c r="B65" s="106"/>
      <c r="C65" s="122"/>
      <c r="D65" s="106"/>
      <c r="E65" s="123" t="s">
        <v>394</v>
      </c>
      <c r="F65" s="124" t="s">
        <v>395</v>
      </c>
      <c r="G65" s="125" t="s">
        <v>396</v>
      </c>
      <c r="H65" s="108"/>
      <c r="I65" s="109"/>
      <c r="J65" s="109"/>
      <c r="K65" s="27"/>
      <c r="L65" s="27"/>
      <c r="M65" s="27"/>
      <c r="N65" s="27"/>
      <c r="O65" s="27"/>
      <c r="P65" s="27"/>
      <c r="Q65" s="110"/>
      <c r="R65" s="108"/>
      <c r="S65" s="109"/>
      <c r="T65" s="109"/>
      <c r="U65" s="25">
        <f>IFERROR(VLOOKUP($R64,Data!$B$4:$D$6,3,FALSE),"")</f>
        <v>0</v>
      </c>
      <c r="V65" s="25">
        <f>IFERROR(VLOOKUP($S64,Data!$F$4:$H$9,3,FALSE),"")</f>
        <v>0</v>
      </c>
      <c r="W65" s="25">
        <f>IFERROR(VLOOKUP($T64,Data!$J$4:$L$8,3,FALSE),"")</f>
        <v>0</v>
      </c>
      <c r="X65" s="25" t="str">
        <f>IFERROR(IF($C64=1,$U65*$V65*$W65,""),"")</f>
        <v/>
      </c>
      <c r="Y65" s="25">
        <f>IFERROR(IF($C64=2,$U65*$V65*$W65,""),"")</f>
        <v>0</v>
      </c>
      <c r="Z65" s="25" t="str">
        <f>IFERROR(IF($C64=3,$U65*$V65*$W65,""),"")</f>
        <v/>
      </c>
      <c r="AA65" s="120"/>
      <c r="AB65" s="108"/>
      <c r="AC65" s="109"/>
      <c r="AD65" s="109"/>
      <c r="AE65" s="27"/>
      <c r="AF65" s="27"/>
      <c r="AG65" s="27"/>
      <c r="AH65" s="27"/>
      <c r="AI65" s="27"/>
      <c r="AJ65" s="27"/>
      <c r="AK65" s="121"/>
      <c r="AL65" s="18" t="s">
        <v>717</v>
      </c>
      <c r="AM65" s="11"/>
      <c r="AN65" s="11"/>
      <c r="AO65" s="11"/>
    </row>
    <row r="66" spans="1:41" ht="10.5" customHeight="1" outlineLevel="1" x14ac:dyDescent="0.2">
      <c r="A66" s="106"/>
      <c r="B66" s="106"/>
      <c r="C66" s="122"/>
      <c r="D66" s="106"/>
      <c r="E66" s="123" t="s">
        <v>394</v>
      </c>
      <c r="F66" s="124" t="s">
        <v>395</v>
      </c>
      <c r="G66" s="125" t="s">
        <v>396</v>
      </c>
      <c r="H66" s="108"/>
      <c r="I66" s="109"/>
      <c r="J66" s="109"/>
      <c r="K66" s="27"/>
      <c r="L66" s="27"/>
      <c r="M66" s="27"/>
      <c r="N66" s="27"/>
      <c r="O66" s="27"/>
      <c r="P66" s="27"/>
      <c r="Q66" s="110"/>
      <c r="R66" s="108"/>
      <c r="S66" s="109"/>
      <c r="T66" s="109"/>
      <c r="U66" s="27"/>
      <c r="V66" s="27"/>
      <c r="W66" s="27"/>
      <c r="X66" s="27"/>
      <c r="Y66" s="27"/>
      <c r="Z66" s="27"/>
      <c r="AA66" s="120"/>
      <c r="AB66" s="108"/>
      <c r="AC66" s="109"/>
      <c r="AD66" s="109"/>
      <c r="AE66" s="25">
        <f>IFERROR(VLOOKUP($AB64,Data!$B$4:$D$6,3,FALSE),"")</f>
        <v>0</v>
      </c>
      <c r="AF66" s="25">
        <f>IFERROR(VLOOKUP($AC64,Data!$F$4:$H$9,3,FALSE),"")</f>
        <v>0</v>
      </c>
      <c r="AG66" s="25">
        <f>IFERROR(VLOOKUP($AD64,Data!$J$4:$L$8,3,FALSE),"")</f>
        <v>0</v>
      </c>
      <c r="AH66" s="25" t="str">
        <f>IFERROR(IF($C64=1,$AE66*$AF66*$AG66,""),"")</f>
        <v/>
      </c>
      <c r="AI66" s="25">
        <f>IFERROR(IF($C64=2,$AE66*$AF66*$AG66,""),"")</f>
        <v>0</v>
      </c>
      <c r="AJ66" s="25" t="str">
        <f>IFERROR(IF($C64=3,$AE66*$AF66*$AG66,""),"")</f>
        <v/>
      </c>
      <c r="AK66" s="121"/>
      <c r="AL66" s="18" t="s">
        <v>718</v>
      </c>
      <c r="AM66" s="11"/>
      <c r="AN66" s="11"/>
      <c r="AO66" s="11"/>
    </row>
    <row r="67" spans="1:41" ht="30" customHeight="1" x14ac:dyDescent="0.2">
      <c r="B67" s="20"/>
      <c r="C67" s="20">
        <v>2</v>
      </c>
      <c r="D67" s="124" t="s">
        <v>397</v>
      </c>
      <c r="E67" s="124"/>
      <c r="F67" s="124"/>
      <c r="G67" s="124"/>
      <c r="H67" s="31" t="str">
        <f>IF($K67=1,"Implemented","Not Implemented")</f>
        <v>Not Implemented</v>
      </c>
      <c r="I67" s="24" t="str">
        <f>IF($L67=1,"Effective","Ineffective")</f>
        <v>Ineffective</v>
      </c>
      <c r="J67" s="24" t="str">
        <f>IF($M67=1,"Pass","Fail")</f>
        <v>Fail</v>
      </c>
      <c r="K67" s="25">
        <f>IF(COUNTIF(K68:K73,0)&gt;0,0,1)</f>
        <v>0</v>
      </c>
      <c r="L67" s="25">
        <f>IF(COUNTIF(L68:L73,0)&gt;0,0,1)</f>
        <v>0</v>
      </c>
      <c r="M67" s="25">
        <f>IF(COUNTIF(M68:M73,0)&gt;0,0,1)</f>
        <v>0</v>
      </c>
      <c r="N67" s="25" t="str">
        <f>IFERROR(IF($C67=1,$K67*$L67*$M67,""),"")</f>
        <v/>
      </c>
      <c r="O67" s="25">
        <f>IFERROR(IF($C67=2,$K67*$L67*$M67,""),"")</f>
        <v>0</v>
      </c>
      <c r="P67" s="25" t="str">
        <f>IFERROR(IF($C67=3,$K67*$L67*$M67,""),"")</f>
        <v/>
      </c>
      <c r="Q67" s="32"/>
      <c r="R67" s="31" t="str">
        <f>IF($U67=1,"Implemented","Not Implemented")</f>
        <v>Not Implemented</v>
      </c>
      <c r="S67" s="24" t="str">
        <f>IF($V67=1,"Effective","Ineffective")</f>
        <v>Ineffective</v>
      </c>
      <c r="T67" s="24" t="str">
        <f>IF($W67=1,"Pass","Fail")</f>
        <v>Fail</v>
      </c>
      <c r="U67" s="25">
        <f>IF(COUNTIF(U68:U73,0)&gt;0,0,1)</f>
        <v>0</v>
      </c>
      <c r="V67" s="25">
        <f>IF(COUNTIF(V68:V73,0)&gt;0,0,1)</f>
        <v>0</v>
      </c>
      <c r="W67" s="25">
        <f>IF(COUNTIF(W68:W73,0)&gt;0,0,1)</f>
        <v>0</v>
      </c>
      <c r="X67" s="25" t="str">
        <f>IFERROR(IF($C67=1,$U67*$V67*$W67,""),"")</f>
        <v/>
      </c>
      <c r="Y67" s="25">
        <f>IFERROR(IF($C67=2,$U67*$V67*$W67,""),"")</f>
        <v>0</v>
      </c>
      <c r="Z67" s="25" t="str">
        <f>IFERROR(IF($C67=3,$U67*$V67*$W67,""),"")</f>
        <v/>
      </c>
      <c r="AA67" s="32"/>
      <c r="AB67" s="31" t="str">
        <f>IF($AE67=1,"Implemented","Not Implemented")</f>
        <v>Not Implemented</v>
      </c>
      <c r="AC67" s="24" t="str">
        <f>IF($AF67=1,"Effective","Ineffective")</f>
        <v>Ineffective</v>
      </c>
      <c r="AD67" s="24" t="str">
        <f>IF($AG67=1,"Pass","Fail")</f>
        <v>Fail</v>
      </c>
      <c r="AE67" s="25">
        <f>IF(COUNTIF(AE68:AE73,0)&gt;0,0,1)</f>
        <v>0</v>
      </c>
      <c r="AF67" s="25">
        <f>IF(COUNTIF(AF68:AF73,0)&gt;0,0,1)</f>
        <v>0</v>
      </c>
      <c r="AG67" s="25">
        <f>IF(COUNTIF(AG68:AG73,0)&gt;0,0,1)</f>
        <v>0</v>
      </c>
      <c r="AH67" s="25" t="str">
        <f>IFERROR(IF($C67=1,$AE67*$AF67*$AG67,""),"")</f>
        <v/>
      </c>
      <c r="AI67" s="25">
        <f>IFERROR(IF($C67=2,$AE67*$AF67*$AG67,""),"")</f>
        <v>0</v>
      </c>
      <c r="AJ67" s="25" t="str">
        <f>IFERROR(IF($C67=3,$AE67*$AF67*$AG67,""),"")</f>
        <v/>
      </c>
      <c r="AK67" s="32"/>
      <c r="AL67" s="18" t="s">
        <v>725</v>
      </c>
      <c r="AM67" s="11"/>
      <c r="AN67" s="11"/>
      <c r="AO67" s="11"/>
    </row>
    <row r="68" spans="1:41" ht="10.5" customHeight="1" outlineLevel="1" x14ac:dyDescent="0.2">
      <c r="A68" s="106"/>
      <c r="B68" s="106"/>
      <c r="C68" s="122">
        <v>2</v>
      </c>
      <c r="D68" s="106"/>
      <c r="E68" s="123" t="s">
        <v>398</v>
      </c>
      <c r="F68" s="124" t="s">
        <v>399</v>
      </c>
      <c r="G68" s="124" t="s">
        <v>400</v>
      </c>
      <c r="H68" s="108" t="s">
        <v>687</v>
      </c>
      <c r="I68" s="109" t="s">
        <v>687</v>
      </c>
      <c r="J68" s="109" t="s">
        <v>687</v>
      </c>
      <c r="K68" s="25">
        <f>IFERROR(VLOOKUP($H68,Data!$B$4:$D$6,3,FALSE),"")</f>
        <v>0</v>
      </c>
      <c r="L68" s="25">
        <f>IFERROR(VLOOKUP($I68,Data!$F$4:$H$9,3,FALSE),"")</f>
        <v>0</v>
      </c>
      <c r="M68" s="25">
        <f>IFERROR(VLOOKUP($J68,Data!$J$4:$L$8,3,FALSE),"")</f>
        <v>0</v>
      </c>
      <c r="N68" s="25" t="str">
        <f>IFERROR(IF($C68=1,$K68*$L68*$M68,""),"")</f>
        <v/>
      </c>
      <c r="O68" s="25">
        <f>IFERROR(IF($C68=2,$K68*$L68*$M68,""),"")</f>
        <v>0</v>
      </c>
      <c r="P68" s="25" t="str">
        <f>IFERROR(IF($C68=3,$K68*$L68*$M68,""),"")</f>
        <v/>
      </c>
      <c r="Q68" s="110"/>
      <c r="R68" s="108" t="s">
        <v>687</v>
      </c>
      <c r="S68" s="109" t="s">
        <v>687</v>
      </c>
      <c r="T68" s="109" t="s">
        <v>687</v>
      </c>
      <c r="U68" s="26"/>
      <c r="V68" s="26"/>
      <c r="W68" s="26"/>
      <c r="X68" s="26"/>
      <c r="Y68" s="26"/>
      <c r="Z68" s="26"/>
      <c r="AA68" s="120"/>
      <c r="AB68" s="108" t="s">
        <v>687</v>
      </c>
      <c r="AC68" s="109" t="s">
        <v>687</v>
      </c>
      <c r="AD68" s="109" t="s">
        <v>687</v>
      </c>
      <c r="AE68" s="26"/>
      <c r="AF68" s="26"/>
      <c r="AG68" s="26"/>
      <c r="AH68" s="26"/>
      <c r="AI68" s="26"/>
      <c r="AJ68" s="26"/>
      <c r="AK68" s="121"/>
      <c r="AL68" s="18" t="s">
        <v>716</v>
      </c>
      <c r="AM68" s="11"/>
      <c r="AN68" s="11"/>
      <c r="AO68" s="11"/>
    </row>
    <row r="69" spans="1:41" ht="10.5" customHeight="1" outlineLevel="1" x14ac:dyDescent="0.2">
      <c r="A69" s="106"/>
      <c r="B69" s="106"/>
      <c r="C69" s="122"/>
      <c r="D69" s="106"/>
      <c r="E69" s="123" t="s">
        <v>398</v>
      </c>
      <c r="F69" s="124" t="s">
        <v>399</v>
      </c>
      <c r="G69" s="125" t="s">
        <v>400</v>
      </c>
      <c r="H69" s="108"/>
      <c r="I69" s="109"/>
      <c r="J69" s="109"/>
      <c r="K69" s="27"/>
      <c r="L69" s="27"/>
      <c r="M69" s="27"/>
      <c r="N69" s="27"/>
      <c r="O69" s="27"/>
      <c r="P69" s="27"/>
      <c r="Q69" s="110"/>
      <c r="R69" s="108"/>
      <c r="S69" s="109"/>
      <c r="T69" s="109"/>
      <c r="U69" s="25">
        <f>IFERROR(VLOOKUP($R68,Data!$B$4:$D$6,3,FALSE),"")</f>
        <v>0</v>
      </c>
      <c r="V69" s="25">
        <f>IFERROR(VLOOKUP($S68,Data!$F$4:$H$9,3,FALSE),"")</f>
        <v>0</v>
      </c>
      <c r="W69" s="25">
        <f>IFERROR(VLOOKUP($T68,Data!$J$4:$L$8,3,FALSE),"")</f>
        <v>0</v>
      </c>
      <c r="X69" s="25" t="str">
        <f>IFERROR(IF($C68=1,$U69*$V69*$W69,""),"")</f>
        <v/>
      </c>
      <c r="Y69" s="25">
        <f>IFERROR(IF($C68=2,$U69*$V69*$W69,""),"")</f>
        <v>0</v>
      </c>
      <c r="Z69" s="25" t="str">
        <f>IFERROR(IF($C68=3,$U69*$V69*$W69,""),"")</f>
        <v/>
      </c>
      <c r="AA69" s="120"/>
      <c r="AB69" s="108"/>
      <c r="AC69" s="109"/>
      <c r="AD69" s="109"/>
      <c r="AE69" s="27"/>
      <c r="AF69" s="27"/>
      <c r="AG69" s="27"/>
      <c r="AH69" s="27"/>
      <c r="AI69" s="27"/>
      <c r="AJ69" s="27"/>
      <c r="AK69" s="121"/>
      <c r="AL69" s="18" t="s">
        <v>717</v>
      </c>
      <c r="AM69" s="11"/>
      <c r="AN69" s="11"/>
      <c r="AO69" s="11"/>
    </row>
    <row r="70" spans="1:41" ht="10.5" customHeight="1" outlineLevel="1" x14ac:dyDescent="0.2">
      <c r="A70" s="106"/>
      <c r="B70" s="106"/>
      <c r="C70" s="122"/>
      <c r="D70" s="106"/>
      <c r="E70" s="123" t="s">
        <v>398</v>
      </c>
      <c r="F70" s="124" t="s">
        <v>399</v>
      </c>
      <c r="G70" s="125" t="s">
        <v>400</v>
      </c>
      <c r="H70" s="108"/>
      <c r="I70" s="109"/>
      <c r="J70" s="109"/>
      <c r="K70" s="27"/>
      <c r="L70" s="27"/>
      <c r="M70" s="27"/>
      <c r="N70" s="27"/>
      <c r="O70" s="27"/>
      <c r="P70" s="27"/>
      <c r="Q70" s="110"/>
      <c r="R70" s="108"/>
      <c r="S70" s="109"/>
      <c r="T70" s="109"/>
      <c r="U70" s="27"/>
      <c r="V70" s="27"/>
      <c r="W70" s="27"/>
      <c r="X70" s="27"/>
      <c r="Y70" s="27"/>
      <c r="Z70" s="27"/>
      <c r="AA70" s="120"/>
      <c r="AB70" s="108"/>
      <c r="AC70" s="109"/>
      <c r="AD70" s="109"/>
      <c r="AE70" s="25">
        <f>IFERROR(VLOOKUP($AB68,Data!$B$4:$D$6,3,FALSE),"")</f>
        <v>0</v>
      </c>
      <c r="AF70" s="25">
        <f>IFERROR(VLOOKUP($AC68,Data!$F$4:$H$9,3,FALSE),"")</f>
        <v>0</v>
      </c>
      <c r="AG70" s="25">
        <f>IFERROR(VLOOKUP($AD68,Data!$J$4:$L$8,3,FALSE),"")</f>
        <v>0</v>
      </c>
      <c r="AH70" s="25" t="str">
        <f>IFERROR(IF($C68=1,$AE70*$AF70*$AG70,""),"")</f>
        <v/>
      </c>
      <c r="AI70" s="25">
        <f>IFERROR(IF($C68=2,$AE70*$AF70*$AG70,""),"")</f>
        <v>0</v>
      </c>
      <c r="AJ70" s="25" t="str">
        <f>IFERROR(IF($C68=3,$AE70*$AF70*$AG70,""),"")</f>
        <v/>
      </c>
      <c r="AK70" s="121"/>
      <c r="AL70" s="18" t="s">
        <v>718</v>
      </c>
      <c r="AM70" s="11"/>
      <c r="AN70" s="11"/>
      <c r="AO70" s="11"/>
    </row>
    <row r="71" spans="1:41" ht="10.5" customHeight="1" outlineLevel="1" x14ac:dyDescent="0.2">
      <c r="A71" s="106"/>
      <c r="B71" s="106"/>
      <c r="C71" s="122">
        <v>2</v>
      </c>
      <c r="D71" s="106"/>
      <c r="E71" s="123" t="s">
        <v>401</v>
      </c>
      <c r="F71" s="124" t="s">
        <v>402</v>
      </c>
      <c r="G71" s="124" t="s">
        <v>403</v>
      </c>
      <c r="H71" s="108" t="s">
        <v>687</v>
      </c>
      <c r="I71" s="109" t="s">
        <v>687</v>
      </c>
      <c r="J71" s="109" t="s">
        <v>687</v>
      </c>
      <c r="K71" s="25">
        <f>IFERROR(VLOOKUP($H71,Data!$B$4:$D$6,3,FALSE),"")</f>
        <v>0</v>
      </c>
      <c r="L71" s="25">
        <f>IFERROR(VLOOKUP($I71,Data!$F$4:$H$9,3,FALSE),"")</f>
        <v>0</v>
      </c>
      <c r="M71" s="25">
        <f>IFERROR(VLOOKUP($J71,Data!$J$4:$L$8,3,FALSE),"")</f>
        <v>0</v>
      </c>
      <c r="N71" s="25" t="str">
        <f>IFERROR(IF($C71=1,$K71*$L71*$M71,""),"")</f>
        <v/>
      </c>
      <c r="O71" s="25">
        <f>IFERROR(IF($C71=2,$K71*$L71*$M71,""),"")</f>
        <v>0</v>
      </c>
      <c r="P71" s="25" t="str">
        <f>IFERROR(IF($C71=3,$K71*$L71*$M71,""),"")</f>
        <v/>
      </c>
      <c r="Q71" s="110"/>
      <c r="R71" s="108" t="s">
        <v>687</v>
      </c>
      <c r="S71" s="109" t="s">
        <v>687</v>
      </c>
      <c r="T71" s="109" t="s">
        <v>687</v>
      </c>
      <c r="U71" s="26"/>
      <c r="V71" s="26"/>
      <c r="W71" s="26"/>
      <c r="X71" s="26"/>
      <c r="Y71" s="26"/>
      <c r="Z71" s="26"/>
      <c r="AA71" s="120"/>
      <c r="AB71" s="108" t="s">
        <v>687</v>
      </c>
      <c r="AC71" s="109" t="s">
        <v>687</v>
      </c>
      <c r="AD71" s="109" t="s">
        <v>687</v>
      </c>
      <c r="AE71" s="26"/>
      <c r="AF71" s="26"/>
      <c r="AG71" s="26"/>
      <c r="AH71" s="26"/>
      <c r="AI71" s="26"/>
      <c r="AJ71" s="26"/>
      <c r="AK71" s="121"/>
      <c r="AL71" s="18" t="s">
        <v>716</v>
      </c>
      <c r="AM71" s="11"/>
      <c r="AN71" s="11"/>
      <c r="AO71" s="11"/>
    </row>
    <row r="72" spans="1:41" ht="10.5" customHeight="1" outlineLevel="1" x14ac:dyDescent="0.2">
      <c r="A72" s="106"/>
      <c r="B72" s="106"/>
      <c r="C72" s="122"/>
      <c r="D72" s="106"/>
      <c r="E72" s="123" t="s">
        <v>401</v>
      </c>
      <c r="F72" s="124" t="s">
        <v>402</v>
      </c>
      <c r="G72" s="125" t="s">
        <v>403</v>
      </c>
      <c r="H72" s="108"/>
      <c r="I72" s="109"/>
      <c r="J72" s="109"/>
      <c r="K72" s="27"/>
      <c r="L72" s="27"/>
      <c r="M72" s="27"/>
      <c r="N72" s="27"/>
      <c r="O72" s="27"/>
      <c r="P72" s="27"/>
      <c r="Q72" s="110"/>
      <c r="R72" s="108"/>
      <c r="S72" s="109"/>
      <c r="T72" s="109"/>
      <c r="U72" s="25">
        <f>IFERROR(VLOOKUP($R71,Data!$B$4:$D$6,3,FALSE),"")</f>
        <v>0</v>
      </c>
      <c r="V72" s="25">
        <f>IFERROR(VLOOKUP($S71,Data!$F$4:$H$9,3,FALSE),"")</f>
        <v>0</v>
      </c>
      <c r="W72" s="25">
        <f>IFERROR(VLOOKUP($T71,Data!$J$4:$L$8,3,FALSE),"")</f>
        <v>0</v>
      </c>
      <c r="X72" s="25" t="str">
        <f>IFERROR(IF($C71=1,$U72*$V72*$W72,""),"")</f>
        <v/>
      </c>
      <c r="Y72" s="25">
        <f>IFERROR(IF($C71=2,$U72*$V72*$W72,""),"")</f>
        <v>0</v>
      </c>
      <c r="Z72" s="25" t="str">
        <f>IFERROR(IF($C71=3,$U72*$V72*$W72,""),"")</f>
        <v/>
      </c>
      <c r="AA72" s="120"/>
      <c r="AB72" s="108"/>
      <c r="AC72" s="109"/>
      <c r="AD72" s="109"/>
      <c r="AE72" s="27"/>
      <c r="AF72" s="27"/>
      <c r="AG72" s="27"/>
      <c r="AH72" s="27"/>
      <c r="AI72" s="27"/>
      <c r="AJ72" s="27"/>
      <c r="AK72" s="121"/>
      <c r="AL72" s="18" t="s">
        <v>717</v>
      </c>
      <c r="AM72" s="11"/>
      <c r="AN72" s="11"/>
      <c r="AO72" s="11"/>
    </row>
    <row r="73" spans="1:41" ht="10.5" customHeight="1" outlineLevel="1" x14ac:dyDescent="0.2">
      <c r="A73" s="106"/>
      <c r="B73" s="106"/>
      <c r="C73" s="122"/>
      <c r="D73" s="106"/>
      <c r="E73" s="123" t="s">
        <v>401</v>
      </c>
      <c r="F73" s="124" t="s">
        <v>402</v>
      </c>
      <c r="G73" s="125" t="s">
        <v>403</v>
      </c>
      <c r="H73" s="108"/>
      <c r="I73" s="109"/>
      <c r="J73" s="109"/>
      <c r="K73" s="27"/>
      <c r="L73" s="27"/>
      <c r="M73" s="27"/>
      <c r="N73" s="27"/>
      <c r="O73" s="27"/>
      <c r="P73" s="27"/>
      <c r="Q73" s="110"/>
      <c r="R73" s="108"/>
      <c r="S73" s="109"/>
      <c r="T73" s="109"/>
      <c r="U73" s="27"/>
      <c r="V73" s="27"/>
      <c r="W73" s="27"/>
      <c r="X73" s="27"/>
      <c r="Y73" s="27"/>
      <c r="Z73" s="27"/>
      <c r="AA73" s="120"/>
      <c r="AB73" s="108"/>
      <c r="AC73" s="109"/>
      <c r="AD73" s="109"/>
      <c r="AE73" s="25">
        <f>IFERROR(VLOOKUP($AB71,Data!$B$4:$D$6,3,FALSE),"")</f>
        <v>0</v>
      </c>
      <c r="AF73" s="25">
        <f>IFERROR(VLOOKUP($AC71,Data!$F$4:$H$9,3,FALSE),"")</f>
        <v>0</v>
      </c>
      <c r="AG73" s="25">
        <f>IFERROR(VLOOKUP($AD71,Data!$J$4:$L$8,3,FALSE),"")</f>
        <v>0</v>
      </c>
      <c r="AH73" s="25" t="str">
        <f>IFERROR(IF($C71=1,$AE73*$AF73*$AG73,""),"")</f>
        <v/>
      </c>
      <c r="AI73" s="25">
        <f>IFERROR(IF($C71=2,$AE73*$AF73*$AG73,""),"")</f>
        <v>0</v>
      </c>
      <c r="AJ73" s="25" t="str">
        <f>IFERROR(IF($C71=3,$AE73*$AF73*$AG73,""),"")</f>
        <v/>
      </c>
      <c r="AK73" s="121"/>
      <c r="AL73" s="18" t="s">
        <v>718</v>
      </c>
      <c r="AM73" s="11"/>
      <c r="AN73" s="11"/>
      <c r="AO73" s="11"/>
    </row>
    <row r="74" spans="1:41" ht="30" customHeight="1" x14ac:dyDescent="0.2">
      <c r="B74" s="20"/>
      <c r="C74" s="20">
        <v>2</v>
      </c>
      <c r="D74" s="124" t="s">
        <v>108</v>
      </c>
      <c r="E74" s="124"/>
      <c r="F74" s="124"/>
      <c r="G74" s="124"/>
      <c r="H74" s="31" t="str">
        <f>IF($K74=1,"Implemented","Not Implemented")</f>
        <v>Not Implemented</v>
      </c>
      <c r="I74" s="24" t="str">
        <f>IF($L74=1,"Effective","Ineffective")</f>
        <v>Ineffective</v>
      </c>
      <c r="J74" s="24" t="str">
        <f>IF($M74=1,"Pass","Fail")</f>
        <v>Fail</v>
      </c>
      <c r="K74" s="25">
        <f>IF(COUNTIF(K75:K83,0)&gt;0,0,1)</f>
        <v>0</v>
      </c>
      <c r="L74" s="25">
        <f>IF(COUNTIF(L75:L83,0)&gt;0,0,1)</f>
        <v>0</v>
      </c>
      <c r="M74" s="25">
        <f>IF(COUNTIF(M75:M83,0)&gt;0,0,1)</f>
        <v>0</v>
      </c>
      <c r="N74" s="25" t="str">
        <f>IFERROR(IF($C74=1,$K74*$L74*$M74,""),"")</f>
        <v/>
      </c>
      <c r="O74" s="25">
        <f>IFERROR(IF($C74=2,$K74*$L74*$M74,""),"")</f>
        <v>0</v>
      </c>
      <c r="P74" s="25" t="str">
        <f>IFERROR(IF($C74=3,$K74*$L74*$M74,""),"")</f>
        <v/>
      </c>
      <c r="Q74" s="32"/>
      <c r="R74" s="31" t="str">
        <f>IF($U74=1,"Implemented","Not Implemented")</f>
        <v>Not Implemented</v>
      </c>
      <c r="S74" s="24" t="str">
        <f>IF($V74=1,"Effective","Ineffective")</f>
        <v>Ineffective</v>
      </c>
      <c r="T74" s="24" t="str">
        <f>IF($W74=1,"Pass","Fail")</f>
        <v>Fail</v>
      </c>
      <c r="U74" s="25">
        <f>IF(COUNTIF(U75:U83,0)&gt;0,0,1)</f>
        <v>0</v>
      </c>
      <c r="V74" s="25">
        <f>IF(COUNTIF(V75:V83,0)&gt;0,0,1)</f>
        <v>0</v>
      </c>
      <c r="W74" s="25">
        <f>IF(COUNTIF(W75:W83,0)&gt;0,0,1)</f>
        <v>0</v>
      </c>
      <c r="X74" s="25" t="str">
        <f>IFERROR(IF($C74=1,$U74*$V74*$W74,""),"")</f>
        <v/>
      </c>
      <c r="Y74" s="25">
        <f>IFERROR(IF($C74=2,$U74*$V74*$W74,""),"")</f>
        <v>0</v>
      </c>
      <c r="Z74" s="25" t="str">
        <f>IFERROR(IF($C74=3,$U74*$V74*$W74,""),"")</f>
        <v/>
      </c>
      <c r="AA74" s="32"/>
      <c r="AB74" s="31" t="str">
        <f>IF($AE74=1,"Implemented","Not Implemented")</f>
        <v>Not Implemented</v>
      </c>
      <c r="AC74" s="24" t="str">
        <f>IF($AF74=1,"Effective","Ineffective")</f>
        <v>Ineffective</v>
      </c>
      <c r="AD74" s="24" t="str">
        <f>IF($AG74=1,"Pass","Fail")</f>
        <v>Fail</v>
      </c>
      <c r="AE74" s="25">
        <f>IF(COUNTIF(AE75:AE83,0)&gt;0,0,1)</f>
        <v>0</v>
      </c>
      <c r="AF74" s="25">
        <f>IF(COUNTIF(AF75:AF83,0)&gt;0,0,1)</f>
        <v>0</v>
      </c>
      <c r="AG74" s="25">
        <f>IF(COUNTIF(AG75:AG83,0)&gt;0,0,1)</f>
        <v>0</v>
      </c>
      <c r="AH74" s="25" t="str">
        <f>IFERROR(IF($C74=1,$AE74*$AF74*$AG74,""),"")</f>
        <v/>
      </c>
      <c r="AI74" s="25">
        <f>IFERROR(IF($C74=2,$AE74*$AF74*$AG74,""),"")</f>
        <v>0</v>
      </c>
      <c r="AJ74" s="25" t="str">
        <f>IFERROR(IF($C74=3,$AE74*$AF74*$AG74,""),"")</f>
        <v/>
      </c>
      <c r="AK74" s="32"/>
      <c r="AL74" s="18" t="s">
        <v>725</v>
      </c>
      <c r="AM74" s="11"/>
      <c r="AN74" s="11"/>
      <c r="AO74" s="11"/>
    </row>
    <row r="75" spans="1:41" ht="10.5" customHeight="1" outlineLevel="1" x14ac:dyDescent="0.2">
      <c r="A75" s="106"/>
      <c r="B75" s="106"/>
      <c r="C75" s="122">
        <v>2</v>
      </c>
      <c r="D75" s="106"/>
      <c r="E75" s="123" t="s">
        <v>405</v>
      </c>
      <c r="F75" s="124" t="s">
        <v>406</v>
      </c>
      <c r="G75" s="124" t="s">
        <v>407</v>
      </c>
      <c r="H75" s="108" t="s">
        <v>687</v>
      </c>
      <c r="I75" s="109" t="s">
        <v>687</v>
      </c>
      <c r="J75" s="109" t="s">
        <v>687</v>
      </c>
      <c r="K75" s="25">
        <f>IFERROR(VLOOKUP($H75,Data!$B$4:$D$6,3,FALSE),"")</f>
        <v>0</v>
      </c>
      <c r="L75" s="25">
        <f>IFERROR(VLOOKUP($I75,Data!$F$4:$H$9,3,FALSE),"")</f>
        <v>0</v>
      </c>
      <c r="M75" s="25">
        <f>IFERROR(VLOOKUP($J75,Data!$J$4:$L$8,3,FALSE),"")</f>
        <v>0</v>
      </c>
      <c r="N75" s="25" t="str">
        <f>IFERROR(IF($C75=1,$K75*$L75*$M75,""),"")</f>
        <v/>
      </c>
      <c r="O75" s="25">
        <f>IFERROR(IF($C75=2,$K75*$L75*$M75,""),"")</f>
        <v>0</v>
      </c>
      <c r="P75" s="25" t="str">
        <f>IFERROR(IF($C75=3,$K75*$L75*$M75,""),"")</f>
        <v/>
      </c>
      <c r="Q75" s="110"/>
      <c r="R75" s="108" t="s">
        <v>687</v>
      </c>
      <c r="S75" s="109" t="s">
        <v>687</v>
      </c>
      <c r="T75" s="109" t="s">
        <v>687</v>
      </c>
      <c r="U75" s="26"/>
      <c r="V75" s="26"/>
      <c r="W75" s="26"/>
      <c r="X75" s="26"/>
      <c r="Y75" s="26"/>
      <c r="Z75" s="26"/>
      <c r="AA75" s="120"/>
      <c r="AB75" s="108" t="s">
        <v>687</v>
      </c>
      <c r="AC75" s="109" t="s">
        <v>687</v>
      </c>
      <c r="AD75" s="109" t="s">
        <v>687</v>
      </c>
      <c r="AE75" s="26"/>
      <c r="AF75" s="26"/>
      <c r="AG75" s="26"/>
      <c r="AH75" s="26"/>
      <c r="AI75" s="26"/>
      <c r="AJ75" s="26"/>
      <c r="AK75" s="121"/>
      <c r="AL75" s="18" t="s">
        <v>716</v>
      </c>
      <c r="AM75" s="11"/>
      <c r="AN75" s="11"/>
      <c r="AO75" s="11"/>
    </row>
    <row r="76" spans="1:41" ht="10.5" customHeight="1" outlineLevel="1" x14ac:dyDescent="0.2">
      <c r="A76" s="106"/>
      <c r="B76" s="106"/>
      <c r="C76" s="122"/>
      <c r="D76" s="106"/>
      <c r="E76" s="123" t="s">
        <v>405</v>
      </c>
      <c r="F76" s="124" t="s">
        <v>406</v>
      </c>
      <c r="G76" s="125" t="s">
        <v>407</v>
      </c>
      <c r="H76" s="108"/>
      <c r="I76" s="109"/>
      <c r="J76" s="109"/>
      <c r="K76" s="27"/>
      <c r="L76" s="27"/>
      <c r="M76" s="27"/>
      <c r="N76" s="27"/>
      <c r="O76" s="27"/>
      <c r="P76" s="27"/>
      <c r="Q76" s="110"/>
      <c r="R76" s="108"/>
      <c r="S76" s="109"/>
      <c r="T76" s="109"/>
      <c r="U76" s="25">
        <f>IFERROR(VLOOKUP($R75,Data!$B$4:$D$6,3,FALSE),"")</f>
        <v>0</v>
      </c>
      <c r="V76" s="25">
        <f>IFERROR(VLOOKUP($S75,Data!$F$4:$H$9,3,FALSE),"")</f>
        <v>0</v>
      </c>
      <c r="W76" s="25">
        <f>IFERROR(VLOOKUP($T75,Data!$J$4:$L$8,3,FALSE),"")</f>
        <v>0</v>
      </c>
      <c r="X76" s="25" t="str">
        <f>IFERROR(IF($C75=1,$U76*$V76*$W76,""),"")</f>
        <v/>
      </c>
      <c r="Y76" s="25">
        <f>IFERROR(IF($C75=2,$U76*$V76*$W76,""),"")</f>
        <v>0</v>
      </c>
      <c r="Z76" s="25" t="str">
        <f>IFERROR(IF($C75=3,$U76*$V76*$W76,""),"")</f>
        <v/>
      </c>
      <c r="AA76" s="120"/>
      <c r="AB76" s="108"/>
      <c r="AC76" s="109"/>
      <c r="AD76" s="109"/>
      <c r="AE76" s="27"/>
      <c r="AF76" s="27"/>
      <c r="AG76" s="27"/>
      <c r="AH76" s="27"/>
      <c r="AI76" s="27"/>
      <c r="AJ76" s="27"/>
      <c r="AK76" s="121"/>
      <c r="AL76" s="18" t="s">
        <v>717</v>
      </c>
      <c r="AM76" s="11"/>
      <c r="AN76" s="11"/>
      <c r="AO76" s="11"/>
    </row>
    <row r="77" spans="1:41" ht="10.5" customHeight="1" outlineLevel="1" x14ac:dyDescent="0.2">
      <c r="A77" s="106"/>
      <c r="B77" s="106"/>
      <c r="C77" s="122"/>
      <c r="D77" s="106"/>
      <c r="E77" s="123" t="s">
        <v>405</v>
      </c>
      <c r="F77" s="124" t="s">
        <v>406</v>
      </c>
      <c r="G77" s="125" t="s">
        <v>407</v>
      </c>
      <c r="H77" s="108"/>
      <c r="I77" s="109"/>
      <c r="J77" s="109"/>
      <c r="K77" s="27"/>
      <c r="L77" s="27"/>
      <c r="M77" s="27"/>
      <c r="N77" s="27"/>
      <c r="O77" s="27"/>
      <c r="P77" s="27"/>
      <c r="Q77" s="110"/>
      <c r="R77" s="108"/>
      <c r="S77" s="109"/>
      <c r="T77" s="109"/>
      <c r="U77" s="27"/>
      <c r="V77" s="27"/>
      <c r="W77" s="27"/>
      <c r="X77" s="27"/>
      <c r="Y77" s="27"/>
      <c r="Z77" s="27"/>
      <c r="AA77" s="120"/>
      <c r="AB77" s="108"/>
      <c r="AC77" s="109"/>
      <c r="AD77" s="109"/>
      <c r="AE77" s="25">
        <f>IFERROR(VLOOKUP($AB75,Data!$B$4:$D$6,3,FALSE),"")</f>
        <v>0</v>
      </c>
      <c r="AF77" s="25">
        <f>IFERROR(VLOOKUP($AC75,Data!$F$4:$H$9,3,FALSE),"")</f>
        <v>0</v>
      </c>
      <c r="AG77" s="25">
        <f>IFERROR(VLOOKUP($AD75,Data!$J$4:$L$8,3,FALSE),"")</f>
        <v>0</v>
      </c>
      <c r="AH77" s="25" t="str">
        <f>IFERROR(IF($C75=1,$AE77*$AF77*$AG77,""),"")</f>
        <v/>
      </c>
      <c r="AI77" s="25">
        <f>IFERROR(IF($C75=2,$AE77*$AF77*$AG77,""),"")</f>
        <v>0</v>
      </c>
      <c r="AJ77" s="25" t="str">
        <f>IFERROR(IF($C75=3,$AE77*$AF77*$AG77,""),"")</f>
        <v/>
      </c>
      <c r="AK77" s="121"/>
      <c r="AL77" s="18" t="s">
        <v>718</v>
      </c>
      <c r="AM77" s="11"/>
      <c r="AN77" s="11"/>
      <c r="AO77" s="11"/>
    </row>
    <row r="78" spans="1:41" ht="10.5" customHeight="1" outlineLevel="1" x14ac:dyDescent="0.2">
      <c r="A78" s="106"/>
      <c r="B78" s="106"/>
      <c r="C78" s="122">
        <v>2</v>
      </c>
      <c r="D78" s="106"/>
      <c r="E78" s="123" t="s">
        <v>408</v>
      </c>
      <c r="F78" s="124" t="s">
        <v>409</v>
      </c>
      <c r="G78" s="124" t="s">
        <v>410</v>
      </c>
      <c r="H78" s="108" t="s">
        <v>687</v>
      </c>
      <c r="I78" s="109" t="s">
        <v>687</v>
      </c>
      <c r="J78" s="109" t="s">
        <v>687</v>
      </c>
      <c r="K78" s="25">
        <f>IFERROR(VLOOKUP($H78,Data!$B$4:$D$6,3,FALSE),"")</f>
        <v>0</v>
      </c>
      <c r="L78" s="25">
        <f>IFERROR(VLOOKUP($I78,Data!$F$4:$H$9,3,FALSE),"")</f>
        <v>0</v>
      </c>
      <c r="M78" s="25">
        <f>IFERROR(VLOOKUP($J78,Data!$J$4:$L$8,3,FALSE),"")</f>
        <v>0</v>
      </c>
      <c r="N78" s="25" t="str">
        <f>IFERROR(IF($C78=1,$K78*$L78*$M78,""),"")</f>
        <v/>
      </c>
      <c r="O78" s="25">
        <f>IFERROR(IF($C78=2,$K78*$L78*$M78,""),"")</f>
        <v>0</v>
      </c>
      <c r="P78" s="25" t="str">
        <f>IFERROR(IF($C78=3,$K78*$L78*$M78,""),"")</f>
        <v/>
      </c>
      <c r="Q78" s="110"/>
      <c r="R78" s="108" t="s">
        <v>687</v>
      </c>
      <c r="S78" s="109" t="s">
        <v>687</v>
      </c>
      <c r="T78" s="109" t="s">
        <v>687</v>
      </c>
      <c r="U78" s="26"/>
      <c r="V78" s="26"/>
      <c r="W78" s="26"/>
      <c r="X78" s="26"/>
      <c r="Y78" s="26"/>
      <c r="Z78" s="26"/>
      <c r="AA78" s="120"/>
      <c r="AB78" s="108" t="s">
        <v>687</v>
      </c>
      <c r="AC78" s="109" t="s">
        <v>687</v>
      </c>
      <c r="AD78" s="109" t="s">
        <v>687</v>
      </c>
      <c r="AE78" s="26"/>
      <c r="AF78" s="26"/>
      <c r="AG78" s="26"/>
      <c r="AH78" s="26"/>
      <c r="AI78" s="26"/>
      <c r="AJ78" s="26"/>
      <c r="AK78" s="121"/>
      <c r="AL78" s="18" t="s">
        <v>716</v>
      </c>
      <c r="AM78" s="11"/>
      <c r="AN78" s="11"/>
      <c r="AO78" s="11"/>
    </row>
    <row r="79" spans="1:41" ht="10.5" customHeight="1" outlineLevel="1" x14ac:dyDescent="0.2">
      <c r="A79" s="106"/>
      <c r="B79" s="106"/>
      <c r="C79" s="122"/>
      <c r="D79" s="106"/>
      <c r="E79" s="123" t="s">
        <v>408</v>
      </c>
      <c r="F79" s="124" t="s">
        <v>409</v>
      </c>
      <c r="G79" s="125" t="s">
        <v>410</v>
      </c>
      <c r="H79" s="108"/>
      <c r="I79" s="109"/>
      <c r="J79" s="109"/>
      <c r="K79" s="27"/>
      <c r="L79" s="27"/>
      <c r="M79" s="27"/>
      <c r="N79" s="27"/>
      <c r="O79" s="27"/>
      <c r="P79" s="27"/>
      <c r="Q79" s="110"/>
      <c r="R79" s="108"/>
      <c r="S79" s="109"/>
      <c r="T79" s="109"/>
      <c r="U79" s="25">
        <f>IFERROR(VLOOKUP($R78,Data!$B$4:$D$6,3,FALSE),"")</f>
        <v>0</v>
      </c>
      <c r="V79" s="25">
        <f>IFERROR(VLOOKUP($S78,Data!$F$4:$H$9,3,FALSE),"")</f>
        <v>0</v>
      </c>
      <c r="W79" s="25">
        <f>IFERROR(VLOOKUP($T78,Data!$J$4:$L$8,3,FALSE),"")</f>
        <v>0</v>
      </c>
      <c r="X79" s="25" t="str">
        <f>IFERROR(IF($C78=1,$U79*$V79*$W79,""),"")</f>
        <v/>
      </c>
      <c r="Y79" s="25">
        <f>IFERROR(IF($C78=2,$U79*$V79*$W79,""),"")</f>
        <v>0</v>
      </c>
      <c r="Z79" s="25" t="str">
        <f>IFERROR(IF($C78=3,$U79*$V79*$W79,""),"")</f>
        <v/>
      </c>
      <c r="AA79" s="120"/>
      <c r="AB79" s="108"/>
      <c r="AC79" s="109"/>
      <c r="AD79" s="109"/>
      <c r="AE79" s="27"/>
      <c r="AF79" s="27"/>
      <c r="AG79" s="27"/>
      <c r="AH79" s="27"/>
      <c r="AI79" s="27"/>
      <c r="AJ79" s="27"/>
      <c r="AK79" s="121"/>
      <c r="AL79" s="18" t="s">
        <v>717</v>
      </c>
      <c r="AM79" s="11"/>
      <c r="AN79" s="11"/>
      <c r="AO79" s="11"/>
    </row>
    <row r="80" spans="1:41" ht="10.5" customHeight="1" outlineLevel="1" x14ac:dyDescent="0.2">
      <c r="A80" s="106"/>
      <c r="B80" s="106"/>
      <c r="C80" s="122"/>
      <c r="D80" s="106"/>
      <c r="E80" s="123" t="s">
        <v>408</v>
      </c>
      <c r="F80" s="124" t="s">
        <v>409</v>
      </c>
      <c r="G80" s="125" t="s">
        <v>410</v>
      </c>
      <c r="H80" s="108"/>
      <c r="I80" s="109"/>
      <c r="J80" s="109"/>
      <c r="K80" s="27"/>
      <c r="L80" s="27"/>
      <c r="M80" s="27"/>
      <c r="N80" s="27"/>
      <c r="O80" s="27"/>
      <c r="P80" s="27"/>
      <c r="Q80" s="110"/>
      <c r="R80" s="108"/>
      <c r="S80" s="109"/>
      <c r="T80" s="109"/>
      <c r="U80" s="27"/>
      <c r="V80" s="27"/>
      <c r="W80" s="27"/>
      <c r="X80" s="27"/>
      <c r="Y80" s="27"/>
      <c r="Z80" s="27"/>
      <c r="AA80" s="120"/>
      <c r="AB80" s="108"/>
      <c r="AC80" s="109"/>
      <c r="AD80" s="109"/>
      <c r="AE80" s="25">
        <f>IFERROR(VLOOKUP($AB78,Data!$B$4:$D$6,3,FALSE),"")</f>
        <v>0</v>
      </c>
      <c r="AF80" s="25">
        <f>IFERROR(VLOOKUP($AC78,Data!$F$4:$H$9,3,FALSE),"")</f>
        <v>0</v>
      </c>
      <c r="AG80" s="25">
        <f>IFERROR(VLOOKUP($AD78,Data!$J$4:$L$8,3,FALSE),"")</f>
        <v>0</v>
      </c>
      <c r="AH80" s="25" t="str">
        <f>IFERROR(IF($C78=1,$AE80*$AF80*$AG80,""),"")</f>
        <v/>
      </c>
      <c r="AI80" s="25">
        <f>IFERROR(IF($C78=2,$AE80*$AF80*$AG80,""),"")</f>
        <v>0</v>
      </c>
      <c r="AJ80" s="25" t="str">
        <f>IFERROR(IF($C78=3,$AE80*$AF80*$AG80,""),"")</f>
        <v/>
      </c>
      <c r="AK80" s="121"/>
      <c r="AL80" s="18" t="s">
        <v>718</v>
      </c>
      <c r="AM80" s="11"/>
      <c r="AN80" s="11"/>
      <c r="AO80" s="11"/>
    </row>
    <row r="81" spans="1:41" ht="10.5" customHeight="1" outlineLevel="1" x14ac:dyDescent="0.2">
      <c r="A81" s="106"/>
      <c r="B81" s="106"/>
      <c r="C81" s="122">
        <v>2</v>
      </c>
      <c r="D81" s="106"/>
      <c r="E81" s="123" t="s">
        <v>411</v>
      </c>
      <c r="F81" s="124" t="s">
        <v>412</v>
      </c>
      <c r="G81" s="124" t="s">
        <v>413</v>
      </c>
      <c r="H81" s="108" t="s">
        <v>687</v>
      </c>
      <c r="I81" s="109" t="s">
        <v>687</v>
      </c>
      <c r="J81" s="109" t="s">
        <v>687</v>
      </c>
      <c r="K81" s="25">
        <f>IFERROR(VLOOKUP($H81,Data!$B$4:$D$6,3,FALSE),"")</f>
        <v>0</v>
      </c>
      <c r="L81" s="25">
        <f>IFERROR(VLOOKUP($I81,Data!$F$4:$H$9,3,FALSE),"")</f>
        <v>0</v>
      </c>
      <c r="M81" s="25">
        <f>IFERROR(VLOOKUP($J81,Data!$J$4:$L$8,3,FALSE),"")</f>
        <v>0</v>
      </c>
      <c r="N81" s="25" t="str">
        <f>IFERROR(IF($C81=1,$K81*$L81*$M81,""),"")</f>
        <v/>
      </c>
      <c r="O81" s="25">
        <f>IFERROR(IF($C81=2,$K81*$L81*$M81,""),"")</f>
        <v>0</v>
      </c>
      <c r="P81" s="25" t="str">
        <f>IFERROR(IF($C81=3,$K81*$L81*$M81,""),"")</f>
        <v/>
      </c>
      <c r="Q81" s="110"/>
      <c r="R81" s="108" t="s">
        <v>687</v>
      </c>
      <c r="S81" s="109" t="s">
        <v>687</v>
      </c>
      <c r="T81" s="109" t="s">
        <v>687</v>
      </c>
      <c r="U81" s="26"/>
      <c r="V81" s="26"/>
      <c r="W81" s="26"/>
      <c r="X81" s="26"/>
      <c r="Y81" s="26"/>
      <c r="Z81" s="26"/>
      <c r="AA81" s="120"/>
      <c r="AB81" s="108" t="s">
        <v>687</v>
      </c>
      <c r="AC81" s="109" t="s">
        <v>687</v>
      </c>
      <c r="AD81" s="109" t="s">
        <v>687</v>
      </c>
      <c r="AE81" s="26"/>
      <c r="AF81" s="26"/>
      <c r="AG81" s="26"/>
      <c r="AH81" s="26"/>
      <c r="AI81" s="26"/>
      <c r="AJ81" s="26"/>
      <c r="AK81" s="121"/>
      <c r="AL81" s="18" t="s">
        <v>716</v>
      </c>
      <c r="AM81" s="11"/>
      <c r="AN81" s="11"/>
      <c r="AO81" s="11"/>
    </row>
    <row r="82" spans="1:41" ht="10.5" customHeight="1" outlineLevel="1" x14ac:dyDescent="0.2">
      <c r="A82" s="106"/>
      <c r="B82" s="106"/>
      <c r="C82" s="122"/>
      <c r="D82" s="106"/>
      <c r="E82" s="123" t="s">
        <v>411</v>
      </c>
      <c r="F82" s="124" t="s">
        <v>412</v>
      </c>
      <c r="G82" s="125" t="s">
        <v>413</v>
      </c>
      <c r="H82" s="108"/>
      <c r="I82" s="109"/>
      <c r="J82" s="109"/>
      <c r="K82" s="27"/>
      <c r="L82" s="27"/>
      <c r="M82" s="27"/>
      <c r="N82" s="27"/>
      <c r="O82" s="27"/>
      <c r="P82" s="27"/>
      <c r="Q82" s="110"/>
      <c r="R82" s="108"/>
      <c r="S82" s="109"/>
      <c r="T82" s="109"/>
      <c r="U82" s="25">
        <f>IFERROR(VLOOKUP($R81,Data!$B$4:$D$6,3,FALSE),"")</f>
        <v>0</v>
      </c>
      <c r="V82" s="25">
        <f>IFERROR(VLOOKUP($S81,Data!$F$4:$H$9,3,FALSE),"")</f>
        <v>0</v>
      </c>
      <c r="W82" s="25">
        <f>IFERROR(VLOOKUP($T81,Data!$J$4:$L$8,3,FALSE),"")</f>
        <v>0</v>
      </c>
      <c r="X82" s="25" t="str">
        <f>IFERROR(IF($C81=1,$U82*$V82*$W82,""),"")</f>
        <v/>
      </c>
      <c r="Y82" s="25">
        <f>IFERROR(IF($C81=2,$U82*$V82*$W82,""),"")</f>
        <v>0</v>
      </c>
      <c r="Z82" s="25" t="str">
        <f>IFERROR(IF($C81=3,$U82*$V82*$W82,""),"")</f>
        <v/>
      </c>
      <c r="AA82" s="120"/>
      <c r="AB82" s="108"/>
      <c r="AC82" s="109"/>
      <c r="AD82" s="109"/>
      <c r="AE82" s="27"/>
      <c r="AF82" s="27"/>
      <c r="AG82" s="27"/>
      <c r="AH82" s="27"/>
      <c r="AI82" s="27"/>
      <c r="AJ82" s="27"/>
      <c r="AK82" s="121"/>
      <c r="AL82" s="18" t="s">
        <v>717</v>
      </c>
      <c r="AM82" s="11"/>
      <c r="AN82" s="11"/>
      <c r="AO82" s="11"/>
    </row>
    <row r="83" spans="1:41" ht="10.5" customHeight="1" outlineLevel="1" x14ac:dyDescent="0.2">
      <c r="A83" s="106"/>
      <c r="B83" s="106"/>
      <c r="C83" s="122"/>
      <c r="D83" s="106"/>
      <c r="E83" s="123" t="s">
        <v>411</v>
      </c>
      <c r="F83" s="124" t="s">
        <v>412</v>
      </c>
      <c r="G83" s="125" t="s">
        <v>413</v>
      </c>
      <c r="H83" s="108"/>
      <c r="I83" s="109"/>
      <c r="J83" s="109"/>
      <c r="K83" s="27"/>
      <c r="L83" s="27"/>
      <c r="M83" s="27"/>
      <c r="N83" s="27"/>
      <c r="O83" s="27"/>
      <c r="P83" s="27"/>
      <c r="Q83" s="110"/>
      <c r="R83" s="108"/>
      <c r="S83" s="109"/>
      <c r="T83" s="109"/>
      <c r="U83" s="27"/>
      <c r="V83" s="27"/>
      <c r="W83" s="27"/>
      <c r="X83" s="27"/>
      <c r="Y83" s="27"/>
      <c r="Z83" s="27"/>
      <c r="AA83" s="120"/>
      <c r="AB83" s="108"/>
      <c r="AC83" s="109"/>
      <c r="AD83" s="109"/>
      <c r="AE83" s="25">
        <f>IFERROR(VLOOKUP($AB81,Data!$B$4:$D$6,3,FALSE),"")</f>
        <v>0</v>
      </c>
      <c r="AF83" s="25">
        <f>IFERROR(VLOOKUP($AC81,Data!$F$4:$H$9,3,FALSE),"")</f>
        <v>0</v>
      </c>
      <c r="AG83" s="25">
        <f>IFERROR(VLOOKUP($AD81,Data!$J$4:$L$8,3,FALSE),"")</f>
        <v>0</v>
      </c>
      <c r="AH83" s="25" t="str">
        <f>IFERROR(IF($C81=1,$AE83*$AF83*$AG83,""),"")</f>
        <v/>
      </c>
      <c r="AI83" s="25">
        <f>IFERROR(IF($C81=2,$AE83*$AF83*$AG83,""),"")</f>
        <v>0</v>
      </c>
      <c r="AJ83" s="25" t="str">
        <f>IFERROR(IF($C81=3,$AE83*$AF83*$AG83,""),"")</f>
        <v/>
      </c>
      <c r="AK83" s="121"/>
      <c r="AL83" s="18" t="s">
        <v>718</v>
      </c>
      <c r="AM83" s="11"/>
      <c r="AN83" s="11"/>
      <c r="AO83" s="11"/>
    </row>
    <row r="84" spans="1:41" ht="30" customHeight="1" x14ac:dyDescent="0.2">
      <c r="B84" s="20"/>
      <c r="C84" s="20">
        <v>2</v>
      </c>
      <c r="D84" s="124" t="s">
        <v>414</v>
      </c>
      <c r="E84" s="124"/>
      <c r="F84" s="124"/>
      <c r="G84" s="124"/>
      <c r="H84" s="31" t="str">
        <f>IF($K84=1,"Implemented","Not Implemented")</f>
        <v>Not Implemented</v>
      </c>
      <c r="I84" s="24" t="str">
        <f>IF($L84=1,"Effective","Ineffective")</f>
        <v>Ineffective</v>
      </c>
      <c r="J84" s="24" t="str">
        <f>IF($M84=1,"Pass","Fail")</f>
        <v>Fail</v>
      </c>
      <c r="K84" s="25">
        <f>IF(COUNTIF(K85:K87,0)&gt;0,0,1)</f>
        <v>0</v>
      </c>
      <c r="L84" s="25">
        <f>IF(COUNTIF(L85:L87,0)&gt;0,0,1)</f>
        <v>0</v>
      </c>
      <c r="M84" s="25">
        <f>IF(COUNTIF(M85:M87,0)&gt;0,0,1)</f>
        <v>0</v>
      </c>
      <c r="N84" s="25" t="str">
        <f>IFERROR(IF($C84=1,$K84*$L84*$M84,""),"")</f>
        <v/>
      </c>
      <c r="O84" s="25">
        <f>IFERROR(IF($C84=2,$K84*$L84*$M84,""),"")</f>
        <v>0</v>
      </c>
      <c r="P84" s="25" t="str">
        <f>IFERROR(IF($C84=3,$K84*$L84*$M84,""),"")</f>
        <v/>
      </c>
      <c r="Q84" s="32"/>
      <c r="R84" s="31" t="str">
        <f>IF($U84=1,"Implemented","Not Implemented")</f>
        <v>Not Implemented</v>
      </c>
      <c r="S84" s="24" t="str">
        <f>IF($V84=1,"Effective","Ineffective")</f>
        <v>Ineffective</v>
      </c>
      <c r="T84" s="24" t="str">
        <f>IF($W84=1,"Pass","Fail")</f>
        <v>Fail</v>
      </c>
      <c r="U84" s="25">
        <f>IF(COUNTIF(U85:U87,0)&gt;0,0,1)</f>
        <v>0</v>
      </c>
      <c r="V84" s="25">
        <f>IF(COUNTIF(V85:V87,0)&gt;0,0,1)</f>
        <v>0</v>
      </c>
      <c r="W84" s="25">
        <f>IF(COUNTIF(W85:W87,0)&gt;0,0,1)</f>
        <v>0</v>
      </c>
      <c r="X84" s="25" t="str">
        <f>IFERROR(IF($C84=1,$U84*$V84*$W84,""),"")</f>
        <v/>
      </c>
      <c r="Y84" s="25">
        <f>IFERROR(IF($C84=2,$U84*$V84*$W84,""),"")</f>
        <v>0</v>
      </c>
      <c r="Z84" s="25" t="str">
        <f>IFERROR(IF($C84=3,$U84*$V84*$W84,""),"")</f>
        <v/>
      </c>
      <c r="AA84" s="32"/>
      <c r="AB84" s="31" t="str">
        <f>IF($AE84=1,"Implemented","Not Implemented")</f>
        <v>Not Implemented</v>
      </c>
      <c r="AC84" s="24" t="str">
        <f>IF($AF84=1,"Effective","Ineffective")</f>
        <v>Ineffective</v>
      </c>
      <c r="AD84" s="24" t="str">
        <f>IF($AG84=1,"Pass","Fail")</f>
        <v>Fail</v>
      </c>
      <c r="AE84" s="25">
        <f>IF(COUNTIF(AE85:AE87,0)&gt;0,0,1)</f>
        <v>0</v>
      </c>
      <c r="AF84" s="25">
        <f>IF(COUNTIF(AF85:AF87,0)&gt;0,0,1)</f>
        <v>0</v>
      </c>
      <c r="AG84" s="25">
        <f>IF(COUNTIF(AG85:AG87,0)&gt;0,0,1)</f>
        <v>0</v>
      </c>
      <c r="AH84" s="25" t="str">
        <f>IFERROR(IF($C84=1,$AE84*$AF84*$AG84,""),"")</f>
        <v/>
      </c>
      <c r="AI84" s="25">
        <f>IFERROR(IF($C84=2,$AE84*$AF84*$AG84,""),"")</f>
        <v>0</v>
      </c>
      <c r="AJ84" s="25" t="str">
        <f>IFERROR(IF($C84=3,$AE84*$AF84*$AG84,""),"")</f>
        <v/>
      </c>
      <c r="AK84" s="32"/>
      <c r="AL84" s="18" t="s">
        <v>725</v>
      </c>
      <c r="AM84" s="11"/>
      <c r="AN84" s="11"/>
      <c r="AO84" s="11"/>
    </row>
    <row r="85" spans="1:41" ht="10.5" customHeight="1" outlineLevel="1" x14ac:dyDescent="0.2">
      <c r="A85" s="106"/>
      <c r="B85" s="106"/>
      <c r="C85" s="122">
        <v>2</v>
      </c>
      <c r="D85" s="106"/>
      <c r="E85" s="123" t="s">
        <v>415</v>
      </c>
      <c r="F85" s="124" t="s">
        <v>416</v>
      </c>
      <c r="G85" s="124" t="s">
        <v>417</v>
      </c>
      <c r="H85" s="108" t="s">
        <v>687</v>
      </c>
      <c r="I85" s="109" t="s">
        <v>687</v>
      </c>
      <c r="J85" s="109" t="s">
        <v>687</v>
      </c>
      <c r="K85" s="25">
        <f>IFERROR(VLOOKUP($H85,Data!$B$4:$D$6,3,FALSE),"")</f>
        <v>0</v>
      </c>
      <c r="L85" s="25">
        <f>IFERROR(VLOOKUP($I85,Data!$F$4:$H$9,3,FALSE),"")</f>
        <v>0</v>
      </c>
      <c r="M85" s="25">
        <f>IFERROR(VLOOKUP($J85,Data!$J$4:$L$8,3,FALSE),"")</f>
        <v>0</v>
      </c>
      <c r="N85" s="25" t="str">
        <f>IFERROR(IF($C85=1,$K85*$L85*$M85,""),"")</f>
        <v/>
      </c>
      <c r="O85" s="25">
        <f>IFERROR(IF($C85=2,$K85*$L85*$M85,""),"")</f>
        <v>0</v>
      </c>
      <c r="P85" s="25" t="str">
        <f>IFERROR(IF($C85=3,$K85*$L85*$M85,""),"")</f>
        <v/>
      </c>
      <c r="Q85" s="110"/>
      <c r="R85" s="108" t="s">
        <v>687</v>
      </c>
      <c r="S85" s="109" t="s">
        <v>687</v>
      </c>
      <c r="T85" s="109" t="s">
        <v>687</v>
      </c>
      <c r="U85" s="26"/>
      <c r="V85" s="26"/>
      <c r="W85" s="26"/>
      <c r="X85" s="26"/>
      <c r="Y85" s="26"/>
      <c r="Z85" s="26"/>
      <c r="AA85" s="120"/>
      <c r="AB85" s="108" t="s">
        <v>687</v>
      </c>
      <c r="AC85" s="109" t="s">
        <v>687</v>
      </c>
      <c r="AD85" s="109" t="s">
        <v>687</v>
      </c>
      <c r="AE85" s="26"/>
      <c r="AF85" s="26"/>
      <c r="AG85" s="26"/>
      <c r="AH85" s="26"/>
      <c r="AI85" s="26"/>
      <c r="AJ85" s="26"/>
      <c r="AK85" s="121"/>
      <c r="AL85" s="18" t="s">
        <v>716</v>
      </c>
      <c r="AM85" s="11"/>
      <c r="AN85" s="11"/>
      <c r="AO85" s="11"/>
    </row>
    <row r="86" spans="1:41" ht="10.5" customHeight="1" outlineLevel="1" x14ac:dyDescent="0.2">
      <c r="A86" s="106"/>
      <c r="B86" s="106"/>
      <c r="C86" s="122"/>
      <c r="D86" s="106"/>
      <c r="E86" s="123" t="s">
        <v>415</v>
      </c>
      <c r="F86" s="124" t="s">
        <v>416</v>
      </c>
      <c r="G86" s="125" t="s">
        <v>417</v>
      </c>
      <c r="H86" s="108"/>
      <c r="I86" s="109"/>
      <c r="J86" s="109"/>
      <c r="K86" s="27"/>
      <c r="L86" s="27"/>
      <c r="M86" s="27"/>
      <c r="N86" s="27"/>
      <c r="O86" s="27"/>
      <c r="P86" s="27"/>
      <c r="Q86" s="110"/>
      <c r="R86" s="108"/>
      <c r="S86" s="109"/>
      <c r="T86" s="109"/>
      <c r="U86" s="25">
        <f>IFERROR(VLOOKUP($R85,Data!$B$4:$D$6,3,FALSE),"")</f>
        <v>0</v>
      </c>
      <c r="V86" s="25">
        <f>IFERROR(VLOOKUP($S85,Data!$F$4:$H$9,3,FALSE),"")</f>
        <v>0</v>
      </c>
      <c r="W86" s="25">
        <f>IFERROR(VLOOKUP($T85,Data!$J$4:$L$8,3,FALSE),"")</f>
        <v>0</v>
      </c>
      <c r="X86" s="25" t="str">
        <f>IFERROR(IF($C85=1,$U86*$V86*$W86,""),"")</f>
        <v/>
      </c>
      <c r="Y86" s="25">
        <f>IFERROR(IF($C85=2,$U86*$V86*$W86,""),"")</f>
        <v>0</v>
      </c>
      <c r="Z86" s="25" t="str">
        <f>IFERROR(IF($C85=3,$U86*$V86*$W86,""),"")</f>
        <v/>
      </c>
      <c r="AA86" s="120"/>
      <c r="AB86" s="108"/>
      <c r="AC86" s="109"/>
      <c r="AD86" s="109"/>
      <c r="AE86" s="27"/>
      <c r="AF86" s="27"/>
      <c r="AG86" s="27"/>
      <c r="AH86" s="27"/>
      <c r="AI86" s="27"/>
      <c r="AJ86" s="27"/>
      <c r="AK86" s="121"/>
      <c r="AL86" s="18" t="s">
        <v>717</v>
      </c>
      <c r="AM86" s="11"/>
      <c r="AN86" s="11"/>
      <c r="AO86" s="11"/>
    </row>
    <row r="87" spans="1:41" ht="10.5" customHeight="1" outlineLevel="1" x14ac:dyDescent="0.2">
      <c r="A87" s="106"/>
      <c r="B87" s="106"/>
      <c r="C87" s="122"/>
      <c r="D87" s="106"/>
      <c r="E87" s="123" t="s">
        <v>415</v>
      </c>
      <c r="F87" s="124" t="s">
        <v>416</v>
      </c>
      <c r="G87" s="125" t="s">
        <v>417</v>
      </c>
      <c r="H87" s="108"/>
      <c r="I87" s="109"/>
      <c r="J87" s="109"/>
      <c r="K87" s="27"/>
      <c r="L87" s="27"/>
      <c r="M87" s="27"/>
      <c r="N87" s="27"/>
      <c r="O87" s="27"/>
      <c r="P87" s="27"/>
      <c r="Q87" s="110"/>
      <c r="R87" s="108"/>
      <c r="S87" s="109"/>
      <c r="T87" s="109"/>
      <c r="U87" s="27"/>
      <c r="V87" s="27"/>
      <c r="W87" s="27"/>
      <c r="X87" s="27"/>
      <c r="Y87" s="27"/>
      <c r="Z87" s="27"/>
      <c r="AA87" s="120"/>
      <c r="AB87" s="108"/>
      <c r="AC87" s="109"/>
      <c r="AD87" s="109"/>
      <c r="AE87" s="25">
        <f>IFERROR(VLOOKUP($AB85,Data!$B$4:$D$6,3,FALSE),"")</f>
        <v>0</v>
      </c>
      <c r="AF87" s="25">
        <f>IFERROR(VLOOKUP($AC85,Data!$F$4:$H$9,3,FALSE),"")</f>
        <v>0</v>
      </c>
      <c r="AG87" s="25">
        <f>IFERROR(VLOOKUP($AD85,Data!$J$4:$L$8,3,FALSE),"")</f>
        <v>0</v>
      </c>
      <c r="AH87" s="25" t="str">
        <f>IFERROR(IF($C85=1,$AE87*$AF87*$AG87,""),"")</f>
        <v/>
      </c>
      <c r="AI87" s="25">
        <f>IFERROR(IF($C85=2,$AE87*$AF87*$AG87,""),"")</f>
        <v>0</v>
      </c>
      <c r="AJ87" s="25" t="str">
        <f>IFERROR(IF($C85=3,$AE87*$AF87*$AG87,""),"")</f>
        <v/>
      </c>
      <c r="AK87" s="121"/>
      <c r="AL87" s="18" t="s">
        <v>718</v>
      </c>
      <c r="AM87" s="11"/>
      <c r="AN87" s="11"/>
      <c r="AO87" s="11"/>
    </row>
    <row r="88" spans="1:41" ht="30" customHeight="1" x14ac:dyDescent="0.2">
      <c r="B88" s="20"/>
      <c r="C88" s="20">
        <v>3</v>
      </c>
      <c r="D88" s="124" t="s">
        <v>748</v>
      </c>
      <c r="E88" s="124"/>
      <c r="F88" s="124"/>
      <c r="G88" s="124"/>
      <c r="H88" s="31" t="str">
        <f>IF($K88=1,"Implemented","Not Implemented")</f>
        <v>Not Implemented</v>
      </c>
      <c r="I88" s="24" t="str">
        <f>IF($L88=1,"Effective","Ineffective")</f>
        <v>Ineffective</v>
      </c>
      <c r="J88" s="24" t="str">
        <f>IF($M88=1,"Pass","Fail")</f>
        <v>Fail</v>
      </c>
      <c r="K88" s="25">
        <f>IF(COUNTIF(K89:K91,0)&gt;0,0,1)</f>
        <v>0</v>
      </c>
      <c r="L88" s="25">
        <f>IF(COUNTIF(L89:L91,0)&gt;0,0,1)</f>
        <v>0</v>
      </c>
      <c r="M88" s="25">
        <f>IF(COUNTIF(M89:M91,0)&gt;0,0,1)</f>
        <v>0</v>
      </c>
      <c r="N88" s="25" t="str">
        <f>IFERROR(IF($C88=1,$K88*$L88*$M88,""),"")</f>
        <v/>
      </c>
      <c r="O88" s="25" t="str">
        <f>IFERROR(IF($C88=2,$K88*$L88*$M88,""),"")</f>
        <v/>
      </c>
      <c r="P88" s="25">
        <f>IFERROR(IF($C88=3,$K88*$L88*$M88,""),"")</f>
        <v>0</v>
      </c>
      <c r="Q88" s="32"/>
      <c r="R88" s="31" t="str">
        <f>IF($U88=1,"Implemented","Not Implemented")</f>
        <v>Not Implemented</v>
      </c>
      <c r="S88" s="24" t="str">
        <f>IF($V88=1,"Effective","Ineffective")</f>
        <v>Ineffective</v>
      </c>
      <c r="T88" s="24" t="str">
        <f>IF($W88=1,"Pass","Fail")</f>
        <v>Fail</v>
      </c>
      <c r="U88" s="25">
        <f>IF(COUNTIF(U89:U91,0)&gt;0,0,1)</f>
        <v>0</v>
      </c>
      <c r="V88" s="25">
        <f>IF(COUNTIF(V89:V91,0)&gt;0,0,1)</f>
        <v>0</v>
      </c>
      <c r="W88" s="25">
        <f>IF(COUNTIF(W89:W91,0)&gt;0,0,1)</f>
        <v>0</v>
      </c>
      <c r="X88" s="25" t="str">
        <f>IFERROR(IF($C88=1,$U88*$V88*$W88,""),"")</f>
        <v/>
      </c>
      <c r="Y88" s="25" t="str">
        <f>IFERROR(IF($C88=2,$U88*$V88*$W88,""),"")</f>
        <v/>
      </c>
      <c r="Z88" s="25">
        <f>IFERROR(IF($C88=3,$U88*$V88*$W88,""),"")</f>
        <v>0</v>
      </c>
      <c r="AA88" s="32"/>
      <c r="AB88" s="31" t="str">
        <f>IF($AE88=1,"Implemented","Not Implemented")</f>
        <v>Not Implemented</v>
      </c>
      <c r="AC88" s="24" t="str">
        <f>IF($AF88=1,"Effective","Ineffective")</f>
        <v>Ineffective</v>
      </c>
      <c r="AD88" s="24" t="str">
        <f>IF($AG88=1,"Pass","Fail")</f>
        <v>Fail</v>
      </c>
      <c r="AE88" s="25">
        <f>IF(COUNTIF(AE89:AE91,0)&gt;0,0,1)</f>
        <v>0</v>
      </c>
      <c r="AF88" s="25">
        <f>IF(COUNTIF(AF89:AF91,0)&gt;0,0,1)</f>
        <v>0</v>
      </c>
      <c r="AG88" s="25">
        <f>IF(COUNTIF(AG89:AG91,0)&gt;0,0,1)</f>
        <v>0</v>
      </c>
      <c r="AH88" s="25" t="str">
        <f>IFERROR(IF($C88=1,$AE88*$AF88*$AG88,""),"")</f>
        <v/>
      </c>
      <c r="AI88" s="25" t="str">
        <f>IFERROR(IF($C88=2,$AE88*$AF88*$AG88,""),"")</f>
        <v/>
      </c>
      <c r="AJ88" s="25">
        <f>IFERROR(IF($C88=3,$AE88*$AF88*$AG88,""),"")</f>
        <v>0</v>
      </c>
      <c r="AK88" s="32"/>
      <c r="AL88" s="18" t="s">
        <v>725</v>
      </c>
      <c r="AM88" s="11"/>
      <c r="AN88" s="11"/>
      <c r="AO88" s="11"/>
    </row>
    <row r="89" spans="1:41" ht="10.5" customHeight="1" outlineLevel="1" x14ac:dyDescent="0.2">
      <c r="A89" s="106"/>
      <c r="B89" s="106"/>
      <c r="C89" s="122">
        <v>3</v>
      </c>
      <c r="D89" s="106"/>
      <c r="E89" s="123" t="s">
        <v>548</v>
      </c>
      <c r="F89" s="124" t="s">
        <v>549</v>
      </c>
      <c r="G89" s="124" t="s">
        <v>550</v>
      </c>
      <c r="H89" s="108" t="s">
        <v>687</v>
      </c>
      <c r="I89" s="109" t="s">
        <v>687</v>
      </c>
      <c r="J89" s="109" t="s">
        <v>687</v>
      </c>
      <c r="K89" s="25">
        <f>IFERROR(VLOOKUP($H89,Data!$B$4:$D$6,3,FALSE),"")</f>
        <v>0</v>
      </c>
      <c r="L89" s="25">
        <f>IFERROR(VLOOKUP($I89,Data!$F$4:$H$9,3,FALSE),"")</f>
        <v>0</v>
      </c>
      <c r="M89" s="25">
        <f>IFERROR(VLOOKUP($J89,Data!$J$4:$L$8,3,FALSE),"")</f>
        <v>0</v>
      </c>
      <c r="N89" s="25" t="str">
        <f>IFERROR(IF($C89=1,$K89*$L89*$M89,""),"")</f>
        <v/>
      </c>
      <c r="O89" s="25" t="str">
        <f>IFERROR(IF($C89=2,$K89*$L89*$M89,""),"")</f>
        <v/>
      </c>
      <c r="P89" s="25">
        <f>IFERROR(IF($C89=3,$K89*$L89*$M89,""),"")</f>
        <v>0</v>
      </c>
      <c r="Q89" s="110"/>
      <c r="R89" s="108" t="s">
        <v>687</v>
      </c>
      <c r="S89" s="109" t="s">
        <v>687</v>
      </c>
      <c r="T89" s="109" t="s">
        <v>687</v>
      </c>
      <c r="U89" s="26"/>
      <c r="V89" s="26"/>
      <c r="W89" s="26"/>
      <c r="X89" s="26"/>
      <c r="Y89" s="26"/>
      <c r="Z89" s="26"/>
      <c r="AA89" s="120"/>
      <c r="AB89" s="108" t="s">
        <v>687</v>
      </c>
      <c r="AC89" s="109" t="s">
        <v>687</v>
      </c>
      <c r="AD89" s="109" t="s">
        <v>687</v>
      </c>
      <c r="AE89" s="26"/>
      <c r="AF89" s="26"/>
      <c r="AG89" s="26"/>
      <c r="AH89" s="26"/>
      <c r="AI89" s="26"/>
      <c r="AJ89" s="26"/>
      <c r="AK89" s="121"/>
      <c r="AL89" s="18" t="s">
        <v>716</v>
      </c>
      <c r="AM89" s="11"/>
      <c r="AN89" s="11"/>
      <c r="AO89" s="11"/>
    </row>
    <row r="90" spans="1:41" ht="10.5" customHeight="1" outlineLevel="1" x14ac:dyDescent="0.2">
      <c r="A90" s="106"/>
      <c r="B90" s="106"/>
      <c r="C90" s="122"/>
      <c r="D90" s="106"/>
      <c r="E90" s="123" t="s">
        <v>548</v>
      </c>
      <c r="F90" s="124" t="s">
        <v>549</v>
      </c>
      <c r="G90" s="125" t="s">
        <v>550</v>
      </c>
      <c r="H90" s="108"/>
      <c r="I90" s="109"/>
      <c r="J90" s="109"/>
      <c r="K90" s="27"/>
      <c r="L90" s="27"/>
      <c r="M90" s="27"/>
      <c r="N90" s="27"/>
      <c r="O90" s="27"/>
      <c r="P90" s="27"/>
      <c r="Q90" s="110"/>
      <c r="R90" s="108"/>
      <c r="S90" s="109"/>
      <c r="T90" s="109"/>
      <c r="U90" s="25">
        <f>IFERROR(VLOOKUP($R89,Data!$B$4:$D$6,3,FALSE),"")</f>
        <v>0</v>
      </c>
      <c r="V90" s="25">
        <f>IFERROR(VLOOKUP($S89,Data!$F$4:$H$9,3,FALSE),"")</f>
        <v>0</v>
      </c>
      <c r="W90" s="25">
        <f>IFERROR(VLOOKUP($T89,Data!$J$4:$L$8,3,FALSE),"")</f>
        <v>0</v>
      </c>
      <c r="X90" s="25" t="str">
        <f>IFERROR(IF($C89=1,$U90*$V90*$W90,""),"")</f>
        <v/>
      </c>
      <c r="Y90" s="25" t="str">
        <f>IFERROR(IF($C89=2,$U90*$V90*$W90,""),"")</f>
        <v/>
      </c>
      <c r="Z90" s="25">
        <f>IFERROR(IF($C89=3,$U90*$V90*$W90,""),"")</f>
        <v>0</v>
      </c>
      <c r="AA90" s="120"/>
      <c r="AB90" s="108"/>
      <c r="AC90" s="109"/>
      <c r="AD90" s="109"/>
      <c r="AE90" s="27"/>
      <c r="AF90" s="27"/>
      <c r="AG90" s="27"/>
      <c r="AH90" s="27"/>
      <c r="AI90" s="27"/>
      <c r="AJ90" s="27"/>
      <c r="AK90" s="121"/>
      <c r="AL90" s="18" t="s">
        <v>717</v>
      </c>
      <c r="AM90" s="11"/>
      <c r="AN90" s="11"/>
      <c r="AO90" s="11"/>
    </row>
    <row r="91" spans="1:41" ht="10.5" customHeight="1" outlineLevel="1" x14ac:dyDescent="0.2">
      <c r="A91" s="106"/>
      <c r="B91" s="106"/>
      <c r="C91" s="122"/>
      <c r="D91" s="106"/>
      <c r="E91" s="123" t="s">
        <v>548</v>
      </c>
      <c r="F91" s="124" t="s">
        <v>549</v>
      </c>
      <c r="G91" s="125" t="s">
        <v>550</v>
      </c>
      <c r="H91" s="108"/>
      <c r="I91" s="109"/>
      <c r="J91" s="109"/>
      <c r="K91" s="27"/>
      <c r="L91" s="27"/>
      <c r="M91" s="27"/>
      <c r="N91" s="27"/>
      <c r="O91" s="27"/>
      <c r="P91" s="27"/>
      <c r="Q91" s="110"/>
      <c r="R91" s="108"/>
      <c r="S91" s="109"/>
      <c r="T91" s="109"/>
      <c r="U91" s="27"/>
      <c r="V91" s="27"/>
      <c r="W91" s="27"/>
      <c r="X91" s="27"/>
      <c r="Y91" s="27"/>
      <c r="Z91" s="27"/>
      <c r="AA91" s="120"/>
      <c r="AB91" s="108"/>
      <c r="AC91" s="109"/>
      <c r="AD91" s="109"/>
      <c r="AE91" s="25">
        <f>IFERROR(VLOOKUP($AB89,Data!$B$4:$D$6,3,FALSE),"")</f>
        <v>0</v>
      </c>
      <c r="AF91" s="25">
        <f>IFERROR(VLOOKUP($AC89,Data!$F$4:$H$9,3,FALSE),"")</f>
        <v>0</v>
      </c>
      <c r="AG91" s="25">
        <f>IFERROR(VLOOKUP($AD89,Data!$J$4:$L$8,3,FALSE),"")</f>
        <v>0</v>
      </c>
      <c r="AH91" s="25" t="str">
        <f>IFERROR(IF($C89=1,$AE91*$AF91*$AG91,""),"")</f>
        <v/>
      </c>
      <c r="AI91" s="25" t="str">
        <f>IFERROR(IF($C89=2,$AE91*$AF91*$AG91,""),"")</f>
        <v/>
      </c>
      <c r="AJ91" s="25">
        <f>IFERROR(IF($C89=3,$AE91*$AF91*$AG91,""),"")</f>
        <v>0</v>
      </c>
      <c r="AK91" s="121"/>
      <c r="AL91" s="18" t="s">
        <v>718</v>
      </c>
      <c r="AM91" s="11"/>
      <c r="AN91" s="11"/>
      <c r="AO91" s="11"/>
    </row>
    <row r="92" spans="1:41" ht="30" customHeight="1" x14ac:dyDescent="0.2">
      <c r="B92" s="20"/>
      <c r="C92" s="20">
        <v>3</v>
      </c>
      <c r="D92" s="124" t="s">
        <v>551</v>
      </c>
      <c r="E92" s="124"/>
      <c r="F92" s="124"/>
      <c r="G92" s="124"/>
      <c r="H92" s="31" t="str">
        <f>IF($K92=1,"Implemented","Not Implemented")</f>
        <v>Not Implemented</v>
      </c>
      <c r="I92" s="24" t="str">
        <f>IF($L92=1,"Effective","Ineffective")</f>
        <v>Ineffective</v>
      </c>
      <c r="J92" s="24" t="str">
        <f>IF($M92=1,"Pass","Fail")</f>
        <v>Fail</v>
      </c>
      <c r="K92" s="25">
        <f>IF(COUNTIF(K93:K98,0)&gt;0,0,1)</f>
        <v>0</v>
      </c>
      <c r="L92" s="25">
        <f>IF(COUNTIF(L93:L98,0)&gt;0,0,1)</f>
        <v>0</v>
      </c>
      <c r="M92" s="25">
        <f>IF(COUNTIF(M93:M98,0)&gt;0,0,1)</f>
        <v>0</v>
      </c>
      <c r="N92" s="25" t="str">
        <f>IFERROR(IF($C92=1,$K92*$L92*$M92,""),"")</f>
        <v/>
      </c>
      <c r="O92" s="25" t="str">
        <f>IFERROR(IF($C92=2,$K92*$L92*$M92,""),"")</f>
        <v/>
      </c>
      <c r="P92" s="25">
        <f>IFERROR(IF($C92=3,$K92*$L92*$M92,""),"")</f>
        <v>0</v>
      </c>
      <c r="Q92" s="32"/>
      <c r="R92" s="31" t="str">
        <f>IF($U92=1,"Implemented","Not Implemented")</f>
        <v>Not Implemented</v>
      </c>
      <c r="S92" s="24" t="str">
        <f>IF($V92=1,"Effective","Ineffective")</f>
        <v>Ineffective</v>
      </c>
      <c r="T92" s="24" t="str">
        <f>IF($W92=1,"Pass","Fail")</f>
        <v>Fail</v>
      </c>
      <c r="U92" s="25">
        <f>IF(COUNTIF(U93:U98,0)&gt;0,0,1)</f>
        <v>0</v>
      </c>
      <c r="V92" s="25">
        <f>IF(COUNTIF(V93:V98,0)&gt;0,0,1)</f>
        <v>0</v>
      </c>
      <c r="W92" s="25">
        <f>IF(COUNTIF(W93:W98,0)&gt;0,0,1)</f>
        <v>0</v>
      </c>
      <c r="X92" s="25" t="str">
        <f>IFERROR(IF($C92=1,$U92*$V92*$W92,""),"")</f>
        <v/>
      </c>
      <c r="Y92" s="25" t="str">
        <f>IFERROR(IF($C92=2,$U92*$V92*$W92,""),"")</f>
        <v/>
      </c>
      <c r="Z92" s="25">
        <f>IFERROR(IF($C92=3,$U92*$V92*$W92,""),"")</f>
        <v>0</v>
      </c>
      <c r="AA92" s="32"/>
      <c r="AB92" s="31" t="str">
        <f>IF($AE92=1,"Implemented","Not Implemented")</f>
        <v>Not Implemented</v>
      </c>
      <c r="AC92" s="24" t="str">
        <f>IF($AF92=1,"Effective","Ineffective")</f>
        <v>Ineffective</v>
      </c>
      <c r="AD92" s="24" t="str">
        <f>IF($AG92=1,"Pass","Fail")</f>
        <v>Fail</v>
      </c>
      <c r="AE92" s="25">
        <f>IF(COUNTIF(AE93:AE98,0)&gt;0,0,1)</f>
        <v>0</v>
      </c>
      <c r="AF92" s="25">
        <f>IF(COUNTIF(AF93:AF98,0)&gt;0,0,1)</f>
        <v>0</v>
      </c>
      <c r="AG92" s="25">
        <f>IF(COUNTIF(AG93:AG98,0)&gt;0,0,1)</f>
        <v>0</v>
      </c>
      <c r="AH92" s="25" t="str">
        <f>IFERROR(IF($C92=1,$AE92*$AF92*$AG92,""),"")</f>
        <v/>
      </c>
      <c r="AI92" s="25" t="str">
        <f>IFERROR(IF($C92=2,$AE92*$AF92*$AG92,""),"")</f>
        <v/>
      </c>
      <c r="AJ92" s="25">
        <f>IFERROR(IF($C92=3,$AE92*$AF92*$AG92,""),"")</f>
        <v>0</v>
      </c>
      <c r="AK92" s="32"/>
      <c r="AL92" s="18" t="s">
        <v>725</v>
      </c>
      <c r="AM92" s="11"/>
      <c r="AN92" s="11"/>
      <c r="AO92" s="11"/>
    </row>
    <row r="93" spans="1:41" ht="10.5" customHeight="1" outlineLevel="1" x14ac:dyDescent="0.2">
      <c r="A93" s="106"/>
      <c r="B93" s="106"/>
      <c r="C93" s="122">
        <v>3</v>
      </c>
      <c r="D93" s="106"/>
      <c r="E93" s="123" t="s">
        <v>552</v>
      </c>
      <c r="F93" s="124" t="s">
        <v>553</v>
      </c>
      <c r="G93" s="124" t="s">
        <v>554</v>
      </c>
      <c r="H93" s="108" t="s">
        <v>687</v>
      </c>
      <c r="I93" s="109" t="s">
        <v>687</v>
      </c>
      <c r="J93" s="109" t="s">
        <v>687</v>
      </c>
      <c r="K93" s="25">
        <f>IFERROR(VLOOKUP($H93,Data!$B$4:$D$6,3,FALSE),"")</f>
        <v>0</v>
      </c>
      <c r="L93" s="25">
        <f>IFERROR(VLOOKUP($I93,Data!$F$4:$H$9,3,FALSE),"")</f>
        <v>0</v>
      </c>
      <c r="M93" s="25">
        <f>IFERROR(VLOOKUP($J93,Data!$J$4:$L$8,3,FALSE),"")</f>
        <v>0</v>
      </c>
      <c r="N93" s="25" t="str">
        <f>IFERROR(IF($C93=1,$K93*$L93*$M93,""),"")</f>
        <v/>
      </c>
      <c r="O93" s="25" t="str">
        <f>IFERROR(IF($C93=2,$K93*$L93*$M93,""),"")</f>
        <v/>
      </c>
      <c r="P93" s="25">
        <f>IFERROR(IF($C93=3,$K93*$L93*$M93,""),"")</f>
        <v>0</v>
      </c>
      <c r="Q93" s="110"/>
      <c r="R93" s="108" t="s">
        <v>687</v>
      </c>
      <c r="S93" s="109" t="s">
        <v>687</v>
      </c>
      <c r="T93" s="109" t="s">
        <v>687</v>
      </c>
      <c r="U93" s="26"/>
      <c r="V93" s="26"/>
      <c r="W93" s="26"/>
      <c r="X93" s="26"/>
      <c r="Y93" s="26"/>
      <c r="Z93" s="26"/>
      <c r="AA93" s="120"/>
      <c r="AB93" s="108" t="s">
        <v>687</v>
      </c>
      <c r="AC93" s="109" t="s">
        <v>687</v>
      </c>
      <c r="AD93" s="109" t="s">
        <v>687</v>
      </c>
      <c r="AE93" s="26"/>
      <c r="AF93" s="26"/>
      <c r="AG93" s="26"/>
      <c r="AH93" s="26"/>
      <c r="AI93" s="26"/>
      <c r="AJ93" s="26"/>
      <c r="AK93" s="121"/>
      <c r="AL93" s="18" t="s">
        <v>716</v>
      </c>
      <c r="AM93" s="11"/>
      <c r="AN93" s="11"/>
      <c r="AO93" s="11"/>
    </row>
    <row r="94" spans="1:41" ht="10.5" customHeight="1" outlineLevel="1" x14ac:dyDescent="0.2">
      <c r="A94" s="106"/>
      <c r="B94" s="106"/>
      <c r="C94" s="122"/>
      <c r="D94" s="106"/>
      <c r="E94" s="123" t="s">
        <v>552</v>
      </c>
      <c r="F94" s="124" t="s">
        <v>553</v>
      </c>
      <c r="G94" s="125" t="s">
        <v>554</v>
      </c>
      <c r="H94" s="108"/>
      <c r="I94" s="109"/>
      <c r="J94" s="109"/>
      <c r="K94" s="27"/>
      <c r="L94" s="27"/>
      <c r="M94" s="27"/>
      <c r="N94" s="27"/>
      <c r="O94" s="27"/>
      <c r="P94" s="27"/>
      <c r="Q94" s="110"/>
      <c r="R94" s="108"/>
      <c r="S94" s="109"/>
      <c r="T94" s="109"/>
      <c r="U94" s="25">
        <f>IFERROR(VLOOKUP($R93,Data!$B$4:$D$6,3,FALSE),"")</f>
        <v>0</v>
      </c>
      <c r="V94" s="25">
        <f>IFERROR(VLOOKUP($S93,Data!$F$4:$H$9,3,FALSE),"")</f>
        <v>0</v>
      </c>
      <c r="W94" s="25">
        <f>IFERROR(VLOOKUP($T93,Data!$J$4:$L$8,3,FALSE),"")</f>
        <v>0</v>
      </c>
      <c r="X94" s="25" t="str">
        <f>IFERROR(IF($C93=1,$U94*$V94*$W94,""),"")</f>
        <v/>
      </c>
      <c r="Y94" s="25" t="str">
        <f>IFERROR(IF($C93=2,$U94*$V94*$W94,""),"")</f>
        <v/>
      </c>
      <c r="Z94" s="25">
        <f>IFERROR(IF($C93=3,$U94*$V94*$W94,""),"")</f>
        <v>0</v>
      </c>
      <c r="AA94" s="120"/>
      <c r="AB94" s="108"/>
      <c r="AC94" s="109"/>
      <c r="AD94" s="109"/>
      <c r="AE94" s="27"/>
      <c r="AF94" s="27"/>
      <c r="AG94" s="27"/>
      <c r="AH94" s="27"/>
      <c r="AI94" s="27"/>
      <c r="AJ94" s="27"/>
      <c r="AK94" s="121"/>
      <c r="AL94" s="18" t="s">
        <v>717</v>
      </c>
      <c r="AM94" s="11"/>
      <c r="AN94" s="11"/>
      <c r="AO94" s="11"/>
    </row>
    <row r="95" spans="1:41" ht="10.5" customHeight="1" outlineLevel="1" x14ac:dyDescent="0.2">
      <c r="A95" s="106"/>
      <c r="B95" s="106"/>
      <c r="C95" s="122"/>
      <c r="D95" s="106"/>
      <c r="E95" s="123" t="s">
        <v>552</v>
      </c>
      <c r="F95" s="124" t="s">
        <v>553</v>
      </c>
      <c r="G95" s="125" t="s">
        <v>554</v>
      </c>
      <c r="H95" s="108"/>
      <c r="I95" s="109"/>
      <c r="J95" s="109"/>
      <c r="K95" s="27"/>
      <c r="L95" s="27"/>
      <c r="M95" s="27"/>
      <c r="N95" s="27"/>
      <c r="O95" s="27"/>
      <c r="P95" s="27"/>
      <c r="Q95" s="110"/>
      <c r="R95" s="108"/>
      <c r="S95" s="109"/>
      <c r="T95" s="109"/>
      <c r="U95" s="27"/>
      <c r="V95" s="27"/>
      <c r="W95" s="27"/>
      <c r="X95" s="27"/>
      <c r="Y95" s="27"/>
      <c r="Z95" s="27"/>
      <c r="AA95" s="120"/>
      <c r="AB95" s="108"/>
      <c r="AC95" s="109"/>
      <c r="AD95" s="109"/>
      <c r="AE95" s="25">
        <f>IFERROR(VLOOKUP($AB93,Data!$B$4:$D$6,3,FALSE),"")</f>
        <v>0</v>
      </c>
      <c r="AF95" s="25">
        <f>IFERROR(VLOOKUP($AC93,Data!$F$4:$H$9,3,FALSE),"")</f>
        <v>0</v>
      </c>
      <c r="AG95" s="25">
        <f>IFERROR(VLOOKUP($AD93,Data!$J$4:$L$8,3,FALSE),"")</f>
        <v>0</v>
      </c>
      <c r="AH95" s="25" t="str">
        <f>IFERROR(IF($C93=1,$AE95*$AF95*$AG95,""),"")</f>
        <v/>
      </c>
      <c r="AI95" s="25" t="str">
        <f>IFERROR(IF($C93=2,$AE95*$AF95*$AG95,""),"")</f>
        <v/>
      </c>
      <c r="AJ95" s="25">
        <f>IFERROR(IF($C93=3,$AE95*$AF95*$AG95,""),"")</f>
        <v>0</v>
      </c>
      <c r="AK95" s="121"/>
      <c r="AL95" s="18" t="s">
        <v>718</v>
      </c>
      <c r="AM95" s="11"/>
      <c r="AN95" s="11"/>
      <c r="AO95" s="11"/>
    </row>
    <row r="96" spans="1:41" ht="10.5" customHeight="1" outlineLevel="1" x14ac:dyDescent="0.2">
      <c r="A96" s="106"/>
      <c r="B96" s="106"/>
      <c r="C96" s="122">
        <v>3</v>
      </c>
      <c r="D96" s="106"/>
      <c r="E96" s="123" t="s">
        <v>555</v>
      </c>
      <c r="F96" s="124" t="s">
        <v>556</v>
      </c>
      <c r="G96" s="124" t="s">
        <v>557</v>
      </c>
      <c r="H96" s="108" t="s">
        <v>687</v>
      </c>
      <c r="I96" s="109" t="s">
        <v>687</v>
      </c>
      <c r="J96" s="109" t="s">
        <v>687</v>
      </c>
      <c r="K96" s="25">
        <f>IFERROR(VLOOKUP($H96,Data!$B$4:$D$6,3,FALSE),"")</f>
        <v>0</v>
      </c>
      <c r="L96" s="25">
        <f>IFERROR(VLOOKUP($I96,Data!$F$4:$H$9,3,FALSE),"")</f>
        <v>0</v>
      </c>
      <c r="M96" s="25">
        <f>IFERROR(VLOOKUP($J96,Data!$J$4:$L$8,3,FALSE),"")</f>
        <v>0</v>
      </c>
      <c r="N96" s="25" t="str">
        <f>IFERROR(IF($C96=1,$K96*$L96*$M96,""),"")</f>
        <v/>
      </c>
      <c r="O96" s="25" t="str">
        <f>IFERROR(IF($C96=2,$K96*$L96*$M96,""),"")</f>
        <v/>
      </c>
      <c r="P96" s="25">
        <f>IFERROR(IF($C96=3,$K96*$L96*$M96,""),"")</f>
        <v>0</v>
      </c>
      <c r="Q96" s="110"/>
      <c r="R96" s="108" t="s">
        <v>687</v>
      </c>
      <c r="S96" s="109" t="s">
        <v>687</v>
      </c>
      <c r="T96" s="109" t="s">
        <v>687</v>
      </c>
      <c r="U96" s="26"/>
      <c r="V96" s="26"/>
      <c r="W96" s="26"/>
      <c r="X96" s="26"/>
      <c r="Y96" s="26"/>
      <c r="Z96" s="26"/>
      <c r="AA96" s="120"/>
      <c r="AB96" s="108" t="s">
        <v>687</v>
      </c>
      <c r="AC96" s="109" t="s">
        <v>687</v>
      </c>
      <c r="AD96" s="109" t="s">
        <v>687</v>
      </c>
      <c r="AE96" s="26"/>
      <c r="AF96" s="26"/>
      <c r="AG96" s="26"/>
      <c r="AH96" s="26"/>
      <c r="AI96" s="26"/>
      <c r="AJ96" s="26"/>
      <c r="AK96" s="121"/>
      <c r="AL96" s="18" t="s">
        <v>716</v>
      </c>
      <c r="AM96" s="11"/>
      <c r="AN96" s="11"/>
      <c r="AO96" s="11"/>
    </row>
    <row r="97" spans="1:41" ht="10.5" customHeight="1" outlineLevel="1" x14ac:dyDescent="0.2">
      <c r="A97" s="106"/>
      <c r="B97" s="106"/>
      <c r="C97" s="122"/>
      <c r="D97" s="106"/>
      <c r="E97" s="123" t="s">
        <v>555</v>
      </c>
      <c r="F97" s="124" t="s">
        <v>556</v>
      </c>
      <c r="G97" s="125" t="s">
        <v>557</v>
      </c>
      <c r="H97" s="108"/>
      <c r="I97" s="109"/>
      <c r="J97" s="109"/>
      <c r="K97" s="27"/>
      <c r="L97" s="27"/>
      <c r="M97" s="27"/>
      <c r="N97" s="27"/>
      <c r="O97" s="27"/>
      <c r="P97" s="27"/>
      <c r="Q97" s="110"/>
      <c r="R97" s="108"/>
      <c r="S97" s="109"/>
      <c r="T97" s="109"/>
      <c r="U97" s="25">
        <f>IFERROR(VLOOKUP($R96,Data!$B$4:$D$6,3,FALSE),"")</f>
        <v>0</v>
      </c>
      <c r="V97" s="25">
        <f>IFERROR(VLOOKUP($S96,Data!$F$4:$H$9,3,FALSE),"")</f>
        <v>0</v>
      </c>
      <c r="W97" s="25">
        <f>IFERROR(VLOOKUP($T96,Data!$J$4:$L$8,3,FALSE),"")</f>
        <v>0</v>
      </c>
      <c r="X97" s="25" t="str">
        <f>IFERROR(IF($C96=1,$U97*$V97*$W97,""),"")</f>
        <v/>
      </c>
      <c r="Y97" s="25" t="str">
        <f>IFERROR(IF($C96=2,$U97*$V97*$W97,""),"")</f>
        <v/>
      </c>
      <c r="Z97" s="25">
        <f>IFERROR(IF($C96=3,$U97*$V97*$W97,""),"")</f>
        <v>0</v>
      </c>
      <c r="AA97" s="120"/>
      <c r="AB97" s="108"/>
      <c r="AC97" s="109"/>
      <c r="AD97" s="109"/>
      <c r="AE97" s="27"/>
      <c r="AF97" s="27"/>
      <c r="AG97" s="27"/>
      <c r="AH97" s="27"/>
      <c r="AI97" s="27"/>
      <c r="AJ97" s="27"/>
      <c r="AK97" s="121"/>
      <c r="AL97" s="18" t="s">
        <v>717</v>
      </c>
      <c r="AM97" s="11"/>
      <c r="AN97" s="11"/>
      <c r="AO97" s="11"/>
    </row>
    <row r="98" spans="1:41" ht="10.5" customHeight="1" outlineLevel="1" x14ac:dyDescent="0.2">
      <c r="A98" s="106"/>
      <c r="B98" s="106"/>
      <c r="C98" s="122"/>
      <c r="D98" s="106"/>
      <c r="E98" s="123" t="s">
        <v>555</v>
      </c>
      <c r="F98" s="124" t="s">
        <v>556</v>
      </c>
      <c r="G98" s="125" t="s">
        <v>557</v>
      </c>
      <c r="H98" s="108"/>
      <c r="I98" s="109"/>
      <c r="J98" s="109"/>
      <c r="K98" s="27"/>
      <c r="L98" s="27"/>
      <c r="M98" s="27"/>
      <c r="N98" s="27"/>
      <c r="O98" s="27"/>
      <c r="P98" s="27"/>
      <c r="Q98" s="110"/>
      <c r="R98" s="108"/>
      <c r="S98" s="109"/>
      <c r="T98" s="109"/>
      <c r="U98" s="27"/>
      <c r="V98" s="27"/>
      <c r="W98" s="27"/>
      <c r="X98" s="27"/>
      <c r="Y98" s="27"/>
      <c r="Z98" s="27"/>
      <c r="AA98" s="120"/>
      <c r="AB98" s="108"/>
      <c r="AC98" s="109"/>
      <c r="AD98" s="109"/>
      <c r="AE98" s="25">
        <f>IFERROR(VLOOKUP($AB96,Data!$B$4:$D$6,3,FALSE),"")</f>
        <v>0</v>
      </c>
      <c r="AF98" s="25">
        <f>IFERROR(VLOOKUP($AC96,Data!$F$4:$H$9,3,FALSE),"")</f>
        <v>0</v>
      </c>
      <c r="AG98" s="25">
        <f>IFERROR(VLOOKUP($AD96,Data!$J$4:$L$8,3,FALSE),"")</f>
        <v>0</v>
      </c>
      <c r="AH98" s="25" t="str">
        <f>IFERROR(IF($C96=1,$AE98*$AF98*$AG98,""),"")</f>
        <v/>
      </c>
      <c r="AI98" s="25" t="str">
        <f>IFERROR(IF($C96=2,$AE98*$AF98*$AG98,""),"")</f>
        <v/>
      </c>
      <c r="AJ98" s="25">
        <f>IFERROR(IF($C96=3,$AE98*$AF98*$AG98,""),"")</f>
        <v>0</v>
      </c>
      <c r="AK98" s="121"/>
      <c r="AL98" s="18" t="s">
        <v>718</v>
      </c>
      <c r="AM98" s="11"/>
      <c r="AN98" s="11"/>
      <c r="AO98" s="11"/>
    </row>
    <row r="99" spans="1:41" ht="30" customHeight="1" x14ac:dyDescent="0.2">
      <c r="B99" s="20"/>
      <c r="C99" s="20">
        <v>3</v>
      </c>
      <c r="D99" s="124" t="s">
        <v>749</v>
      </c>
      <c r="E99" s="124"/>
      <c r="F99" s="124"/>
      <c r="G99" s="124"/>
      <c r="H99" s="31" t="str">
        <f>IF($K99=1,"Implemented","Not Implemented")</f>
        <v>Not Implemented</v>
      </c>
      <c r="I99" s="24" t="str">
        <f>IF($L99=1,"Effective","Ineffective")</f>
        <v>Ineffective</v>
      </c>
      <c r="J99" s="24" t="str">
        <f>IF($M99=1,"Pass","Fail")</f>
        <v>Fail</v>
      </c>
      <c r="K99" s="25">
        <f>IF(COUNTIF(K100:K105,0)&gt;0,0,1)</f>
        <v>0</v>
      </c>
      <c r="L99" s="25">
        <f>IF(COUNTIF(L100:L105,0)&gt;0,0,1)</f>
        <v>0</v>
      </c>
      <c r="M99" s="25">
        <f>IF(COUNTIF(M100:M105,0)&gt;0,0,1)</f>
        <v>0</v>
      </c>
      <c r="N99" s="25" t="str">
        <f>IFERROR(IF($C99=1,$K99*$L99*$M99,""),"")</f>
        <v/>
      </c>
      <c r="O99" s="25" t="str">
        <f>IFERROR(IF($C99=2,$K99*$L99*$M99,""),"")</f>
        <v/>
      </c>
      <c r="P99" s="25">
        <f>IFERROR(IF($C99=3,$K99*$L99*$M99,""),"")</f>
        <v>0</v>
      </c>
      <c r="Q99" s="32"/>
      <c r="R99" s="31" t="str">
        <f>IF($U99=1,"Implemented","Not Implemented")</f>
        <v>Not Implemented</v>
      </c>
      <c r="S99" s="24" t="str">
        <f>IF($V99=1,"Effective","Ineffective")</f>
        <v>Ineffective</v>
      </c>
      <c r="T99" s="24" t="str">
        <f>IF($W99=1,"Pass","Fail")</f>
        <v>Fail</v>
      </c>
      <c r="U99" s="25">
        <f>IF(COUNTIF(U100:U105,0)&gt;0,0,1)</f>
        <v>0</v>
      </c>
      <c r="V99" s="25">
        <f>IF(COUNTIF(V100:V105,0)&gt;0,0,1)</f>
        <v>0</v>
      </c>
      <c r="W99" s="25">
        <f>IF(COUNTIF(W100:W105,0)&gt;0,0,1)</f>
        <v>0</v>
      </c>
      <c r="X99" s="25" t="str">
        <f>IFERROR(IF($C99=1,$U99*$V99*$W99,""),"")</f>
        <v/>
      </c>
      <c r="Y99" s="25" t="str">
        <f>IFERROR(IF($C99=2,$U99*$V99*$W99,""),"")</f>
        <v/>
      </c>
      <c r="Z99" s="25">
        <f>IFERROR(IF($C99=3,$U99*$V99*$W99,""),"")</f>
        <v>0</v>
      </c>
      <c r="AA99" s="32"/>
      <c r="AB99" s="31" t="str">
        <f>IF($AE99=1,"Implemented","Not Implemented")</f>
        <v>Not Implemented</v>
      </c>
      <c r="AC99" s="24" t="str">
        <f>IF($AF99=1,"Effective","Ineffective")</f>
        <v>Ineffective</v>
      </c>
      <c r="AD99" s="24" t="str">
        <f>IF($AG99=1,"Pass","Fail")</f>
        <v>Fail</v>
      </c>
      <c r="AE99" s="25">
        <f>IF(COUNTIF(AE100:AE105,0)&gt;0,0,1)</f>
        <v>0</v>
      </c>
      <c r="AF99" s="25">
        <f>IF(COUNTIF(AF100:AF105,0)&gt;0,0,1)</f>
        <v>0</v>
      </c>
      <c r="AG99" s="25">
        <f>IF(COUNTIF(AG100:AG105,0)&gt;0,0,1)</f>
        <v>0</v>
      </c>
      <c r="AH99" s="25" t="str">
        <f>IFERROR(IF($C99=1,$AE99*$AF99*$AG99,""),"")</f>
        <v/>
      </c>
      <c r="AI99" s="25" t="str">
        <f>IFERROR(IF($C99=2,$AE99*$AF99*$AG99,""),"")</f>
        <v/>
      </c>
      <c r="AJ99" s="25">
        <f>IFERROR(IF($C99=3,$AE99*$AF99*$AG99,""),"")</f>
        <v>0</v>
      </c>
      <c r="AK99" s="32"/>
      <c r="AL99" s="18" t="s">
        <v>725</v>
      </c>
      <c r="AM99" s="11"/>
      <c r="AN99" s="11"/>
      <c r="AO99" s="11"/>
    </row>
    <row r="100" spans="1:41" ht="10.5" customHeight="1" outlineLevel="1" x14ac:dyDescent="0.2">
      <c r="A100" s="106"/>
      <c r="B100" s="106"/>
      <c r="C100" s="122">
        <v>3</v>
      </c>
      <c r="D100" s="106"/>
      <c r="E100" s="123" t="s">
        <v>559</v>
      </c>
      <c r="F100" s="124" t="s">
        <v>560</v>
      </c>
      <c r="G100" s="124" t="s">
        <v>561</v>
      </c>
      <c r="H100" s="108" t="s">
        <v>687</v>
      </c>
      <c r="I100" s="109" t="s">
        <v>687</v>
      </c>
      <c r="J100" s="109" t="s">
        <v>687</v>
      </c>
      <c r="K100" s="25">
        <f>IFERROR(VLOOKUP($H100,Data!$B$4:$D$6,3,FALSE),"")</f>
        <v>0</v>
      </c>
      <c r="L100" s="25">
        <f>IFERROR(VLOOKUP($I100,Data!$F$4:$H$9,3,FALSE),"")</f>
        <v>0</v>
      </c>
      <c r="M100" s="25">
        <f>IFERROR(VLOOKUP($J100,Data!$J$4:$L$8,3,FALSE),"")</f>
        <v>0</v>
      </c>
      <c r="N100" s="25" t="str">
        <f>IFERROR(IF($C100=1,$K100*$L100*$M100,""),"")</f>
        <v/>
      </c>
      <c r="O100" s="25" t="str">
        <f>IFERROR(IF($C100=2,$K100*$L100*$M100,""),"")</f>
        <v/>
      </c>
      <c r="P100" s="25">
        <f>IFERROR(IF($C100=3,$K100*$L100*$M100,""),"")</f>
        <v>0</v>
      </c>
      <c r="Q100" s="110"/>
      <c r="R100" s="108" t="s">
        <v>687</v>
      </c>
      <c r="S100" s="109" t="s">
        <v>687</v>
      </c>
      <c r="T100" s="109" t="s">
        <v>687</v>
      </c>
      <c r="U100" s="26"/>
      <c r="V100" s="26"/>
      <c r="W100" s="26"/>
      <c r="X100" s="26"/>
      <c r="Y100" s="26"/>
      <c r="Z100" s="26"/>
      <c r="AA100" s="120"/>
      <c r="AB100" s="108" t="s">
        <v>687</v>
      </c>
      <c r="AC100" s="109" t="s">
        <v>687</v>
      </c>
      <c r="AD100" s="109" t="s">
        <v>687</v>
      </c>
      <c r="AE100" s="26"/>
      <c r="AF100" s="26"/>
      <c r="AG100" s="26"/>
      <c r="AH100" s="26"/>
      <c r="AI100" s="26"/>
      <c r="AJ100" s="26"/>
      <c r="AK100" s="121"/>
      <c r="AL100" s="18" t="s">
        <v>716</v>
      </c>
      <c r="AM100" s="11"/>
      <c r="AN100" s="11"/>
      <c r="AO100" s="11"/>
    </row>
    <row r="101" spans="1:41" ht="10.5" customHeight="1" outlineLevel="1" x14ac:dyDescent="0.2">
      <c r="A101" s="106"/>
      <c r="B101" s="106"/>
      <c r="C101" s="122"/>
      <c r="D101" s="106"/>
      <c r="E101" s="123" t="s">
        <v>559</v>
      </c>
      <c r="F101" s="124" t="s">
        <v>560</v>
      </c>
      <c r="G101" s="125" t="s">
        <v>561</v>
      </c>
      <c r="H101" s="108"/>
      <c r="I101" s="109"/>
      <c r="J101" s="109"/>
      <c r="K101" s="27"/>
      <c r="L101" s="27"/>
      <c r="M101" s="27"/>
      <c r="N101" s="27"/>
      <c r="O101" s="27"/>
      <c r="P101" s="27"/>
      <c r="Q101" s="110"/>
      <c r="R101" s="108"/>
      <c r="S101" s="109"/>
      <c r="T101" s="109"/>
      <c r="U101" s="25">
        <f>IFERROR(VLOOKUP($R100,Data!$B$4:$D$6,3,FALSE),"")</f>
        <v>0</v>
      </c>
      <c r="V101" s="25">
        <f>IFERROR(VLOOKUP($S100,Data!$F$4:$H$9,3,FALSE),"")</f>
        <v>0</v>
      </c>
      <c r="W101" s="25">
        <f>IFERROR(VLOOKUP($T100,Data!$J$4:$L$8,3,FALSE),"")</f>
        <v>0</v>
      </c>
      <c r="X101" s="25" t="str">
        <f>IFERROR(IF($C100=1,$U101*$V101*$W101,""),"")</f>
        <v/>
      </c>
      <c r="Y101" s="25" t="str">
        <f>IFERROR(IF($C100=2,$U101*$V101*$W101,""),"")</f>
        <v/>
      </c>
      <c r="Z101" s="25">
        <f>IFERROR(IF($C100=3,$U101*$V101*$W101,""),"")</f>
        <v>0</v>
      </c>
      <c r="AA101" s="120"/>
      <c r="AB101" s="108"/>
      <c r="AC101" s="109"/>
      <c r="AD101" s="109"/>
      <c r="AE101" s="27"/>
      <c r="AF101" s="27"/>
      <c r="AG101" s="27"/>
      <c r="AH101" s="27"/>
      <c r="AI101" s="27"/>
      <c r="AJ101" s="27"/>
      <c r="AK101" s="121"/>
      <c r="AL101" s="18" t="s">
        <v>717</v>
      </c>
      <c r="AM101" s="11"/>
      <c r="AN101" s="11"/>
      <c r="AO101" s="11"/>
    </row>
    <row r="102" spans="1:41" ht="10.5" customHeight="1" outlineLevel="1" x14ac:dyDescent="0.2">
      <c r="A102" s="106"/>
      <c r="B102" s="106"/>
      <c r="C102" s="122"/>
      <c r="D102" s="106"/>
      <c r="E102" s="123" t="s">
        <v>559</v>
      </c>
      <c r="F102" s="124" t="s">
        <v>560</v>
      </c>
      <c r="G102" s="125" t="s">
        <v>561</v>
      </c>
      <c r="H102" s="108"/>
      <c r="I102" s="109"/>
      <c r="J102" s="109"/>
      <c r="K102" s="27"/>
      <c r="L102" s="27"/>
      <c r="M102" s="27"/>
      <c r="N102" s="27"/>
      <c r="O102" s="27"/>
      <c r="P102" s="27"/>
      <c r="Q102" s="110"/>
      <c r="R102" s="108"/>
      <c r="S102" s="109"/>
      <c r="T102" s="109"/>
      <c r="U102" s="27"/>
      <c r="V102" s="27"/>
      <c r="W102" s="27"/>
      <c r="X102" s="27"/>
      <c r="Y102" s="27"/>
      <c r="Z102" s="27"/>
      <c r="AA102" s="120"/>
      <c r="AB102" s="108"/>
      <c r="AC102" s="109"/>
      <c r="AD102" s="109"/>
      <c r="AE102" s="25">
        <f>IFERROR(VLOOKUP($AB100,Data!$B$4:$D$6,3,FALSE),"")</f>
        <v>0</v>
      </c>
      <c r="AF102" s="25">
        <f>IFERROR(VLOOKUP($AC100,Data!$F$4:$H$9,3,FALSE),"")</f>
        <v>0</v>
      </c>
      <c r="AG102" s="25">
        <f>IFERROR(VLOOKUP($AD100,Data!$J$4:$L$8,3,FALSE),"")</f>
        <v>0</v>
      </c>
      <c r="AH102" s="25" t="str">
        <f>IFERROR(IF($C100=1,$AE102*$AF102*$AG102,""),"")</f>
        <v/>
      </c>
      <c r="AI102" s="25" t="str">
        <f>IFERROR(IF($C100=2,$AE102*$AF102*$AG102,""),"")</f>
        <v/>
      </c>
      <c r="AJ102" s="25">
        <f>IFERROR(IF($C100=3,$AE102*$AF102*$AG102,""),"")</f>
        <v>0</v>
      </c>
      <c r="AK102" s="121"/>
      <c r="AL102" s="18" t="s">
        <v>718</v>
      </c>
      <c r="AM102" s="11"/>
      <c r="AN102" s="11"/>
      <c r="AO102" s="11"/>
    </row>
    <row r="103" spans="1:41" ht="10.5" customHeight="1" outlineLevel="1" x14ac:dyDescent="0.2">
      <c r="A103" s="106"/>
      <c r="B103" s="106"/>
      <c r="C103" s="122">
        <v>3</v>
      </c>
      <c r="D103" s="106"/>
      <c r="E103" s="123" t="s">
        <v>562</v>
      </c>
      <c r="F103" s="124" t="s">
        <v>563</v>
      </c>
      <c r="G103" s="124" t="s">
        <v>564</v>
      </c>
      <c r="H103" s="108" t="s">
        <v>687</v>
      </c>
      <c r="I103" s="109" t="s">
        <v>687</v>
      </c>
      <c r="J103" s="109" t="s">
        <v>687</v>
      </c>
      <c r="K103" s="25">
        <f>IFERROR(VLOOKUP($H103,Data!$B$4:$D$6,3,FALSE),"")</f>
        <v>0</v>
      </c>
      <c r="L103" s="25">
        <f>IFERROR(VLOOKUP($I103,Data!$F$4:$H$9,3,FALSE),"")</f>
        <v>0</v>
      </c>
      <c r="M103" s="25">
        <f>IFERROR(VLOOKUP($J103,Data!$J$4:$L$8,3,FALSE),"")</f>
        <v>0</v>
      </c>
      <c r="N103" s="25" t="str">
        <f>IFERROR(IF($C103=1,$K103*$L103*$M103,""),"")</f>
        <v/>
      </c>
      <c r="O103" s="25" t="str">
        <f>IFERROR(IF($C103=2,$K103*$L103*$M103,""),"")</f>
        <v/>
      </c>
      <c r="P103" s="25">
        <f>IFERROR(IF($C103=3,$K103*$L103*$M103,""),"")</f>
        <v>0</v>
      </c>
      <c r="Q103" s="110"/>
      <c r="R103" s="108" t="s">
        <v>687</v>
      </c>
      <c r="S103" s="109" t="s">
        <v>687</v>
      </c>
      <c r="T103" s="109" t="s">
        <v>687</v>
      </c>
      <c r="U103" s="26"/>
      <c r="V103" s="26"/>
      <c r="W103" s="26"/>
      <c r="X103" s="26"/>
      <c r="Y103" s="26"/>
      <c r="Z103" s="26"/>
      <c r="AA103" s="120"/>
      <c r="AB103" s="108" t="s">
        <v>687</v>
      </c>
      <c r="AC103" s="109" t="s">
        <v>687</v>
      </c>
      <c r="AD103" s="109" t="s">
        <v>687</v>
      </c>
      <c r="AE103" s="26"/>
      <c r="AF103" s="26"/>
      <c r="AG103" s="26"/>
      <c r="AH103" s="26"/>
      <c r="AI103" s="26"/>
      <c r="AJ103" s="26"/>
      <c r="AK103" s="121"/>
      <c r="AL103" s="18" t="s">
        <v>716</v>
      </c>
      <c r="AM103" s="11"/>
      <c r="AN103" s="11"/>
      <c r="AO103" s="11"/>
    </row>
    <row r="104" spans="1:41" ht="10.5" customHeight="1" outlineLevel="1" x14ac:dyDescent="0.2">
      <c r="A104" s="106"/>
      <c r="B104" s="106"/>
      <c r="C104" s="122"/>
      <c r="D104" s="106"/>
      <c r="E104" s="123" t="s">
        <v>562</v>
      </c>
      <c r="F104" s="124" t="s">
        <v>563</v>
      </c>
      <c r="G104" s="125" t="s">
        <v>564</v>
      </c>
      <c r="H104" s="108"/>
      <c r="I104" s="109"/>
      <c r="J104" s="109"/>
      <c r="K104" s="27"/>
      <c r="L104" s="27"/>
      <c r="M104" s="27"/>
      <c r="N104" s="27"/>
      <c r="O104" s="27"/>
      <c r="P104" s="27"/>
      <c r="Q104" s="110"/>
      <c r="R104" s="108"/>
      <c r="S104" s="109"/>
      <c r="T104" s="109"/>
      <c r="U104" s="25">
        <f>IFERROR(VLOOKUP($R103,Data!$B$4:$D$6,3,FALSE),"")</f>
        <v>0</v>
      </c>
      <c r="V104" s="25">
        <f>IFERROR(VLOOKUP($S103,Data!$F$4:$H$9,3,FALSE),"")</f>
        <v>0</v>
      </c>
      <c r="W104" s="25">
        <f>IFERROR(VLOOKUP($T103,Data!$J$4:$L$8,3,FALSE),"")</f>
        <v>0</v>
      </c>
      <c r="X104" s="25" t="str">
        <f>IFERROR(IF($C103=1,$U104*$V104*$W104,""),"")</f>
        <v/>
      </c>
      <c r="Y104" s="25" t="str">
        <f>IFERROR(IF($C103=2,$U104*$V104*$W104,""),"")</f>
        <v/>
      </c>
      <c r="Z104" s="25">
        <f>IFERROR(IF($C103=3,$U104*$V104*$W104,""),"")</f>
        <v>0</v>
      </c>
      <c r="AA104" s="120"/>
      <c r="AB104" s="108"/>
      <c r="AC104" s="109"/>
      <c r="AD104" s="109"/>
      <c r="AE104" s="27"/>
      <c r="AF104" s="27"/>
      <c r="AG104" s="27"/>
      <c r="AH104" s="27"/>
      <c r="AI104" s="27"/>
      <c r="AJ104" s="27"/>
      <c r="AK104" s="121"/>
      <c r="AL104" s="18" t="s">
        <v>717</v>
      </c>
      <c r="AM104" s="11"/>
      <c r="AN104" s="11"/>
      <c r="AO104" s="11"/>
    </row>
    <row r="105" spans="1:41" ht="10.5" customHeight="1" outlineLevel="1" x14ac:dyDescent="0.2">
      <c r="A105" s="106"/>
      <c r="B105" s="106"/>
      <c r="C105" s="122"/>
      <c r="D105" s="106"/>
      <c r="E105" s="123" t="s">
        <v>562</v>
      </c>
      <c r="F105" s="124" t="s">
        <v>563</v>
      </c>
      <c r="G105" s="125" t="s">
        <v>564</v>
      </c>
      <c r="H105" s="108"/>
      <c r="I105" s="109"/>
      <c r="J105" s="109"/>
      <c r="K105" s="27"/>
      <c r="L105" s="27"/>
      <c r="M105" s="27"/>
      <c r="N105" s="27"/>
      <c r="O105" s="27"/>
      <c r="P105" s="27"/>
      <c r="Q105" s="110"/>
      <c r="R105" s="108"/>
      <c r="S105" s="109"/>
      <c r="T105" s="109"/>
      <c r="U105" s="27"/>
      <c r="V105" s="27"/>
      <c r="W105" s="27"/>
      <c r="X105" s="27"/>
      <c r="Y105" s="27"/>
      <c r="Z105" s="27"/>
      <c r="AA105" s="120"/>
      <c r="AB105" s="108"/>
      <c r="AC105" s="109"/>
      <c r="AD105" s="109"/>
      <c r="AE105" s="25">
        <f>IFERROR(VLOOKUP($AB103,Data!$B$4:$D$6,3,FALSE),"")</f>
        <v>0</v>
      </c>
      <c r="AF105" s="25">
        <f>IFERROR(VLOOKUP($AC103,Data!$F$4:$H$9,3,FALSE),"")</f>
        <v>0</v>
      </c>
      <c r="AG105" s="25">
        <f>IFERROR(VLOOKUP($AD103,Data!$J$4:$L$8,3,FALSE),"")</f>
        <v>0</v>
      </c>
      <c r="AH105" s="25" t="str">
        <f>IFERROR(IF($C103=1,$AE105*$AF105*$AG105,""),"")</f>
        <v/>
      </c>
      <c r="AI105" s="25" t="str">
        <f>IFERROR(IF($C103=2,$AE105*$AF105*$AG105,""),"")</f>
        <v/>
      </c>
      <c r="AJ105" s="25">
        <f>IFERROR(IF($C103=3,$AE105*$AF105*$AG105,""),"")</f>
        <v>0</v>
      </c>
      <c r="AK105" s="121"/>
      <c r="AL105" s="18" t="s">
        <v>718</v>
      </c>
      <c r="AM105" s="11"/>
      <c r="AN105" s="11"/>
      <c r="AO105" s="11"/>
    </row>
    <row r="106" spans="1:41" ht="30" customHeight="1" x14ac:dyDescent="0.2">
      <c r="B106" s="20"/>
      <c r="C106" s="20">
        <v>3</v>
      </c>
      <c r="D106" s="124" t="s">
        <v>565</v>
      </c>
      <c r="E106" s="124"/>
      <c r="F106" s="124"/>
      <c r="G106" s="124"/>
      <c r="H106" s="31" t="str">
        <f>IF($K106=1,"Implemented","Not Implemented")</f>
        <v>Not Implemented</v>
      </c>
      <c r="I106" s="24" t="str">
        <f>IF($L106=1,"Effective","Ineffective")</f>
        <v>Ineffective</v>
      </c>
      <c r="J106" s="24" t="str">
        <f>IF($M106=1,"Pass","Fail")</f>
        <v>Fail</v>
      </c>
      <c r="K106" s="25">
        <f>IF(COUNTIF(K107:K112,0)&gt;0,0,1)</f>
        <v>0</v>
      </c>
      <c r="L106" s="25">
        <f>IF(COUNTIF(L107:L112,0)&gt;0,0,1)</f>
        <v>0</v>
      </c>
      <c r="M106" s="25">
        <f>IF(COUNTIF(M107:M112,0)&gt;0,0,1)</f>
        <v>0</v>
      </c>
      <c r="N106" s="25" t="str">
        <f>IFERROR(IF($C106=1,$K106*$L106*$M106,""),"")</f>
        <v/>
      </c>
      <c r="O106" s="25" t="str">
        <f>IFERROR(IF($C106=2,$K106*$L106*$M106,""),"")</f>
        <v/>
      </c>
      <c r="P106" s="25">
        <f>IFERROR(IF($C106=3,$K106*$L106*$M106,""),"")</f>
        <v>0</v>
      </c>
      <c r="Q106" s="32"/>
      <c r="R106" s="31" t="str">
        <f>IF($U106=1,"Implemented","Not Implemented")</f>
        <v>Not Implemented</v>
      </c>
      <c r="S106" s="24" t="str">
        <f>IF($V106=1,"Effective","Ineffective")</f>
        <v>Ineffective</v>
      </c>
      <c r="T106" s="24" t="str">
        <f>IF($W106=1,"Pass","Fail")</f>
        <v>Fail</v>
      </c>
      <c r="U106" s="25">
        <f>IF(COUNTIF(U107:U112,0)&gt;0,0,1)</f>
        <v>0</v>
      </c>
      <c r="V106" s="25">
        <f>IF(COUNTIF(V107:V112,0)&gt;0,0,1)</f>
        <v>0</v>
      </c>
      <c r="W106" s="25">
        <f>IF(COUNTIF(W107:W112,0)&gt;0,0,1)</f>
        <v>0</v>
      </c>
      <c r="X106" s="25" t="str">
        <f>IFERROR(IF($C106=1,$U106*$V106*$W106,""),"")</f>
        <v/>
      </c>
      <c r="Y106" s="25" t="str">
        <f>IFERROR(IF($C106=2,$U106*$V106*$W106,""),"")</f>
        <v/>
      </c>
      <c r="Z106" s="25">
        <f>IFERROR(IF($C106=3,$U106*$V106*$W106,""),"")</f>
        <v>0</v>
      </c>
      <c r="AA106" s="32"/>
      <c r="AB106" s="31" t="str">
        <f>IF($AE106=1,"Implemented","Not Implemented")</f>
        <v>Not Implemented</v>
      </c>
      <c r="AC106" s="24" t="str">
        <f>IF($AF106=1,"Effective","Ineffective")</f>
        <v>Ineffective</v>
      </c>
      <c r="AD106" s="24" t="str">
        <f>IF($AG106=1,"Pass","Fail")</f>
        <v>Fail</v>
      </c>
      <c r="AE106" s="25">
        <f>IF(COUNTIF(AE107:AE112,0)&gt;0,0,1)</f>
        <v>0</v>
      </c>
      <c r="AF106" s="25">
        <f>IF(COUNTIF(AF107:AF112,0)&gt;0,0,1)</f>
        <v>0</v>
      </c>
      <c r="AG106" s="25">
        <f>IF(COUNTIF(AG107:AG112,0)&gt;0,0,1)</f>
        <v>0</v>
      </c>
      <c r="AH106" s="25" t="str">
        <f>IFERROR(IF($C106=1,$AE106*$AF106*$AG106,""),"")</f>
        <v/>
      </c>
      <c r="AI106" s="25" t="str">
        <f>IFERROR(IF($C106=2,$AE106*$AF106*$AG106,""),"")</f>
        <v/>
      </c>
      <c r="AJ106" s="25">
        <f>IFERROR(IF($C106=3,$AE106*$AF106*$AG106,""),"")</f>
        <v>0</v>
      </c>
      <c r="AK106" s="32"/>
      <c r="AL106" s="18" t="s">
        <v>725</v>
      </c>
      <c r="AM106" s="11"/>
      <c r="AN106" s="11"/>
      <c r="AO106" s="11"/>
    </row>
    <row r="107" spans="1:41" ht="10.5" customHeight="1" outlineLevel="1" x14ac:dyDescent="0.2">
      <c r="A107" s="106"/>
      <c r="B107" s="106"/>
      <c r="C107" s="122">
        <v>3</v>
      </c>
      <c r="D107" s="106"/>
      <c r="E107" s="123" t="s">
        <v>566</v>
      </c>
      <c r="F107" s="124" t="s">
        <v>567</v>
      </c>
      <c r="G107" s="124" t="s">
        <v>568</v>
      </c>
      <c r="H107" s="108" t="s">
        <v>687</v>
      </c>
      <c r="I107" s="109" t="s">
        <v>687</v>
      </c>
      <c r="J107" s="109" t="s">
        <v>687</v>
      </c>
      <c r="K107" s="25">
        <f>IFERROR(VLOOKUP($H107,Data!$B$4:$D$6,3,FALSE),"")</f>
        <v>0</v>
      </c>
      <c r="L107" s="25">
        <f>IFERROR(VLOOKUP($I107,Data!$F$4:$H$9,3,FALSE),"")</f>
        <v>0</v>
      </c>
      <c r="M107" s="25">
        <f>IFERROR(VLOOKUP($J107,Data!$J$4:$L$8,3,FALSE),"")</f>
        <v>0</v>
      </c>
      <c r="N107" s="25" t="str">
        <f>IFERROR(IF($C107=1,$K107*$L107*$M107,""),"")</f>
        <v/>
      </c>
      <c r="O107" s="25" t="str">
        <f>IFERROR(IF($C107=2,$K107*$L107*$M107,""),"")</f>
        <v/>
      </c>
      <c r="P107" s="25">
        <f>IFERROR(IF($C107=3,$K107*$L107*$M107,""),"")</f>
        <v>0</v>
      </c>
      <c r="Q107" s="110"/>
      <c r="R107" s="108" t="s">
        <v>687</v>
      </c>
      <c r="S107" s="109" t="s">
        <v>687</v>
      </c>
      <c r="T107" s="109" t="s">
        <v>687</v>
      </c>
      <c r="U107" s="26"/>
      <c r="V107" s="26"/>
      <c r="W107" s="26"/>
      <c r="X107" s="26"/>
      <c r="Y107" s="26"/>
      <c r="Z107" s="26"/>
      <c r="AA107" s="120"/>
      <c r="AB107" s="108" t="s">
        <v>687</v>
      </c>
      <c r="AC107" s="109" t="s">
        <v>687</v>
      </c>
      <c r="AD107" s="109" t="s">
        <v>687</v>
      </c>
      <c r="AE107" s="26"/>
      <c r="AF107" s="26"/>
      <c r="AG107" s="26"/>
      <c r="AH107" s="26"/>
      <c r="AI107" s="26"/>
      <c r="AJ107" s="26"/>
      <c r="AK107" s="121"/>
      <c r="AL107" s="18" t="s">
        <v>716</v>
      </c>
      <c r="AM107" s="11"/>
      <c r="AN107" s="11"/>
      <c r="AO107" s="11"/>
    </row>
    <row r="108" spans="1:41" ht="10.5" customHeight="1" outlineLevel="1" x14ac:dyDescent="0.2">
      <c r="A108" s="106"/>
      <c r="B108" s="106"/>
      <c r="C108" s="122"/>
      <c r="D108" s="106"/>
      <c r="E108" s="123" t="s">
        <v>566</v>
      </c>
      <c r="F108" s="124" t="s">
        <v>567</v>
      </c>
      <c r="G108" s="125" t="s">
        <v>568</v>
      </c>
      <c r="H108" s="108"/>
      <c r="I108" s="109"/>
      <c r="J108" s="109"/>
      <c r="K108" s="27"/>
      <c r="L108" s="27"/>
      <c r="M108" s="27"/>
      <c r="N108" s="27"/>
      <c r="O108" s="27"/>
      <c r="P108" s="27"/>
      <c r="Q108" s="110"/>
      <c r="R108" s="108"/>
      <c r="S108" s="109"/>
      <c r="T108" s="109"/>
      <c r="U108" s="25">
        <f>IFERROR(VLOOKUP($R107,Data!$B$4:$D$6,3,FALSE),"")</f>
        <v>0</v>
      </c>
      <c r="V108" s="25">
        <f>IFERROR(VLOOKUP($S107,Data!$F$4:$H$9,3,FALSE),"")</f>
        <v>0</v>
      </c>
      <c r="W108" s="25">
        <f>IFERROR(VLOOKUP($T107,Data!$J$4:$L$8,3,FALSE),"")</f>
        <v>0</v>
      </c>
      <c r="X108" s="25" t="str">
        <f>IFERROR(IF($C107=1,$U108*$V108*$W108,""),"")</f>
        <v/>
      </c>
      <c r="Y108" s="25" t="str">
        <f>IFERROR(IF($C107=2,$U108*$V108*$W108,""),"")</f>
        <v/>
      </c>
      <c r="Z108" s="25">
        <f>IFERROR(IF($C107=3,$U108*$V108*$W108,""),"")</f>
        <v>0</v>
      </c>
      <c r="AA108" s="120"/>
      <c r="AB108" s="108"/>
      <c r="AC108" s="109"/>
      <c r="AD108" s="109"/>
      <c r="AE108" s="27"/>
      <c r="AF108" s="27"/>
      <c r="AG108" s="27"/>
      <c r="AH108" s="27"/>
      <c r="AI108" s="27"/>
      <c r="AJ108" s="27"/>
      <c r="AK108" s="121"/>
      <c r="AL108" s="18" t="s">
        <v>717</v>
      </c>
      <c r="AM108" s="11"/>
      <c r="AN108" s="11"/>
      <c r="AO108" s="11"/>
    </row>
    <row r="109" spans="1:41" ht="10.5" customHeight="1" outlineLevel="1" x14ac:dyDescent="0.2">
      <c r="A109" s="106"/>
      <c r="B109" s="106"/>
      <c r="C109" s="122"/>
      <c r="D109" s="106"/>
      <c r="E109" s="123" t="s">
        <v>566</v>
      </c>
      <c r="F109" s="124" t="s">
        <v>567</v>
      </c>
      <c r="G109" s="125" t="s">
        <v>568</v>
      </c>
      <c r="H109" s="108"/>
      <c r="I109" s="109"/>
      <c r="J109" s="109"/>
      <c r="K109" s="27"/>
      <c r="L109" s="27"/>
      <c r="M109" s="27"/>
      <c r="N109" s="27"/>
      <c r="O109" s="27"/>
      <c r="P109" s="27"/>
      <c r="Q109" s="110"/>
      <c r="R109" s="108"/>
      <c r="S109" s="109"/>
      <c r="T109" s="109"/>
      <c r="U109" s="27"/>
      <c r="V109" s="27"/>
      <c r="W109" s="27"/>
      <c r="X109" s="27"/>
      <c r="Y109" s="27"/>
      <c r="Z109" s="27"/>
      <c r="AA109" s="120"/>
      <c r="AB109" s="108"/>
      <c r="AC109" s="109"/>
      <c r="AD109" s="109"/>
      <c r="AE109" s="25">
        <f>IFERROR(VLOOKUP($AB107,Data!$B$4:$D$6,3,FALSE),"")</f>
        <v>0</v>
      </c>
      <c r="AF109" s="25">
        <f>IFERROR(VLOOKUP($AC107,Data!$F$4:$H$9,3,FALSE),"")</f>
        <v>0</v>
      </c>
      <c r="AG109" s="25">
        <f>IFERROR(VLOOKUP($AD107,Data!$J$4:$L$8,3,FALSE),"")</f>
        <v>0</v>
      </c>
      <c r="AH109" s="25" t="str">
        <f>IFERROR(IF($C107=1,$AE109*$AF109*$AG109,""),"")</f>
        <v/>
      </c>
      <c r="AI109" s="25" t="str">
        <f>IFERROR(IF($C107=2,$AE109*$AF109*$AG109,""),"")</f>
        <v/>
      </c>
      <c r="AJ109" s="25">
        <f>IFERROR(IF($C107=3,$AE109*$AF109*$AG109,""),"")</f>
        <v>0</v>
      </c>
      <c r="AK109" s="121"/>
      <c r="AL109" s="18" t="s">
        <v>718</v>
      </c>
      <c r="AM109" s="11"/>
      <c r="AN109" s="11"/>
      <c r="AO109" s="11"/>
    </row>
    <row r="110" spans="1:41" ht="10.5" customHeight="1" outlineLevel="1" x14ac:dyDescent="0.2">
      <c r="A110" s="106"/>
      <c r="B110" s="106"/>
      <c r="C110" s="122">
        <v>3</v>
      </c>
      <c r="D110" s="106"/>
      <c r="E110" s="123" t="s">
        <v>569</v>
      </c>
      <c r="F110" s="124" t="s">
        <v>570</v>
      </c>
      <c r="G110" s="124" t="s">
        <v>571</v>
      </c>
      <c r="H110" s="108" t="s">
        <v>687</v>
      </c>
      <c r="I110" s="109" t="s">
        <v>687</v>
      </c>
      <c r="J110" s="109" t="s">
        <v>687</v>
      </c>
      <c r="K110" s="25">
        <f>IFERROR(VLOOKUP($H110,Data!$B$4:$D$6,3,FALSE),"")</f>
        <v>0</v>
      </c>
      <c r="L110" s="25">
        <f>IFERROR(VLOOKUP($I110,Data!$F$4:$H$9,3,FALSE),"")</f>
        <v>0</v>
      </c>
      <c r="M110" s="25">
        <f>IFERROR(VLOOKUP($J110,Data!$J$4:$L$8,3,FALSE),"")</f>
        <v>0</v>
      </c>
      <c r="N110" s="25" t="str">
        <f>IFERROR(IF($C110=1,$K110*$L110*$M110,""),"")</f>
        <v/>
      </c>
      <c r="O110" s="25" t="str">
        <f>IFERROR(IF($C110=2,$K110*$L110*$M110,""),"")</f>
        <v/>
      </c>
      <c r="P110" s="25">
        <f>IFERROR(IF($C110=3,$K110*$L110*$M110,""),"")</f>
        <v>0</v>
      </c>
      <c r="Q110" s="110"/>
      <c r="R110" s="108" t="s">
        <v>687</v>
      </c>
      <c r="S110" s="109" t="s">
        <v>687</v>
      </c>
      <c r="T110" s="109" t="s">
        <v>687</v>
      </c>
      <c r="U110" s="26"/>
      <c r="V110" s="26"/>
      <c r="W110" s="26"/>
      <c r="X110" s="26"/>
      <c r="Y110" s="26"/>
      <c r="Z110" s="26"/>
      <c r="AA110" s="120"/>
      <c r="AB110" s="108" t="s">
        <v>687</v>
      </c>
      <c r="AC110" s="109" t="s">
        <v>687</v>
      </c>
      <c r="AD110" s="109" t="s">
        <v>687</v>
      </c>
      <c r="AE110" s="26"/>
      <c r="AF110" s="26"/>
      <c r="AG110" s="26"/>
      <c r="AH110" s="26"/>
      <c r="AI110" s="26"/>
      <c r="AJ110" s="26"/>
      <c r="AK110" s="121"/>
      <c r="AL110" s="18" t="s">
        <v>716</v>
      </c>
      <c r="AM110" s="11"/>
      <c r="AN110" s="11"/>
      <c r="AO110" s="11"/>
    </row>
    <row r="111" spans="1:41" ht="10.5" customHeight="1" outlineLevel="1" x14ac:dyDescent="0.2">
      <c r="A111" s="106"/>
      <c r="B111" s="106"/>
      <c r="C111" s="122"/>
      <c r="D111" s="106"/>
      <c r="E111" s="123" t="s">
        <v>569</v>
      </c>
      <c r="F111" s="124" t="s">
        <v>570</v>
      </c>
      <c r="G111" s="125" t="s">
        <v>571</v>
      </c>
      <c r="H111" s="108"/>
      <c r="I111" s="109"/>
      <c r="J111" s="109"/>
      <c r="K111" s="27"/>
      <c r="L111" s="27"/>
      <c r="M111" s="27"/>
      <c r="N111" s="27"/>
      <c r="O111" s="27"/>
      <c r="P111" s="27"/>
      <c r="Q111" s="110"/>
      <c r="R111" s="108"/>
      <c r="S111" s="109"/>
      <c r="T111" s="109"/>
      <c r="U111" s="25">
        <f>IFERROR(VLOOKUP($R110,Data!$B$4:$D$6,3,FALSE),"")</f>
        <v>0</v>
      </c>
      <c r="V111" s="25">
        <f>IFERROR(VLOOKUP($S110,Data!$F$4:$H$9,3,FALSE),"")</f>
        <v>0</v>
      </c>
      <c r="W111" s="25">
        <f>IFERROR(VLOOKUP($T110,Data!$J$4:$L$8,3,FALSE),"")</f>
        <v>0</v>
      </c>
      <c r="X111" s="25" t="str">
        <f>IFERROR(IF($C110=1,$U111*$V111*$W111,""),"")</f>
        <v/>
      </c>
      <c r="Y111" s="25" t="str">
        <f>IFERROR(IF($C110=2,$U111*$V111*$W111,""),"")</f>
        <v/>
      </c>
      <c r="Z111" s="25">
        <f>IFERROR(IF($C110=3,$U111*$V111*$W111,""),"")</f>
        <v>0</v>
      </c>
      <c r="AA111" s="120"/>
      <c r="AB111" s="108"/>
      <c r="AC111" s="109"/>
      <c r="AD111" s="109"/>
      <c r="AE111" s="27"/>
      <c r="AF111" s="27"/>
      <c r="AG111" s="27"/>
      <c r="AH111" s="27"/>
      <c r="AI111" s="27"/>
      <c r="AJ111" s="27"/>
      <c r="AK111" s="121"/>
      <c r="AL111" s="18" t="s">
        <v>717</v>
      </c>
      <c r="AM111" s="11"/>
      <c r="AN111" s="11"/>
      <c r="AO111" s="11"/>
    </row>
    <row r="112" spans="1:41" ht="10.5" customHeight="1" outlineLevel="1" x14ac:dyDescent="0.2">
      <c r="A112" s="106"/>
      <c r="B112" s="106"/>
      <c r="C112" s="122"/>
      <c r="D112" s="106"/>
      <c r="E112" s="123" t="s">
        <v>569</v>
      </c>
      <c r="F112" s="124" t="s">
        <v>570</v>
      </c>
      <c r="G112" s="125" t="s">
        <v>571</v>
      </c>
      <c r="H112" s="108"/>
      <c r="I112" s="109"/>
      <c r="J112" s="109"/>
      <c r="K112" s="27"/>
      <c r="L112" s="27"/>
      <c r="M112" s="27"/>
      <c r="N112" s="27"/>
      <c r="O112" s="27"/>
      <c r="P112" s="27"/>
      <c r="Q112" s="110"/>
      <c r="R112" s="108"/>
      <c r="S112" s="109"/>
      <c r="T112" s="109"/>
      <c r="U112" s="27"/>
      <c r="V112" s="27"/>
      <c r="W112" s="27"/>
      <c r="X112" s="27"/>
      <c r="Y112" s="27"/>
      <c r="Z112" s="27"/>
      <c r="AA112" s="120"/>
      <c r="AB112" s="108"/>
      <c r="AC112" s="109"/>
      <c r="AD112" s="109"/>
      <c r="AE112" s="25">
        <f>IFERROR(VLOOKUP($AB110,Data!$B$4:$D$6,3,FALSE),"")</f>
        <v>0</v>
      </c>
      <c r="AF112" s="25">
        <f>IFERROR(VLOOKUP($AC110,Data!$F$4:$H$9,3,FALSE),"")</f>
        <v>0</v>
      </c>
      <c r="AG112" s="25">
        <f>IFERROR(VLOOKUP($AD110,Data!$J$4:$L$8,3,FALSE),"")</f>
        <v>0</v>
      </c>
      <c r="AH112" s="25" t="str">
        <f>IFERROR(IF($C110=1,$AE112*$AF112*$AG112,""),"")</f>
        <v/>
      </c>
      <c r="AI112" s="25" t="str">
        <f>IFERROR(IF($C110=2,$AE112*$AF112*$AG112,""),"")</f>
        <v/>
      </c>
      <c r="AJ112" s="25">
        <f>IFERROR(IF($C110=3,$AE112*$AF112*$AG112,""),"")</f>
        <v>0</v>
      </c>
      <c r="AK112" s="121"/>
      <c r="AL112" s="18" t="s">
        <v>718</v>
      </c>
      <c r="AM112" s="11"/>
      <c r="AN112" s="11"/>
      <c r="AO112" s="11"/>
    </row>
    <row r="113" spans="1:41" ht="30" customHeight="1" x14ac:dyDescent="0.2">
      <c r="B113" s="20"/>
      <c r="C113" s="20">
        <v>3</v>
      </c>
      <c r="D113" s="124" t="s">
        <v>750</v>
      </c>
      <c r="E113" s="124"/>
      <c r="F113" s="124"/>
      <c r="G113" s="124"/>
      <c r="H113" s="31" t="str">
        <f>IF($K113=1,"Implemented","Not Implemented")</f>
        <v>Not Implemented</v>
      </c>
      <c r="I113" s="24" t="str">
        <f>IF($L113=1,"Effective","Ineffective")</f>
        <v>Ineffective</v>
      </c>
      <c r="J113" s="24" t="str">
        <f>IF($M113=1,"Pass","Fail")</f>
        <v>Fail</v>
      </c>
      <c r="K113" s="25">
        <f>IF(COUNTIF(K114:K116,0)&gt;0,0,1)</f>
        <v>0</v>
      </c>
      <c r="L113" s="25">
        <f>IF(COUNTIF(L114:L116,0)&gt;0,0,1)</f>
        <v>0</v>
      </c>
      <c r="M113" s="25">
        <f>IF(COUNTIF(M114:M116,0)&gt;0,0,1)</f>
        <v>0</v>
      </c>
      <c r="N113" s="25" t="str">
        <f>IFERROR(IF($C113=1,$K113*$L113*$M113,""),"")</f>
        <v/>
      </c>
      <c r="O113" s="25" t="str">
        <f>IFERROR(IF($C113=2,$K113*$L113*$M113,""),"")</f>
        <v/>
      </c>
      <c r="P113" s="25">
        <f>IFERROR(IF($C113=3,$K113*$L113*$M113,""),"")</f>
        <v>0</v>
      </c>
      <c r="Q113" s="32"/>
      <c r="R113" s="31" t="str">
        <f>IF($U113=1,"Implemented","Not Implemented")</f>
        <v>Not Implemented</v>
      </c>
      <c r="S113" s="24" t="str">
        <f>IF($V113=1,"Effective","Ineffective")</f>
        <v>Ineffective</v>
      </c>
      <c r="T113" s="24" t="str">
        <f>IF($W113=1,"Pass","Fail")</f>
        <v>Fail</v>
      </c>
      <c r="U113" s="25">
        <f>IF(COUNTIF(U114:U116,0)&gt;0,0,1)</f>
        <v>0</v>
      </c>
      <c r="V113" s="25">
        <f>IF(COUNTIF(V114:V116,0)&gt;0,0,1)</f>
        <v>0</v>
      </c>
      <c r="W113" s="25">
        <f>IF(COUNTIF(W114:W116,0)&gt;0,0,1)</f>
        <v>0</v>
      </c>
      <c r="X113" s="25" t="str">
        <f>IFERROR(IF($C113=1,$U113*$V113*$W113,""),"")</f>
        <v/>
      </c>
      <c r="Y113" s="25" t="str">
        <f>IFERROR(IF($C113=2,$U113*$V113*$W113,""),"")</f>
        <v/>
      </c>
      <c r="Z113" s="25">
        <f>IFERROR(IF($C113=3,$U113*$V113*$W113,""),"")</f>
        <v>0</v>
      </c>
      <c r="AA113" s="32"/>
      <c r="AB113" s="31" t="str">
        <f>IF($AE113=1,"Implemented","Not Implemented")</f>
        <v>Not Implemented</v>
      </c>
      <c r="AC113" s="24" t="str">
        <f>IF($AF113=1,"Effective","Ineffective")</f>
        <v>Ineffective</v>
      </c>
      <c r="AD113" s="24" t="str">
        <f>IF($AG113=1,"Pass","Fail")</f>
        <v>Fail</v>
      </c>
      <c r="AE113" s="25">
        <f>IF(COUNTIF(AE114:AE116,0)&gt;0,0,1)</f>
        <v>0</v>
      </c>
      <c r="AF113" s="25">
        <f>IF(COUNTIF(AF114:AF116,0)&gt;0,0,1)</f>
        <v>0</v>
      </c>
      <c r="AG113" s="25">
        <f>IF(COUNTIF(AG114:AG116,0)&gt;0,0,1)</f>
        <v>0</v>
      </c>
      <c r="AH113" s="25" t="str">
        <f>IFERROR(IF($C113=1,$AE113*$AF113*$AG113,""),"")</f>
        <v/>
      </c>
      <c r="AI113" s="25" t="str">
        <f>IFERROR(IF($C113=2,$AE113*$AF113*$AG113,""),"")</f>
        <v/>
      </c>
      <c r="AJ113" s="25">
        <f>IFERROR(IF($C113=3,$AE113*$AF113*$AG113,""),"")</f>
        <v>0</v>
      </c>
      <c r="AK113" s="32"/>
      <c r="AL113" s="18" t="s">
        <v>725</v>
      </c>
      <c r="AM113" s="11"/>
      <c r="AN113" s="11"/>
      <c r="AO113" s="11"/>
    </row>
    <row r="114" spans="1:41" ht="10.5" customHeight="1" outlineLevel="1" x14ac:dyDescent="0.2">
      <c r="A114" s="106"/>
      <c r="B114" s="106"/>
      <c r="C114" s="122">
        <v>3</v>
      </c>
      <c r="D114" s="106"/>
      <c r="E114" s="123" t="s">
        <v>573</v>
      </c>
      <c r="F114" s="124" t="s">
        <v>574</v>
      </c>
      <c r="G114" s="124" t="s">
        <v>107</v>
      </c>
      <c r="H114" s="108" t="s">
        <v>687</v>
      </c>
      <c r="I114" s="109" t="s">
        <v>687</v>
      </c>
      <c r="J114" s="109" t="s">
        <v>687</v>
      </c>
      <c r="K114" s="25">
        <f>IFERROR(VLOOKUP($H114,Data!$B$4:$D$6,3,FALSE),"")</f>
        <v>0</v>
      </c>
      <c r="L114" s="25">
        <f>IFERROR(VLOOKUP($I114,Data!$F$4:$H$9,3,FALSE),"")</f>
        <v>0</v>
      </c>
      <c r="M114" s="25">
        <f>IFERROR(VLOOKUP($J114,Data!$J$4:$L$8,3,FALSE),"")</f>
        <v>0</v>
      </c>
      <c r="N114" s="25" t="str">
        <f>IFERROR(IF($C114=1,$K114*$L114*$M114,""),"")</f>
        <v/>
      </c>
      <c r="O114" s="25" t="str">
        <f>IFERROR(IF($C114=2,$K114*$L114*$M114,""),"")</f>
        <v/>
      </c>
      <c r="P114" s="25">
        <f>IFERROR(IF($C114=3,$K114*$L114*$M114,""),"")</f>
        <v>0</v>
      </c>
      <c r="Q114" s="110"/>
      <c r="R114" s="108" t="s">
        <v>687</v>
      </c>
      <c r="S114" s="109" t="s">
        <v>687</v>
      </c>
      <c r="T114" s="109" t="s">
        <v>687</v>
      </c>
      <c r="U114" s="26"/>
      <c r="V114" s="26"/>
      <c r="W114" s="26"/>
      <c r="X114" s="26"/>
      <c r="Y114" s="26"/>
      <c r="Z114" s="26"/>
      <c r="AA114" s="120"/>
      <c r="AB114" s="108" t="s">
        <v>687</v>
      </c>
      <c r="AC114" s="109" t="s">
        <v>687</v>
      </c>
      <c r="AD114" s="109" t="s">
        <v>687</v>
      </c>
      <c r="AE114" s="26"/>
      <c r="AF114" s="26"/>
      <c r="AG114" s="26"/>
      <c r="AH114" s="26"/>
      <c r="AI114" s="26"/>
      <c r="AJ114" s="26"/>
      <c r="AK114" s="121"/>
      <c r="AL114" s="18" t="s">
        <v>716</v>
      </c>
      <c r="AM114" s="11"/>
      <c r="AN114" s="11"/>
      <c r="AO114" s="11"/>
    </row>
    <row r="115" spans="1:41" ht="10.5" customHeight="1" outlineLevel="1" x14ac:dyDescent="0.2">
      <c r="A115" s="106"/>
      <c r="B115" s="106"/>
      <c r="C115" s="122"/>
      <c r="D115" s="106"/>
      <c r="E115" s="123" t="s">
        <v>573</v>
      </c>
      <c r="F115" s="124" t="s">
        <v>574</v>
      </c>
      <c r="G115" s="125" t="s">
        <v>107</v>
      </c>
      <c r="H115" s="108"/>
      <c r="I115" s="109"/>
      <c r="J115" s="109"/>
      <c r="K115" s="27"/>
      <c r="L115" s="27"/>
      <c r="M115" s="27"/>
      <c r="N115" s="27"/>
      <c r="O115" s="27"/>
      <c r="P115" s="27"/>
      <c r="Q115" s="110"/>
      <c r="R115" s="108"/>
      <c r="S115" s="109"/>
      <c r="T115" s="109"/>
      <c r="U115" s="25">
        <f>IFERROR(VLOOKUP($R114,Data!$B$4:$D$6,3,FALSE),"")</f>
        <v>0</v>
      </c>
      <c r="V115" s="25">
        <f>IFERROR(VLOOKUP($S114,Data!$F$4:$H$9,3,FALSE),"")</f>
        <v>0</v>
      </c>
      <c r="W115" s="25">
        <f>IFERROR(VLOOKUP($T114,Data!$J$4:$L$8,3,FALSE),"")</f>
        <v>0</v>
      </c>
      <c r="X115" s="25" t="str">
        <f>IFERROR(IF($C114=1,$U115*$V115*$W115,""),"")</f>
        <v/>
      </c>
      <c r="Y115" s="25" t="str">
        <f>IFERROR(IF($C114=2,$U115*$V115*$W115,""),"")</f>
        <v/>
      </c>
      <c r="Z115" s="25">
        <f>IFERROR(IF($C114=3,$U115*$V115*$W115,""),"")</f>
        <v>0</v>
      </c>
      <c r="AA115" s="120"/>
      <c r="AB115" s="108"/>
      <c r="AC115" s="109"/>
      <c r="AD115" s="109"/>
      <c r="AE115" s="27"/>
      <c r="AF115" s="27"/>
      <c r="AG115" s="27"/>
      <c r="AH115" s="27"/>
      <c r="AI115" s="27"/>
      <c r="AJ115" s="27"/>
      <c r="AK115" s="121"/>
      <c r="AL115" s="18" t="s">
        <v>717</v>
      </c>
      <c r="AM115" s="11"/>
      <c r="AN115" s="11"/>
      <c r="AO115" s="11"/>
    </row>
    <row r="116" spans="1:41" ht="10.5" customHeight="1" outlineLevel="1" x14ac:dyDescent="0.2">
      <c r="A116" s="106"/>
      <c r="B116" s="106"/>
      <c r="C116" s="122"/>
      <c r="D116" s="106"/>
      <c r="E116" s="123" t="s">
        <v>573</v>
      </c>
      <c r="F116" s="124" t="s">
        <v>574</v>
      </c>
      <c r="G116" s="125" t="s">
        <v>107</v>
      </c>
      <c r="H116" s="108"/>
      <c r="I116" s="109"/>
      <c r="J116" s="109"/>
      <c r="K116" s="27"/>
      <c r="L116" s="27"/>
      <c r="M116" s="27"/>
      <c r="N116" s="27"/>
      <c r="O116" s="27"/>
      <c r="P116" s="27"/>
      <c r="Q116" s="110"/>
      <c r="R116" s="108"/>
      <c r="S116" s="109"/>
      <c r="T116" s="109"/>
      <c r="U116" s="27"/>
      <c r="V116" s="27"/>
      <c r="W116" s="27"/>
      <c r="X116" s="27"/>
      <c r="Y116" s="27"/>
      <c r="Z116" s="27"/>
      <c r="AA116" s="120"/>
      <c r="AB116" s="108"/>
      <c r="AC116" s="109"/>
      <c r="AD116" s="109"/>
      <c r="AE116" s="25">
        <f>IFERROR(VLOOKUP($AB114,Data!$B$4:$D$6,3,FALSE),"")</f>
        <v>0</v>
      </c>
      <c r="AF116" s="25">
        <f>IFERROR(VLOOKUP($AC114,Data!$F$4:$H$9,3,FALSE),"")</f>
        <v>0</v>
      </c>
      <c r="AG116" s="25">
        <f>IFERROR(VLOOKUP($AD114,Data!$J$4:$L$8,3,FALSE),"")</f>
        <v>0</v>
      </c>
      <c r="AH116" s="25" t="str">
        <f>IFERROR(IF($C114=1,$AE116*$AF116*$AG116,""),"")</f>
        <v/>
      </c>
      <c r="AI116" s="25" t="str">
        <f>IFERROR(IF($C114=2,$AE116*$AF116*$AG116,""),"")</f>
        <v/>
      </c>
      <c r="AJ116" s="25">
        <f>IFERROR(IF($C114=3,$AE116*$AF116*$AG116,""),"")</f>
        <v>0</v>
      </c>
      <c r="AK116" s="121"/>
      <c r="AL116" s="18" t="s">
        <v>718</v>
      </c>
      <c r="AM116" s="11"/>
      <c r="AN116" s="11"/>
      <c r="AO116" s="11"/>
    </row>
    <row r="117" spans="1:41" ht="30" customHeight="1" x14ac:dyDescent="0.2">
      <c r="B117" s="20"/>
      <c r="C117" s="20">
        <v>3</v>
      </c>
      <c r="D117" s="124" t="s">
        <v>108</v>
      </c>
      <c r="E117" s="124"/>
      <c r="F117" s="124"/>
      <c r="G117" s="124"/>
      <c r="H117" s="31" t="str">
        <f>IF($K117=1,"Implemented","Not Implemented")</f>
        <v>Not Implemented</v>
      </c>
      <c r="I117" s="24" t="str">
        <f>IF($L117=1,"Effective","Ineffective")</f>
        <v>Ineffective</v>
      </c>
      <c r="J117" s="24" t="str">
        <f>IF($M117=1,"Pass","Fail")</f>
        <v>Fail</v>
      </c>
      <c r="K117" s="25">
        <f>IF(COUNTIF(K118:K120,0)&gt;0,0,1)</f>
        <v>0</v>
      </c>
      <c r="L117" s="25">
        <f>IF(COUNTIF(L118:L120,0)&gt;0,0,1)</f>
        <v>0</v>
      </c>
      <c r="M117" s="25">
        <f>IF(COUNTIF(M118:M120,0)&gt;0,0,1)</f>
        <v>0</v>
      </c>
      <c r="N117" s="25" t="str">
        <f>IFERROR(IF($C117=1,$K117*$L117*$M117,""),"")</f>
        <v/>
      </c>
      <c r="O117" s="25" t="str">
        <f>IFERROR(IF($C117=2,$K117*$L117*$M117,""),"")</f>
        <v/>
      </c>
      <c r="P117" s="25">
        <f>IFERROR(IF($C117=3,$K117*$L117*$M117,""),"")</f>
        <v>0</v>
      </c>
      <c r="Q117" s="32"/>
      <c r="R117" s="31" t="str">
        <f>IF($U117=1,"Implemented","Not Implemented")</f>
        <v>Not Implemented</v>
      </c>
      <c r="S117" s="24" t="str">
        <f>IF($V117=1,"Effective","Ineffective")</f>
        <v>Ineffective</v>
      </c>
      <c r="T117" s="24" t="str">
        <f>IF($W117=1,"Pass","Fail")</f>
        <v>Fail</v>
      </c>
      <c r="U117" s="25">
        <f>IF(COUNTIF(U118:U120,0)&gt;0,0,1)</f>
        <v>0</v>
      </c>
      <c r="V117" s="25">
        <f>IF(COUNTIF(V118:V120,0)&gt;0,0,1)</f>
        <v>0</v>
      </c>
      <c r="W117" s="25">
        <f>IF(COUNTIF(W118:W120,0)&gt;0,0,1)</f>
        <v>0</v>
      </c>
      <c r="X117" s="25" t="str">
        <f>IFERROR(IF($C117=1,$U117*$V117*$W117,""),"")</f>
        <v/>
      </c>
      <c r="Y117" s="25" t="str">
        <f>IFERROR(IF($C117=2,$U117*$V117*$W117,""),"")</f>
        <v/>
      </c>
      <c r="Z117" s="25">
        <f>IFERROR(IF($C117=3,$U117*$V117*$W117,""),"")</f>
        <v>0</v>
      </c>
      <c r="AA117" s="32"/>
      <c r="AB117" s="31" t="str">
        <f>IF($AE117=1,"Implemented","Not Implemented")</f>
        <v>Not Implemented</v>
      </c>
      <c r="AC117" s="24" t="str">
        <f>IF($AF117=1,"Effective","Ineffective")</f>
        <v>Ineffective</v>
      </c>
      <c r="AD117" s="24" t="str">
        <f>IF($AG117=1,"Pass","Fail")</f>
        <v>Fail</v>
      </c>
      <c r="AE117" s="25">
        <f>IF(COUNTIF(AE118:AE120,0)&gt;0,0,1)</f>
        <v>0</v>
      </c>
      <c r="AF117" s="25">
        <f>IF(COUNTIF(AF118:AF120,0)&gt;0,0,1)</f>
        <v>0</v>
      </c>
      <c r="AG117" s="25">
        <f>IF(COUNTIF(AG118:AG120,0)&gt;0,0,1)</f>
        <v>0</v>
      </c>
      <c r="AH117" s="25" t="str">
        <f>IFERROR(IF($C117=1,$AE117*$AF117*$AG117,""),"")</f>
        <v/>
      </c>
      <c r="AI117" s="25" t="str">
        <f>IFERROR(IF($C117=2,$AE117*$AF117*$AG117,""),"")</f>
        <v/>
      </c>
      <c r="AJ117" s="25">
        <f>IFERROR(IF($C117=3,$AE117*$AF117*$AG117,""),"")</f>
        <v>0</v>
      </c>
      <c r="AK117" s="32"/>
      <c r="AL117" s="18" t="s">
        <v>725</v>
      </c>
      <c r="AM117" s="11"/>
      <c r="AN117" s="11"/>
      <c r="AO117" s="11"/>
    </row>
    <row r="118" spans="1:41" ht="10.5" customHeight="1" outlineLevel="1" x14ac:dyDescent="0.2">
      <c r="A118" s="106"/>
      <c r="B118" s="106"/>
      <c r="C118" s="122">
        <v>3</v>
      </c>
      <c r="D118" s="106"/>
      <c r="E118" s="123" t="s">
        <v>575</v>
      </c>
      <c r="F118" s="124" t="s">
        <v>576</v>
      </c>
      <c r="G118" s="124" t="s">
        <v>111</v>
      </c>
      <c r="H118" s="108" t="s">
        <v>687</v>
      </c>
      <c r="I118" s="109" t="s">
        <v>687</v>
      </c>
      <c r="J118" s="109" t="s">
        <v>687</v>
      </c>
      <c r="K118" s="25">
        <f>IFERROR(VLOOKUP($H118,Data!$B$4:$D$6,3,FALSE),"")</f>
        <v>0</v>
      </c>
      <c r="L118" s="25">
        <f>IFERROR(VLOOKUP($I118,Data!$F$4:$H$9,3,FALSE),"")</f>
        <v>0</v>
      </c>
      <c r="M118" s="25">
        <f>IFERROR(VLOOKUP($J118,Data!$J$4:$L$8,3,FALSE),"")</f>
        <v>0</v>
      </c>
      <c r="N118" s="25" t="str">
        <f>IFERROR(IF($C118=1,$K118*$L118*$M118,""),"")</f>
        <v/>
      </c>
      <c r="O118" s="25" t="str">
        <f>IFERROR(IF($C118=2,$K118*$L118*$M118,""),"")</f>
        <v/>
      </c>
      <c r="P118" s="25">
        <f>IFERROR(IF($C118=3,$K118*$L118*$M118,""),"")</f>
        <v>0</v>
      </c>
      <c r="Q118" s="110"/>
      <c r="R118" s="108" t="s">
        <v>687</v>
      </c>
      <c r="S118" s="109" t="s">
        <v>687</v>
      </c>
      <c r="T118" s="109" t="s">
        <v>687</v>
      </c>
      <c r="U118" s="26"/>
      <c r="V118" s="26"/>
      <c r="W118" s="26"/>
      <c r="X118" s="26"/>
      <c r="Y118" s="26"/>
      <c r="Z118" s="26"/>
      <c r="AA118" s="120"/>
      <c r="AB118" s="108" t="s">
        <v>687</v>
      </c>
      <c r="AC118" s="109" t="s">
        <v>687</v>
      </c>
      <c r="AD118" s="109" t="s">
        <v>687</v>
      </c>
      <c r="AE118" s="26"/>
      <c r="AF118" s="26"/>
      <c r="AG118" s="26"/>
      <c r="AH118" s="26"/>
      <c r="AI118" s="26"/>
      <c r="AJ118" s="26"/>
      <c r="AK118" s="121"/>
      <c r="AL118" s="18" t="s">
        <v>716</v>
      </c>
      <c r="AM118" s="11"/>
      <c r="AN118" s="11"/>
      <c r="AO118" s="11"/>
    </row>
    <row r="119" spans="1:41" ht="10.5" customHeight="1" outlineLevel="1" x14ac:dyDescent="0.2">
      <c r="A119" s="106"/>
      <c r="B119" s="106"/>
      <c r="C119" s="122"/>
      <c r="D119" s="106"/>
      <c r="E119" s="123"/>
      <c r="F119" s="124"/>
      <c r="G119" s="125"/>
      <c r="H119" s="108"/>
      <c r="I119" s="109"/>
      <c r="J119" s="109"/>
      <c r="K119" s="27"/>
      <c r="L119" s="27"/>
      <c r="M119" s="27"/>
      <c r="N119" s="27"/>
      <c r="O119" s="27"/>
      <c r="P119" s="27"/>
      <c r="Q119" s="110"/>
      <c r="R119" s="108"/>
      <c r="S119" s="109"/>
      <c r="T119" s="109"/>
      <c r="U119" s="25">
        <f>IFERROR(VLOOKUP($R118,Data!$B$4:$D$6,3,FALSE),"")</f>
        <v>0</v>
      </c>
      <c r="V119" s="25">
        <f>IFERROR(VLOOKUP($S118,Data!$F$4:$H$9,3,FALSE),"")</f>
        <v>0</v>
      </c>
      <c r="W119" s="25">
        <f>IFERROR(VLOOKUP($T118,Data!$J$4:$L$8,3,FALSE),"")</f>
        <v>0</v>
      </c>
      <c r="X119" s="25" t="str">
        <f>IFERROR(IF($C118=1,$U119*$V119*$W119,""),"")</f>
        <v/>
      </c>
      <c r="Y119" s="25" t="str">
        <f>IFERROR(IF($C118=2,$U119*$V119*$W119,""),"")</f>
        <v/>
      </c>
      <c r="Z119" s="25">
        <f>IFERROR(IF($C118=3,$U119*$V119*$W119,""),"")</f>
        <v>0</v>
      </c>
      <c r="AA119" s="120"/>
      <c r="AB119" s="108"/>
      <c r="AC119" s="109"/>
      <c r="AD119" s="109"/>
      <c r="AE119" s="27"/>
      <c r="AF119" s="27"/>
      <c r="AG119" s="27"/>
      <c r="AH119" s="27"/>
      <c r="AI119" s="27"/>
      <c r="AJ119" s="27"/>
      <c r="AK119" s="121"/>
      <c r="AL119" s="18" t="s">
        <v>717</v>
      </c>
      <c r="AM119" s="11"/>
      <c r="AN119" s="11"/>
      <c r="AO119" s="11"/>
    </row>
    <row r="120" spans="1:41" ht="10.5" customHeight="1" outlineLevel="1" x14ac:dyDescent="0.2">
      <c r="A120" s="106"/>
      <c r="B120" s="106"/>
      <c r="C120" s="122"/>
      <c r="D120" s="106"/>
      <c r="E120" s="123"/>
      <c r="F120" s="124"/>
      <c r="G120" s="125"/>
      <c r="H120" s="108"/>
      <c r="I120" s="109"/>
      <c r="J120" s="109"/>
      <c r="K120" s="27"/>
      <c r="L120" s="27"/>
      <c r="M120" s="27"/>
      <c r="N120" s="27"/>
      <c r="O120" s="27"/>
      <c r="P120" s="27"/>
      <c r="Q120" s="110"/>
      <c r="R120" s="108"/>
      <c r="S120" s="109"/>
      <c r="T120" s="109"/>
      <c r="U120" s="27"/>
      <c r="V120" s="27"/>
      <c r="W120" s="27"/>
      <c r="X120" s="27"/>
      <c r="Y120" s="27"/>
      <c r="Z120" s="27"/>
      <c r="AA120" s="120"/>
      <c r="AB120" s="108"/>
      <c r="AC120" s="109"/>
      <c r="AD120" s="109"/>
      <c r="AE120" s="25">
        <f>IFERROR(VLOOKUP($AB118,Data!$B$4:$D$6,3,FALSE),"")</f>
        <v>0</v>
      </c>
      <c r="AF120" s="25">
        <f>IFERROR(VLOOKUP($AC118,Data!$F$4:$H$9,3,FALSE),"")</f>
        <v>0</v>
      </c>
      <c r="AG120" s="25">
        <f>IFERROR(VLOOKUP($AD118,Data!$J$4:$L$8,3,FALSE),"")</f>
        <v>0</v>
      </c>
      <c r="AH120" s="25" t="str">
        <f>IFERROR(IF($C118=1,$AE120*$AF120*$AG120,""),"")</f>
        <v/>
      </c>
      <c r="AI120" s="25" t="str">
        <f>IFERROR(IF($C118=2,$AE120*$AF120*$AG120,""),"")</f>
        <v/>
      </c>
      <c r="AJ120" s="25">
        <f>IFERROR(IF($C118=3,$AE120*$AF120*$AG120,""),"")</f>
        <v>0</v>
      </c>
      <c r="AK120" s="121"/>
      <c r="AL120" s="18" t="s">
        <v>718</v>
      </c>
      <c r="AM120" s="11"/>
      <c r="AN120" s="11"/>
      <c r="AO120" s="11"/>
    </row>
    <row r="121" spans="1:41" ht="30" customHeight="1" x14ac:dyDescent="0.2">
      <c r="B121" s="20"/>
      <c r="C121" s="20">
        <v>3</v>
      </c>
      <c r="D121" s="124" t="s">
        <v>112</v>
      </c>
      <c r="E121" s="124"/>
      <c r="F121" s="124"/>
      <c r="G121" s="124"/>
      <c r="H121" s="31" t="str">
        <f>IF($K121=1,"Implemented","Not Implemented")</f>
        <v>Not Implemented</v>
      </c>
      <c r="I121" s="24" t="str">
        <f>IF($L121=1,"Effective","Ineffective")</f>
        <v>Ineffective</v>
      </c>
      <c r="J121" s="24" t="str">
        <f>IF($M121=1,"Pass","Fail")</f>
        <v>Fail</v>
      </c>
      <c r="K121" s="25">
        <f>IF(COUNTIF(K122:K127,0)&gt;0,0,1)</f>
        <v>0</v>
      </c>
      <c r="L121" s="25">
        <f>IF(COUNTIF(L122:L127,0)&gt;0,0,1)</f>
        <v>0</v>
      </c>
      <c r="M121" s="25">
        <f>IF(COUNTIF(M122:M127,0)&gt;0,0,1)</f>
        <v>0</v>
      </c>
      <c r="N121" s="25" t="str">
        <f>IFERROR(IF($C121=1,$K121*$L121*$M121,""),"")</f>
        <v/>
      </c>
      <c r="O121" s="25" t="str">
        <f>IFERROR(IF($C121=2,$K121*$L121*$M121,""),"")</f>
        <v/>
      </c>
      <c r="P121" s="25">
        <f>IFERROR(IF($C121=3,$K121*$L121*$M121,""),"")</f>
        <v>0</v>
      </c>
      <c r="Q121" s="32"/>
      <c r="R121" s="31" t="str">
        <f>IF($U121=1,"Implemented","Not Implemented")</f>
        <v>Not Implemented</v>
      </c>
      <c r="S121" s="24" t="str">
        <f>IF($V121=1,"Effective","Ineffective")</f>
        <v>Ineffective</v>
      </c>
      <c r="T121" s="24" t="str">
        <f>IF($W121=1,"Pass","Fail")</f>
        <v>Fail</v>
      </c>
      <c r="U121" s="25">
        <f>IF(COUNTIF(U122:U127,0)&gt;0,0,1)</f>
        <v>0</v>
      </c>
      <c r="V121" s="25">
        <f>IF(COUNTIF(V122:V127,0)&gt;0,0,1)</f>
        <v>0</v>
      </c>
      <c r="W121" s="25">
        <f>IF(COUNTIF(W122:W127,0)&gt;0,0,1)</f>
        <v>0</v>
      </c>
      <c r="X121" s="25" t="str">
        <f>IFERROR(IF($C121=1,$U121*$V121*$W121,""),"")</f>
        <v/>
      </c>
      <c r="Y121" s="25" t="str">
        <f>IFERROR(IF($C121=2,$U121*$V121*$W121,""),"")</f>
        <v/>
      </c>
      <c r="Z121" s="25">
        <f>IFERROR(IF($C121=3,$U121*$V121*$W121,""),"")</f>
        <v>0</v>
      </c>
      <c r="AA121" s="32"/>
      <c r="AB121" s="31" t="str">
        <f>IF($AE121=1,"Implemented","Not Implemented")</f>
        <v>Not Implemented</v>
      </c>
      <c r="AC121" s="24" t="str">
        <f>IF($AF121=1,"Effective","Ineffective")</f>
        <v>Ineffective</v>
      </c>
      <c r="AD121" s="24" t="str">
        <f>IF($AG121=1,"Pass","Fail")</f>
        <v>Fail</v>
      </c>
      <c r="AE121" s="25">
        <f>IF(COUNTIF(AE122:AE127,0)&gt;0,0,1)</f>
        <v>0</v>
      </c>
      <c r="AF121" s="25">
        <f>IF(COUNTIF(AF122:AF127,0)&gt;0,0,1)</f>
        <v>0</v>
      </c>
      <c r="AG121" s="25">
        <f>IF(COUNTIF(AG122:AG127,0)&gt;0,0,1)</f>
        <v>0</v>
      </c>
      <c r="AH121" s="25" t="str">
        <f>IFERROR(IF($C121=1,$AE121*$AF121*$AG121,""),"")</f>
        <v/>
      </c>
      <c r="AI121" s="25" t="str">
        <f>IFERROR(IF($C121=2,$AE121*$AF121*$AG121,""),"")</f>
        <v/>
      </c>
      <c r="AJ121" s="25">
        <f>IFERROR(IF($C121=3,$AE121*$AF121*$AG121,""),"")</f>
        <v>0</v>
      </c>
      <c r="AK121" s="32"/>
      <c r="AL121" s="18" t="s">
        <v>725</v>
      </c>
      <c r="AM121" s="11"/>
      <c r="AN121" s="11"/>
      <c r="AO121" s="11"/>
    </row>
    <row r="122" spans="1:41" ht="10.5" customHeight="1" outlineLevel="1" x14ac:dyDescent="0.2">
      <c r="A122" s="106"/>
      <c r="B122" s="106"/>
      <c r="C122" s="122">
        <v>3</v>
      </c>
      <c r="D122" s="106"/>
      <c r="E122" s="123" t="s">
        <v>577</v>
      </c>
      <c r="F122" s="124" t="s">
        <v>578</v>
      </c>
      <c r="G122" s="124" t="s">
        <v>579</v>
      </c>
      <c r="H122" s="108" t="s">
        <v>687</v>
      </c>
      <c r="I122" s="109" t="s">
        <v>687</v>
      </c>
      <c r="J122" s="109" t="s">
        <v>687</v>
      </c>
      <c r="K122" s="25">
        <f>IFERROR(VLOOKUP($H122,Data!$B$4:$D$6,3,FALSE),"")</f>
        <v>0</v>
      </c>
      <c r="L122" s="25">
        <f>IFERROR(VLOOKUP($I122,Data!$F$4:$H$9,3,FALSE),"")</f>
        <v>0</v>
      </c>
      <c r="M122" s="25">
        <f>IFERROR(VLOOKUP($J122,Data!$J$4:$L$8,3,FALSE),"")</f>
        <v>0</v>
      </c>
      <c r="N122" s="25" t="str">
        <f>IFERROR(IF($C122=1,$K122*$L122*$M122,""),"")</f>
        <v/>
      </c>
      <c r="O122" s="25" t="str">
        <f>IFERROR(IF($C122=2,$K122*$L122*$M122,""),"")</f>
        <v/>
      </c>
      <c r="P122" s="25">
        <f>IFERROR(IF($C122=3,$K122*$L122*$M122,""),"")</f>
        <v>0</v>
      </c>
      <c r="Q122" s="110"/>
      <c r="R122" s="108" t="s">
        <v>687</v>
      </c>
      <c r="S122" s="109" t="s">
        <v>687</v>
      </c>
      <c r="T122" s="109" t="s">
        <v>687</v>
      </c>
      <c r="U122" s="26"/>
      <c r="V122" s="26"/>
      <c r="W122" s="26"/>
      <c r="X122" s="26"/>
      <c r="Y122" s="26"/>
      <c r="Z122" s="26"/>
      <c r="AA122" s="120"/>
      <c r="AB122" s="108" t="s">
        <v>687</v>
      </c>
      <c r="AC122" s="109" t="s">
        <v>687</v>
      </c>
      <c r="AD122" s="109" t="s">
        <v>687</v>
      </c>
      <c r="AE122" s="26"/>
      <c r="AF122" s="26"/>
      <c r="AG122" s="26"/>
      <c r="AH122" s="26"/>
      <c r="AI122" s="26"/>
      <c r="AJ122" s="26"/>
      <c r="AK122" s="121"/>
      <c r="AL122" s="18" t="s">
        <v>716</v>
      </c>
      <c r="AM122" s="11"/>
      <c r="AN122" s="11"/>
      <c r="AO122" s="11"/>
    </row>
    <row r="123" spans="1:41" ht="10.5" customHeight="1" outlineLevel="1" x14ac:dyDescent="0.2">
      <c r="A123" s="106"/>
      <c r="B123" s="106"/>
      <c r="C123" s="122"/>
      <c r="D123" s="106"/>
      <c r="E123" s="123"/>
      <c r="F123" s="124"/>
      <c r="G123" s="125"/>
      <c r="H123" s="108"/>
      <c r="I123" s="109"/>
      <c r="J123" s="109"/>
      <c r="K123" s="27"/>
      <c r="L123" s="27"/>
      <c r="M123" s="27"/>
      <c r="N123" s="27"/>
      <c r="O123" s="27"/>
      <c r="P123" s="27"/>
      <c r="Q123" s="110"/>
      <c r="R123" s="108"/>
      <c r="S123" s="109"/>
      <c r="T123" s="109"/>
      <c r="U123" s="25">
        <f>IFERROR(VLOOKUP($R122,Data!$B$4:$D$6,3,FALSE),"")</f>
        <v>0</v>
      </c>
      <c r="V123" s="25">
        <f>IFERROR(VLOOKUP($S122,Data!$F$4:$H$9,3,FALSE),"")</f>
        <v>0</v>
      </c>
      <c r="W123" s="25">
        <f>IFERROR(VLOOKUP($T122,Data!$J$4:$L$8,3,FALSE),"")</f>
        <v>0</v>
      </c>
      <c r="X123" s="25" t="str">
        <f>IFERROR(IF($C122=1,$U123*$V123*$W123,""),"")</f>
        <v/>
      </c>
      <c r="Y123" s="25" t="str">
        <f>IFERROR(IF($C122=2,$U123*$V123*$W123,""),"")</f>
        <v/>
      </c>
      <c r="Z123" s="25">
        <f>IFERROR(IF($C122=3,$U123*$V123*$W123,""),"")</f>
        <v>0</v>
      </c>
      <c r="AA123" s="120"/>
      <c r="AB123" s="108"/>
      <c r="AC123" s="109"/>
      <c r="AD123" s="109"/>
      <c r="AE123" s="27"/>
      <c r="AF123" s="27"/>
      <c r="AG123" s="27"/>
      <c r="AH123" s="27"/>
      <c r="AI123" s="27"/>
      <c r="AJ123" s="27"/>
      <c r="AK123" s="121"/>
      <c r="AL123" s="18" t="s">
        <v>717</v>
      </c>
      <c r="AM123" s="11"/>
      <c r="AN123" s="11"/>
      <c r="AO123" s="11"/>
    </row>
    <row r="124" spans="1:41" ht="10.5" customHeight="1" outlineLevel="1" x14ac:dyDescent="0.2">
      <c r="A124" s="106"/>
      <c r="B124" s="106"/>
      <c r="C124" s="122"/>
      <c r="D124" s="106"/>
      <c r="E124" s="123"/>
      <c r="F124" s="124"/>
      <c r="G124" s="125"/>
      <c r="H124" s="108"/>
      <c r="I124" s="109"/>
      <c r="J124" s="109"/>
      <c r="K124" s="27"/>
      <c r="L124" s="27"/>
      <c r="M124" s="27"/>
      <c r="N124" s="27"/>
      <c r="O124" s="27"/>
      <c r="P124" s="27"/>
      <c r="Q124" s="110"/>
      <c r="R124" s="108"/>
      <c r="S124" s="109"/>
      <c r="T124" s="109"/>
      <c r="U124" s="27"/>
      <c r="V124" s="27"/>
      <c r="W124" s="27"/>
      <c r="X124" s="27"/>
      <c r="Y124" s="27"/>
      <c r="Z124" s="27"/>
      <c r="AA124" s="120"/>
      <c r="AB124" s="108"/>
      <c r="AC124" s="109"/>
      <c r="AD124" s="109"/>
      <c r="AE124" s="25">
        <f>IFERROR(VLOOKUP($AB122,Data!$B$4:$D$6,3,FALSE),"")</f>
        <v>0</v>
      </c>
      <c r="AF124" s="25">
        <f>IFERROR(VLOOKUP($AC122,Data!$F$4:$H$9,3,FALSE),"")</f>
        <v>0</v>
      </c>
      <c r="AG124" s="25">
        <f>IFERROR(VLOOKUP($AD122,Data!$J$4:$L$8,3,FALSE),"")</f>
        <v>0</v>
      </c>
      <c r="AH124" s="25" t="str">
        <f>IFERROR(IF($C122=1,$AE124*$AF124*$AG124,""),"")</f>
        <v/>
      </c>
      <c r="AI124" s="25" t="str">
        <f>IFERROR(IF($C122=2,$AE124*$AF124*$AG124,""),"")</f>
        <v/>
      </c>
      <c r="AJ124" s="25">
        <f>IFERROR(IF($C122=3,$AE124*$AF124*$AG124,""),"")</f>
        <v>0</v>
      </c>
      <c r="AK124" s="121"/>
      <c r="AL124" s="18" t="s">
        <v>718</v>
      </c>
      <c r="AM124" s="11"/>
      <c r="AN124" s="11"/>
      <c r="AO124" s="11"/>
    </row>
    <row r="125" spans="1:41" ht="10.5" customHeight="1" outlineLevel="1" x14ac:dyDescent="0.2">
      <c r="A125" s="106"/>
      <c r="B125" s="106"/>
      <c r="C125" s="122">
        <v>3</v>
      </c>
      <c r="D125" s="106"/>
      <c r="E125" s="123" t="s">
        <v>580</v>
      </c>
      <c r="F125" s="124" t="s">
        <v>581</v>
      </c>
      <c r="G125" s="124" t="s">
        <v>582</v>
      </c>
      <c r="H125" s="108" t="s">
        <v>687</v>
      </c>
      <c r="I125" s="109" t="s">
        <v>687</v>
      </c>
      <c r="J125" s="109" t="s">
        <v>687</v>
      </c>
      <c r="K125" s="25">
        <f>IFERROR(VLOOKUP($H125,Data!$B$4:$D$6,3,FALSE),"")</f>
        <v>0</v>
      </c>
      <c r="L125" s="25">
        <f>IFERROR(VLOOKUP($I125,Data!$F$4:$H$9,3,FALSE),"")</f>
        <v>0</v>
      </c>
      <c r="M125" s="25">
        <f>IFERROR(VLOOKUP($J125,Data!$J$4:$L$8,3,FALSE),"")</f>
        <v>0</v>
      </c>
      <c r="N125" s="25" t="str">
        <f>IFERROR(IF($C125=1,$K125*$L125*$M125,""),"")</f>
        <v/>
      </c>
      <c r="O125" s="25" t="str">
        <f>IFERROR(IF($C125=2,$K125*$L125*$M125,""),"")</f>
        <v/>
      </c>
      <c r="P125" s="25">
        <f>IFERROR(IF($C125=3,$K125*$L125*$M125,""),"")</f>
        <v>0</v>
      </c>
      <c r="Q125" s="110"/>
      <c r="R125" s="108" t="s">
        <v>687</v>
      </c>
      <c r="S125" s="109" t="s">
        <v>687</v>
      </c>
      <c r="T125" s="109" t="s">
        <v>687</v>
      </c>
      <c r="U125" s="26"/>
      <c r="V125" s="26"/>
      <c r="W125" s="26"/>
      <c r="X125" s="26"/>
      <c r="Y125" s="26"/>
      <c r="Z125" s="26"/>
      <c r="AA125" s="120"/>
      <c r="AB125" s="108" t="s">
        <v>687</v>
      </c>
      <c r="AC125" s="109" t="s">
        <v>687</v>
      </c>
      <c r="AD125" s="109" t="s">
        <v>687</v>
      </c>
      <c r="AE125" s="26"/>
      <c r="AF125" s="26"/>
      <c r="AG125" s="26"/>
      <c r="AH125" s="26"/>
      <c r="AI125" s="26"/>
      <c r="AJ125" s="26"/>
      <c r="AK125" s="121"/>
      <c r="AL125" s="18" t="s">
        <v>716</v>
      </c>
      <c r="AM125" s="11"/>
      <c r="AN125" s="11"/>
      <c r="AO125" s="11"/>
    </row>
    <row r="126" spans="1:41" ht="10.5" customHeight="1" outlineLevel="1" x14ac:dyDescent="0.2">
      <c r="A126" s="106"/>
      <c r="B126" s="106"/>
      <c r="C126" s="122"/>
      <c r="D126" s="106"/>
      <c r="E126" s="123"/>
      <c r="F126" s="124"/>
      <c r="G126" s="125"/>
      <c r="H126" s="108"/>
      <c r="I126" s="109"/>
      <c r="J126" s="109"/>
      <c r="K126" s="27"/>
      <c r="L126" s="27"/>
      <c r="M126" s="27"/>
      <c r="N126" s="27"/>
      <c r="O126" s="27"/>
      <c r="P126" s="27"/>
      <c r="Q126" s="110"/>
      <c r="R126" s="108"/>
      <c r="S126" s="109"/>
      <c r="T126" s="109"/>
      <c r="U126" s="25">
        <f>IFERROR(VLOOKUP($R125,Data!$B$4:$D$6,3,FALSE),"")</f>
        <v>0</v>
      </c>
      <c r="V126" s="25">
        <f>IFERROR(VLOOKUP($S125,Data!$F$4:$H$9,3,FALSE),"")</f>
        <v>0</v>
      </c>
      <c r="W126" s="25">
        <f>IFERROR(VLOOKUP($T125,Data!$J$4:$L$8,3,FALSE),"")</f>
        <v>0</v>
      </c>
      <c r="X126" s="25" t="str">
        <f>IFERROR(IF($C125=1,$U126*$V126*$W126,""),"")</f>
        <v/>
      </c>
      <c r="Y126" s="25" t="str">
        <f>IFERROR(IF($C125=2,$U126*$V126*$W126,""),"")</f>
        <v/>
      </c>
      <c r="Z126" s="25">
        <f>IFERROR(IF($C125=3,$U126*$V126*$W126,""),"")</f>
        <v>0</v>
      </c>
      <c r="AA126" s="120"/>
      <c r="AB126" s="108"/>
      <c r="AC126" s="109"/>
      <c r="AD126" s="109"/>
      <c r="AE126" s="27"/>
      <c r="AF126" s="27"/>
      <c r="AG126" s="27"/>
      <c r="AH126" s="27"/>
      <c r="AI126" s="27"/>
      <c r="AJ126" s="27"/>
      <c r="AK126" s="121"/>
      <c r="AL126" s="18" t="s">
        <v>717</v>
      </c>
      <c r="AM126" s="11"/>
      <c r="AN126" s="11"/>
      <c r="AO126" s="11"/>
    </row>
    <row r="127" spans="1:41" ht="10.5" customHeight="1" outlineLevel="1" x14ac:dyDescent="0.2">
      <c r="A127" s="106"/>
      <c r="B127" s="106"/>
      <c r="C127" s="122"/>
      <c r="D127" s="106"/>
      <c r="E127" s="123"/>
      <c r="F127" s="124"/>
      <c r="G127" s="125"/>
      <c r="H127" s="108"/>
      <c r="I127" s="109"/>
      <c r="J127" s="109"/>
      <c r="K127" s="27"/>
      <c r="L127" s="27"/>
      <c r="M127" s="27"/>
      <c r="N127" s="27"/>
      <c r="O127" s="27"/>
      <c r="P127" s="27"/>
      <c r="Q127" s="110"/>
      <c r="R127" s="108"/>
      <c r="S127" s="109"/>
      <c r="T127" s="109"/>
      <c r="U127" s="27"/>
      <c r="V127" s="27"/>
      <c r="W127" s="27"/>
      <c r="X127" s="27"/>
      <c r="Y127" s="27"/>
      <c r="Z127" s="27"/>
      <c r="AA127" s="120"/>
      <c r="AB127" s="108"/>
      <c r="AC127" s="109"/>
      <c r="AD127" s="109"/>
      <c r="AE127" s="25">
        <f>IFERROR(VLOOKUP($AB125,Data!$B$4:$D$6,3,FALSE),"")</f>
        <v>0</v>
      </c>
      <c r="AF127" s="25">
        <f>IFERROR(VLOOKUP($AC125,Data!$F$4:$H$9,3,FALSE),"")</f>
        <v>0</v>
      </c>
      <c r="AG127" s="25">
        <f>IFERROR(VLOOKUP($AD125,Data!$J$4:$L$8,3,FALSE),"")</f>
        <v>0</v>
      </c>
      <c r="AH127" s="25" t="str">
        <f>IFERROR(IF($C125=1,$AE127*$AF127*$AG127,""),"")</f>
        <v/>
      </c>
      <c r="AI127" s="25" t="str">
        <f>IFERROR(IF($C125=2,$AE127*$AF127*$AG127,""),"")</f>
        <v/>
      </c>
      <c r="AJ127" s="25">
        <f>IFERROR(IF($C125=3,$AE127*$AF127*$AG127,""),"")</f>
        <v>0</v>
      </c>
      <c r="AK127" s="121"/>
      <c r="AL127" s="18" t="s">
        <v>718</v>
      </c>
      <c r="AM127" s="11"/>
      <c r="AN127" s="11"/>
      <c r="AO127" s="11"/>
    </row>
  </sheetData>
  <mergeCells count="676">
    <mergeCell ref="H1:Q1"/>
    <mergeCell ref="R1:AA1"/>
    <mergeCell ref="AB1:AK1"/>
    <mergeCell ref="AL1:AO1"/>
    <mergeCell ref="AD7:AD9"/>
    <mergeCell ref="AK7:AK9"/>
    <mergeCell ref="H7:H9"/>
    <mergeCell ref="I7:I9"/>
    <mergeCell ref="J7:J9"/>
    <mergeCell ref="Q7:Q9"/>
    <mergeCell ref="R7:R9"/>
    <mergeCell ref="S7:S9"/>
    <mergeCell ref="D6:G6"/>
    <mergeCell ref="D7:D9"/>
    <mergeCell ref="E7:E9"/>
    <mergeCell ref="F7:F9"/>
    <mergeCell ref="G7:G9"/>
    <mergeCell ref="R10:R12"/>
    <mergeCell ref="A10:A12"/>
    <mergeCell ref="B10:B12"/>
    <mergeCell ref="C10:C12"/>
    <mergeCell ref="D10:D12"/>
    <mergeCell ref="T7:T9"/>
    <mergeCell ref="AA7:AA9"/>
    <mergeCell ref="AB7:AB9"/>
    <mergeCell ref="AC7:AC9"/>
    <mergeCell ref="A7:A9"/>
    <mergeCell ref="B7:B9"/>
    <mergeCell ref="C7:C9"/>
    <mergeCell ref="R17:R19"/>
    <mergeCell ref="S17:S19"/>
    <mergeCell ref="T17:T19"/>
    <mergeCell ref="AK10:AK12"/>
    <mergeCell ref="D16:G16"/>
    <mergeCell ref="A17:A19"/>
    <mergeCell ref="B17:B19"/>
    <mergeCell ref="C17:C19"/>
    <mergeCell ref="D17:D19"/>
    <mergeCell ref="E17:E19"/>
    <mergeCell ref="F17:F19"/>
    <mergeCell ref="G17:G19"/>
    <mergeCell ref="H17:H19"/>
    <mergeCell ref="S10:S12"/>
    <mergeCell ref="T10:T12"/>
    <mergeCell ref="AA10:AA12"/>
    <mergeCell ref="AB10:AB12"/>
    <mergeCell ref="AC10:AC12"/>
    <mergeCell ref="AD10:AD12"/>
    <mergeCell ref="G10:G12"/>
    <mergeCell ref="H10:H12"/>
    <mergeCell ref="I10:I12"/>
    <mergeCell ref="J10:J12"/>
    <mergeCell ref="Q10:Q12"/>
    <mergeCell ref="D26:G26"/>
    <mergeCell ref="A27:A29"/>
    <mergeCell ref="B27:B29"/>
    <mergeCell ref="C27:C29"/>
    <mergeCell ref="D27:D29"/>
    <mergeCell ref="E27:E29"/>
    <mergeCell ref="F27:F29"/>
    <mergeCell ref="G27:G29"/>
    <mergeCell ref="R20:R22"/>
    <mergeCell ref="F20:F22"/>
    <mergeCell ref="G20:G22"/>
    <mergeCell ref="H20:H22"/>
    <mergeCell ref="I20:I22"/>
    <mergeCell ref="J20:J22"/>
    <mergeCell ref="Q20:Q22"/>
    <mergeCell ref="A20:A22"/>
    <mergeCell ref="B20:B22"/>
    <mergeCell ref="C20:C22"/>
    <mergeCell ref="D20:D22"/>
    <mergeCell ref="E20:E22"/>
    <mergeCell ref="AK27:AK29"/>
    <mergeCell ref="H27:H29"/>
    <mergeCell ref="I27:I29"/>
    <mergeCell ref="J27:J29"/>
    <mergeCell ref="Q27:Q29"/>
    <mergeCell ref="R27:R29"/>
    <mergeCell ref="S27:S29"/>
    <mergeCell ref="AD20:AD22"/>
    <mergeCell ref="AK20:AK22"/>
    <mergeCell ref="S20:S22"/>
    <mergeCell ref="T20:T22"/>
    <mergeCell ref="AA20:AA22"/>
    <mergeCell ref="AB20:AB22"/>
    <mergeCell ref="AC20:AC22"/>
    <mergeCell ref="C44:C46"/>
    <mergeCell ref="D44:D46"/>
    <mergeCell ref="AA31:AA33"/>
    <mergeCell ref="AK31:AK33"/>
    <mergeCell ref="D43:G43"/>
    <mergeCell ref="AK34:AK36"/>
    <mergeCell ref="Q31:Q33"/>
    <mergeCell ref="D30:G30"/>
    <mergeCell ref="A31:A33"/>
    <mergeCell ref="B31:B33"/>
    <mergeCell ref="C31:C33"/>
    <mergeCell ref="D31:D33"/>
    <mergeCell ref="E31:E33"/>
    <mergeCell ref="F31:F33"/>
    <mergeCell ref="G31:G33"/>
    <mergeCell ref="H31:H33"/>
    <mergeCell ref="AK44:AK46"/>
    <mergeCell ref="D47:G47"/>
    <mergeCell ref="A48:A50"/>
    <mergeCell ref="B48:B50"/>
    <mergeCell ref="C48:C50"/>
    <mergeCell ref="D48:D50"/>
    <mergeCell ref="E48:E50"/>
    <mergeCell ref="F48:F50"/>
    <mergeCell ref="G48:G50"/>
    <mergeCell ref="H48:H50"/>
    <mergeCell ref="S44:S46"/>
    <mergeCell ref="T44:T46"/>
    <mergeCell ref="AA44:AA46"/>
    <mergeCell ref="AB44:AB46"/>
    <mergeCell ref="AC44:AC46"/>
    <mergeCell ref="AD44:AD46"/>
    <mergeCell ref="G44:G46"/>
    <mergeCell ref="H44:H46"/>
    <mergeCell ref="I44:I46"/>
    <mergeCell ref="J44:J46"/>
    <mergeCell ref="Q44:Q46"/>
    <mergeCell ref="R44:R46"/>
    <mergeCell ref="A44:A46"/>
    <mergeCell ref="B44:B46"/>
    <mergeCell ref="AB48:AB50"/>
    <mergeCell ref="AC48:AC50"/>
    <mergeCell ref="AD48:AD50"/>
    <mergeCell ref="AK48:AK50"/>
    <mergeCell ref="I48:I50"/>
    <mergeCell ref="J48:J50"/>
    <mergeCell ref="Q48:Q50"/>
    <mergeCell ref="R48:R50"/>
    <mergeCell ref="S48:S50"/>
    <mergeCell ref="T48:T50"/>
    <mergeCell ref="D51:G51"/>
    <mergeCell ref="A52:A54"/>
    <mergeCell ref="B52:B54"/>
    <mergeCell ref="C52:C54"/>
    <mergeCell ref="D52:D54"/>
    <mergeCell ref="E52:E54"/>
    <mergeCell ref="F52:F54"/>
    <mergeCell ref="G52:G54"/>
    <mergeCell ref="AA48:AA50"/>
    <mergeCell ref="AA52:AA54"/>
    <mergeCell ref="AB52:AB54"/>
    <mergeCell ref="AC52:AC54"/>
    <mergeCell ref="AD52:AD54"/>
    <mergeCell ref="AK52:AK54"/>
    <mergeCell ref="H52:H54"/>
    <mergeCell ref="I52:I54"/>
    <mergeCell ref="J52:J54"/>
    <mergeCell ref="Q52:Q54"/>
    <mergeCell ref="R52:R54"/>
    <mergeCell ref="S52:S54"/>
    <mergeCell ref="D55:G55"/>
    <mergeCell ref="A56:A58"/>
    <mergeCell ref="B56:B58"/>
    <mergeCell ref="C56:C58"/>
    <mergeCell ref="D56:D58"/>
    <mergeCell ref="E56:E58"/>
    <mergeCell ref="F56:F58"/>
    <mergeCell ref="G56:G58"/>
    <mergeCell ref="T52:T54"/>
    <mergeCell ref="T56:T58"/>
    <mergeCell ref="AA56:AA58"/>
    <mergeCell ref="AB56:AB58"/>
    <mergeCell ref="AC56:AC58"/>
    <mergeCell ref="AD56:AD58"/>
    <mergeCell ref="AK56:AK58"/>
    <mergeCell ref="H56:H58"/>
    <mergeCell ref="I56:I58"/>
    <mergeCell ref="J56:J58"/>
    <mergeCell ref="Q56:Q58"/>
    <mergeCell ref="R56:R58"/>
    <mergeCell ref="S56:S58"/>
    <mergeCell ref="D59:G59"/>
    <mergeCell ref="A60:A62"/>
    <mergeCell ref="B60:B62"/>
    <mergeCell ref="C60:C62"/>
    <mergeCell ref="D60:D62"/>
    <mergeCell ref="E60:E62"/>
    <mergeCell ref="F60:F62"/>
    <mergeCell ref="G60:G62"/>
    <mergeCell ref="H60:H62"/>
    <mergeCell ref="A64:A66"/>
    <mergeCell ref="B64:B66"/>
    <mergeCell ref="C64:C66"/>
    <mergeCell ref="D64:D66"/>
    <mergeCell ref="AA60:AA62"/>
    <mergeCell ref="AB60:AB62"/>
    <mergeCell ref="AC60:AC62"/>
    <mergeCell ref="AD60:AD62"/>
    <mergeCell ref="AK60:AK62"/>
    <mergeCell ref="D63:G63"/>
    <mergeCell ref="I60:I62"/>
    <mergeCell ref="J60:J62"/>
    <mergeCell ref="Q60:Q62"/>
    <mergeCell ref="R60:R62"/>
    <mergeCell ref="S60:S62"/>
    <mergeCell ref="T60:T62"/>
    <mergeCell ref="S64:S66"/>
    <mergeCell ref="T64:T66"/>
    <mergeCell ref="AA64:AA66"/>
    <mergeCell ref="AB64:AB66"/>
    <mergeCell ref="AC64:AC66"/>
    <mergeCell ref="AD64:AD66"/>
    <mergeCell ref="G64:G66"/>
    <mergeCell ref="H64:H66"/>
    <mergeCell ref="I64:I66"/>
    <mergeCell ref="J64:J66"/>
    <mergeCell ref="Q64:Q66"/>
    <mergeCell ref="R64:R66"/>
    <mergeCell ref="D67:G67"/>
    <mergeCell ref="A68:A70"/>
    <mergeCell ref="B68:B70"/>
    <mergeCell ref="C68:C70"/>
    <mergeCell ref="D68:D70"/>
    <mergeCell ref="E68:E70"/>
    <mergeCell ref="F68:F70"/>
    <mergeCell ref="G68:G70"/>
    <mergeCell ref="H68:H70"/>
    <mergeCell ref="D74:G74"/>
    <mergeCell ref="G71:G73"/>
    <mergeCell ref="H71:H73"/>
    <mergeCell ref="I71:I73"/>
    <mergeCell ref="J71:J73"/>
    <mergeCell ref="I68:I70"/>
    <mergeCell ref="J68:J70"/>
    <mergeCell ref="Q68:Q70"/>
    <mergeCell ref="R68:R70"/>
    <mergeCell ref="H75:H77"/>
    <mergeCell ref="I75:I77"/>
    <mergeCell ref="J75:J77"/>
    <mergeCell ref="Q75:Q77"/>
    <mergeCell ref="R75:R77"/>
    <mergeCell ref="A75:A77"/>
    <mergeCell ref="B75:B77"/>
    <mergeCell ref="C75:C77"/>
    <mergeCell ref="D75:D77"/>
    <mergeCell ref="D121:G121"/>
    <mergeCell ref="A122:A124"/>
    <mergeCell ref="B122:B124"/>
    <mergeCell ref="C122:C124"/>
    <mergeCell ref="D122:D124"/>
    <mergeCell ref="E107:E109"/>
    <mergeCell ref="F107:F109"/>
    <mergeCell ref="G107:G109"/>
    <mergeCell ref="H122:H124"/>
    <mergeCell ref="AA122:AA124"/>
    <mergeCell ref="AB122:AB124"/>
    <mergeCell ref="AC122:AC124"/>
    <mergeCell ref="AD122:AD124"/>
    <mergeCell ref="AK122:AK124"/>
    <mergeCell ref="A125:A127"/>
    <mergeCell ref="B125:B127"/>
    <mergeCell ref="C125:C127"/>
    <mergeCell ref="D125:D127"/>
    <mergeCell ref="I122:I124"/>
    <mergeCell ref="J122:J124"/>
    <mergeCell ref="Q122:Q124"/>
    <mergeCell ref="R122:R124"/>
    <mergeCell ref="S122:S124"/>
    <mergeCell ref="T122:T124"/>
    <mergeCell ref="AD125:AD127"/>
    <mergeCell ref="AK125:AK127"/>
    <mergeCell ref="A13:A15"/>
    <mergeCell ref="B13:B15"/>
    <mergeCell ref="C13:C15"/>
    <mergeCell ref="D13:D15"/>
    <mergeCell ref="E13:E15"/>
    <mergeCell ref="F13:F15"/>
    <mergeCell ref="G13:G15"/>
    <mergeCell ref="H13:H15"/>
    <mergeCell ref="R125:R127"/>
    <mergeCell ref="S125:S127"/>
    <mergeCell ref="T125:T127"/>
    <mergeCell ref="AA125:AA127"/>
    <mergeCell ref="AB125:AB127"/>
    <mergeCell ref="AC125:AC127"/>
    <mergeCell ref="F110:F112"/>
    <mergeCell ref="G110:G112"/>
    <mergeCell ref="H125:H127"/>
    <mergeCell ref="I125:I127"/>
    <mergeCell ref="J125:J127"/>
    <mergeCell ref="Q125:Q127"/>
    <mergeCell ref="Q114:Q116"/>
    <mergeCell ref="Q118:Q120"/>
    <mergeCell ref="AA13:AA15"/>
    <mergeCell ref="AB13:AB15"/>
    <mergeCell ref="AC13:AC15"/>
    <mergeCell ref="AD13:AD15"/>
    <mergeCell ref="AK13:AK15"/>
    <mergeCell ref="A23:A25"/>
    <mergeCell ref="B23:B25"/>
    <mergeCell ref="C23:C25"/>
    <mergeCell ref="D23:D25"/>
    <mergeCell ref="E23:E25"/>
    <mergeCell ref="I13:I15"/>
    <mergeCell ref="J13:J15"/>
    <mergeCell ref="Q13:Q15"/>
    <mergeCell ref="R13:R15"/>
    <mergeCell ref="S13:S15"/>
    <mergeCell ref="T13:T15"/>
    <mergeCell ref="AA17:AA19"/>
    <mergeCell ref="AB17:AB19"/>
    <mergeCell ref="AC17:AC19"/>
    <mergeCell ref="AD17:AD19"/>
    <mergeCell ref="AK17:AK19"/>
    <mergeCell ref="I17:I19"/>
    <mergeCell ref="J17:J19"/>
    <mergeCell ref="Q17:Q19"/>
    <mergeCell ref="AK23:AK25"/>
    <mergeCell ref="R23:R25"/>
    <mergeCell ref="S23:S25"/>
    <mergeCell ref="T23:T25"/>
    <mergeCell ref="AA23:AA25"/>
    <mergeCell ref="AB23:AB25"/>
    <mergeCell ref="AC23:AC25"/>
    <mergeCell ref="F23:F25"/>
    <mergeCell ref="G23:G25"/>
    <mergeCell ref="H23:H25"/>
    <mergeCell ref="I23:I25"/>
    <mergeCell ref="J23:J25"/>
    <mergeCell ref="Q23:Q25"/>
    <mergeCell ref="AB31:AB33"/>
    <mergeCell ref="AC31:AC33"/>
    <mergeCell ref="AD31:AD33"/>
    <mergeCell ref="I31:I33"/>
    <mergeCell ref="J31:J33"/>
    <mergeCell ref="R31:R33"/>
    <mergeCell ref="S31:S33"/>
    <mergeCell ref="T31:T33"/>
    <mergeCell ref="AD23:AD25"/>
    <mergeCell ref="T27:T29"/>
    <mergeCell ref="AA27:AA29"/>
    <mergeCell ref="AB27:AB29"/>
    <mergeCell ref="AC27:AC29"/>
    <mergeCell ref="AD27:AD29"/>
    <mergeCell ref="C37:C39"/>
    <mergeCell ref="D37:D39"/>
    <mergeCell ref="AD34:AD36"/>
    <mergeCell ref="A34:A36"/>
    <mergeCell ref="B34:B36"/>
    <mergeCell ref="C34:C36"/>
    <mergeCell ref="D34:D36"/>
    <mergeCell ref="E34:E36"/>
    <mergeCell ref="F34:F36"/>
    <mergeCell ref="G34:G36"/>
    <mergeCell ref="H34:H36"/>
    <mergeCell ref="R34:R36"/>
    <mergeCell ref="S34:S36"/>
    <mergeCell ref="T34:T36"/>
    <mergeCell ref="AB34:AB36"/>
    <mergeCell ref="AC34:AC36"/>
    <mergeCell ref="AA34:AA36"/>
    <mergeCell ref="I34:I36"/>
    <mergeCell ref="J34:J36"/>
    <mergeCell ref="Q34:Q36"/>
    <mergeCell ref="AK37:AK39"/>
    <mergeCell ref="A40:A42"/>
    <mergeCell ref="B40:B42"/>
    <mergeCell ref="C40:C42"/>
    <mergeCell ref="D40:D42"/>
    <mergeCell ref="E40:E42"/>
    <mergeCell ref="F40:F42"/>
    <mergeCell ref="G40:G42"/>
    <mergeCell ref="H40:H42"/>
    <mergeCell ref="I40:I42"/>
    <mergeCell ref="S37:S39"/>
    <mergeCell ref="T37:T39"/>
    <mergeCell ref="AA37:AA39"/>
    <mergeCell ref="AB37:AB39"/>
    <mergeCell ref="AC37:AC39"/>
    <mergeCell ref="AD37:AD39"/>
    <mergeCell ref="G37:G39"/>
    <mergeCell ref="H37:H39"/>
    <mergeCell ref="I37:I39"/>
    <mergeCell ref="J37:J39"/>
    <mergeCell ref="Q37:Q39"/>
    <mergeCell ref="R37:R39"/>
    <mergeCell ref="A37:A39"/>
    <mergeCell ref="B37:B39"/>
    <mergeCell ref="AB40:AB42"/>
    <mergeCell ref="AC40:AC42"/>
    <mergeCell ref="AD40:AD42"/>
    <mergeCell ref="AK40:AK42"/>
    <mergeCell ref="A71:A73"/>
    <mergeCell ref="B71:B73"/>
    <mergeCell ref="C71:C73"/>
    <mergeCell ref="D71:D73"/>
    <mergeCell ref="E71:E73"/>
    <mergeCell ref="F71:F73"/>
    <mergeCell ref="J40:J42"/>
    <mergeCell ref="Q40:Q42"/>
    <mergeCell ref="R40:R42"/>
    <mergeCell ref="S40:S42"/>
    <mergeCell ref="T40:T42"/>
    <mergeCell ref="AA40:AA42"/>
    <mergeCell ref="AA68:AA70"/>
    <mergeCell ref="AB68:AB70"/>
    <mergeCell ref="AC68:AC70"/>
    <mergeCell ref="AD68:AD70"/>
    <mergeCell ref="AK68:AK70"/>
    <mergeCell ref="S68:S70"/>
    <mergeCell ref="T68:T70"/>
    <mergeCell ref="AK64:AK66"/>
    <mergeCell ref="AC71:AC73"/>
    <mergeCell ref="AD71:AD73"/>
    <mergeCell ref="AK71:AK73"/>
    <mergeCell ref="A78:A80"/>
    <mergeCell ref="B78:B80"/>
    <mergeCell ref="C78:C80"/>
    <mergeCell ref="D78:D80"/>
    <mergeCell ref="E78:E80"/>
    <mergeCell ref="F78:F80"/>
    <mergeCell ref="G78:G80"/>
    <mergeCell ref="Q71:Q73"/>
    <mergeCell ref="R71:R73"/>
    <mergeCell ref="S71:S73"/>
    <mergeCell ref="T71:T73"/>
    <mergeCell ref="AA71:AA73"/>
    <mergeCell ref="AB71:AB73"/>
    <mergeCell ref="AK75:AK77"/>
    <mergeCell ref="S75:S77"/>
    <mergeCell ref="T75:T77"/>
    <mergeCell ref="AA75:AA77"/>
    <mergeCell ref="AB75:AB77"/>
    <mergeCell ref="AC75:AC77"/>
    <mergeCell ref="AD75:AD77"/>
    <mergeCell ref="G75:G77"/>
    <mergeCell ref="C81:C83"/>
    <mergeCell ref="D81:D83"/>
    <mergeCell ref="T78:T80"/>
    <mergeCell ref="AA78:AA80"/>
    <mergeCell ref="AB78:AB80"/>
    <mergeCell ref="AC78:AC80"/>
    <mergeCell ref="AD78:AD80"/>
    <mergeCell ref="AK78:AK80"/>
    <mergeCell ref="H78:H80"/>
    <mergeCell ref="I78:I80"/>
    <mergeCell ref="J78:J80"/>
    <mergeCell ref="Q78:Q80"/>
    <mergeCell ref="R78:R80"/>
    <mergeCell ref="S78:S80"/>
    <mergeCell ref="AK81:AK83"/>
    <mergeCell ref="D84:G84"/>
    <mergeCell ref="A85:A87"/>
    <mergeCell ref="B85:B87"/>
    <mergeCell ref="C85:C87"/>
    <mergeCell ref="D85:D87"/>
    <mergeCell ref="E85:E87"/>
    <mergeCell ref="F85:F87"/>
    <mergeCell ref="G85:G87"/>
    <mergeCell ref="H85:H87"/>
    <mergeCell ref="S81:S83"/>
    <mergeCell ref="T81:T83"/>
    <mergeCell ref="AA81:AA83"/>
    <mergeCell ref="AB81:AB83"/>
    <mergeCell ref="AC81:AC83"/>
    <mergeCell ref="AD81:AD83"/>
    <mergeCell ref="G81:G83"/>
    <mergeCell ref="H81:H83"/>
    <mergeCell ref="I81:I83"/>
    <mergeCell ref="J81:J83"/>
    <mergeCell ref="Q81:Q83"/>
    <mergeCell ref="R81:R83"/>
    <mergeCell ref="A81:A83"/>
    <mergeCell ref="B81:B83"/>
    <mergeCell ref="C89:C91"/>
    <mergeCell ref="D89:D91"/>
    <mergeCell ref="AA85:AA87"/>
    <mergeCell ref="AB85:AB87"/>
    <mergeCell ref="AC85:AC87"/>
    <mergeCell ref="AD85:AD87"/>
    <mergeCell ref="AK85:AK87"/>
    <mergeCell ref="D88:G88"/>
    <mergeCell ref="I85:I87"/>
    <mergeCell ref="J85:J87"/>
    <mergeCell ref="Q85:Q87"/>
    <mergeCell ref="R85:R87"/>
    <mergeCell ref="S85:S87"/>
    <mergeCell ref="T85:T87"/>
    <mergeCell ref="AK89:AK91"/>
    <mergeCell ref="D92:G92"/>
    <mergeCell ref="A93:A95"/>
    <mergeCell ref="B93:B95"/>
    <mergeCell ref="C93:C95"/>
    <mergeCell ref="D93:D95"/>
    <mergeCell ref="E93:E95"/>
    <mergeCell ref="F93:F95"/>
    <mergeCell ref="G93:G95"/>
    <mergeCell ref="H93:H95"/>
    <mergeCell ref="S89:S91"/>
    <mergeCell ref="T89:T91"/>
    <mergeCell ref="AA89:AA91"/>
    <mergeCell ref="AB89:AB91"/>
    <mergeCell ref="AC89:AC91"/>
    <mergeCell ref="AD89:AD91"/>
    <mergeCell ref="G89:G91"/>
    <mergeCell ref="H89:H91"/>
    <mergeCell ref="I89:I91"/>
    <mergeCell ref="J89:J91"/>
    <mergeCell ref="Q89:Q91"/>
    <mergeCell ref="R89:R91"/>
    <mergeCell ref="A89:A91"/>
    <mergeCell ref="B89:B91"/>
    <mergeCell ref="AA93:AA95"/>
    <mergeCell ref="AB93:AB95"/>
    <mergeCell ref="AC93:AC95"/>
    <mergeCell ref="AD93:AD95"/>
    <mergeCell ref="AK93:AK95"/>
    <mergeCell ref="A96:A98"/>
    <mergeCell ref="B96:B98"/>
    <mergeCell ref="C96:C98"/>
    <mergeCell ref="D96:D98"/>
    <mergeCell ref="E96:E98"/>
    <mergeCell ref="I93:I95"/>
    <mergeCell ref="J93:J95"/>
    <mergeCell ref="Q93:Q95"/>
    <mergeCell ref="R93:R95"/>
    <mergeCell ref="S93:S95"/>
    <mergeCell ref="T93:T95"/>
    <mergeCell ref="AD96:AD98"/>
    <mergeCell ref="AK96:AK98"/>
    <mergeCell ref="D99:G99"/>
    <mergeCell ref="A100:A102"/>
    <mergeCell ref="B100:B102"/>
    <mergeCell ref="C100:C102"/>
    <mergeCell ref="D100:D102"/>
    <mergeCell ref="E100:E102"/>
    <mergeCell ref="F100:F102"/>
    <mergeCell ref="G100:G102"/>
    <mergeCell ref="R96:R98"/>
    <mergeCell ref="S96:S98"/>
    <mergeCell ref="T96:T98"/>
    <mergeCell ref="AA96:AA98"/>
    <mergeCell ref="AB96:AB98"/>
    <mergeCell ref="AC96:AC98"/>
    <mergeCell ref="F96:F98"/>
    <mergeCell ref="G96:G98"/>
    <mergeCell ref="H96:H98"/>
    <mergeCell ref="I96:I98"/>
    <mergeCell ref="J96:J98"/>
    <mergeCell ref="Q96:Q98"/>
    <mergeCell ref="C103:C105"/>
    <mergeCell ref="D103:D105"/>
    <mergeCell ref="T100:T102"/>
    <mergeCell ref="AA100:AA102"/>
    <mergeCell ref="AB100:AB102"/>
    <mergeCell ref="AC100:AC102"/>
    <mergeCell ref="AD100:AD102"/>
    <mergeCell ref="AK100:AK102"/>
    <mergeCell ref="H100:H102"/>
    <mergeCell ref="I100:I102"/>
    <mergeCell ref="J100:J102"/>
    <mergeCell ref="Q100:Q102"/>
    <mergeCell ref="R100:R102"/>
    <mergeCell ref="S100:S102"/>
    <mergeCell ref="AK103:AK105"/>
    <mergeCell ref="D106:G106"/>
    <mergeCell ref="A107:A109"/>
    <mergeCell ref="B107:B109"/>
    <mergeCell ref="C107:C109"/>
    <mergeCell ref="D107:D109"/>
    <mergeCell ref="H107:H109"/>
    <mergeCell ref="I107:I109"/>
    <mergeCell ref="J107:J109"/>
    <mergeCell ref="Q107:Q109"/>
    <mergeCell ref="S103:S105"/>
    <mergeCell ref="T103:T105"/>
    <mergeCell ref="AA103:AA105"/>
    <mergeCell ref="AB103:AB105"/>
    <mergeCell ref="AC103:AC105"/>
    <mergeCell ref="AD103:AD105"/>
    <mergeCell ref="G103:G105"/>
    <mergeCell ref="H103:H105"/>
    <mergeCell ref="I103:I105"/>
    <mergeCell ref="J103:J105"/>
    <mergeCell ref="Q103:Q105"/>
    <mergeCell ref="R103:R105"/>
    <mergeCell ref="A103:A105"/>
    <mergeCell ref="B103:B105"/>
    <mergeCell ref="AD107:AD109"/>
    <mergeCell ref="AK107:AK109"/>
    <mergeCell ref="A110:A112"/>
    <mergeCell ref="B110:B112"/>
    <mergeCell ref="C110:C112"/>
    <mergeCell ref="D110:D112"/>
    <mergeCell ref="H110:H112"/>
    <mergeCell ref="I110:I112"/>
    <mergeCell ref="J110:J112"/>
    <mergeCell ref="Q110:Q112"/>
    <mergeCell ref="R107:R109"/>
    <mergeCell ref="S107:S109"/>
    <mergeCell ref="T107:T109"/>
    <mergeCell ref="AA107:AA109"/>
    <mergeCell ref="AB107:AB109"/>
    <mergeCell ref="AC107:AC109"/>
    <mergeCell ref="AB114:AB116"/>
    <mergeCell ref="AC114:AC116"/>
    <mergeCell ref="AD110:AD112"/>
    <mergeCell ref="AK110:AK112"/>
    <mergeCell ref="D113:G113"/>
    <mergeCell ref="A114:A116"/>
    <mergeCell ref="B114:B116"/>
    <mergeCell ref="C114:C116"/>
    <mergeCell ref="D114:D116"/>
    <mergeCell ref="H114:H116"/>
    <mergeCell ref="I114:I116"/>
    <mergeCell ref="J114:J116"/>
    <mergeCell ref="R110:R112"/>
    <mergeCell ref="S110:S112"/>
    <mergeCell ref="T110:T112"/>
    <mergeCell ref="AA110:AA112"/>
    <mergeCell ref="AB110:AB112"/>
    <mergeCell ref="AC110:AC112"/>
    <mergeCell ref="A118:A120"/>
    <mergeCell ref="B118:B120"/>
    <mergeCell ref="C118:C120"/>
    <mergeCell ref="D118:D120"/>
    <mergeCell ref="H118:H120"/>
    <mergeCell ref="I118:I120"/>
    <mergeCell ref="J118:J120"/>
    <mergeCell ref="R114:R116"/>
    <mergeCell ref="S114:S116"/>
    <mergeCell ref="F81:F83"/>
    <mergeCell ref="E89:E91"/>
    <mergeCell ref="F89:F91"/>
    <mergeCell ref="AD118:AD120"/>
    <mergeCell ref="AK118:AK120"/>
    <mergeCell ref="E10:E12"/>
    <mergeCell ref="F10:F12"/>
    <mergeCell ref="E37:E39"/>
    <mergeCell ref="F37:F39"/>
    <mergeCell ref="E44:E46"/>
    <mergeCell ref="F44:F46"/>
    <mergeCell ref="E64:E66"/>
    <mergeCell ref="F64:F66"/>
    <mergeCell ref="R118:R120"/>
    <mergeCell ref="S118:S120"/>
    <mergeCell ref="T118:T120"/>
    <mergeCell ref="AA118:AA120"/>
    <mergeCell ref="AB118:AB120"/>
    <mergeCell ref="AC118:AC120"/>
    <mergeCell ref="AD114:AD116"/>
    <mergeCell ref="AK114:AK116"/>
    <mergeCell ref="D117:G117"/>
    <mergeCell ref="T114:T116"/>
    <mergeCell ref="AA114:AA116"/>
    <mergeCell ref="E125:E127"/>
    <mergeCell ref="F125:F127"/>
    <mergeCell ref="G125:G127"/>
    <mergeCell ref="C3:D3"/>
    <mergeCell ref="E3:G3"/>
    <mergeCell ref="C4:D4"/>
    <mergeCell ref="E4:G4"/>
    <mergeCell ref="C5:D5"/>
    <mergeCell ref="E5:G5"/>
    <mergeCell ref="E118:E120"/>
    <mergeCell ref="F118:F120"/>
    <mergeCell ref="G118:G120"/>
    <mergeCell ref="E122:E124"/>
    <mergeCell ref="F122:F124"/>
    <mergeCell ref="G122:G124"/>
    <mergeCell ref="E103:E105"/>
    <mergeCell ref="F103:F105"/>
    <mergeCell ref="E110:E112"/>
    <mergeCell ref="E114:E116"/>
    <mergeCell ref="F114:F116"/>
    <mergeCell ref="G114:G116"/>
    <mergeCell ref="E75:E77"/>
    <mergeCell ref="F75:F77"/>
    <mergeCell ref="E81:E83"/>
  </mergeCells>
  <conditionalFormatting sqref="AM6">
    <cfRule type="expression" dxfId="5978" priority="1891">
      <formula>(SUM($N6:$P6)+SUM($X6:$Z6)+SUM($AH6:$AJ6))=3</formula>
    </cfRule>
  </conditionalFormatting>
  <conditionalFormatting sqref="AN6">
    <cfRule type="expression" dxfId="5977" priority="1892">
      <formula>(SUM($O6:$P6)+SUM($Y6:$Z6)+SUM($AI6:$AJ6))=3</formula>
    </cfRule>
  </conditionalFormatting>
  <conditionalFormatting sqref="AO6 AO121">
    <cfRule type="expression" dxfId="5976" priority="1893">
      <formula>($P6+$Z6+$AJ6)=3</formula>
    </cfRule>
  </conditionalFormatting>
  <conditionalFormatting sqref="AL7">
    <cfRule type="expression" dxfId="5975" priority="1894">
      <formula>SUM($N7:$P7)&lt;1</formula>
    </cfRule>
    <cfRule type="expression" dxfId="5974" priority="1895">
      <formula>SUM($N7:$P7)&gt;0</formula>
    </cfRule>
  </conditionalFormatting>
  <conditionalFormatting sqref="AM7">
    <cfRule type="expression" dxfId="5973" priority="1896">
      <formula>SUM($N7:$P7)&gt;0</formula>
    </cfRule>
  </conditionalFormatting>
  <conditionalFormatting sqref="AN7">
    <cfRule type="expression" dxfId="5972" priority="1897">
      <formula>SUM($O7:$P7)&gt;0</formula>
    </cfRule>
  </conditionalFormatting>
  <conditionalFormatting sqref="AO7">
    <cfRule type="expression" dxfId="5971" priority="1898">
      <formula>$P7=1</formula>
    </cfRule>
  </conditionalFormatting>
  <conditionalFormatting sqref="AL8">
    <cfRule type="expression" dxfId="5970" priority="1886">
      <formula>SUM($X8:$Z8)&lt;1</formula>
    </cfRule>
    <cfRule type="expression" dxfId="5969" priority="1887">
      <formula>SUM($X8:$Z8)&gt;0</formula>
    </cfRule>
  </conditionalFormatting>
  <conditionalFormatting sqref="AM8">
    <cfRule type="expression" dxfId="5968" priority="1888">
      <formula>SUM($X8:$Z8)&gt;0</formula>
    </cfRule>
  </conditionalFormatting>
  <conditionalFormatting sqref="AN8">
    <cfRule type="expression" dxfId="5967" priority="1889">
      <formula>SUM($Y8:$Z8)&gt;0</formula>
    </cfRule>
  </conditionalFormatting>
  <conditionalFormatting sqref="AO8">
    <cfRule type="expression" dxfId="5966" priority="1890">
      <formula>$Z8=1</formula>
    </cfRule>
  </conditionalFormatting>
  <conditionalFormatting sqref="AL9">
    <cfRule type="expression" dxfId="5965" priority="1899">
      <formula>SUM($AH9:$AJ9)&lt;1</formula>
    </cfRule>
    <cfRule type="expression" dxfId="5964" priority="1900">
      <formula>SUM($AH9:$AJ9)&gt;0</formula>
    </cfRule>
  </conditionalFormatting>
  <conditionalFormatting sqref="AM9">
    <cfRule type="expression" dxfId="5963" priority="1901">
      <formula>SUM($AH9:$AJ9)&gt;0</formula>
    </cfRule>
  </conditionalFormatting>
  <conditionalFormatting sqref="AN9">
    <cfRule type="expression" dxfId="5962" priority="1902">
      <formula>SUM($AI9:$AJ9)&gt;0</formula>
    </cfRule>
  </conditionalFormatting>
  <conditionalFormatting sqref="AO9">
    <cfRule type="expression" dxfId="5961" priority="1903">
      <formula>$AJ9=1</formula>
    </cfRule>
  </conditionalFormatting>
  <conditionalFormatting sqref="AL6">
    <cfRule type="expression" dxfId="5960" priority="1884">
      <formula>(SUM($N6:$P6)+SUM($X6:$Z6)+SUM($AH6:$AJ6))&lt;3</formula>
    </cfRule>
    <cfRule type="expression" dxfId="5959" priority="1885">
      <formula>(SUM($N6:$P6)+SUM($X6:$Z6)+SUM($AH6:$AJ6))=3</formula>
    </cfRule>
  </conditionalFormatting>
  <conditionalFormatting sqref="AL17">
    <cfRule type="expression" dxfId="5958" priority="1879">
      <formula>SUM($N17:$P17)&lt;1</formula>
    </cfRule>
    <cfRule type="expression" dxfId="5957" priority="1880">
      <formula>SUM($N17:$P17)&gt;0</formula>
    </cfRule>
  </conditionalFormatting>
  <conditionalFormatting sqref="AM17">
    <cfRule type="expression" dxfId="5956" priority="1881">
      <formula>SUM($N17:$P17)&gt;0</formula>
    </cfRule>
  </conditionalFormatting>
  <conditionalFormatting sqref="AN17">
    <cfRule type="expression" dxfId="5955" priority="1882">
      <formula>SUM($O17:$P17)&gt;0</formula>
    </cfRule>
  </conditionalFormatting>
  <conditionalFormatting sqref="AO17">
    <cfRule type="expression" dxfId="5954" priority="1883">
      <formula>$P17=1</formula>
    </cfRule>
  </conditionalFormatting>
  <conditionalFormatting sqref="AL27">
    <cfRule type="expression" dxfId="5953" priority="1874">
      <formula>SUM($N27:$P27)&lt;1</formula>
    </cfRule>
    <cfRule type="expression" dxfId="5952" priority="1875">
      <formula>SUM($N27:$P27)&gt;0</formula>
    </cfRule>
  </conditionalFormatting>
  <conditionalFormatting sqref="AM27">
    <cfRule type="expression" dxfId="5951" priority="1876">
      <formula>SUM($N27:$P27)&gt;0</formula>
    </cfRule>
  </conditionalFormatting>
  <conditionalFormatting sqref="AN27">
    <cfRule type="expression" dxfId="5950" priority="1877">
      <formula>SUM($O27:$P27)&gt;0</formula>
    </cfRule>
  </conditionalFormatting>
  <conditionalFormatting sqref="AO27">
    <cfRule type="expression" dxfId="5949" priority="1878">
      <formula>$P27=1</formula>
    </cfRule>
  </conditionalFormatting>
  <conditionalFormatting sqref="AL31">
    <cfRule type="expression" dxfId="5948" priority="1869">
      <formula>SUM($N31:$P31)&lt;1</formula>
    </cfRule>
    <cfRule type="expression" dxfId="5947" priority="1870">
      <formula>SUM($N31:$P31)&gt;0</formula>
    </cfRule>
  </conditionalFormatting>
  <conditionalFormatting sqref="AM31">
    <cfRule type="expression" dxfId="5946" priority="1871">
      <formula>SUM($N31:$P31)&gt;0</formula>
    </cfRule>
  </conditionalFormatting>
  <conditionalFormatting sqref="AN31">
    <cfRule type="expression" dxfId="5945" priority="1872">
      <formula>SUM($O31:$P31)&gt;0</formula>
    </cfRule>
  </conditionalFormatting>
  <conditionalFormatting sqref="AO31">
    <cfRule type="expression" dxfId="5944" priority="1873">
      <formula>$P31=1</formula>
    </cfRule>
  </conditionalFormatting>
  <conditionalFormatting sqref="AL44">
    <cfRule type="expression" dxfId="5943" priority="1864">
      <formula>SUM($N44:$P44)&lt;1</formula>
    </cfRule>
    <cfRule type="expression" dxfId="5942" priority="1865">
      <formula>SUM($N44:$P44)&gt;0</formula>
    </cfRule>
  </conditionalFormatting>
  <conditionalFormatting sqref="AM44">
    <cfRule type="expression" dxfId="5941" priority="1866">
      <formula>SUM($N44:$P44)&gt;0</formula>
    </cfRule>
  </conditionalFormatting>
  <conditionalFormatting sqref="AN44">
    <cfRule type="expression" dxfId="5940" priority="1867">
      <formula>SUM($O44:$P44)&gt;0</formula>
    </cfRule>
  </conditionalFormatting>
  <conditionalFormatting sqref="AO44">
    <cfRule type="expression" dxfId="5939" priority="1868">
      <formula>$P44=1</formula>
    </cfRule>
  </conditionalFormatting>
  <conditionalFormatting sqref="AL48">
    <cfRule type="expression" dxfId="5938" priority="1859">
      <formula>SUM($N48:$P48)&lt;1</formula>
    </cfRule>
    <cfRule type="expression" dxfId="5937" priority="1860">
      <formula>SUM($N48:$P48)&gt;0</formula>
    </cfRule>
  </conditionalFormatting>
  <conditionalFormatting sqref="AM48">
    <cfRule type="expression" dxfId="5936" priority="1861">
      <formula>SUM($N48:$P48)&gt;0</formula>
    </cfRule>
  </conditionalFormatting>
  <conditionalFormatting sqref="AN48">
    <cfRule type="expression" dxfId="5935" priority="1862">
      <formula>SUM($O48:$P48)&gt;0</formula>
    </cfRule>
  </conditionalFormatting>
  <conditionalFormatting sqref="AO48">
    <cfRule type="expression" dxfId="5934" priority="1863">
      <formula>$P48=1</formula>
    </cfRule>
  </conditionalFormatting>
  <conditionalFormatting sqref="AL52">
    <cfRule type="expression" dxfId="5933" priority="1849">
      <formula>SUM($N52:$P52)&lt;1</formula>
    </cfRule>
    <cfRule type="expression" dxfId="5932" priority="1850">
      <formula>SUM($N52:$P52)&gt;0</formula>
    </cfRule>
  </conditionalFormatting>
  <conditionalFormatting sqref="AM52">
    <cfRule type="expression" dxfId="5931" priority="1851">
      <formula>SUM($N52:$P52)&gt;0</formula>
    </cfRule>
  </conditionalFormatting>
  <conditionalFormatting sqref="AN52">
    <cfRule type="expression" dxfId="5930" priority="1852">
      <formula>SUM($O52:$P52)&gt;0</formula>
    </cfRule>
  </conditionalFormatting>
  <conditionalFormatting sqref="AO52">
    <cfRule type="expression" dxfId="5929" priority="1853">
      <formula>$P52=1</formula>
    </cfRule>
  </conditionalFormatting>
  <conditionalFormatting sqref="AL56">
    <cfRule type="expression" dxfId="5928" priority="1844">
      <formula>SUM($N56:$P56)&lt;1</formula>
    </cfRule>
    <cfRule type="expression" dxfId="5927" priority="1845">
      <formula>SUM($N56:$P56)&gt;0</formula>
    </cfRule>
  </conditionalFormatting>
  <conditionalFormatting sqref="AM56">
    <cfRule type="expression" dxfId="5926" priority="1846">
      <formula>SUM($N56:$P56)&gt;0</formula>
    </cfRule>
  </conditionalFormatting>
  <conditionalFormatting sqref="AN56">
    <cfRule type="expression" dxfId="5925" priority="1847">
      <formula>SUM($O56:$P56)&gt;0</formula>
    </cfRule>
  </conditionalFormatting>
  <conditionalFormatting sqref="AO56">
    <cfRule type="expression" dxfId="5924" priority="1848">
      <formula>$P56=1</formula>
    </cfRule>
  </conditionalFormatting>
  <conditionalFormatting sqref="AL60">
    <cfRule type="expression" dxfId="5923" priority="1839">
      <formula>SUM($N60:$P60)&lt;1</formula>
    </cfRule>
    <cfRule type="expression" dxfId="5922" priority="1840">
      <formula>SUM($N60:$P60)&gt;0</formula>
    </cfRule>
  </conditionalFormatting>
  <conditionalFormatting sqref="AM60">
    <cfRule type="expression" dxfId="5921" priority="1841">
      <formula>SUM($N60:$P60)&gt;0</formula>
    </cfRule>
  </conditionalFormatting>
  <conditionalFormatting sqref="AN60">
    <cfRule type="expression" dxfId="5920" priority="1842">
      <formula>SUM($O60:$P60)&gt;0</formula>
    </cfRule>
  </conditionalFormatting>
  <conditionalFormatting sqref="AO60">
    <cfRule type="expression" dxfId="5919" priority="1843">
      <formula>$P60=1</formula>
    </cfRule>
  </conditionalFormatting>
  <conditionalFormatting sqref="AL64">
    <cfRule type="expression" dxfId="5918" priority="1834">
      <formula>SUM($N64:$P64)&lt;1</formula>
    </cfRule>
    <cfRule type="expression" dxfId="5917" priority="1835">
      <formula>SUM($N64:$P64)&gt;0</formula>
    </cfRule>
  </conditionalFormatting>
  <conditionalFormatting sqref="AM64">
    <cfRule type="expression" dxfId="5916" priority="1836">
      <formula>SUM($N64:$P64)&gt;0</formula>
    </cfRule>
  </conditionalFormatting>
  <conditionalFormatting sqref="AN64">
    <cfRule type="expression" dxfId="5915" priority="1837">
      <formula>SUM($O64:$P64)&gt;0</formula>
    </cfRule>
  </conditionalFormatting>
  <conditionalFormatting sqref="AO64">
    <cfRule type="expression" dxfId="5914" priority="1838">
      <formula>$P64=1</formula>
    </cfRule>
  </conditionalFormatting>
  <conditionalFormatting sqref="AL68">
    <cfRule type="expression" dxfId="5913" priority="1829">
      <formula>SUM($N68:$P68)&lt;1</formula>
    </cfRule>
    <cfRule type="expression" dxfId="5912" priority="1830">
      <formula>SUM($N68:$P68)&gt;0</formula>
    </cfRule>
  </conditionalFormatting>
  <conditionalFormatting sqref="AM68">
    <cfRule type="expression" dxfId="5911" priority="1831">
      <formula>SUM($N68:$P68)&gt;0</formula>
    </cfRule>
  </conditionalFormatting>
  <conditionalFormatting sqref="AN68">
    <cfRule type="expression" dxfId="5910" priority="1832">
      <formula>SUM($O68:$P68)&gt;0</formula>
    </cfRule>
  </conditionalFormatting>
  <conditionalFormatting sqref="AO68">
    <cfRule type="expression" dxfId="5909" priority="1833">
      <formula>$P68=1</formula>
    </cfRule>
  </conditionalFormatting>
  <conditionalFormatting sqref="AL125">
    <cfRule type="expression" dxfId="5908" priority="1824">
      <formula>SUM($N125:$P125)&lt;1</formula>
    </cfRule>
    <cfRule type="expression" dxfId="5907" priority="1825">
      <formula>SUM($N125:$P125)&gt;0</formula>
    </cfRule>
  </conditionalFormatting>
  <conditionalFormatting sqref="AM125">
    <cfRule type="expression" dxfId="5906" priority="1826">
      <formula>SUM($N125:$P125)&gt;0</formula>
    </cfRule>
  </conditionalFormatting>
  <conditionalFormatting sqref="AN125">
    <cfRule type="expression" dxfId="5905" priority="1827">
      <formula>SUM($O125:$P125)&gt;0</formula>
    </cfRule>
  </conditionalFormatting>
  <conditionalFormatting sqref="AO125">
    <cfRule type="expression" dxfId="5904" priority="1828">
      <formula>$P125=1</formula>
    </cfRule>
  </conditionalFormatting>
  <conditionalFormatting sqref="AL18">
    <cfRule type="expression" dxfId="5903" priority="1819">
      <formula>SUM($X18:$Z18)&lt;1</formula>
    </cfRule>
    <cfRule type="expression" dxfId="5902" priority="1820">
      <formula>SUM($X18:$Z18)&gt;0</formula>
    </cfRule>
  </conditionalFormatting>
  <conditionalFormatting sqref="AM18">
    <cfRule type="expression" dxfId="5901" priority="1821">
      <formula>SUM($X18:$Z18)&gt;0</formula>
    </cfRule>
  </conditionalFormatting>
  <conditionalFormatting sqref="AN18">
    <cfRule type="expression" dxfId="5900" priority="1822">
      <formula>SUM($Y18:$Z18)&gt;0</formula>
    </cfRule>
  </conditionalFormatting>
  <conditionalFormatting sqref="AO18">
    <cfRule type="expression" dxfId="5899" priority="1823">
      <formula>$Z18=1</formula>
    </cfRule>
  </conditionalFormatting>
  <conditionalFormatting sqref="AL28">
    <cfRule type="expression" dxfId="5898" priority="1814">
      <formula>SUM($X28:$Z28)&lt;1</formula>
    </cfRule>
    <cfRule type="expression" dxfId="5897" priority="1815">
      <formula>SUM($X28:$Z28)&gt;0</formula>
    </cfRule>
  </conditionalFormatting>
  <conditionalFormatting sqref="AM28">
    <cfRule type="expression" dxfId="5896" priority="1816">
      <formula>SUM($X28:$Z28)&gt;0</formula>
    </cfRule>
  </conditionalFormatting>
  <conditionalFormatting sqref="AN28">
    <cfRule type="expression" dxfId="5895" priority="1817">
      <formula>SUM($Y28:$Z28)&gt;0</formula>
    </cfRule>
  </conditionalFormatting>
  <conditionalFormatting sqref="AO28">
    <cfRule type="expression" dxfId="5894" priority="1818">
      <formula>$Z28=1</formula>
    </cfRule>
  </conditionalFormatting>
  <conditionalFormatting sqref="AL32">
    <cfRule type="expression" dxfId="5893" priority="1809">
      <formula>SUM($X32:$Z32)&lt;1</formula>
    </cfRule>
    <cfRule type="expression" dxfId="5892" priority="1810">
      <formula>SUM($X32:$Z32)&gt;0</formula>
    </cfRule>
  </conditionalFormatting>
  <conditionalFormatting sqref="AM32">
    <cfRule type="expression" dxfId="5891" priority="1811">
      <formula>SUM($X32:$Z32)&gt;0</formula>
    </cfRule>
  </conditionalFormatting>
  <conditionalFormatting sqref="AN32">
    <cfRule type="expression" dxfId="5890" priority="1812">
      <formula>SUM($Y32:$Z32)&gt;0</formula>
    </cfRule>
  </conditionalFormatting>
  <conditionalFormatting sqref="AO32">
    <cfRule type="expression" dxfId="5889" priority="1813">
      <formula>$Z32=1</formula>
    </cfRule>
  </conditionalFormatting>
  <conditionalFormatting sqref="AL45">
    <cfRule type="expression" dxfId="5888" priority="1804">
      <formula>SUM($X45:$Z45)&lt;1</formula>
    </cfRule>
    <cfRule type="expression" dxfId="5887" priority="1805">
      <formula>SUM($X45:$Z45)&gt;0</formula>
    </cfRule>
  </conditionalFormatting>
  <conditionalFormatting sqref="AM45">
    <cfRule type="expression" dxfId="5886" priority="1806">
      <formula>SUM($X45:$Z45)&gt;0</formula>
    </cfRule>
  </conditionalFormatting>
  <conditionalFormatting sqref="AN45">
    <cfRule type="expression" dxfId="5885" priority="1807">
      <formula>SUM($Y45:$Z45)&gt;0</formula>
    </cfRule>
  </conditionalFormatting>
  <conditionalFormatting sqref="AO45">
    <cfRule type="expression" dxfId="5884" priority="1808">
      <formula>$Z45=1</formula>
    </cfRule>
  </conditionalFormatting>
  <conditionalFormatting sqref="AL49">
    <cfRule type="expression" dxfId="5883" priority="1799">
      <formula>SUM($X49:$Z49)&lt;1</formula>
    </cfRule>
    <cfRule type="expression" dxfId="5882" priority="1800">
      <formula>SUM($X49:$Z49)&gt;0</formula>
    </cfRule>
  </conditionalFormatting>
  <conditionalFormatting sqref="AM49">
    <cfRule type="expression" dxfId="5881" priority="1801">
      <formula>SUM($X49:$Z49)&gt;0</formula>
    </cfRule>
  </conditionalFormatting>
  <conditionalFormatting sqref="AN49">
    <cfRule type="expression" dxfId="5880" priority="1802">
      <formula>SUM($Y49:$Z49)&gt;0</formula>
    </cfRule>
  </conditionalFormatting>
  <conditionalFormatting sqref="AO49">
    <cfRule type="expression" dxfId="5879" priority="1803">
      <formula>$Z49=1</formula>
    </cfRule>
  </conditionalFormatting>
  <conditionalFormatting sqref="AL53">
    <cfRule type="expression" dxfId="5878" priority="1789">
      <formula>SUM($X53:$Z53)&lt;1</formula>
    </cfRule>
    <cfRule type="expression" dxfId="5877" priority="1790">
      <formula>SUM($X53:$Z53)&gt;0</formula>
    </cfRule>
  </conditionalFormatting>
  <conditionalFormatting sqref="AM53">
    <cfRule type="expression" dxfId="5876" priority="1791">
      <formula>SUM($X53:$Z53)&gt;0</formula>
    </cfRule>
  </conditionalFormatting>
  <conditionalFormatting sqref="AN53">
    <cfRule type="expression" dxfId="5875" priority="1792">
      <formula>SUM($Y53:$Z53)&gt;0</formula>
    </cfRule>
  </conditionalFormatting>
  <conditionalFormatting sqref="AO53">
    <cfRule type="expression" dxfId="5874" priority="1793">
      <formula>$Z53=1</formula>
    </cfRule>
  </conditionalFormatting>
  <conditionalFormatting sqref="AL57">
    <cfRule type="expression" dxfId="5873" priority="1784">
      <formula>SUM($X57:$Z57)&lt;1</formula>
    </cfRule>
    <cfRule type="expression" dxfId="5872" priority="1785">
      <formula>SUM($X57:$Z57)&gt;0</formula>
    </cfRule>
  </conditionalFormatting>
  <conditionalFormatting sqref="AM57">
    <cfRule type="expression" dxfId="5871" priority="1786">
      <formula>SUM($X57:$Z57)&gt;0</formula>
    </cfRule>
  </conditionalFormatting>
  <conditionalFormatting sqref="AN57">
    <cfRule type="expression" dxfId="5870" priority="1787">
      <formula>SUM($Y57:$Z57)&gt;0</formula>
    </cfRule>
  </conditionalFormatting>
  <conditionalFormatting sqref="AO57">
    <cfRule type="expression" dxfId="5869" priority="1788">
      <formula>$Z57=1</formula>
    </cfRule>
  </conditionalFormatting>
  <conditionalFormatting sqref="AL61">
    <cfRule type="expression" dxfId="5868" priority="1779">
      <formula>SUM($X61:$Z61)&lt;1</formula>
    </cfRule>
    <cfRule type="expression" dxfId="5867" priority="1780">
      <formula>SUM($X61:$Z61)&gt;0</formula>
    </cfRule>
  </conditionalFormatting>
  <conditionalFormatting sqref="AM61">
    <cfRule type="expression" dxfId="5866" priority="1781">
      <formula>SUM($X61:$Z61)&gt;0</formula>
    </cfRule>
  </conditionalFormatting>
  <conditionalFormatting sqref="AN61">
    <cfRule type="expression" dxfId="5865" priority="1782">
      <formula>SUM($Y61:$Z61)&gt;0</formula>
    </cfRule>
  </conditionalFormatting>
  <conditionalFormatting sqref="AO61">
    <cfRule type="expression" dxfId="5864" priority="1783">
      <formula>$Z61=1</formula>
    </cfRule>
  </conditionalFormatting>
  <conditionalFormatting sqref="AL65">
    <cfRule type="expression" dxfId="5863" priority="1774">
      <formula>SUM($X65:$Z65)&lt;1</formula>
    </cfRule>
    <cfRule type="expression" dxfId="5862" priority="1775">
      <formula>SUM($X65:$Z65)&gt;0</formula>
    </cfRule>
  </conditionalFormatting>
  <conditionalFormatting sqref="AM65">
    <cfRule type="expression" dxfId="5861" priority="1776">
      <formula>SUM($X65:$Z65)&gt;0</formula>
    </cfRule>
  </conditionalFormatting>
  <conditionalFormatting sqref="AN65">
    <cfRule type="expression" dxfId="5860" priority="1777">
      <formula>SUM($Y65:$Z65)&gt;0</formula>
    </cfRule>
  </conditionalFormatting>
  <conditionalFormatting sqref="AO65">
    <cfRule type="expression" dxfId="5859" priority="1778">
      <formula>$Z65=1</formula>
    </cfRule>
  </conditionalFormatting>
  <conditionalFormatting sqref="AL69">
    <cfRule type="expression" dxfId="5858" priority="1769">
      <formula>SUM($X69:$Z69)&lt;1</formula>
    </cfRule>
    <cfRule type="expression" dxfId="5857" priority="1770">
      <formula>SUM($X69:$Z69)&gt;0</formula>
    </cfRule>
  </conditionalFormatting>
  <conditionalFormatting sqref="AM69">
    <cfRule type="expression" dxfId="5856" priority="1771">
      <formula>SUM($X69:$Z69)&gt;0</formula>
    </cfRule>
  </conditionalFormatting>
  <conditionalFormatting sqref="AN69">
    <cfRule type="expression" dxfId="5855" priority="1772">
      <formula>SUM($Y69:$Z69)&gt;0</formula>
    </cfRule>
  </conditionalFormatting>
  <conditionalFormatting sqref="AO69">
    <cfRule type="expression" dxfId="5854" priority="1773">
      <formula>$Z69=1</formula>
    </cfRule>
  </conditionalFormatting>
  <conditionalFormatting sqref="AL126">
    <cfRule type="expression" dxfId="5853" priority="1764">
      <formula>SUM($X126:$Z126)&lt;1</formula>
    </cfRule>
    <cfRule type="expression" dxfId="5852" priority="1765">
      <formula>SUM($X126:$Z126)&gt;0</formula>
    </cfRule>
  </conditionalFormatting>
  <conditionalFormatting sqref="AM126">
    <cfRule type="expression" dxfId="5851" priority="1766">
      <formula>SUM($X126:$Z126)&gt;0</formula>
    </cfRule>
  </conditionalFormatting>
  <conditionalFormatting sqref="AN126">
    <cfRule type="expression" dxfId="5850" priority="1767">
      <formula>SUM($Y126:$Z126)&gt;0</formula>
    </cfRule>
  </conditionalFormatting>
  <conditionalFormatting sqref="AO126">
    <cfRule type="expression" dxfId="5849" priority="1768">
      <formula>$Z126=1</formula>
    </cfRule>
  </conditionalFormatting>
  <conditionalFormatting sqref="AL19">
    <cfRule type="expression" dxfId="5848" priority="1759">
      <formula>SUM($AH19:$AJ19)&lt;1</formula>
    </cfRule>
    <cfRule type="expression" dxfId="5847" priority="1760">
      <formula>SUM($AH19:$AJ19)&gt;0</formula>
    </cfRule>
  </conditionalFormatting>
  <conditionalFormatting sqref="AM19">
    <cfRule type="expression" dxfId="5846" priority="1761">
      <formula>SUM($AH19:$AJ19)&gt;0</formula>
    </cfRule>
  </conditionalFormatting>
  <conditionalFormatting sqref="AN19">
    <cfRule type="expression" dxfId="5845" priority="1762">
      <formula>SUM($AI19:$AJ19)&gt;0</formula>
    </cfRule>
  </conditionalFormatting>
  <conditionalFormatting sqref="AO19">
    <cfRule type="expression" dxfId="5844" priority="1763">
      <formula>$AJ19=1</formula>
    </cfRule>
  </conditionalFormatting>
  <conditionalFormatting sqref="AL29">
    <cfRule type="expression" dxfId="5843" priority="1754">
      <formula>SUM($AH29:$AJ29)&lt;1</formula>
    </cfRule>
    <cfRule type="expression" dxfId="5842" priority="1755">
      <formula>SUM($AH29:$AJ29)&gt;0</formula>
    </cfRule>
  </conditionalFormatting>
  <conditionalFormatting sqref="AM29">
    <cfRule type="expression" dxfId="5841" priority="1756">
      <formula>SUM($AH29:$AJ29)&gt;0</formula>
    </cfRule>
  </conditionalFormatting>
  <conditionalFormatting sqref="AN29">
    <cfRule type="expression" dxfId="5840" priority="1757">
      <formula>SUM($AI29:$AJ29)&gt;0</formula>
    </cfRule>
  </conditionalFormatting>
  <conditionalFormatting sqref="AO29">
    <cfRule type="expression" dxfId="5839" priority="1758">
      <formula>$AJ29=1</formula>
    </cfRule>
  </conditionalFormatting>
  <conditionalFormatting sqref="AL33">
    <cfRule type="expression" dxfId="5838" priority="1749">
      <formula>SUM($AH33:$AJ33)&lt;1</formula>
    </cfRule>
    <cfRule type="expression" dxfId="5837" priority="1750">
      <formula>SUM($AH33:$AJ33)&gt;0</formula>
    </cfRule>
  </conditionalFormatting>
  <conditionalFormatting sqref="AM33">
    <cfRule type="expression" dxfId="5836" priority="1751">
      <formula>SUM($AH33:$AJ33)&gt;0</formula>
    </cfRule>
  </conditionalFormatting>
  <conditionalFormatting sqref="AN33">
    <cfRule type="expression" dxfId="5835" priority="1752">
      <formula>SUM($AI33:$AJ33)&gt;0</formula>
    </cfRule>
  </conditionalFormatting>
  <conditionalFormatting sqref="AO33">
    <cfRule type="expression" dxfId="5834" priority="1753">
      <formula>$AJ33=1</formula>
    </cfRule>
  </conditionalFormatting>
  <conditionalFormatting sqref="AL46">
    <cfRule type="expression" dxfId="5833" priority="1744">
      <formula>SUM($AH46:$AJ46)&lt;1</formula>
    </cfRule>
    <cfRule type="expression" dxfId="5832" priority="1745">
      <formula>SUM($AH46:$AJ46)&gt;0</formula>
    </cfRule>
  </conditionalFormatting>
  <conditionalFormatting sqref="AM46">
    <cfRule type="expression" dxfId="5831" priority="1746">
      <formula>SUM($AH46:$AJ46)&gt;0</formula>
    </cfRule>
  </conditionalFormatting>
  <conditionalFormatting sqref="AN46">
    <cfRule type="expression" dxfId="5830" priority="1747">
      <formula>SUM($AI46:$AJ46)&gt;0</formula>
    </cfRule>
  </conditionalFormatting>
  <conditionalFormatting sqref="AO46">
    <cfRule type="expression" dxfId="5829" priority="1748">
      <formula>$AJ46=1</formula>
    </cfRule>
  </conditionalFormatting>
  <conditionalFormatting sqref="AL50">
    <cfRule type="expression" dxfId="5828" priority="1739">
      <formula>SUM($AH50:$AJ50)&lt;1</formula>
    </cfRule>
    <cfRule type="expression" dxfId="5827" priority="1740">
      <formula>SUM($AH50:$AJ50)&gt;0</formula>
    </cfRule>
  </conditionalFormatting>
  <conditionalFormatting sqref="AM50">
    <cfRule type="expression" dxfId="5826" priority="1741">
      <formula>SUM($AH50:$AJ50)&gt;0</formula>
    </cfRule>
  </conditionalFormatting>
  <conditionalFormatting sqref="AN50">
    <cfRule type="expression" dxfId="5825" priority="1742">
      <formula>SUM($AI50:$AJ50)&gt;0</formula>
    </cfRule>
  </conditionalFormatting>
  <conditionalFormatting sqref="AO50">
    <cfRule type="expression" dxfId="5824" priority="1743">
      <formula>$AJ50=1</formula>
    </cfRule>
  </conditionalFormatting>
  <conditionalFormatting sqref="AL54">
    <cfRule type="expression" dxfId="5823" priority="1729">
      <formula>SUM($AH54:$AJ54)&lt;1</formula>
    </cfRule>
    <cfRule type="expression" dxfId="5822" priority="1730">
      <formula>SUM($AH54:$AJ54)&gt;0</formula>
    </cfRule>
  </conditionalFormatting>
  <conditionalFormatting sqref="AM54">
    <cfRule type="expression" dxfId="5821" priority="1731">
      <formula>SUM($AH54:$AJ54)&gt;0</formula>
    </cfRule>
  </conditionalFormatting>
  <conditionalFormatting sqref="AN54">
    <cfRule type="expression" dxfId="5820" priority="1732">
      <formula>SUM($AI54:$AJ54)&gt;0</formula>
    </cfRule>
  </conditionalFormatting>
  <conditionalFormatting sqref="AO54">
    <cfRule type="expression" dxfId="5819" priority="1733">
      <formula>$AJ54=1</formula>
    </cfRule>
  </conditionalFormatting>
  <conditionalFormatting sqref="AL58">
    <cfRule type="expression" dxfId="5818" priority="1724">
      <formula>SUM($AH58:$AJ58)&lt;1</formula>
    </cfRule>
    <cfRule type="expression" dxfId="5817" priority="1725">
      <formula>SUM($AH58:$AJ58)&gt;0</formula>
    </cfRule>
  </conditionalFormatting>
  <conditionalFormatting sqref="AM58">
    <cfRule type="expression" dxfId="5816" priority="1726">
      <formula>SUM($AH58:$AJ58)&gt;0</formula>
    </cfRule>
  </conditionalFormatting>
  <conditionalFormatting sqref="AN58">
    <cfRule type="expression" dxfId="5815" priority="1727">
      <formula>SUM($AI58:$AJ58)&gt;0</formula>
    </cfRule>
  </conditionalFormatting>
  <conditionalFormatting sqref="AO58">
    <cfRule type="expression" dxfId="5814" priority="1728">
      <formula>$AJ58=1</formula>
    </cfRule>
  </conditionalFormatting>
  <conditionalFormatting sqref="AL62">
    <cfRule type="expression" dxfId="5813" priority="1719">
      <formula>SUM($AH62:$AJ62)&lt;1</formula>
    </cfRule>
    <cfRule type="expression" dxfId="5812" priority="1720">
      <formula>SUM($AH62:$AJ62)&gt;0</formula>
    </cfRule>
  </conditionalFormatting>
  <conditionalFormatting sqref="AM62">
    <cfRule type="expression" dxfId="5811" priority="1721">
      <formula>SUM($AH62:$AJ62)&gt;0</formula>
    </cfRule>
  </conditionalFormatting>
  <conditionalFormatting sqref="AN62">
    <cfRule type="expression" dxfId="5810" priority="1722">
      <formula>SUM($AI62:$AJ62)&gt;0</formula>
    </cfRule>
  </conditionalFormatting>
  <conditionalFormatting sqref="AO62">
    <cfRule type="expression" dxfId="5809" priority="1723">
      <formula>$AJ62=1</formula>
    </cfRule>
  </conditionalFormatting>
  <conditionalFormatting sqref="AL66">
    <cfRule type="expression" dxfId="5808" priority="1714">
      <formula>SUM($AH66:$AJ66)&lt;1</formula>
    </cfRule>
    <cfRule type="expression" dxfId="5807" priority="1715">
      <formula>SUM($AH66:$AJ66)&gt;0</formula>
    </cfRule>
  </conditionalFormatting>
  <conditionalFormatting sqref="AM66">
    <cfRule type="expression" dxfId="5806" priority="1716">
      <formula>SUM($AH66:$AJ66)&gt;0</formula>
    </cfRule>
  </conditionalFormatting>
  <conditionalFormatting sqref="AN66">
    <cfRule type="expression" dxfId="5805" priority="1717">
      <formula>SUM($AI66:$AJ66)&gt;0</formula>
    </cfRule>
  </conditionalFormatting>
  <conditionalFormatting sqref="AO66">
    <cfRule type="expression" dxfId="5804" priority="1718">
      <formula>$AJ66=1</formula>
    </cfRule>
  </conditionalFormatting>
  <conditionalFormatting sqref="AL70">
    <cfRule type="expression" dxfId="5803" priority="1709">
      <formula>SUM($AH70:$AJ70)&lt;1</formula>
    </cfRule>
    <cfRule type="expression" dxfId="5802" priority="1710">
      <formula>SUM($AH70:$AJ70)&gt;0</formula>
    </cfRule>
  </conditionalFormatting>
  <conditionalFormatting sqref="AM70">
    <cfRule type="expression" dxfId="5801" priority="1711">
      <formula>SUM($AH70:$AJ70)&gt;0</formula>
    </cfRule>
  </conditionalFormatting>
  <conditionalFormatting sqref="AN70">
    <cfRule type="expression" dxfId="5800" priority="1712">
      <formula>SUM($AI70:$AJ70)&gt;0</formula>
    </cfRule>
  </conditionalFormatting>
  <conditionalFormatting sqref="AO70">
    <cfRule type="expression" dxfId="5799" priority="1713">
      <formula>$AJ70=1</formula>
    </cfRule>
  </conditionalFormatting>
  <conditionalFormatting sqref="AL127">
    <cfRule type="expression" dxfId="5798" priority="1704">
      <formula>SUM($AH127:$AJ127)&lt;1</formula>
    </cfRule>
    <cfRule type="expression" dxfId="5797" priority="1705">
      <formula>SUM($AH127:$AJ127)&gt;0</formula>
    </cfRule>
  </conditionalFormatting>
  <conditionalFormatting sqref="AM127">
    <cfRule type="expression" dxfId="5796" priority="1706">
      <formula>SUM($AH127:$AJ127)&gt;0</formula>
    </cfRule>
  </conditionalFormatting>
  <conditionalFormatting sqref="AN127">
    <cfRule type="expression" dxfId="5795" priority="1707">
      <formula>SUM($AI127:$AJ127)&gt;0</formula>
    </cfRule>
  </conditionalFormatting>
  <conditionalFormatting sqref="AO127">
    <cfRule type="expression" dxfId="5794" priority="1708">
      <formula>$AJ127=1</formula>
    </cfRule>
  </conditionalFormatting>
  <conditionalFormatting sqref="AL16">
    <cfRule type="expression" dxfId="5793" priority="1702">
      <formula>(SUM($N16:$P16)+SUM($X16:$Z16)+SUM($AH16:$AJ16))&lt;3</formula>
    </cfRule>
    <cfRule type="expression" dxfId="5792" priority="1703">
      <formula>(SUM($N16:$P16)+SUM($X16:$Z16)+SUM($AH16:$AJ16))=3</formula>
    </cfRule>
  </conditionalFormatting>
  <conditionalFormatting sqref="AM16 AM121">
    <cfRule type="expression" dxfId="5791" priority="1701">
      <formula>(SUM($N16:$P16)+SUM($X16:$Z16)+SUM($AH16:$AJ16))=3</formula>
    </cfRule>
  </conditionalFormatting>
  <conditionalFormatting sqref="AN16 AN121">
    <cfRule type="expression" dxfId="5790" priority="1700">
      <formula>(SUM($O16:$P16)+SUM($Y16:$Z16)+SUM($AI16:$AJ16))=3</formula>
    </cfRule>
  </conditionalFormatting>
  <conditionalFormatting sqref="AO16">
    <cfRule type="expression" dxfId="5789" priority="1699">
      <formula>($P16+$Z16+$AJ16)=3</formula>
    </cfRule>
  </conditionalFormatting>
  <conditionalFormatting sqref="AL26 AL121">
    <cfRule type="expression" dxfId="5788" priority="1697">
      <formula>(SUM($N26:$P26)+SUM($X26:$Z26)+SUM($AH26:$AJ26))&lt;3</formula>
    </cfRule>
    <cfRule type="expression" dxfId="5787" priority="1698">
      <formula>(SUM($N26:$P26)+SUM($X26:$Z26)+SUM($AH26:$AJ26))=3</formula>
    </cfRule>
  </conditionalFormatting>
  <conditionalFormatting sqref="AM26">
    <cfRule type="expression" dxfId="5786" priority="1696">
      <formula>(SUM($N26:$P26)+SUM($X26:$Z26)+SUM($AH26:$AJ26))=3</formula>
    </cfRule>
  </conditionalFormatting>
  <conditionalFormatting sqref="AN26">
    <cfRule type="expression" dxfId="5785" priority="1695">
      <formula>(SUM($O26:$P26)+SUM($Y26:$Z26)+SUM($AI26:$AJ26))=3</formula>
    </cfRule>
  </conditionalFormatting>
  <conditionalFormatting sqref="AO26">
    <cfRule type="expression" dxfId="5784" priority="1694">
      <formula>($P26+$Z26+$AJ26)=3</formula>
    </cfRule>
  </conditionalFormatting>
  <conditionalFormatting sqref="AL30">
    <cfRule type="expression" dxfId="5783" priority="1692">
      <formula>(SUM($N30:$P30)+SUM($X30:$Z30)+SUM($AH30:$AJ30))&lt;3</formula>
    </cfRule>
    <cfRule type="expression" dxfId="5782" priority="1693">
      <formula>(SUM($N30:$P30)+SUM($X30:$Z30)+SUM($AH30:$AJ30))=3</formula>
    </cfRule>
  </conditionalFormatting>
  <conditionalFormatting sqref="AM30">
    <cfRule type="expression" dxfId="5781" priority="1691">
      <formula>(SUM($N30:$P30)+SUM($X30:$Z30)+SUM($AH30:$AJ30))=3</formula>
    </cfRule>
  </conditionalFormatting>
  <conditionalFormatting sqref="AN30">
    <cfRule type="expression" dxfId="5780" priority="1690">
      <formula>(SUM($O30:$P30)+SUM($Y30:$Z30)+SUM($AI30:$AJ30))=3</formula>
    </cfRule>
  </conditionalFormatting>
  <conditionalFormatting sqref="AO30">
    <cfRule type="expression" dxfId="5779" priority="1689">
      <formula>($P30+$Z30+$AJ30)=3</formula>
    </cfRule>
  </conditionalFormatting>
  <conditionalFormatting sqref="AL43">
    <cfRule type="expression" dxfId="5778" priority="1687">
      <formula>(SUM($N43:$P43)+SUM($X43:$Z43)+SUM($AH43:$AJ43))&lt;3</formula>
    </cfRule>
    <cfRule type="expression" dxfId="5777" priority="1688">
      <formula>(SUM($N43:$P43)+SUM($X43:$Z43)+SUM($AH43:$AJ43))=3</formula>
    </cfRule>
  </conditionalFormatting>
  <conditionalFormatting sqref="AM43">
    <cfRule type="expression" dxfId="5776" priority="1686">
      <formula>(SUM($N43:$P43)+SUM($X43:$Z43)+SUM($AH43:$AJ43))=3</formula>
    </cfRule>
  </conditionalFormatting>
  <conditionalFormatting sqref="AN43">
    <cfRule type="expression" dxfId="5775" priority="1685">
      <formula>(SUM($O43:$P43)+SUM($Y43:$Z43)+SUM($AI43:$AJ43))=3</formula>
    </cfRule>
  </conditionalFormatting>
  <conditionalFormatting sqref="AO43">
    <cfRule type="expression" dxfId="5774" priority="1684">
      <formula>($P43+$Z43+$AJ43)=3</formula>
    </cfRule>
  </conditionalFormatting>
  <conditionalFormatting sqref="AL47">
    <cfRule type="expression" dxfId="5773" priority="1682">
      <formula>(SUM($N47:$P47)+SUM($X47:$Z47)+SUM($AH47:$AJ47))&lt;3</formula>
    </cfRule>
    <cfRule type="expression" dxfId="5772" priority="1683">
      <formula>(SUM($N47:$P47)+SUM($X47:$Z47)+SUM($AH47:$AJ47))=3</formula>
    </cfRule>
  </conditionalFormatting>
  <conditionalFormatting sqref="AM47">
    <cfRule type="expression" dxfId="5771" priority="1681">
      <formula>(SUM($N47:$P47)+SUM($X47:$Z47)+SUM($AH47:$AJ47))=3</formula>
    </cfRule>
  </conditionalFormatting>
  <conditionalFormatting sqref="AN47">
    <cfRule type="expression" dxfId="5770" priority="1680">
      <formula>(SUM($O47:$P47)+SUM($Y47:$Z47)+SUM($AI47:$AJ47))=3</formula>
    </cfRule>
  </conditionalFormatting>
  <conditionalFormatting sqref="AO47">
    <cfRule type="expression" dxfId="5769" priority="1679">
      <formula>($P47+$Z47+$AJ47)=3</formula>
    </cfRule>
  </conditionalFormatting>
  <conditionalFormatting sqref="AL51">
    <cfRule type="expression" dxfId="5768" priority="1677">
      <formula>(SUM($N51:$P51)+SUM($X51:$Z51)+SUM($AH51:$AJ51))&lt;3</formula>
    </cfRule>
    <cfRule type="expression" dxfId="5767" priority="1678">
      <formula>(SUM($N51:$P51)+SUM($X51:$Z51)+SUM($AH51:$AJ51))=3</formula>
    </cfRule>
  </conditionalFormatting>
  <conditionalFormatting sqref="AM51">
    <cfRule type="expression" dxfId="5766" priority="1676">
      <formula>(SUM($N51:$P51)+SUM($X51:$Z51)+SUM($AH51:$AJ51))=3</formula>
    </cfRule>
  </conditionalFormatting>
  <conditionalFormatting sqref="AN51">
    <cfRule type="expression" dxfId="5765" priority="1675">
      <formula>(SUM($O51:$P51)+SUM($Y51:$Z51)+SUM($AI51:$AJ51))=3</formula>
    </cfRule>
  </conditionalFormatting>
  <conditionalFormatting sqref="AO51">
    <cfRule type="expression" dxfId="5764" priority="1674">
      <formula>($P51+$Z51+$AJ51)=3</formula>
    </cfRule>
  </conditionalFormatting>
  <conditionalFormatting sqref="AL55">
    <cfRule type="expression" dxfId="5763" priority="1672">
      <formula>(SUM($N55:$P55)+SUM($X55:$Z55)+SUM($AH55:$AJ55))&lt;3</formula>
    </cfRule>
    <cfRule type="expression" dxfId="5762" priority="1673">
      <formula>(SUM($N55:$P55)+SUM($X55:$Z55)+SUM($AH55:$AJ55))=3</formula>
    </cfRule>
  </conditionalFormatting>
  <conditionalFormatting sqref="AM55">
    <cfRule type="expression" dxfId="5761" priority="1671">
      <formula>(SUM($N55:$P55)+SUM($X55:$Z55)+SUM($AH55:$AJ55))=3</formula>
    </cfRule>
  </conditionalFormatting>
  <conditionalFormatting sqref="AN55">
    <cfRule type="expression" dxfId="5760" priority="1670">
      <formula>(SUM($O55:$P55)+SUM($Y55:$Z55)+SUM($AI55:$AJ55))=3</formula>
    </cfRule>
  </conditionalFormatting>
  <conditionalFormatting sqref="AO55">
    <cfRule type="expression" dxfId="5759" priority="1669">
      <formula>($P55+$Z55+$AJ55)=3</formula>
    </cfRule>
  </conditionalFormatting>
  <conditionalFormatting sqref="AL59">
    <cfRule type="expression" dxfId="5758" priority="1667">
      <formula>(SUM($N59:$P59)+SUM($X59:$Z59)+SUM($AH59:$AJ59))&lt;3</formula>
    </cfRule>
    <cfRule type="expression" dxfId="5757" priority="1668">
      <formula>(SUM($N59:$P59)+SUM($X59:$Z59)+SUM($AH59:$AJ59))=3</formula>
    </cfRule>
  </conditionalFormatting>
  <conditionalFormatting sqref="AM59">
    <cfRule type="expression" dxfId="5756" priority="1666">
      <formula>(SUM($N59:$P59)+SUM($X59:$Z59)+SUM($AH59:$AJ59))=3</formula>
    </cfRule>
  </conditionalFormatting>
  <conditionalFormatting sqref="AN59">
    <cfRule type="expression" dxfId="5755" priority="1665">
      <formula>(SUM($O59:$P59)+SUM($Y59:$Z59)+SUM($AI59:$AJ59))=3</formula>
    </cfRule>
  </conditionalFormatting>
  <conditionalFormatting sqref="AO59">
    <cfRule type="expression" dxfId="5754" priority="1664">
      <formula>($P59+$Z59+$AJ59)=3</formula>
    </cfRule>
  </conditionalFormatting>
  <conditionalFormatting sqref="AL63">
    <cfRule type="expression" dxfId="5753" priority="1662">
      <formula>(SUM($N63:$P63)+SUM($X63:$Z63)+SUM($AH63:$AJ63))&lt;3</formula>
    </cfRule>
    <cfRule type="expression" dxfId="5752" priority="1663">
      <formula>(SUM($N63:$P63)+SUM($X63:$Z63)+SUM($AH63:$AJ63))=3</formula>
    </cfRule>
  </conditionalFormatting>
  <conditionalFormatting sqref="AM63">
    <cfRule type="expression" dxfId="5751" priority="1661">
      <formula>(SUM($N63:$P63)+SUM($X63:$Z63)+SUM($AH63:$AJ63))=3</formula>
    </cfRule>
  </conditionalFormatting>
  <conditionalFormatting sqref="AN63">
    <cfRule type="expression" dxfId="5750" priority="1660">
      <formula>(SUM($O63:$P63)+SUM($Y63:$Z63)+SUM($AI63:$AJ63))=3</formula>
    </cfRule>
  </conditionalFormatting>
  <conditionalFormatting sqref="AO63">
    <cfRule type="expression" dxfId="5749" priority="1659">
      <formula>($P63+$Z63+$AJ63)=3</formula>
    </cfRule>
  </conditionalFormatting>
  <conditionalFormatting sqref="AL67">
    <cfRule type="expression" dxfId="5748" priority="1657">
      <formula>(SUM($N67:$P67)+SUM($X67:$Z67)+SUM($AH67:$AJ67))&lt;3</formula>
    </cfRule>
    <cfRule type="expression" dxfId="5747" priority="1658">
      <formula>(SUM($N67:$P67)+SUM($X67:$Z67)+SUM($AH67:$AJ67))=3</formula>
    </cfRule>
  </conditionalFormatting>
  <conditionalFormatting sqref="AM67">
    <cfRule type="expression" dxfId="5746" priority="1656">
      <formula>(SUM($N67:$P67)+SUM($X67:$Z67)+SUM($AH67:$AJ67))=3</formula>
    </cfRule>
  </conditionalFormatting>
  <conditionalFormatting sqref="AN67">
    <cfRule type="expression" dxfId="5745" priority="1655">
      <formula>(SUM($O67:$P67)+SUM($Y67:$Z67)+SUM($AI67:$AJ67))=3</formula>
    </cfRule>
  </conditionalFormatting>
  <conditionalFormatting sqref="AO67">
    <cfRule type="expression" dxfId="5744" priority="1654">
      <formula>($P67+$Z67+$AJ67)=3</formula>
    </cfRule>
  </conditionalFormatting>
  <conditionalFormatting sqref="H121:AD121 H6:AD9 H16:AD19 H26:AD33 H43:AD70">
    <cfRule type="containsText" dxfId="5743" priority="1640" operator="containsText" text="Not assessed">
      <formula>NOT(ISERROR(SEARCH("Not assessed",H6)))</formula>
    </cfRule>
    <cfRule type="containsText" dxfId="5742" priority="1641" operator="containsText" text="No visibility">
      <formula>NOT(ISERROR(SEARCH("No visibility",H6)))</formula>
    </cfRule>
    <cfRule type="containsText" dxfId="5741" priority="1642" operator="containsText" text="Poor">
      <formula>NOT(ISERROR(SEARCH("Poor",H6)))</formula>
    </cfRule>
    <cfRule type="containsText" dxfId="5740" priority="1643" operator="containsText" text="Fail">
      <formula>NOT(ISERROR(SEARCH("Fail",H6)))</formula>
    </cfRule>
    <cfRule type="containsText" dxfId="5739" priority="1644" operator="containsText" text="Ineffective">
      <formula>NOT(ISERROR(SEARCH("Ineffective",H6)))</formula>
    </cfRule>
    <cfRule type="containsText" dxfId="5738" priority="1645" operator="containsText" text="Not Implemented">
      <formula>NOT(ISERROR(SEARCH("Not Implemented",H6)))</formula>
    </cfRule>
  </conditionalFormatting>
  <conditionalFormatting sqref="AO74">
    <cfRule type="expression" dxfId="5737" priority="1639">
      <formula>($P74+$Z74+$AJ74)=3</formula>
    </cfRule>
  </conditionalFormatting>
  <conditionalFormatting sqref="AM74">
    <cfRule type="expression" dxfId="5736" priority="1623">
      <formula>(SUM($N74:$P74)+SUM($X74:$Z74)+SUM($AH74:$AJ74))=3</formula>
    </cfRule>
  </conditionalFormatting>
  <conditionalFormatting sqref="AN74">
    <cfRule type="expression" dxfId="5735" priority="1622">
      <formula>(SUM($O74:$P74)+SUM($Y74:$Z74)+SUM($AI74:$AJ74))=3</formula>
    </cfRule>
  </conditionalFormatting>
  <conditionalFormatting sqref="AL74">
    <cfRule type="expression" dxfId="5734" priority="1620">
      <formula>(SUM($N74:$P74)+SUM($X74:$Z74)+SUM($AH74:$AJ74))&lt;3</formula>
    </cfRule>
    <cfRule type="expression" dxfId="5733" priority="1621">
      <formula>(SUM($N74:$P74)+SUM($X74:$Z74)+SUM($AH74:$AJ74))=3</formula>
    </cfRule>
  </conditionalFormatting>
  <conditionalFormatting sqref="H74:AD74">
    <cfRule type="containsText" dxfId="5732" priority="1614" operator="containsText" text="Not assessed">
      <formula>NOT(ISERROR(SEARCH("Not assessed",H74)))</formula>
    </cfRule>
    <cfRule type="containsText" dxfId="5731" priority="1615" operator="containsText" text="No visibility">
      <formula>NOT(ISERROR(SEARCH("No visibility",H74)))</formula>
    </cfRule>
    <cfRule type="containsText" dxfId="5730" priority="1616" operator="containsText" text="Poor">
      <formula>NOT(ISERROR(SEARCH("Poor",H74)))</formula>
    </cfRule>
    <cfRule type="containsText" dxfId="5729" priority="1617" operator="containsText" text="Fail">
      <formula>NOT(ISERROR(SEARCH("Fail",H74)))</formula>
    </cfRule>
    <cfRule type="containsText" dxfId="5728" priority="1618" operator="containsText" text="Ineffective">
      <formula>NOT(ISERROR(SEARCH("Ineffective",H74)))</formula>
    </cfRule>
    <cfRule type="containsText" dxfId="5727" priority="1619" operator="containsText" text="Not Implemented">
      <formula>NOT(ISERROR(SEARCH("Not Implemented",H74)))</formula>
    </cfRule>
  </conditionalFormatting>
  <conditionalFormatting sqref="AE51">
    <cfRule type="containsText" dxfId="5726" priority="1608" operator="containsText" text="Not assessed">
      <formula>NOT(ISERROR(SEARCH("Not assessed",AE51)))</formula>
    </cfRule>
    <cfRule type="containsText" dxfId="5725" priority="1609" operator="containsText" text="No visibility">
      <formula>NOT(ISERROR(SEARCH("No visibility",AE51)))</formula>
    </cfRule>
    <cfRule type="containsText" dxfId="5724" priority="1610" operator="containsText" text="Poor">
      <formula>NOT(ISERROR(SEARCH("Poor",AE51)))</formula>
    </cfRule>
    <cfRule type="containsText" dxfId="5723" priority="1611" operator="containsText" text="Fail">
      <formula>NOT(ISERROR(SEARCH("Fail",AE51)))</formula>
    </cfRule>
    <cfRule type="containsText" dxfId="5722" priority="1612" operator="containsText" text="Ineffective">
      <formula>NOT(ISERROR(SEARCH("Ineffective",AE51)))</formula>
    </cfRule>
    <cfRule type="containsText" dxfId="5721" priority="1613" operator="containsText" text="Not Implemented">
      <formula>NOT(ISERROR(SEARCH("Not Implemented",AE51)))</formula>
    </cfRule>
  </conditionalFormatting>
  <conditionalFormatting sqref="AF51">
    <cfRule type="containsText" dxfId="5720" priority="1602" operator="containsText" text="Not assessed">
      <formula>NOT(ISERROR(SEARCH("Not assessed",AF51)))</formula>
    </cfRule>
    <cfRule type="containsText" dxfId="5719" priority="1603" operator="containsText" text="No visibility">
      <formula>NOT(ISERROR(SEARCH("No visibility",AF51)))</formula>
    </cfRule>
    <cfRule type="containsText" dxfId="5718" priority="1604" operator="containsText" text="Poor">
      <formula>NOT(ISERROR(SEARCH("Poor",AF51)))</formula>
    </cfRule>
    <cfRule type="containsText" dxfId="5717" priority="1605" operator="containsText" text="Fail">
      <formula>NOT(ISERROR(SEARCH("Fail",AF51)))</formula>
    </cfRule>
    <cfRule type="containsText" dxfId="5716" priority="1606" operator="containsText" text="Ineffective">
      <formula>NOT(ISERROR(SEARCH("Ineffective",AF51)))</formula>
    </cfRule>
    <cfRule type="containsText" dxfId="5715" priority="1607" operator="containsText" text="Not Implemented">
      <formula>NOT(ISERROR(SEARCH("Not Implemented",AF51)))</formula>
    </cfRule>
  </conditionalFormatting>
  <conditionalFormatting sqref="AG51">
    <cfRule type="containsText" dxfId="5714" priority="1596" operator="containsText" text="Not assessed">
      <formula>NOT(ISERROR(SEARCH("Not assessed",AG51)))</formula>
    </cfRule>
    <cfRule type="containsText" dxfId="5713" priority="1597" operator="containsText" text="No visibility">
      <formula>NOT(ISERROR(SEARCH("No visibility",AG51)))</formula>
    </cfRule>
    <cfRule type="containsText" dxfId="5712" priority="1598" operator="containsText" text="Poor">
      <formula>NOT(ISERROR(SEARCH("Poor",AG51)))</formula>
    </cfRule>
    <cfRule type="containsText" dxfId="5711" priority="1599" operator="containsText" text="Fail">
      <formula>NOT(ISERROR(SEARCH("Fail",AG51)))</formula>
    </cfRule>
    <cfRule type="containsText" dxfId="5710" priority="1600" operator="containsText" text="Ineffective">
      <formula>NOT(ISERROR(SEARCH("Ineffective",AG51)))</formula>
    </cfRule>
    <cfRule type="containsText" dxfId="5709" priority="1601" operator="containsText" text="Not Implemented">
      <formula>NOT(ISERROR(SEARCH("Not Implemented",AG51)))</formula>
    </cfRule>
  </conditionalFormatting>
  <conditionalFormatting sqref="AE43">
    <cfRule type="containsText" dxfId="5708" priority="1590" operator="containsText" text="Not assessed">
      <formula>NOT(ISERROR(SEARCH("Not assessed",AE43)))</formula>
    </cfRule>
    <cfRule type="containsText" dxfId="5707" priority="1591" operator="containsText" text="No visibility">
      <formula>NOT(ISERROR(SEARCH("No visibility",AE43)))</formula>
    </cfRule>
    <cfRule type="containsText" dxfId="5706" priority="1592" operator="containsText" text="Poor">
      <formula>NOT(ISERROR(SEARCH("Poor",AE43)))</formula>
    </cfRule>
    <cfRule type="containsText" dxfId="5705" priority="1593" operator="containsText" text="Fail">
      <formula>NOT(ISERROR(SEARCH("Fail",AE43)))</formula>
    </cfRule>
    <cfRule type="containsText" dxfId="5704" priority="1594" operator="containsText" text="Ineffective">
      <formula>NOT(ISERROR(SEARCH("Ineffective",AE43)))</formula>
    </cfRule>
    <cfRule type="containsText" dxfId="5703" priority="1595" operator="containsText" text="Not Implemented">
      <formula>NOT(ISERROR(SEARCH("Not Implemented",AE43)))</formula>
    </cfRule>
  </conditionalFormatting>
  <conditionalFormatting sqref="AF43">
    <cfRule type="containsText" dxfId="5702" priority="1584" operator="containsText" text="Not assessed">
      <formula>NOT(ISERROR(SEARCH("Not assessed",AF43)))</formula>
    </cfRule>
    <cfRule type="containsText" dxfId="5701" priority="1585" operator="containsText" text="No visibility">
      <formula>NOT(ISERROR(SEARCH("No visibility",AF43)))</formula>
    </cfRule>
    <cfRule type="containsText" dxfId="5700" priority="1586" operator="containsText" text="Poor">
      <formula>NOT(ISERROR(SEARCH("Poor",AF43)))</formula>
    </cfRule>
    <cfRule type="containsText" dxfId="5699" priority="1587" operator="containsText" text="Fail">
      <formula>NOT(ISERROR(SEARCH("Fail",AF43)))</formula>
    </cfRule>
    <cfRule type="containsText" dxfId="5698" priority="1588" operator="containsText" text="Ineffective">
      <formula>NOT(ISERROR(SEARCH("Ineffective",AF43)))</formula>
    </cfRule>
    <cfRule type="containsText" dxfId="5697" priority="1589" operator="containsText" text="Not Implemented">
      <formula>NOT(ISERROR(SEARCH("Not Implemented",AF43)))</formula>
    </cfRule>
  </conditionalFormatting>
  <conditionalFormatting sqref="AG43">
    <cfRule type="containsText" dxfId="5696" priority="1578" operator="containsText" text="Not assessed">
      <formula>NOT(ISERROR(SEARCH("Not assessed",AG43)))</formula>
    </cfRule>
    <cfRule type="containsText" dxfId="5695" priority="1579" operator="containsText" text="No visibility">
      <formula>NOT(ISERROR(SEARCH("No visibility",AG43)))</formula>
    </cfRule>
    <cfRule type="containsText" dxfId="5694" priority="1580" operator="containsText" text="Poor">
      <formula>NOT(ISERROR(SEARCH("Poor",AG43)))</formula>
    </cfRule>
    <cfRule type="containsText" dxfId="5693" priority="1581" operator="containsText" text="Fail">
      <formula>NOT(ISERROR(SEARCH("Fail",AG43)))</formula>
    </cfRule>
    <cfRule type="containsText" dxfId="5692" priority="1582" operator="containsText" text="Ineffective">
      <formula>NOT(ISERROR(SEARCH("Ineffective",AG43)))</formula>
    </cfRule>
    <cfRule type="containsText" dxfId="5691" priority="1583" operator="containsText" text="Not Implemented">
      <formula>NOT(ISERROR(SEARCH("Not Implemented",AG43)))</formula>
    </cfRule>
  </conditionalFormatting>
  <conditionalFormatting sqref="AE63">
    <cfRule type="containsText" dxfId="5690" priority="1572" operator="containsText" text="Not assessed">
      <formula>NOT(ISERROR(SEARCH("Not assessed",AE63)))</formula>
    </cfRule>
    <cfRule type="containsText" dxfId="5689" priority="1573" operator="containsText" text="No visibility">
      <formula>NOT(ISERROR(SEARCH("No visibility",AE63)))</formula>
    </cfRule>
    <cfRule type="containsText" dxfId="5688" priority="1574" operator="containsText" text="Poor">
      <formula>NOT(ISERROR(SEARCH("Poor",AE63)))</formula>
    </cfRule>
    <cfRule type="containsText" dxfId="5687" priority="1575" operator="containsText" text="Fail">
      <formula>NOT(ISERROR(SEARCH("Fail",AE63)))</formula>
    </cfRule>
    <cfRule type="containsText" dxfId="5686" priority="1576" operator="containsText" text="Ineffective">
      <formula>NOT(ISERROR(SEARCH("Ineffective",AE63)))</formula>
    </cfRule>
    <cfRule type="containsText" dxfId="5685" priority="1577" operator="containsText" text="Not Implemented">
      <formula>NOT(ISERROR(SEARCH("Not Implemented",AE63)))</formula>
    </cfRule>
  </conditionalFormatting>
  <conditionalFormatting sqref="AF63">
    <cfRule type="containsText" dxfId="5684" priority="1566" operator="containsText" text="Not assessed">
      <formula>NOT(ISERROR(SEARCH("Not assessed",AF63)))</formula>
    </cfRule>
    <cfRule type="containsText" dxfId="5683" priority="1567" operator="containsText" text="No visibility">
      <formula>NOT(ISERROR(SEARCH("No visibility",AF63)))</formula>
    </cfRule>
    <cfRule type="containsText" dxfId="5682" priority="1568" operator="containsText" text="Poor">
      <formula>NOT(ISERROR(SEARCH("Poor",AF63)))</formula>
    </cfRule>
    <cfRule type="containsText" dxfId="5681" priority="1569" operator="containsText" text="Fail">
      <formula>NOT(ISERROR(SEARCH("Fail",AF63)))</formula>
    </cfRule>
    <cfRule type="containsText" dxfId="5680" priority="1570" operator="containsText" text="Ineffective">
      <formula>NOT(ISERROR(SEARCH("Ineffective",AF63)))</formula>
    </cfRule>
    <cfRule type="containsText" dxfId="5679" priority="1571" operator="containsText" text="Not Implemented">
      <formula>NOT(ISERROR(SEARCH("Not Implemented",AF63)))</formula>
    </cfRule>
  </conditionalFormatting>
  <conditionalFormatting sqref="AG63">
    <cfRule type="containsText" dxfId="5678" priority="1560" operator="containsText" text="Not assessed">
      <formula>NOT(ISERROR(SEARCH("Not assessed",AG63)))</formula>
    </cfRule>
    <cfRule type="containsText" dxfId="5677" priority="1561" operator="containsText" text="No visibility">
      <formula>NOT(ISERROR(SEARCH("No visibility",AG63)))</formula>
    </cfRule>
    <cfRule type="containsText" dxfId="5676" priority="1562" operator="containsText" text="Poor">
      <formula>NOT(ISERROR(SEARCH("Poor",AG63)))</formula>
    </cfRule>
    <cfRule type="containsText" dxfId="5675" priority="1563" operator="containsText" text="Fail">
      <formula>NOT(ISERROR(SEARCH("Fail",AG63)))</formula>
    </cfRule>
    <cfRule type="containsText" dxfId="5674" priority="1564" operator="containsText" text="Ineffective">
      <formula>NOT(ISERROR(SEARCH("Ineffective",AG63)))</formula>
    </cfRule>
    <cfRule type="containsText" dxfId="5673" priority="1565" operator="containsText" text="Not Implemented">
      <formula>NOT(ISERROR(SEARCH("Not Implemented",AG63)))</formula>
    </cfRule>
  </conditionalFormatting>
  <conditionalFormatting sqref="AL10">
    <cfRule type="expression" dxfId="5672" priority="1532">
      <formula>SUM($N10:$P10)&lt;1</formula>
    </cfRule>
    <cfRule type="expression" dxfId="5671" priority="1533">
      <formula>SUM($N10:$P10)&gt;0</formula>
    </cfRule>
  </conditionalFormatting>
  <conditionalFormatting sqref="AM10">
    <cfRule type="expression" dxfId="5670" priority="1534">
      <formula>SUM($N10:$P10)&gt;0</formula>
    </cfRule>
  </conditionalFormatting>
  <conditionalFormatting sqref="AN10">
    <cfRule type="expression" dxfId="5669" priority="1535">
      <formula>SUM($O10:$P10)&gt;0</formula>
    </cfRule>
  </conditionalFormatting>
  <conditionalFormatting sqref="AO10">
    <cfRule type="expression" dxfId="5668" priority="1536">
      <formula>$P10=1</formula>
    </cfRule>
  </conditionalFormatting>
  <conditionalFormatting sqref="AL11">
    <cfRule type="expression" dxfId="5667" priority="1527">
      <formula>SUM($X11:$Z11)&lt;1</formula>
    </cfRule>
    <cfRule type="expression" dxfId="5666" priority="1528">
      <formula>SUM($X11:$Z11)&gt;0</formula>
    </cfRule>
  </conditionalFormatting>
  <conditionalFormatting sqref="AM11">
    <cfRule type="expression" dxfId="5665" priority="1529">
      <formula>SUM($X11:$Z11)&gt;0</formula>
    </cfRule>
  </conditionalFormatting>
  <conditionalFormatting sqref="AN11">
    <cfRule type="expression" dxfId="5664" priority="1530">
      <formula>SUM($Y11:$Z11)&gt;0</formula>
    </cfRule>
  </conditionalFormatting>
  <conditionalFormatting sqref="AO11">
    <cfRule type="expression" dxfId="5663" priority="1531">
      <formula>$Z11=1</formula>
    </cfRule>
  </conditionalFormatting>
  <conditionalFormatting sqref="AL12">
    <cfRule type="expression" dxfId="5662" priority="1537">
      <formula>SUM($AH12:$AJ12)&lt;1</formula>
    </cfRule>
    <cfRule type="expression" dxfId="5661" priority="1538">
      <formula>SUM($AH12:$AJ12)&gt;0</formula>
    </cfRule>
  </conditionalFormatting>
  <conditionalFormatting sqref="AM12">
    <cfRule type="expression" dxfId="5660" priority="1539">
      <formula>SUM($AH12:$AJ12)&gt;0</formula>
    </cfRule>
  </conditionalFormatting>
  <conditionalFormatting sqref="AN12">
    <cfRule type="expression" dxfId="5659" priority="1540">
      <formula>SUM($AI12:$AJ12)&gt;0</formula>
    </cfRule>
  </conditionalFormatting>
  <conditionalFormatting sqref="AO12">
    <cfRule type="expression" dxfId="5658" priority="1541">
      <formula>$AJ12=1</formula>
    </cfRule>
  </conditionalFormatting>
  <conditionalFormatting sqref="K10:Q12 U10:AA12">
    <cfRule type="containsText" dxfId="5657" priority="1521" operator="containsText" text="Not assessed">
      <formula>NOT(ISERROR(SEARCH("Not assessed",K10)))</formula>
    </cfRule>
    <cfRule type="containsText" dxfId="5656" priority="1522" operator="containsText" text="No visibility">
      <formula>NOT(ISERROR(SEARCH("No visibility",K10)))</formula>
    </cfRule>
    <cfRule type="containsText" dxfId="5655" priority="1523" operator="containsText" text="Poor">
      <formula>NOT(ISERROR(SEARCH("Poor",K10)))</formula>
    </cfRule>
    <cfRule type="containsText" dxfId="5654" priority="1524" operator="containsText" text="Fail">
      <formula>NOT(ISERROR(SEARCH("Fail",K10)))</formula>
    </cfRule>
    <cfRule type="containsText" dxfId="5653" priority="1525" operator="containsText" text="Ineffective">
      <formula>NOT(ISERROR(SEARCH("Ineffective",K10)))</formula>
    </cfRule>
    <cfRule type="containsText" dxfId="5652" priority="1526" operator="containsText" text="Not Implemented">
      <formula>NOT(ISERROR(SEARCH("Not Implemented",K10)))</formula>
    </cfRule>
  </conditionalFormatting>
  <conditionalFormatting sqref="AL20">
    <cfRule type="expression" dxfId="5651" priority="1516">
      <formula>SUM($N20:$P20)&lt;1</formula>
    </cfRule>
    <cfRule type="expression" dxfId="5650" priority="1517">
      <formula>SUM($N20:$P20)&gt;0</formula>
    </cfRule>
  </conditionalFormatting>
  <conditionalFormatting sqref="AM20">
    <cfRule type="expression" dxfId="5649" priority="1518">
      <formula>SUM($N20:$P20)&gt;0</formula>
    </cfRule>
  </conditionalFormatting>
  <conditionalFormatting sqref="AN20">
    <cfRule type="expression" dxfId="5648" priority="1519">
      <formula>SUM($O20:$P20)&gt;0</formula>
    </cfRule>
  </conditionalFormatting>
  <conditionalFormatting sqref="AO20">
    <cfRule type="expression" dxfId="5647" priority="1520">
      <formula>$P20=1</formula>
    </cfRule>
  </conditionalFormatting>
  <conditionalFormatting sqref="AL21">
    <cfRule type="expression" dxfId="5646" priority="1511">
      <formula>SUM($X21:$Z21)&lt;1</formula>
    </cfRule>
    <cfRule type="expression" dxfId="5645" priority="1512">
      <formula>SUM($X21:$Z21)&gt;0</formula>
    </cfRule>
  </conditionalFormatting>
  <conditionalFormatting sqref="AM21">
    <cfRule type="expression" dxfId="5644" priority="1513">
      <formula>SUM($X21:$Z21)&gt;0</formula>
    </cfRule>
  </conditionalFormatting>
  <conditionalFormatting sqref="AN21">
    <cfRule type="expression" dxfId="5643" priority="1514">
      <formula>SUM($Y21:$Z21)&gt;0</formula>
    </cfRule>
  </conditionalFormatting>
  <conditionalFormatting sqref="AO21">
    <cfRule type="expression" dxfId="5642" priority="1515">
      <formula>$Z21=1</formula>
    </cfRule>
  </conditionalFormatting>
  <conditionalFormatting sqref="AL22">
    <cfRule type="expression" dxfId="5641" priority="1506">
      <formula>SUM($AH22:$AJ22)&lt;1</formula>
    </cfRule>
    <cfRule type="expression" dxfId="5640" priority="1507">
      <formula>SUM($AH22:$AJ22)&gt;0</formula>
    </cfRule>
  </conditionalFormatting>
  <conditionalFormatting sqref="AM22">
    <cfRule type="expression" dxfId="5639" priority="1508">
      <formula>SUM($AH22:$AJ22)&gt;0</formula>
    </cfRule>
  </conditionalFormatting>
  <conditionalFormatting sqref="AN22">
    <cfRule type="expression" dxfId="5638" priority="1509">
      <formula>SUM($AI22:$AJ22)&gt;0</formula>
    </cfRule>
  </conditionalFormatting>
  <conditionalFormatting sqref="AO22">
    <cfRule type="expression" dxfId="5637" priority="1510">
      <formula>$AJ22=1</formula>
    </cfRule>
  </conditionalFormatting>
  <conditionalFormatting sqref="K20:Q22 U20:AA22">
    <cfRule type="containsText" dxfId="5636" priority="1500" operator="containsText" text="Not assessed">
      <formula>NOT(ISERROR(SEARCH("Not assessed",K20)))</formula>
    </cfRule>
    <cfRule type="containsText" dxfId="5635" priority="1501" operator="containsText" text="No visibility">
      <formula>NOT(ISERROR(SEARCH("No visibility",K20)))</formula>
    </cfRule>
    <cfRule type="containsText" dxfId="5634" priority="1502" operator="containsText" text="Poor">
      <formula>NOT(ISERROR(SEARCH("Poor",K20)))</formula>
    </cfRule>
    <cfRule type="containsText" dxfId="5633" priority="1503" operator="containsText" text="Fail">
      <formula>NOT(ISERROR(SEARCH("Fail",K20)))</formula>
    </cfRule>
    <cfRule type="containsText" dxfId="5632" priority="1504" operator="containsText" text="Ineffective">
      <formula>NOT(ISERROR(SEARCH("Ineffective",K20)))</formula>
    </cfRule>
    <cfRule type="containsText" dxfId="5631" priority="1505" operator="containsText" text="Not Implemented">
      <formula>NOT(ISERROR(SEARCH("Not Implemented",K20)))</formula>
    </cfRule>
  </conditionalFormatting>
  <conditionalFormatting sqref="AL122">
    <cfRule type="expression" dxfId="5630" priority="1453">
      <formula>SUM($N122:$P122)&lt;1</formula>
    </cfRule>
    <cfRule type="expression" dxfId="5629" priority="1454">
      <formula>SUM($N122:$P122)&gt;0</formula>
    </cfRule>
  </conditionalFormatting>
  <conditionalFormatting sqref="AM122">
    <cfRule type="expression" dxfId="5628" priority="1455">
      <formula>SUM($N122:$P122)&gt;0</formula>
    </cfRule>
  </conditionalFormatting>
  <conditionalFormatting sqref="AN122">
    <cfRule type="expression" dxfId="5627" priority="1456">
      <formula>SUM($O122:$P122)&gt;0</formula>
    </cfRule>
  </conditionalFormatting>
  <conditionalFormatting sqref="AO122">
    <cfRule type="expression" dxfId="5626" priority="1457">
      <formula>$P122=1</formula>
    </cfRule>
  </conditionalFormatting>
  <conditionalFormatting sqref="AL123">
    <cfRule type="expression" dxfId="5625" priority="1448">
      <formula>SUM($X123:$Z123)&lt;1</formula>
    </cfRule>
    <cfRule type="expression" dxfId="5624" priority="1449">
      <formula>SUM($X123:$Z123)&gt;0</formula>
    </cfRule>
  </conditionalFormatting>
  <conditionalFormatting sqref="AM123">
    <cfRule type="expression" dxfId="5623" priority="1450">
      <formula>SUM($X123:$Z123)&gt;0</formula>
    </cfRule>
  </conditionalFormatting>
  <conditionalFormatting sqref="AN123">
    <cfRule type="expression" dxfId="5622" priority="1451">
      <formula>SUM($Y123:$Z123)&gt;0</formula>
    </cfRule>
  </conditionalFormatting>
  <conditionalFormatting sqref="AO123">
    <cfRule type="expression" dxfId="5621" priority="1452">
      <formula>$Z123=1</formula>
    </cfRule>
  </conditionalFormatting>
  <conditionalFormatting sqref="AL124">
    <cfRule type="expression" dxfId="5620" priority="1443">
      <formula>SUM($AH124:$AJ124)&lt;1</formula>
    </cfRule>
    <cfRule type="expression" dxfId="5619" priority="1444">
      <formula>SUM($AH124:$AJ124)&gt;0</formula>
    </cfRule>
  </conditionalFormatting>
  <conditionalFormatting sqref="AM124">
    <cfRule type="expression" dxfId="5618" priority="1445">
      <formula>SUM($AH124:$AJ124)&gt;0</formula>
    </cfRule>
  </conditionalFormatting>
  <conditionalFormatting sqref="AN124">
    <cfRule type="expression" dxfId="5617" priority="1446">
      <formula>SUM($AI124:$AJ124)&gt;0</formula>
    </cfRule>
  </conditionalFormatting>
  <conditionalFormatting sqref="AO124">
    <cfRule type="expression" dxfId="5616" priority="1447">
      <formula>$AJ124=1</formula>
    </cfRule>
  </conditionalFormatting>
  <conditionalFormatting sqref="AE26">
    <cfRule type="containsText" dxfId="5615" priority="1401" operator="containsText" text="Not assessed">
      <formula>NOT(ISERROR(SEARCH("Not assessed",AE26)))</formula>
    </cfRule>
    <cfRule type="containsText" dxfId="5614" priority="1402" operator="containsText" text="No visibility">
      <formula>NOT(ISERROR(SEARCH("No visibility",AE26)))</formula>
    </cfRule>
    <cfRule type="containsText" dxfId="5613" priority="1403" operator="containsText" text="Poor">
      <formula>NOT(ISERROR(SEARCH("Poor",AE26)))</formula>
    </cfRule>
    <cfRule type="containsText" dxfId="5612" priority="1404" operator="containsText" text="Fail">
      <formula>NOT(ISERROR(SEARCH("Fail",AE26)))</formula>
    </cfRule>
    <cfRule type="containsText" dxfId="5611" priority="1405" operator="containsText" text="Ineffective">
      <formula>NOT(ISERROR(SEARCH("Ineffective",AE26)))</formula>
    </cfRule>
    <cfRule type="containsText" dxfId="5610" priority="1406" operator="containsText" text="Not Implemented">
      <formula>NOT(ISERROR(SEARCH("Not Implemented",AE26)))</formula>
    </cfRule>
  </conditionalFormatting>
  <conditionalFormatting sqref="AF26">
    <cfRule type="containsText" dxfId="5609" priority="1395" operator="containsText" text="Not assessed">
      <formula>NOT(ISERROR(SEARCH("Not assessed",AF26)))</formula>
    </cfRule>
    <cfRule type="containsText" dxfId="5608" priority="1396" operator="containsText" text="No visibility">
      <formula>NOT(ISERROR(SEARCH("No visibility",AF26)))</formula>
    </cfRule>
    <cfRule type="containsText" dxfId="5607" priority="1397" operator="containsText" text="Poor">
      <formula>NOT(ISERROR(SEARCH("Poor",AF26)))</formula>
    </cfRule>
    <cfRule type="containsText" dxfId="5606" priority="1398" operator="containsText" text="Fail">
      <formula>NOT(ISERROR(SEARCH("Fail",AF26)))</formula>
    </cfRule>
    <cfRule type="containsText" dxfId="5605" priority="1399" operator="containsText" text="Ineffective">
      <formula>NOT(ISERROR(SEARCH("Ineffective",AF26)))</formula>
    </cfRule>
    <cfRule type="containsText" dxfId="5604" priority="1400" operator="containsText" text="Not Implemented">
      <formula>NOT(ISERROR(SEARCH("Not Implemented",AF26)))</formula>
    </cfRule>
  </conditionalFormatting>
  <conditionalFormatting sqref="AG26">
    <cfRule type="containsText" dxfId="5603" priority="1389" operator="containsText" text="Not assessed">
      <formula>NOT(ISERROR(SEARCH("Not assessed",AG26)))</formula>
    </cfRule>
    <cfRule type="containsText" dxfId="5602" priority="1390" operator="containsText" text="No visibility">
      <formula>NOT(ISERROR(SEARCH("No visibility",AG26)))</formula>
    </cfRule>
    <cfRule type="containsText" dxfId="5601" priority="1391" operator="containsText" text="Poor">
      <formula>NOT(ISERROR(SEARCH("Poor",AG26)))</formula>
    </cfRule>
    <cfRule type="containsText" dxfId="5600" priority="1392" operator="containsText" text="Fail">
      <formula>NOT(ISERROR(SEARCH("Fail",AG26)))</formula>
    </cfRule>
    <cfRule type="containsText" dxfId="5599" priority="1393" operator="containsText" text="Ineffective">
      <formula>NOT(ISERROR(SEARCH("Ineffective",AG26)))</formula>
    </cfRule>
    <cfRule type="containsText" dxfId="5598" priority="1394" operator="containsText" text="Not Implemented">
      <formula>NOT(ISERROR(SEARCH("Not Implemented",AG26)))</formula>
    </cfRule>
  </conditionalFormatting>
  <conditionalFormatting sqref="AE55">
    <cfRule type="containsText" dxfId="5597" priority="1383" operator="containsText" text="Not assessed">
      <formula>NOT(ISERROR(SEARCH("Not assessed",AE55)))</formula>
    </cfRule>
    <cfRule type="containsText" dxfId="5596" priority="1384" operator="containsText" text="No visibility">
      <formula>NOT(ISERROR(SEARCH("No visibility",AE55)))</formula>
    </cfRule>
    <cfRule type="containsText" dxfId="5595" priority="1385" operator="containsText" text="Poor">
      <formula>NOT(ISERROR(SEARCH("Poor",AE55)))</formula>
    </cfRule>
    <cfRule type="containsText" dxfId="5594" priority="1386" operator="containsText" text="Fail">
      <formula>NOT(ISERROR(SEARCH("Fail",AE55)))</formula>
    </cfRule>
    <cfRule type="containsText" dxfId="5593" priority="1387" operator="containsText" text="Ineffective">
      <formula>NOT(ISERROR(SEARCH("Ineffective",AE55)))</formula>
    </cfRule>
    <cfRule type="containsText" dxfId="5592" priority="1388" operator="containsText" text="Not Implemented">
      <formula>NOT(ISERROR(SEARCH("Not Implemented",AE55)))</formula>
    </cfRule>
  </conditionalFormatting>
  <conditionalFormatting sqref="AF55">
    <cfRule type="containsText" dxfId="5591" priority="1377" operator="containsText" text="Not assessed">
      <formula>NOT(ISERROR(SEARCH("Not assessed",AF55)))</formula>
    </cfRule>
    <cfRule type="containsText" dxfId="5590" priority="1378" operator="containsText" text="No visibility">
      <formula>NOT(ISERROR(SEARCH("No visibility",AF55)))</formula>
    </cfRule>
    <cfRule type="containsText" dxfId="5589" priority="1379" operator="containsText" text="Poor">
      <formula>NOT(ISERROR(SEARCH("Poor",AF55)))</formula>
    </cfRule>
    <cfRule type="containsText" dxfId="5588" priority="1380" operator="containsText" text="Fail">
      <formula>NOT(ISERROR(SEARCH("Fail",AF55)))</formula>
    </cfRule>
    <cfRule type="containsText" dxfId="5587" priority="1381" operator="containsText" text="Ineffective">
      <formula>NOT(ISERROR(SEARCH("Ineffective",AF55)))</formula>
    </cfRule>
    <cfRule type="containsText" dxfId="5586" priority="1382" operator="containsText" text="Not Implemented">
      <formula>NOT(ISERROR(SEARCH("Not Implemented",AF55)))</formula>
    </cfRule>
  </conditionalFormatting>
  <conditionalFormatting sqref="AG55">
    <cfRule type="containsText" dxfId="5585" priority="1371" operator="containsText" text="Not assessed">
      <formula>NOT(ISERROR(SEARCH("Not assessed",AG55)))</formula>
    </cfRule>
    <cfRule type="containsText" dxfId="5584" priority="1372" operator="containsText" text="No visibility">
      <formula>NOT(ISERROR(SEARCH("No visibility",AG55)))</formula>
    </cfRule>
    <cfRule type="containsText" dxfId="5583" priority="1373" operator="containsText" text="Poor">
      <formula>NOT(ISERROR(SEARCH("Poor",AG55)))</formula>
    </cfRule>
    <cfRule type="containsText" dxfId="5582" priority="1374" operator="containsText" text="Fail">
      <formula>NOT(ISERROR(SEARCH("Fail",AG55)))</formula>
    </cfRule>
    <cfRule type="containsText" dxfId="5581" priority="1375" operator="containsText" text="Ineffective">
      <formula>NOT(ISERROR(SEARCH("Ineffective",AG55)))</formula>
    </cfRule>
    <cfRule type="containsText" dxfId="5580" priority="1376" operator="containsText" text="Not Implemented">
      <formula>NOT(ISERROR(SEARCH("Not Implemented",AG55)))</formula>
    </cfRule>
  </conditionalFormatting>
  <conditionalFormatting sqref="AE121">
    <cfRule type="containsText" dxfId="5579" priority="1365" operator="containsText" text="Not assessed">
      <formula>NOT(ISERROR(SEARCH("Not assessed",AE121)))</formula>
    </cfRule>
    <cfRule type="containsText" dxfId="5578" priority="1366" operator="containsText" text="No visibility">
      <formula>NOT(ISERROR(SEARCH("No visibility",AE121)))</formula>
    </cfRule>
    <cfRule type="containsText" dxfId="5577" priority="1367" operator="containsText" text="Poor">
      <formula>NOT(ISERROR(SEARCH("Poor",AE121)))</formula>
    </cfRule>
    <cfRule type="containsText" dxfId="5576" priority="1368" operator="containsText" text="Fail">
      <formula>NOT(ISERROR(SEARCH("Fail",AE121)))</formula>
    </cfRule>
    <cfRule type="containsText" dxfId="5575" priority="1369" operator="containsText" text="Ineffective">
      <formula>NOT(ISERROR(SEARCH("Ineffective",AE121)))</formula>
    </cfRule>
    <cfRule type="containsText" dxfId="5574" priority="1370" operator="containsText" text="Not Implemented">
      <formula>NOT(ISERROR(SEARCH("Not Implemented",AE121)))</formula>
    </cfRule>
  </conditionalFormatting>
  <conditionalFormatting sqref="AF121">
    <cfRule type="containsText" dxfId="5573" priority="1359" operator="containsText" text="Not assessed">
      <formula>NOT(ISERROR(SEARCH("Not assessed",AF121)))</formula>
    </cfRule>
    <cfRule type="containsText" dxfId="5572" priority="1360" operator="containsText" text="No visibility">
      <formula>NOT(ISERROR(SEARCH("No visibility",AF121)))</formula>
    </cfRule>
    <cfRule type="containsText" dxfId="5571" priority="1361" operator="containsText" text="Poor">
      <formula>NOT(ISERROR(SEARCH("Poor",AF121)))</formula>
    </cfRule>
    <cfRule type="containsText" dxfId="5570" priority="1362" operator="containsText" text="Fail">
      <formula>NOT(ISERROR(SEARCH("Fail",AF121)))</formula>
    </cfRule>
    <cfRule type="containsText" dxfId="5569" priority="1363" operator="containsText" text="Ineffective">
      <formula>NOT(ISERROR(SEARCH("Ineffective",AF121)))</formula>
    </cfRule>
    <cfRule type="containsText" dxfId="5568" priority="1364" operator="containsText" text="Not Implemented">
      <formula>NOT(ISERROR(SEARCH("Not Implemented",AF121)))</formula>
    </cfRule>
  </conditionalFormatting>
  <conditionalFormatting sqref="AG121">
    <cfRule type="containsText" dxfId="5567" priority="1353" operator="containsText" text="Not assessed">
      <formula>NOT(ISERROR(SEARCH("Not assessed",AG121)))</formula>
    </cfRule>
    <cfRule type="containsText" dxfId="5566" priority="1354" operator="containsText" text="No visibility">
      <formula>NOT(ISERROR(SEARCH("No visibility",AG121)))</formula>
    </cfRule>
    <cfRule type="containsText" dxfId="5565" priority="1355" operator="containsText" text="Poor">
      <formula>NOT(ISERROR(SEARCH("Poor",AG121)))</formula>
    </cfRule>
    <cfRule type="containsText" dxfId="5564" priority="1356" operator="containsText" text="Fail">
      <formula>NOT(ISERROR(SEARCH("Fail",AG121)))</formula>
    </cfRule>
    <cfRule type="containsText" dxfId="5563" priority="1357" operator="containsText" text="Ineffective">
      <formula>NOT(ISERROR(SEARCH("Ineffective",AG121)))</formula>
    </cfRule>
    <cfRule type="containsText" dxfId="5562" priority="1358" operator="containsText" text="Not Implemented">
      <formula>NOT(ISERROR(SEARCH("Not Implemented",AG121)))</formula>
    </cfRule>
  </conditionalFormatting>
  <conditionalFormatting sqref="AL13">
    <cfRule type="expression" dxfId="5561" priority="1343">
      <formula>SUM($N13:$P13)&lt;1</formula>
    </cfRule>
    <cfRule type="expression" dxfId="5560" priority="1344">
      <formula>SUM($N13:$P13)&gt;0</formula>
    </cfRule>
  </conditionalFormatting>
  <conditionalFormatting sqref="AM13">
    <cfRule type="expression" dxfId="5559" priority="1345">
      <formula>SUM($N13:$P13)&gt;0</formula>
    </cfRule>
  </conditionalFormatting>
  <conditionalFormatting sqref="AN13">
    <cfRule type="expression" dxfId="5558" priority="1346">
      <formula>SUM($O13:$P13)&gt;0</formula>
    </cfRule>
  </conditionalFormatting>
  <conditionalFormatting sqref="AO13">
    <cfRule type="expression" dxfId="5557" priority="1347">
      <formula>$P13=1</formula>
    </cfRule>
  </conditionalFormatting>
  <conditionalFormatting sqref="AL14">
    <cfRule type="expression" dxfId="5556" priority="1338">
      <formula>SUM($X14:$Z14)&lt;1</formula>
    </cfRule>
    <cfRule type="expression" dxfId="5555" priority="1339">
      <formula>SUM($X14:$Z14)&gt;0</formula>
    </cfRule>
  </conditionalFormatting>
  <conditionalFormatting sqref="AM14">
    <cfRule type="expression" dxfId="5554" priority="1340">
      <formula>SUM($X14:$Z14)&gt;0</formula>
    </cfRule>
  </conditionalFormatting>
  <conditionalFormatting sqref="AN14">
    <cfRule type="expression" dxfId="5553" priority="1341">
      <formula>SUM($Y14:$Z14)&gt;0</formula>
    </cfRule>
  </conditionalFormatting>
  <conditionalFormatting sqref="AO14">
    <cfRule type="expression" dxfId="5552" priority="1342">
      <formula>$Z14=1</formula>
    </cfRule>
  </conditionalFormatting>
  <conditionalFormatting sqref="AL15">
    <cfRule type="expression" dxfId="5551" priority="1348">
      <formula>SUM($AH15:$AJ15)&lt;1</formula>
    </cfRule>
    <cfRule type="expression" dxfId="5550" priority="1349">
      <formula>SUM($AH15:$AJ15)&gt;0</formula>
    </cfRule>
  </conditionalFormatting>
  <conditionalFormatting sqref="AM15">
    <cfRule type="expression" dxfId="5549" priority="1350">
      <formula>SUM($AH15:$AJ15)&gt;0</formula>
    </cfRule>
  </conditionalFormatting>
  <conditionalFormatting sqref="AN15">
    <cfRule type="expression" dxfId="5548" priority="1351">
      <formula>SUM($AI15:$AJ15)&gt;0</formula>
    </cfRule>
  </conditionalFormatting>
  <conditionalFormatting sqref="AO15">
    <cfRule type="expression" dxfId="5547" priority="1352">
      <formula>$AJ15=1</formula>
    </cfRule>
  </conditionalFormatting>
  <conditionalFormatting sqref="K13:Q15 U13:AA15">
    <cfRule type="containsText" dxfId="5546" priority="1332" operator="containsText" text="Not assessed">
      <formula>NOT(ISERROR(SEARCH("Not assessed",K13)))</formula>
    </cfRule>
    <cfRule type="containsText" dxfId="5545" priority="1333" operator="containsText" text="No visibility">
      <formula>NOT(ISERROR(SEARCH("No visibility",K13)))</formula>
    </cfRule>
    <cfRule type="containsText" dxfId="5544" priority="1334" operator="containsText" text="Poor">
      <formula>NOT(ISERROR(SEARCH("Poor",K13)))</formula>
    </cfRule>
    <cfRule type="containsText" dxfId="5543" priority="1335" operator="containsText" text="Fail">
      <formula>NOT(ISERROR(SEARCH("Fail",K13)))</formula>
    </cfRule>
    <cfRule type="containsText" dxfId="5542" priority="1336" operator="containsText" text="Ineffective">
      <formula>NOT(ISERROR(SEARCH("Ineffective",K13)))</formula>
    </cfRule>
    <cfRule type="containsText" dxfId="5541" priority="1337" operator="containsText" text="Not Implemented">
      <formula>NOT(ISERROR(SEARCH("Not Implemented",K13)))</formula>
    </cfRule>
  </conditionalFormatting>
  <conditionalFormatting sqref="AL23">
    <cfRule type="expression" dxfId="5540" priority="1327">
      <formula>SUM($N23:$P23)&lt;1</formula>
    </cfRule>
    <cfRule type="expression" dxfId="5539" priority="1328">
      <formula>SUM($N23:$P23)&gt;0</formula>
    </cfRule>
  </conditionalFormatting>
  <conditionalFormatting sqref="AM23">
    <cfRule type="expression" dxfId="5538" priority="1329">
      <formula>SUM($N23:$P23)&gt;0</formula>
    </cfRule>
  </conditionalFormatting>
  <conditionalFormatting sqref="AN23">
    <cfRule type="expression" dxfId="5537" priority="1330">
      <formula>SUM($O23:$P23)&gt;0</formula>
    </cfRule>
  </conditionalFormatting>
  <conditionalFormatting sqref="AO23">
    <cfRule type="expression" dxfId="5536" priority="1331">
      <formula>$P23=1</formula>
    </cfRule>
  </conditionalFormatting>
  <conditionalFormatting sqref="AL24">
    <cfRule type="expression" dxfId="5535" priority="1322">
      <formula>SUM($X24:$Z24)&lt;1</formula>
    </cfRule>
    <cfRule type="expression" dxfId="5534" priority="1323">
      <formula>SUM($X24:$Z24)&gt;0</formula>
    </cfRule>
  </conditionalFormatting>
  <conditionalFormatting sqref="AM24">
    <cfRule type="expression" dxfId="5533" priority="1324">
      <formula>SUM($X24:$Z24)&gt;0</formula>
    </cfRule>
  </conditionalFormatting>
  <conditionalFormatting sqref="AN24">
    <cfRule type="expression" dxfId="5532" priority="1325">
      <formula>SUM($Y24:$Z24)&gt;0</formula>
    </cfRule>
  </conditionalFormatting>
  <conditionalFormatting sqref="AO24">
    <cfRule type="expression" dxfId="5531" priority="1326">
      <formula>$Z24=1</formula>
    </cfRule>
  </conditionalFormatting>
  <conditionalFormatting sqref="AL25">
    <cfRule type="expression" dxfId="5530" priority="1317">
      <formula>SUM($AH25:$AJ25)&lt;1</formula>
    </cfRule>
    <cfRule type="expression" dxfId="5529" priority="1318">
      <formula>SUM($AH25:$AJ25)&gt;0</formula>
    </cfRule>
  </conditionalFormatting>
  <conditionalFormatting sqref="AM25">
    <cfRule type="expression" dxfId="5528" priority="1319">
      <formula>SUM($AH25:$AJ25)&gt;0</formula>
    </cfRule>
  </conditionalFormatting>
  <conditionalFormatting sqref="AN25">
    <cfRule type="expression" dxfId="5527" priority="1320">
      <formula>SUM($AI25:$AJ25)&gt;0</formula>
    </cfRule>
  </conditionalFormatting>
  <conditionalFormatting sqref="AO25">
    <cfRule type="expression" dxfId="5526" priority="1321">
      <formula>$AJ25=1</formula>
    </cfRule>
  </conditionalFormatting>
  <conditionalFormatting sqref="K23:Q25 U23:AA25">
    <cfRule type="containsText" dxfId="5525" priority="1311" operator="containsText" text="Not assessed">
      <formula>NOT(ISERROR(SEARCH("Not assessed",K23)))</formula>
    </cfRule>
    <cfRule type="containsText" dxfId="5524" priority="1312" operator="containsText" text="No visibility">
      <formula>NOT(ISERROR(SEARCH("No visibility",K23)))</formula>
    </cfRule>
    <cfRule type="containsText" dxfId="5523" priority="1313" operator="containsText" text="Poor">
      <formula>NOT(ISERROR(SEARCH("Poor",K23)))</formula>
    </cfRule>
    <cfRule type="containsText" dxfId="5522" priority="1314" operator="containsText" text="Fail">
      <formula>NOT(ISERROR(SEARCH("Fail",K23)))</formula>
    </cfRule>
    <cfRule type="containsText" dxfId="5521" priority="1315" operator="containsText" text="Ineffective">
      <formula>NOT(ISERROR(SEARCH("Ineffective",K23)))</formula>
    </cfRule>
    <cfRule type="containsText" dxfId="5520" priority="1316" operator="containsText" text="Not Implemented">
      <formula>NOT(ISERROR(SEARCH("Not Implemented",K23)))</formula>
    </cfRule>
  </conditionalFormatting>
  <conditionalFormatting sqref="AL34">
    <cfRule type="expression" dxfId="5519" priority="1306">
      <formula>SUM($N34:$P34)&lt;1</formula>
    </cfRule>
    <cfRule type="expression" dxfId="5518" priority="1307">
      <formula>SUM($N34:$P34)&gt;0</formula>
    </cfRule>
  </conditionalFormatting>
  <conditionalFormatting sqref="AM34">
    <cfRule type="expression" dxfId="5517" priority="1308">
      <formula>SUM($N34:$P34)&gt;0</formula>
    </cfRule>
  </conditionalFormatting>
  <conditionalFormatting sqref="AN34">
    <cfRule type="expression" dxfId="5516" priority="1309">
      <formula>SUM($O34:$P34)&gt;0</formula>
    </cfRule>
  </conditionalFormatting>
  <conditionalFormatting sqref="AO34">
    <cfRule type="expression" dxfId="5515" priority="1310">
      <formula>$P34=1</formula>
    </cfRule>
  </conditionalFormatting>
  <conditionalFormatting sqref="AL35">
    <cfRule type="expression" dxfId="5514" priority="1301">
      <formula>SUM($X35:$Z35)&lt;1</formula>
    </cfRule>
    <cfRule type="expression" dxfId="5513" priority="1302">
      <formula>SUM($X35:$Z35)&gt;0</formula>
    </cfRule>
  </conditionalFormatting>
  <conditionalFormatting sqref="AM35">
    <cfRule type="expression" dxfId="5512" priority="1303">
      <formula>SUM($X35:$Z35)&gt;0</formula>
    </cfRule>
  </conditionalFormatting>
  <conditionalFormatting sqref="AN35">
    <cfRule type="expression" dxfId="5511" priority="1304">
      <formula>SUM($Y35:$Z35)&gt;0</formula>
    </cfRule>
  </conditionalFormatting>
  <conditionalFormatting sqref="AO35">
    <cfRule type="expression" dxfId="5510" priority="1305">
      <formula>$Z35=1</formula>
    </cfRule>
  </conditionalFormatting>
  <conditionalFormatting sqref="AL36">
    <cfRule type="expression" dxfId="5509" priority="1296">
      <formula>SUM($AH36:$AJ36)&lt;1</formula>
    </cfRule>
    <cfRule type="expression" dxfId="5508" priority="1297">
      <formula>SUM($AH36:$AJ36)&gt;0</formula>
    </cfRule>
  </conditionalFormatting>
  <conditionalFormatting sqref="AM36">
    <cfRule type="expression" dxfId="5507" priority="1298">
      <formula>SUM($AH36:$AJ36)&gt;0</formula>
    </cfRule>
  </conditionalFormatting>
  <conditionalFormatting sqref="AN36">
    <cfRule type="expression" dxfId="5506" priority="1299">
      <formula>SUM($AI36:$AJ36)&gt;0</formula>
    </cfRule>
  </conditionalFormatting>
  <conditionalFormatting sqref="AO36">
    <cfRule type="expression" dxfId="5505" priority="1300">
      <formula>$AJ36=1</formula>
    </cfRule>
  </conditionalFormatting>
  <conditionalFormatting sqref="K34:Q36 U34:AA36">
    <cfRule type="containsText" dxfId="5504" priority="1290" operator="containsText" text="Not assessed">
      <formula>NOT(ISERROR(SEARCH("Not assessed",K34)))</formula>
    </cfRule>
    <cfRule type="containsText" dxfId="5503" priority="1291" operator="containsText" text="No visibility">
      <formula>NOT(ISERROR(SEARCH("No visibility",K34)))</formula>
    </cfRule>
    <cfRule type="containsText" dxfId="5502" priority="1292" operator="containsText" text="Poor">
      <formula>NOT(ISERROR(SEARCH("Poor",K34)))</formula>
    </cfRule>
    <cfRule type="containsText" dxfId="5501" priority="1293" operator="containsText" text="Fail">
      <formula>NOT(ISERROR(SEARCH("Fail",K34)))</formula>
    </cfRule>
    <cfRule type="containsText" dxfId="5500" priority="1294" operator="containsText" text="Ineffective">
      <formula>NOT(ISERROR(SEARCH("Ineffective",K34)))</formula>
    </cfRule>
    <cfRule type="containsText" dxfId="5499" priority="1295" operator="containsText" text="Not Implemented">
      <formula>NOT(ISERROR(SEARCH("Not Implemented",K34)))</formula>
    </cfRule>
  </conditionalFormatting>
  <conditionalFormatting sqref="AL37">
    <cfRule type="expression" dxfId="5498" priority="1285">
      <formula>SUM($N37:$P37)&lt;1</formula>
    </cfRule>
    <cfRule type="expression" dxfId="5497" priority="1286">
      <formula>SUM($N37:$P37)&gt;0</formula>
    </cfRule>
  </conditionalFormatting>
  <conditionalFormatting sqref="AM37">
    <cfRule type="expression" dxfId="5496" priority="1287">
      <formula>SUM($N37:$P37)&gt;0</formula>
    </cfRule>
  </conditionalFormatting>
  <conditionalFormatting sqref="AN37">
    <cfRule type="expression" dxfId="5495" priority="1288">
      <formula>SUM($O37:$P37)&gt;0</formula>
    </cfRule>
  </conditionalFormatting>
  <conditionalFormatting sqref="AO37">
    <cfRule type="expression" dxfId="5494" priority="1289">
      <formula>$P37=1</formula>
    </cfRule>
  </conditionalFormatting>
  <conditionalFormatting sqref="AL38">
    <cfRule type="expression" dxfId="5493" priority="1280">
      <formula>SUM($X38:$Z38)&lt;1</formula>
    </cfRule>
    <cfRule type="expression" dxfId="5492" priority="1281">
      <formula>SUM($X38:$Z38)&gt;0</formula>
    </cfRule>
  </conditionalFormatting>
  <conditionalFormatting sqref="AM38">
    <cfRule type="expression" dxfId="5491" priority="1282">
      <formula>SUM($X38:$Z38)&gt;0</formula>
    </cfRule>
  </conditionalFormatting>
  <conditionalFormatting sqref="AN38">
    <cfRule type="expression" dxfId="5490" priority="1283">
      <formula>SUM($Y38:$Z38)&gt;0</formula>
    </cfRule>
  </conditionalFormatting>
  <conditionalFormatting sqref="AO38">
    <cfRule type="expression" dxfId="5489" priority="1284">
      <formula>$Z38=1</formula>
    </cfRule>
  </conditionalFormatting>
  <conditionalFormatting sqref="AL39">
    <cfRule type="expression" dxfId="5488" priority="1275">
      <formula>SUM($AH39:$AJ39)&lt;1</formula>
    </cfRule>
    <cfRule type="expression" dxfId="5487" priority="1276">
      <formula>SUM($AH39:$AJ39)&gt;0</formula>
    </cfRule>
  </conditionalFormatting>
  <conditionalFormatting sqref="AM39">
    <cfRule type="expression" dxfId="5486" priority="1277">
      <formula>SUM($AH39:$AJ39)&gt;0</formula>
    </cfRule>
  </conditionalFormatting>
  <conditionalFormatting sqref="AN39">
    <cfRule type="expression" dxfId="5485" priority="1278">
      <formula>SUM($AI39:$AJ39)&gt;0</formula>
    </cfRule>
  </conditionalFormatting>
  <conditionalFormatting sqref="AO39">
    <cfRule type="expression" dxfId="5484" priority="1279">
      <formula>$AJ39=1</formula>
    </cfRule>
  </conditionalFormatting>
  <conditionalFormatting sqref="K37:Q39 U37:AA39">
    <cfRule type="containsText" dxfId="5483" priority="1269" operator="containsText" text="Not assessed">
      <formula>NOT(ISERROR(SEARCH("Not assessed",K37)))</formula>
    </cfRule>
    <cfRule type="containsText" dxfId="5482" priority="1270" operator="containsText" text="No visibility">
      <formula>NOT(ISERROR(SEARCH("No visibility",K37)))</formula>
    </cfRule>
    <cfRule type="containsText" dxfId="5481" priority="1271" operator="containsText" text="Poor">
      <formula>NOT(ISERROR(SEARCH("Poor",K37)))</formula>
    </cfRule>
    <cfRule type="containsText" dxfId="5480" priority="1272" operator="containsText" text="Fail">
      <formula>NOT(ISERROR(SEARCH("Fail",K37)))</formula>
    </cfRule>
    <cfRule type="containsText" dxfId="5479" priority="1273" operator="containsText" text="Ineffective">
      <formula>NOT(ISERROR(SEARCH("Ineffective",K37)))</formula>
    </cfRule>
    <cfRule type="containsText" dxfId="5478" priority="1274" operator="containsText" text="Not Implemented">
      <formula>NOT(ISERROR(SEARCH("Not Implemented",K37)))</formula>
    </cfRule>
  </conditionalFormatting>
  <conditionalFormatting sqref="AL40">
    <cfRule type="expression" dxfId="5477" priority="1264">
      <formula>SUM($N40:$P40)&lt;1</formula>
    </cfRule>
    <cfRule type="expression" dxfId="5476" priority="1265">
      <formula>SUM($N40:$P40)&gt;0</formula>
    </cfRule>
  </conditionalFormatting>
  <conditionalFormatting sqref="AM40">
    <cfRule type="expression" dxfId="5475" priority="1266">
      <formula>SUM($N40:$P40)&gt;0</formula>
    </cfRule>
  </conditionalFormatting>
  <conditionalFormatting sqref="AN40">
    <cfRule type="expression" dxfId="5474" priority="1267">
      <formula>SUM($O40:$P40)&gt;0</formula>
    </cfRule>
  </conditionalFormatting>
  <conditionalFormatting sqref="AO40">
    <cfRule type="expression" dxfId="5473" priority="1268">
      <formula>$P40=1</formula>
    </cfRule>
  </conditionalFormatting>
  <conditionalFormatting sqref="AL41">
    <cfRule type="expression" dxfId="5472" priority="1259">
      <formula>SUM($X41:$Z41)&lt;1</formula>
    </cfRule>
    <cfRule type="expression" dxfId="5471" priority="1260">
      <formula>SUM($X41:$Z41)&gt;0</formula>
    </cfRule>
  </conditionalFormatting>
  <conditionalFormatting sqref="AM41">
    <cfRule type="expression" dxfId="5470" priority="1261">
      <formula>SUM($X41:$Z41)&gt;0</formula>
    </cfRule>
  </conditionalFormatting>
  <conditionalFormatting sqref="AN41">
    <cfRule type="expression" dxfId="5469" priority="1262">
      <formula>SUM($Y41:$Z41)&gt;0</formula>
    </cfRule>
  </conditionalFormatting>
  <conditionalFormatting sqref="AO41">
    <cfRule type="expression" dxfId="5468" priority="1263">
      <formula>$Z41=1</formula>
    </cfRule>
  </conditionalFormatting>
  <conditionalFormatting sqref="AL42">
    <cfRule type="expression" dxfId="5467" priority="1254">
      <formula>SUM($AH42:$AJ42)&lt;1</formula>
    </cfRule>
    <cfRule type="expression" dxfId="5466" priority="1255">
      <formula>SUM($AH42:$AJ42)&gt;0</formula>
    </cfRule>
  </conditionalFormatting>
  <conditionalFormatting sqref="AM42">
    <cfRule type="expression" dxfId="5465" priority="1256">
      <formula>SUM($AH42:$AJ42)&gt;0</formula>
    </cfRule>
  </conditionalFormatting>
  <conditionalFormatting sqref="AN42">
    <cfRule type="expression" dxfId="5464" priority="1257">
      <formula>SUM($AI42:$AJ42)&gt;0</formula>
    </cfRule>
  </conditionalFormatting>
  <conditionalFormatting sqref="AO42">
    <cfRule type="expression" dxfId="5463" priority="1258">
      <formula>$AJ42=1</formula>
    </cfRule>
  </conditionalFormatting>
  <conditionalFormatting sqref="K40:Q42 U40:AA42">
    <cfRule type="containsText" dxfId="5462" priority="1248" operator="containsText" text="Not assessed">
      <formula>NOT(ISERROR(SEARCH("Not assessed",K40)))</formula>
    </cfRule>
    <cfRule type="containsText" dxfId="5461" priority="1249" operator="containsText" text="No visibility">
      <formula>NOT(ISERROR(SEARCH("No visibility",K40)))</formula>
    </cfRule>
    <cfRule type="containsText" dxfId="5460" priority="1250" operator="containsText" text="Poor">
      <formula>NOT(ISERROR(SEARCH("Poor",K40)))</formula>
    </cfRule>
    <cfRule type="containsText" dxfId="5459" priority="1251" operator="containsText" text="Fail">
      <formula>NOT(ISERROR(SEARCH("Fail",K40)))</formula>
    </cfRule>
    <cfRule type="containsText" dxfId="5458" priority="1252" operator="containsText" text="Ineffective">
      <formula>NOT(ISERROR(SEARCH("Ineffective",K40)))</formula>
    </cfRule>
    <cfRule type="containsText" dxfId="5457" priority="1253" operator="containsText" text="Not Implemented">
      <formula>NOT(ISERROR(SEARCH("Not Implemented",K40)))</formula>
    </cfRule>
  </conditionalFormatting>
  <conditionalFormatting sqref="AL71">
    <cfRule type="expression" dxfId="5456" priority="1243">
      <formula>SUM($N71:$P71)&lt;1</formula>
    </cfRule>
    <cfRule type="expression" dxfId="5455" priority="1244">
      <formula>SUM($N71:$P71)&gt;0</formula>
    </cfRule>
  </conditionalFormatting>
  <conditionalFormatting sqref="AM71">
    <cfRule type="expression" dxfId="5454" priority="1245">
      <formula>SUM($N71:$P71)&gt;0</formula>
    </cfRule>
  </conditionalFormatting>
  <conditionalFormatting sqref="AN71">
    <cfRule type="expression" dxfId="5453" priority="1246">
      <formula>SUM($O71:$P71)&gt;0</formula>
    </cfRule>
  </conditionalFormatting>
  <conditionalFormatting sqref="AO71">
    <cfRule type="expression" dxfId="5452" priority="1247">
      <formula>$P71=1</formula>
    </cfRule>
  </conditionalFormatting>
  <conditionalFormatting sqref="AL72">
    <cfRule type="expression" dxfId="5451" priority="1238">
      <formula>SUM($X72:$Z72)&lt;1</formula>
    </cfRule>
    <cfRule type="expression" dxfId="5450" priority="1239">
      <formula>SUM($X72:$Z72)&gt;0</formula>
    </cfRule>
  </conditionalFormatting>
  <conditionalFormatting sqref="AM72">
    <cfRule type="expression" dxfId="5449" priority="1240">
      <formula>SUM($X72:$Z72)&gt;0</formula>
    </cfRule>
  </conditionalFormatting>
  <conditionalFormatting sqref="AN72">
    <cfRule type="expression" dxfId="5448" priority="1241">
      <formula>SUM($Y72:$Z72)&gt;0</formula>
    </cfRule>
  </conditionalFormatting>
  <conditionalFormatting sqref="AO72">
    <cfRule type="expression" dxfId="5447" priority="1242">
      <formula>$Z72=1</formula>
    </cfRule>
  </conditionalFormatting>
  <conditionalFormatting sqref="AL73">
    <cfRule type="expression" dxfId="5446" priority="1233">
      <formula>SUM($AH73:$AJ73)&lt;1</formula>
    </cfRule>
    <cfRule type="expression" dxfId="5445" priority="1234">
      <formula>SUM($AH73:$AJ73)&gt;0</formula>
    </cfRule>
  </conditionalFormatting>
  <conditionalFormatting sqref="AM73">
    <cfRule type="expression" dxfId="5444" priority="1235">
      <formula>SUM($AH73:$AJ73)&gt;0</formula>
    </cfRule>
  </conditionalFormatting>
  <conditionalFormatting sqref="AN73">
    <cfRule type="expression" dxfId="5443" priority="1236">
      <formula>SUM($AI73:$AJ73)&gt;0</formula>
    </cfRule>
  </conditionalFormatting>
  <conditionalFormatting sqref="AO73">
    <cfRule type="expression" dxfId="5442" priority="1237">
      <formula>$AJ73=1</formula>
    </cfRule>
  </conditionalFormatting>
  <conditionalFormatting sqref="K71:Q73 U71:AA73">
    <cfRule type="containsText" dxfId="5441" priority="1227" operator="containsText" text="Not assessed">
      <formula>NOT(ISERROR(SEARCH("Not assessed",K71)))</formula>
    </cfRule>
    <cfRule type="containsText" dxfId="5440" priority="1228" operator="containsText" text="No visibility">
      <formula>NOT(ISERROR(SEARCH("No visibility",K71)))</formula>
    </cfRule>
    <cfRule type="containsText" dxfId="5439" priority="1229" operator="containsText" text="Poor">
      <formula>NOT(ISERROR(SEARCH("Poor",K71)))</formula>
    </cfRule>
    <cfRule type="containsText" dxfId="5438" priority="1230" operator="containsText" text="Fail">
      <formula>NOT(ISERROR(SEARCH("Fail",K71)))</formula>
    </cfRule>
    <cfRule type="containsText" dxfId="5437" priority="1231" operator="containsText" text="Ineffective">
      <formula>NOT(ISERROR(SEARCH("Ineffective",K71)))</formula>
    </cfRule>
    <cfRule type="containsText" dxfId="5436" priority="1232" operator="containsText" text="Not Implemented">
      <formula>NOT(ISERROR(SEARCH("Not Implemented",K71)))</formula>
    </cfRule>
  </conditionalFormatting>
  <conditionalFormatting sqref="AL75">
    <cfRule type="expression" dxfId="5435" priority="1222">
      <formula>SUM($N75:$P75)&lt;1</formula>
    </cfRule>
    <cfRule type="expression" dxfId="5434" priority="1223">
      <formula>SUM($N75:$P75)&gt;0</formula>
    </cfRule>
  </conditionalFormatting>
  <conditionalFormatting sqref="AM75">
    <cfRule type="expression" dxfId="5433" priority="1224">
      <formula>SUM($N75:$P75)&gt;0</formula>
    </cfRule>
  </conditionalFormatting>
  <conditionalFormatting sqref="AN75">
    <cfRule type="expression" dxfId="5432" priority="1225">
      <formula>SUM($O75:$P75)&gt;0</formula>
    </cfRule>
  </conditionalFormatting>
  <conditionalFormatting sqref="AO75">
    <cfRule type="expression" dxfId="5431" priority="1226">
      <formula>$P75=1</formula>
    </cfRule>
  </conditionalFormatting>
  <conditionalFormatting sqref="AL76">
    <cfRule type="expression" dxfId="5430" priority="1217">
      <formula>SUM($X76:$Z76)&lt;1</formula>
    </cfRule>
    <cfRule type="expression" dxfId="5429" priority="1218">
      <formula>SUM($X76:$Z76)&gt;0</formula>
    </cfRule>
  </conditionalFormatting>
  <conditionalFormatting sqref="AM76">
    <cfRule type="expression" dxfId="5428" priority="1219">
      <formula>SUM($X76:$Z76)&gt;0</formula>
    </cfRule>
  </conditionalFormatting>
  <conditionalFormatting sqref="AN76">
    <cfRule type="expression" dxfId="5427" priority="1220">
      <formula>SUM($Y76:$Z76)&gt;0</formula>
    </cfRule>
  </conditionalFormatting>
  <conditionalFormatting sqref="AO76">
    <cfRule type="expression" dxfId="5426" priority="1221">
      <formula>$Z76=1</formula>
    </cfRule>
  </conditionalFormatting>
  <conditionalFormatting sqref="AL77">
    <cfRule type="expression" dxfId="5425" priority="1212">
      <formula>SUM($AH77:$AJ77)&lt;1</formula>
    </cfRule>
    <cfRule type="expression" dxfId="5424" priority="1213">
      <formula>SUM($AH77:$AJ77)&gt;0</formula>
    </cfRule>
  </conditionalFormatting>
  <conditionalFormatting sqref="AM77">
    <cfRule type="expression" dxfId="5423" priority="1214">
      <formula>SUM($AH77:$AJ77)&gt;0</formula>
    </cfRule>
  </conditionalFormatting>
  <conditionalFormatting sqref="AN77">
    <cfRule type="expression" dxfId="5422" priority="1215">
      <formula>SUM($AI77:$AJ77)&gt;0</formula>
    </cfRule>
  </conditionalFormatting>
  <conditionalFormatting sqref="AO77">
    <cfRule type="expression" dxfId="5421" priority="1216">
      <formula>$AJ77=1</formula>
    </cfRule>
  </conditionalFormatting>
  <conditionalFormatting sqref="AL78">
    <cfRule type="expression" dxfId="5420" priority="1207">
      <formula>SUM($N78:$P78)&lt;1</formula>
    </cfRule>
    <cfRule type="expression" dxfId="5419" priority="1208">
      <formula>SUM($N78:$P78)&gt;0</formula>
    </cfRule>
  </conditionalFormatting>
  <conditionalFormatting sqref="AM78">
    <cfRule type="expression" dxfId="5418" priority="1209">
      <formula>SUM($N78:$P78)&gt;0</formula>
    </cfRule>
  </conditionalFormatting>
  <conditionalFormatting sqref="AN78">
    <cfRule type="expression" dxfId="5417" priority="1210">
      <formula>SUM($O78:$P78)&gt;0</formula>
    </cfRule>
  </conditionalFormatting>
  <conditionalFormatting sqref="AO78">
    <cfRule type="expression" dxfId="5416" priority="1211">
      <formula>$P78=1</formula>
    </cfRule>
  </conditionalFormatting>
  <conditionalFormatting sqref="AL79">
    <cfRule type="expression" dxfId="5415" priority="1202">
      <formula>SUM($X79:$Z79)&lt;1</formula>
    </cfRule>
    <cfRule type="expression" dxfId="5414" priority="1203">
      <formula>SUM($X79:$Z79)&gt;0</formula>
    </cfRule>
  </conditionalFormatting>
  <conditionalFormatting sqref="AM79">
    <cfRule type="expression" dxfId="5413" priority="1204">
      <formula>SUM($X79:$Z79)&gt;0</formula>
    </cfRule>
  </conditionalFormatting>
  <conditionalFormatting sqref="AN79">
    <cfRule type="expression" dxfId="5412" priority="1205">
      <formula>SUM($Y79:$Z79)&gt;0</formula>
    </cfRule>
  </conditionalFormatting>
  <conditionalFormatting sqref="AO79">
    <cfRule type="expression" dxfId="5411" priority="1206">
      <formula>$Z79=1</formula>
    </cfRule>
  </conditionalFormatting>
  <conditionalFormatting sqref="AL80">
    <cfRule type="expression" dxfId="5410" priority="1197">
      <formula>SUM($AH80:$AJ80)&lt;1</formula>
    </cfRule>
    <cfRule type="expression" dxfId="5409" priority="1198">
      <formula>SUM($AH80:$AJ80)&gt;0</formula>
    </cfRule>
  </conditionalFormatting>
  <conditionalFormatting sqref="AM80">
    <cfRule type="expression" dxfId="5408" priority="1199">
      <formula>SUM($AH80:$AJ80)&gt;0</formula>
    </cfRule>
  </conditionalFormatting>
  <conditionalFormatting sqref="AN80">
    <cfRule type="expression" dxfId="5407" priority="1200">
      <formula>SUM($AI80:$AJ80)&gt;0</formula>
    </cfRule>
  </conditionalFormatting>
  <conditionalFormatting sqref="AO80">
    <cfRule type="expression" dxfId="5406" priority="1201">
      <formula>$AJ80=1</formula>
    </cfRule>
  </conditionalFormatting>
  <conditionalFormatting sqref="AL81">
    <cfRule type="expression" dxfId="5405" priority="1192">
      <formula>SUM($N81:$P81)&lt;1</formula>
    </cfRule>
    <cfRule type="expression" dxfId="5404" priority="1193">
      <formula>SUM($N81:$P81)&gt;0</formula>
    </cfRule>
  </conditionalFormatting>
  <conditionalFormatting sqref="AM81">
    <cfRule type="expression" dxfId="5403" priority="1194">
      <formula>SUM($N81:$P81)&gt;0</formula>
    </cfRule>
  </conditionalFormatting>
  <conditionalFormatting sqref="AN81">
    <cfRule type="expression" dxfId="5402" priority="1195">
      <formula>SUM($O81:$P81)&gt;0</formula>
    </cfRule>
  </conditionalFormatting>
  <conditionalFormatting sqref="AO81">
    <cfRule type="expression" dxfId="5401" priority="1196">
      <formula>$P81=1</formula>
    </cfRule>
  </conditionalFormatting>
  <conditionalFormatting sqref="AL82">
    <cfRule type="expression" dxfId="5400" priority="1187">
      <formula>SUM($X82:$Z82)&lt;1</formula>
    </cfRule>
    <cfRule type="expression" dxfId="5399" priority="1188">
      <formula>SUM($X82:$Z82)&gt;0</formula>
    </cfRule>
  </conditionalFormatting>
  <conditionalFormatting sqref="AM82">
    <cfRule type="expression" dxfId="5398" priority="1189">
      <formula>SUM($X82:$Z82)&gt;0</formula>
    </cfRule>
  </conditionalFormatting>
  <conditionalFormatting sqref="AN82">
    <cfRule type="expression" dxfId="5397" priority="1190">
      <formula>SUM($Y82:$Z82)&gt;0</formula>
    </cfRule>
  </conditionalFormatting>
  <conditionalFormatting sqref="AO82">
    <cfRule type="expression" dxfId="5396" priority="1191">
      <formula>$Z82=1</formula>
    </cfRule>
  </conditionalFormatting>
  <conditionalFormatting sqref="AL83">
    <cfRule type="expression" dxfId="5395" priority="1182">
      <formula>SUM($AH83:$AJ83)&lt;1</formula>
    </cfRule>
    <cfRule type="expression" dxfId="5394" priority="1183">
      <formula>SUM($AH83:$AJ83)&gt;0</formula>
    </cfRule>
  </conditionalFormatting>
  <conditionalFormatting sqref="AM83">
    <cfRule type="expression" dxfId="5393" priority="1184">
      <formula>SUM($AH83:$AJ83)&gt;0</formula>
    </cfRule>
  </conditionalFormatting>
  <conditionalFormatting sqref="AN83">
    <cfRule type="expression" dxfId="5392" priority="1185">
      <formula>SUM($AI83:$AJ83)&gt;0</formula>
    </cfRule>
  </conditionalFormatting>
  <conditionalFormatting sqref="AO83">
    <cfRule type="expression" dxfId="5391" priority="1186">
      <formula>$AJ83=1</formula>
    </cfRule>
  </conditionalFormatting>
  <conditionalFormatting sqref="AO84">
    <cfRule type="expression" dxfId="5390" priority="1181">
      <formula>($P84+$Z84+$AJ84)=3</formula>
    </cfRule>
  </conditionalFormatting>
  <conditionalFormatting sqref="AM84">
    <cfRule type="expression" dxfId="5389" priority="1180">
      <formula>(SUM($N84:$P84)+SUM($X84:$Z84)+SUM($AH84:$AJ84))=3</formula>
    </cfRule>
  </conditionalFormatting>
  <conditionalFormatting sqref="AN84">
    <cfRule type="expression" dxfId="5388" priority="1179">
      <formula>(SUM($O84:$P84)+SUM($Y84:$Z84)+SUM($AI84:$AJ84))=3</formula>
    </cfRule>
  </conditionalFormatting>
  <conditionalFormatting sqref="AL84">
    <cfRule type="expression" dxfId="5387" priority="1177">
      <formula>(SUM($N84:$P84)+SUM($X84:$Z84)+SUM($AH84:$AJ84))&lt;3</formula>
    </cfRule>
    <cfRule type="expression" dxfId="5386" priority="1178">
      <formula>(SUM($N84:$P84)+SUM($X84:$Z84)+SUM($AH84:$AJ84))=3</formula>
    </cfRule>
  </conditionalFormatting>
  <conditionalFormatting sqref="H84:AD84">
    <cfRule type="containsText" dxfId="5385" priority="1171" operator="containsText" text="Not assessed">
      <formula>NOT(ISERROR(SEARCH("Not assessed",H84)))</formula>
    </cfRule>
    <cfRule type="containsText" dxfId="5384" priority="1172" operator="containsText" text="No visibility">
      <formula>NOT(ISERROR(SEARCH("No visibility",H84)))</formula>
    </cfRule>
    <cfRule type="containsText" dxfId="5383" priority="1173" operator="containsText" text="Poor">
      <formula>NOT(ISERROR(SEARCH("Poor",H84)))</formula>
    </cfRule>
    <cfRule type="containsText" dxfId="5382" priority="1174" operator="containsText" text="Fail">
      <formula>NOT(ISERROR(SEARCH("Fail",H84)))</formula>
    </cfRule>
    <cfRule type="containsText" dxfId="5381" priority="1175" operator="containsText" text="Ineffective">
      <formula>NOT(ISERROR(SEARCH("Ineffective",H84)))</formula>
    </cfRule>
    <cfRule type="containsText" dxfId="5380" priority="1176" operator="containsText" text="Not Implemented">
      <formula>NOT(ISERROR(SEARCH("Not Implemented",H84)))</formula>
    </cfRule>
  </conditionalFormatting>
  <conditionalFormatting sqref="AL85">
    <cfRule type="expression" dxfId="5379" priority="1166">
      <formula>SUM($N85:$P85)&lt;1</formula>
    </cfRule>
    <cfRule type="expression" dxfId="5378" priority="1167">
      <formula>SUM($N85:$P85)&gt;0</formula>
    </cfRule>
  </conditionalFormatting>
  <conditionalFormatting sqref="AM85">
    <cfRule type="expression" dxfId="5377" priority="1168">
      <formula>SUM($N85:$P85)&gt;0</formula>
    </cfRule>
  </conditionalFormatting>
  <conditionalFormatting sqref="AN85">
    <cfRule type="expression" dxfId="5376" priority="1169">
      <formula>SUM($O85:$P85)&gt;0</formula>
    </cfRule>
  </conditionalFormatting>
  <conditionalFormatting sqref="AO85">
    <cfRule type="expression" dxfId="5375" priority="1170">
      <formula>$P85=1</formula>
    </cfRule>
  </conditionalFormatting>
  <conditionalFormatting sqref="AL86">
    <cfRule type="expression" dxfId="5374" priority="1161">
      <formula>SUM($X86:$Z86)&lt;1</formula>
    </cfRule>
    <cfRule type="expression" dxfId="5373" priority="1162">
      <formula>SUM($X86:$Z86)&gt;0</formula>
    </cfRule>
  </conditionalFormatting>
  <conditionalFormatting sqref="AM86">
    <cfRule type="expression" dxfId="5372" priority="1163">
      <formula>SUM($X86:$Z86)&gt;0</formula>
    </cfRule>
  </conditionalFormatting>
  <conditionalFormatting sqref="AN86">
    <cfRule type="expression" dxfId="5371" priority="1164">
      <formula>SUM($Y86:$Z86)&gt;0</formula>
    </cfRule>
  </conditionalFormatting>
  <conditionalFormatting sqref="AO86">
    <cfRule type="expression" dxfId="5370" priority="1165">
      <formula>$Z86=1</formula>
    </cfRule>
  </conditionalFormatting>
  <conditionalFormatting sqref="AL87">
    <cfRule type="expression" dxfId="5369" priority="1156">
      <formula>SUM($AH87:$AJ87)&lt;1</formula>
    </cfRule>
    <cfRule type="expression" dxfId="5368" priority="1157">
      <formula>SUM($AH87:$AJ87)&gt;0</formula>
    </cfRule>
  </conditionalFormatting>
  <conditionalFormatting sqref="AM87">
    <cfRule type="expression" dxfId="5367" priority="1158">
      <formula>SUM($AH87:$AJ87)&gt;0</formula>
    </cfRule>
  </conditionalFormatting>
  <conditionalFormatting sqref="AN87">
    <cfRule type="expression" dxfId="5366" priority="1159">
      <formula>SUM($AI87:$AJ87)&gt;0</formula>
    </cfRule>
  </conditionalFormatting>
  <conditionalFormatting sqref="AO87">
    <cfRule type="expression" dxfId="5365" priority="1160">
      <formula>$AJ87=1</formula>
    </cfRule>
  </conditionalFormatting>
  <conditionalFormatting sqref="AO88">
    <cfRule type="expression" dxfId="5364" priority="1137">
      <formula>($P88+$Z88+$AJ88)=3</formula>
    </cfRule>
  </conditionalFormatting>
  <conditionalFormatting sqref="AM88">
    <cfRule type="expression" dxfId="5363" priority="1136">
      <formula>(SUM($N88:$P88)+SUM($X88:$Z88)+SUM($AH88:$AJ88))=3</formula>
    </cfRule>
  </conditionalFormatting>
  <conditionalFormatting sqref="AN88">
    <cfRule type="expression" dxfId="5362" priority="1135">
      <formula>(SUM($O88:$P88)+SUM($Y88:$Z88)+SUM($AI88:$AJ88))=3</formula>
    </cfRule>
  </conditionalFormatting>
  <conditionalFormatting sqref="AL88">
    <cfRule type="expression" dxfId="5361" priority="1133">
      <formula>(SUM($N88:$P88)+SUM($X88:$Z88)+SUM($AH88:$AJ88))&lt;3</formula>
    </cfRule>
    <cfRule type="expression" dxfId="5360" priority="1134">
      <formula>(SUM($N88:$P88)+SUM($X88:$Z88)+SUM($AH88:$AJ88))=3</formula>
    </cfRule>
  </conditionalFormatting>
  <conditionalFormatting sqref="H88:AD88">
    <cfRule type="containsText" dxfId="5359" priority="1127" operator="containsText" text="Not assessed">
      <formula>NOT(ISERROR(SEARCH("Not assessed",H88)))</formula>
    </cfRule>
    <cfRule type="containsText" dxfId="5358" priority="1128" operator="containsText" text="No visibility">
      <formula>NOT(ISERROR(SEARCH("No visibility",H88)))</formula>
    </cfRule>
    <cfRule type="containsText" dxfId="5357" priority="1129" operator="containsText" text="Poor">
      <formula>NOT(ISERROR(SEARCH("Poor",H88)))</formula>
    </cfRule>
    <cfRule type="containsText" dxfId="5356" priority="1130" operator="containsText" text="Fail">
      <formula>NOT(ISERROR(SEARCH("Fail",H88)))</formula>
    </cfRule>
    <cfRule type="containsText" dxfId="5355" priority="1131" operator="containsText" text="Ineffective">
      <formula>NOT(ISERROR(SEARCH("Ineffective",H88)))</formula>
    </cfRule>
    <cfRule type="containsText" dxfId="5354" priority="1132" operator="containsText" text="Not Implemented">
      <formula>NOT(ISERROR(SEARCH("Not Implemented",H88)))</formula>
    </cfRule>
  </conditionalFormatting>
  <conditionalFormatting sqref="AL89">
    <cfRule type="expression" dxfId="5353" priority="1122">
      <formula>SUM($N89:$P89)&lt;1</formula>
    </cfRule>
    <cfRule type="expression" dxfId="5352" priority="1123">
      <formula>SUM($N89:$P89)&gt;0</formula>
    </cfRule>
  </conditionalFormatting>
  <conditionalFormatting sqref="AM89">
    <cfRule type="expression" dxfId="5351" priority="1124">
      <formula>SUM($N89:$P89)&gt;0</formula>
    </cfRule>
  </conditionalFormatting>
  <conditionalFormatting sqref="AN89">
    <cfRule type="expression" dxfId="5350" priority="1125">
      <formula>SUM($O89:$P89)&gt;0</formula>
    </cfRule>
  </conditionalFormatting>
  <conditionalFormatting sqref="AO89">
    <cfRule type="expression" dxfId="5349" priority="1126">
      <formula>$P89=1</formula>
    </cfRule>
  </conditionalFormatting>
  <conditionalFormatting sqref="AL90">
    <cfRule type="expression" dxfId="5348" priority="1117">
      <formula>SUM($X90:$Z90)&lt;1</formula>
    </cfRule>
    <cfRule type="expression" dxfId="5347" priority="1118">
      <formula>SUM($X90:$Z90)&gt;0</formula>
    </cfRule>
  </conditionalFormatting>
  <conditionalFormatting sqref="AM90">
    <cfRule type="expression" dxfId="5346" priority="1119">
      <formula>SUM($X90:$Z90)&gt;0</formula>
    </cfRule>
  </conditionalFormatting>
  <conditionalFormatting sqref="AN90">
    <cfRule type="expression" dxfId="5345" priority="1120">
      <formula>SUM($Y90:$Z90)&gt;0</formula>
    </cfRule>
  </conditionalFormatting>
  <conditionalFormatting sqref="AO90">
    <cfRule type="expression" dxfId="5344" priority="1121">
      <formula>$Z90=1</formula>
    </cfRule>
  </conditionalFormatting>
  <conditionalFormatting sqref="AL91">
    <cfRule type="expression" dxfId="5343" priority="1112">
      <formula>SUM($AH91:$AJ91)&lt;1</formula>
    </cfRule>
    <cfRule type="expression" dxfId="5342" priority="1113">
      <formula>SUM($AH91:$AJ91)&gt;0</formula>
    </cfRule>
  </conditionalFormatting>
  <conditionalFormatting sqref="AM91">
    <cfRule type="expression" dxfId="5341" priority="1114">
      <formula>SUM($AH91:$AJ91)&gt;0</formula>
    </cfRule>
  </conditionalFormatting>
  <conditionalFormatting sqref="AN91">
    <cfRule type="expression" dxfId="5340" priority="1115">
      <formula>SUM($AI91:$AJ91)&gt;0</formula>
    </cfRule>
  </conditionalFormatting>
  <conditionalFormatting sqref="AO91">
    <cfRule type="expression" dxfId="5339" priority="1116">
      <formula>$AJ91=1</formula>
    </cfRule>
  </conditionalFormatting>
  <conditionalFormatting sqref="AO92">
    <cfRule type="expression" dxfId="5338" priority="1093">
      <formula>($P92+$Z92+$AJ92)=3</formula>
    </cfRule>
  </conditionalFormatting>
  <conditionalFormatting sqref="AM92">
    <cfRule type="expression" dxfId="5337" priority="1092">
      <formula>(SUM($N92:$P92)+SUM($X92:$Z92)+SUM($AH92:$AJ92))=3</formula>
    </cfRule>
  </conditionalFormatting>
  <conditionalFormatting sqref="AN92">
    <cfRule type="expression" dxfId="5336" priority="1091">
      <formula>(SUM($O92:$P92)+SUM($Y92:$Z92)+SUM($AI92:$AJ92))=3</formula>
    </cfRule>
  </conditionalFormatting>
  <conditionalFormatting sqref="AL92">
    <cfRule type="expression" dxfId="5335" priority="1089">
      <formula>(SUM($N92:$P92)+SUM($X92:$Z92)+SUM($AH92:$AJ92))&lt;3</formula>
    </cfRule>
    <cfRule type="expression" dxfId="5334" priority="1090">
      <formula>(SUM($N92:$P92)+SUM($X92:$Z92)+SUM($AH92:$AJ92))=3</formula>
    </cfRule>
  </conditionalFormatting>
  <conditionalFormatting sqref="H92:AD92">
    <cfRule type="containsText" dxfId="5333" priority="1083" operator="containsText" text="Not assessed">
      <formula>NOT(ISERROR(SEARCH("Not assessed",H92)))</formula>
    </cfRule>
    <cfRule type="containsText" dxfId="5332" priority="1084" operator="containsText" text="No visibility">
      <formula>NOT(ISERROR(SEARCH("No visibility",H92)))</formula>
    </cfRule>
    <cfRule type="containsText" dxfId="5331" priority="1085" operator="containsText" text="Poor">
      <formula>NOT(ISERROR(SEARCH("Poor",H92)))</formula>
    </cfRule>
    <cfRule type="containsText" dxfId="5330" priority="1086" operator="containsText" text="Fail">
      <formula>NOT(ISERROR(SEARCH("Fail",H92)))</formula>
    </cfRule>
    <cfRule type="containsText" dxfId="5329" priority="1087" operator="containsText" text="Ineffective">
      <formula>NOT(ISERROR(SEARCH("Ineffective",H92)))</formula>
    </cfRule>
    <cfRule type="containsText" dxfId="5328" priority="1088" operator="containsText" text="Not Implemented">
      <formula>NOT(ISERROR(SEARCH("Not Implemented",H92)))</formula>
    </cfRule>
  </conditionalFormatting>
  <conditionalFormatting sqref="AL93">
    <cfRule type="expression" dxfId="5327" priority="1078">
      <formula>SUM($N93:$P93)&lt;1</formula>
    </cfRule>
    <cfRule type="expression" dxfId="5326" priority="1079">
      <formula>SUM($N93:$P93)&gt;0</formula>
    </cfRule>
  </conditionalFormatting>
  <conditionalFormatting sqref="AM93">
    <cfRule type="expression" dxfId="5325" priority="1080">
      <formula>SUM($N93:$P93)&gt;0</formula>
    </cfRule>
  </conditionalFormatting>
  <conditionalFormatting sqref="AN93">
    <cfRule type="expression" dxfId="5324" priority="1081">
      <formula>SUM($O93:$P93)&gt;0</formula>
    </cfRule>
  </conditionalFormatting>
  <conditionalFormatting sqref="AO93">
    <cfRule type="expression" dxfId="5323" priority="1082">
      <formula>$P93=1</formula>
    </cfRule>
  </conditionalFormatting>
  <conditionalFormatting sqref="AL94">
    <cfRule type="expression" dxfId="5322" priority="1073">
      <formula>SUM($X94:$Z94)&lt;1</formula>
    </cfRule>
    <cfRule type="expression" dxfId="5321" priority="1074">
      <formula>SUM($X94:$Z94)&gt;0</formula>
    </cfRule>
  </conditionalFormatting>
  <conditionalFormatting sqref="AM94">
    <cfRule type="expression" dxfId="5320" priority="1075">
      <formula>SUM($X94:$Z94)&gt;0</formula>
    </cfRule>
  </conditionalFormatting>
  <conditionalFormatting sqref="AN94">
    <cfRule type="expression" dxfId="5319" priority="1076">
      <formula>SUM($Y94:$Z94)&gt;0</formula>
    </cfRule>
  </conditionalFormatting>
  <conditionalFormatting sqref="AO94">
    <cfRule type="expression" dxfId="5318" priority="1077">
      <formula>$Z94=1</formula>
    </cfRule>
  </conditionalFormatting>
  <conditionalFormatting sqref="AL95">
    <cfRule type="expression" dxfId="5317" priority="1068">
      <formula>SUM($AH95:$AJ95)&lt;1</formula>
    </cfRule>
    <cfRule type="expression" dxfId="5316" priority="1069">
      <formula>SUM($AH95:$AJ95)&gt;0</formula>
    </cfRule>
  </conditionalFormatting>
  <conditionalFormatting sqref="AM95">
    <cfRule type="expression" dxfId="5315" priority="1070">
      <formula>SUM($AH95:$AJ95)&gt;0</formula>
    </cfRule>
  </conditionalFormatting>
  <conditionalFormatting sqref="AN95">
    <cfRule type="expression" dxfId="5314" priority="1071">
      <formula>SUM($AI95:$AJ95)&gt;0</formula>
    </cfRule>
  </conditionalFormatting>
  <conditionalFormatting sqref="AO95">
    <cfRule type="expression" dxfId="5313" priority="1072">
      <formula>$AJ95=1</formula>
    </cfRule>
  </conditionalFormatting>
  <conditionalFormatting sqref="AE92">
    <cfRule type="containsText" dxfId="5312" priority="1062" operator="containsText" text="Not assessed">
      <formula>NOT(ISERROR(SEARCH("Not assessed",AE92)))</formula>
    </cfRule>
    <cfRule type="containsText" dxfId="5311" priority="1063" operator="containsText" text="No visibility">
      <formula>NOT(ISERROR(SEARCH("No visibility",AE92)))</formula>
    </cfRule>
    <cfRule type="containsText" dxfId="5310" priority="1064" operator="containsText" text="Poor">
      <formula>NOT(ISERROR(SEARCH("Poor",AE92)))</formula>
    </cfRule>
    <cfRule type="containsText" dxfId="5309" priority="1065" operator="containsText" text="Fail">
      <formula>NOT(ISERROR(SEARCH("Fail",AE92)))</formula>
    </cfRule>
    <cfRule type="containsText" dxfId="5308" priority="1066" operator="containsText" text="Ineffective">
      <formula>NOT(ISERROR(SEARCH("Ineffective",AE92)))</formula>
    </cfRule>
    <cfRule type="containsText" dxfId="5307" priority="1067" operator="containsText" text="Not Implemented">
      <formula>NOT(ISERROR(SEARCH("Not Implemented",AE92)))</formula>
    </cfRule>
  </conditionalFormatting>
  <conditionalFormatting sqref="AF92">
    <cfRule type="containsText" dxfId="5306" priority="1056" operator="containsText" text="Not assessed">
      <formula>NOT(ISERROR(SEARCH("Not assessed",AF92)))</formula>
    </cfRule>
    <cfRule type="containsText" dxfId="5305" priority="1057" operator="containsText" text="No visibility">
      <formula>NOT(ISERROR(SEARCH("No visibility",AF92)))</formula>
    </cfRule>
    <cfRule type="containsText" dxfId="5304" priority="1058" operator="containsText" text="Poor">
      <formula>NOT(ISERROR(SEARCH("Poor",AF92)))</formula>
    </cfRule>
    <cfRule type="containsText" dxfId="5303" priority="1059" operator="containsText" text="Fail">
      <formula>NOT(ISERROR(SEARCH("Fail",AF92)))</formula>
    </cfRule>
    <cfRule type="containsText" dxfId="5302" priority="1060" operator="containsText" text="Ineffective">
      <formula>NOT(ISERROR(SEARCH("Ineffective",AF92)))</formula>
    </cfRule>
    <cfRule type="containsText" dxfId="5301" priority="1061" operator="containsText" text="Not Implemented">
      <formula>NOT(ISERROR(SEARCH("Not Implemented",AF92)))</formula>
    </cfRule>
  </conditionalFormatting>
  <conditionalFormatting sqref="AG92">
    <cfRule type="containsText" dxfId="5300" priority="1050" operator="containsText" text="Not assessed">
      <formula>NOT(ISERROR(SEARCH("Not assessed",AG92)))</formula>
    </cfRule>
    <cfRule type="containsText" dxfId="5299" priority="1051" operator="containsText" text="No visibility">
      <formula>NOT(ISERROR(SEARCH("No visibility",AG92)))</formula>
    </cfRule>
    <cfRule type="containsText" dxfId="5298" priority="1052" operator="containsText" text="Poor">
      <formula>NOT(ISERROR(SEARCH("Poor",AG92)))</formula>
    </cfRule>
    <cfRule type="containsText" dxfId="5297" priority="1053" operator="containsText" text="Fail">
      <formula>NOT(ISERROR(SEARCH("Fail",AG92)))</formula>
    </cfRule>
    <cfRule type="containsText" dxfId="5296" priority="1054" operator="containsText" text="Ineffective">
      <formula>NOT(ISERROR(SEARCH("Ineffective",AG92)))</formula>
    </cfRule>
    <cfRule type="containsText" dxfId="5295" priority="1055" operator="containsText" text="Not Implemented">
      <formula>NOT(ISERROR(SEARCH("Not Implemented",AG92)))</formula>
    </cfRule>
  </conditionalFormatting>
  <conditionalFormatting sqref="AL96">
    <cfRule type="expression" dxfId="5294" priority="1045">
      <formula>SUM($N96:$P96)&lt;1</formula>
    </cfRule>
    <cfRule type="expression" dxfId="5293" priority="1046">
      <formula>SUM($N96:$P96)&gt;0</formula>
    </cfRule>
  </conditionalFormatting>
  <conditionalFormatting sqref="AM96">
    <cfRule type="expression" dxfId="5292" priority="1047">
      <formula>SUM($N96:$P96)&gt;0</formula>
    </cfRule>
  </conditionalFormatting>
  <conditionalFormatting sqref="AN96">
    <cfRule type="expression" dxfId="5291" priority="1048">
      <formula>SUM($O96:$P96)&gt;0</formula>
    </cfRule>
  </conditionalFormatting>
  <conditionalFormatting sqref="AO96">
    <cfRule type="expression" dxfId="5290" priority="1049">
      <formula>$P96=1</formula>
    </cfRule>
  </conditionalFormatting>
  <conditionalFormatting sqref="AL97">
    <cfRule type="expression" dxfId="5289" priority="1040">
      <formula>SUM($X97:$Z97)&lt;1</formula>
    </cfRule>
    <cfRule type="expression" dxfId="5288" priority="1041">
      <formula>SUM($X97:$Z97)&gt;0</formula>
    </cfRule>
  </conditionalFormatting>
  <conditionalFormatting sqref="AM97">
    <cfRule type="expression" dxfId="5287" priority="1042">
      <formula>SUM($X97:$Z97)&gt;0</formula>
    </cfRule>
  </conditionalFormatting>
  <conditionalFormatting sqref="AN97">
    <cfRule type="expression" dxfId="5286" priority="1043">
      <formula>SUM($Y97:$Z97)&gt;0</formula>
    </cfRule>
  </conditionalFormatting>
  <conditionalFormatting sqref="AO97">
    <cfRule type="expression" dxfId="5285" priority="1044">
      <formula>$Z97=1</formula>
    </cfRule>
  </conditionalFormatting>
  <conditionalFormatting sqref="AL98">
    <cfRule type="expression" dxfId="5284" priority="1035">
      <formula>SUM($AH98:$AJ98)&lt;1</formula>
    </cfRule>
    <cfRule type="expression" dxfId="5283" priority="1036">
      <formula>SUM($AH98:$AJ98)&gt;0</formula>
    </cfRule>
  </conditionalFormatting>
  <conditionalFormatting sqref="AM98">
    <cfRule type="expression" dxfId="5282" priority="1037">
      <formula>SUM($AH98:$AJ98)&gt;0</formula>
    </cfRule>
  </conditionalFormatting>
  <conditionalFormatting sqref="AN98">
    <cfRule type="expression" dxfId="5281" priority="1038">
      <formula>SUM($AI98:$AJ98)&gt;0</formula>
    </cfRule>
  </conditionalFormatting>
  <conditionalFormatting sqref="AO98">
    <cfRule type="expression" dxfId="5280" priority="1039">
      <formula>$AJ98=1</formula>
    </cfRule>
  </conditionalFormatting>
  <conditionalFormatting sqref="AO99">
    <cfRule type="expression" dxfId="5279" priority="1034">
      <formula>($P99+$Z99+$AJ99)=3</formula>
    </cfRule>
  </conditionalFormatting>
  <conditionalFormatting sqref="AM99">
    <cfRule type="expression" dxfId="5278" priority="1033">
      <formula>(SUM($N99:$P99)+SUM($X99:$Z99)+SUM($AH99:$AJ99))=3</formula>
    </cfRule>
  </conditionalFormatting>
  <conditionalFormatting sqref="AN99">
    <cfRule type="expression" dxfId="5277" priority="1032">
      <formula>(SUM($O99:$P99)+SUM($Y99:$Z99)+SUM($AI99:$AJ99))=3</formula>
    </cfRule>
  </conditionalFormatting>
  <conditionalFormatting sqref="AL99">
    <cfRule type="expression" dxfId="5276" priority="1030">
      <formula>(SUM($N99:$P99)+SUM($X99:$Z99)+SUM($AH99:$AJ99))&lt;3</formula>
    </cfRule>
    <cfRule type="expression" dxfId="5275" priority="1031">
      <formula>(SUM($N99:$P99)+SUM($X99:$Z99)+SUM($AH99:$AJ99))=3</formula>
    </cfRule>
  </conditionalFormatting>
  <conditionalFormatting sqref="H99:AD99">
    <cfRule type="containsText" dxfId="5274" priority="1024" operator="containsText" text="Not assessed">
      <formula>NOT(ISERROR(SEARCH("Not assessed",H99)))</formula>
    </cfRule>
    <cfRule type="containsText" dxfId="5273" priority="1025" operator="containsText" text="No visibility">
      <formula>NOT(ISERROR(SEARCH("No visibility",H99)))</formula>
    </cfRule>
    <cfRule type="containsText" dxfId="5272" priority="1026" operator="containsText" text="Poor">
      <formula>NOT(ISERROR(SEARCH("Poor",H99)))</formula>
    </cfRule>
    <cfRule type="containsText" dxfId="5271" priority="1027" operator="containsText" text="Fail">
      <formula>NOT(ISERROR(SEARCH("Fail",H99)))</formula>
    </cfRule>
    <cfRule type="containsText" dxfId="5270" priority="1028" operator="containsText" text="Ineffective">
      <formula>NOT(ISERROR(SEARCH("Ineffective",H99)))</formula>
    </cfRule>
    <cfRule type="containsText" dxfId="5269" priority="1029" operator="containsText" text="Not Implemented">
      <formula>NOT(ISERROR(SEARCH("Not Implemented",H99)))</formula>
    </cfRule>
  </conditionalFormatting>
  <conditionalFormatting sqref="AL100">
    <cfRule type="expression" dxfId="5268" priority="1019">
      <formula>SUM($N100:$P100)&lt;1</formula>
    </cfRule>
    <cfRule type="expression" dxfId="5267" priority="1020">
      <formula>SUM($N100:$P100)&gt;0</formula>
    </cfRule>
  </conditionalFormatting>
  <conditionalFormatting sqref="AM100">
    <cfRule type="expression" dxfId="5266" priority="1021">
      <formula>SUM($N100:$P100)&gt;0</formula>
    </cfRule>
  </conditionalFormatting>
  <conditionalFormatting sqref="AN100">
    <cfRule type="expression" dxfId="5265" priority="1022">
      <formula>SUM($O100:$P100)&gt;0</formula>
    </cfRule>
  </conditionalFormatting>
  <conditionalFormatting sqref="AO100">
    <cfRule type="expression" dxfId="5264" priority="1023">
      <formula>$P100=1</formula>
    </cfRule>
  </conditionalFormatting>
  <conditionalFormatting sqref="AL101">
    <cfRule type="expression" dxfId="5263" priority="1014">
      <formula>SUM($X101:$Z101)&lt;1</formula>
    </cfRule>
    <cfRule type="expression" dxfId="5262" priority="1015">
      <formula>SUM($X101:$Z101)&gt;0</formula>
    </cfRule>
  </conditionalFormatting>
  <conditionalFormatting sqref="AM101">
    <cfRule type="expression" dxfId="5261" priority="1016">
      <formula>SUM($X101:$Z101)&gt;0</formula>
    </cfRule>
  </conditionalFormatting>
  <conditionalFormatting sqref="AN101">
    <cfRule type="expression" dxfId="5260" priority="1017">
      <formula>SUM($Y101:$Z101)&gt;0</formula>
    </cfRule>
  </conditionalFormatting>
  <conditionalFormatting sqref="AO101">
    <cfRule type="expression" dxfId="5259" priority="1018">
      <formula>$Z101=1</formula>
    </cfRule>
  </conditionalFormatting>
  <conditionalFormatting sqref="AL102">
    <cfRule type="expression" dxfId="5258" priority="1009">
      <formula>SUM($AH102:$AJ102)&lt;1</formula>
    </cfRule>
    <cfRule type="expression" dxfId="5257" priority="1010">
      <formula>SUM($AH102:$AJ102)&gt;0</formula>
    </cfRule>
  </conditionalFormatting>
  <conditionalFormatting sqref="AM102">
    <cfRule type="expression" dxfId="5256" priority="1011">
      <formula>SUM($AH102:$AJ102)&gt;0</formula>
    </cfRule>
  </conditionalFormatting>
  <conditionalFormatting sqref="AN102">
    <cfRule type="expression" dxfId="5255" priority="1012">
      <formula>SUM($AI102:$AJ102)&gt;0</formula>
    </cfRule>
  </conditionalFormatting>
  <conditionalFormatting sqref="AO102">
    <cfRule type="expression" dxfId="5254" priority="1013">
      <formula>$AJ102=1</formula>
    </cfRule>
  </conditionalFormatting>
  <conditionalFormatting sqref="AE99">
    <cfRule type="containsText" dxfId="5253" priority="1003" operator="containsText" text="Not assessed">
      <formula>NOT(ISERROR(SEARCH("Not assessed",AE99)))</formula>
    </cfRule>
    <cfRule type="containsText" dxfId="5252" priority="1004" operator="containsText" text="No visibility">
      <formula>NOT(ISERROR(SEARCH("No visibility",AE99)))</formula>
    </cfRule>
    <cfRule type="containsText" dxfId="5251" priority="1005" operator="containsText" text="Poor">
      <formula>NOT(ISERROR(SEARCH("Poor",AE99)))</formula>
    </cfRule>
    <cfRule type="containsText" dxfId="5250" priority="1006" operator="containsText" text="Fail">
      <formula>NOT(ISERROR(SEARCH("Fail",AE99)))</formula>
    </cfRule>
    <cfRule type="containsText" dxfId="5249" priority="1007" operator="containsText" text="Ineffective">
      <formula>NOT(ISERROR(SEARCH("Ineffective",AE99)))</formula>
    </cfRule>
    <cfRule type="containsText" dxfId="5248" priority="1008" operator="containsText" text="Not Implemented">
      <formula>NOT(ISERROR(SEARCH("Not Implemented",AE99)))</formula>
    </cfRule>
  </conditionalFormatting>
  <conditionalFormatting sqref="AF99">
    <cfRule type="containsText" dxfId="5247" priority="997" operator="containsText" text="Not assessed">
      <formula>NOT(ISERROR(SEARCH("Not assessed",AF99)))</formula>
    </cfRule>
    <cfRule type="containsText" dxfId="5246" priority="998" operator="containsText" text="No visibility">
      <formula>NOT(ISERROR(SEARCH("No visibility",AF99)))</formula>
    </cfRule>
    <cfRule type="containsText" dxfId="5245" priority="999" operator="containsText" text="Poor">
      <formula>NOT(ISERROR(SEARCH("Poor",AF99)))</formula>
    </cfRule>
    <cfRule type="containsText" dxfId="5244" priority="1000" operator="containsText" text="Fail">
      <formula>NOT(ISERROR(SEARCH("Fail",AF99)))</formula>
    </cfRule>
    <cfRule type="containsText" dxfId="5243" priority="1001" operator="containsText" text="Ineffective">
      <formula>NOT(ISERROR(SEARCH("Ineffective",AF99)))</formula>
    </cfRule>
    <cfRule type="containsText" dxfId="5242" priority="1002" operator="containsText" text="Not Implemented">
      <formula>NOT(ISERROR(SEARCH("Not Implemented",AF99)))</formula>
    </cfRule>
  </conditionalFormatting>
  <conditionalFormatting sqref="AG99">
    <cfRule type="containsText" dxfId="5241" priority="991" operator="containsText" text="Not assessed">
      <formula>NOT(ISERROR(SEARCH("Not assessed",AG99)))</formula>
    </cfRule>
    <cfRule type="containsText" dxfId="5240" priority="992" operator="containsText" text="No visibility">
      <formula>NOT(ISERROR(SEARCH("No visibility",AG99)))</formula>
    </cfRule>
    <cfRule type="containsText" dxfId="5239" priority="993" operator="containsText" text="Poor">
      <formula>NOT(ISERROR(SEARCH("Poor",AG99)))</formula>
    </cfRule>
    <cfRule type="containsText" dxfId="5238" priority="994" operator="containsText" text="Fail">
      <formula>NOT(ISERROR(SEARCH("Fail",AG99)))</formula>
    </cfRule>
    <cfRule type="containsText" dxfId="5237" priority="995" operator="containsText" text="Ineffective">
      <formula>NOT(ISERROR(SEARCH("Ineffective",AG99)))</formula>
    </cfRule>
    <cfRule type="containsText" dxfId="5236" priority="996" operator="containsText" text="Not Implemented">
      <formula>NOT(ISERROR(SEARCH("Not Implemented",AG99)))</formula>
    </cfRule>
  </conditionalFormatting>
  <conditionalFormatting sqref="AL103">
    <cfRule type="expression" dxfId="5235" priority="986">
      <formula>SUM($N103:$P103)&lt;1</formula>
    </cfRule>
    <cfRule type="expression" dxfId="5234" priority="987">
      <formula>SUM($N103:$P103)&gt;0</formula>
    </cfRule>
  </conditionalFormatting>
  <conditionalFormatting sqref="AM103">
    <cfRule type="expression" dxfId="5233" priority="988">
      <formula>SUM($N103:$P103)&gt;0</formula>
    </cfRule>
  </conditionalFormatting>
  <conditionalFormatting sqref="AN103">
    <cfRule type="expression" dxfId="5232" priority="989">
      <formula>SUM($O103:$P103)&gt;0</formula>
    </cfRule>
  </conditionalFormatting>
  <conditionalFormatting sqref="AO103">
    <cfRule type="expression" dxfId="5231" priority="990">
      <formula>$P103=1</formula>
    </cfRule>
  </conditionalFormatting>
  <conditionalFormatting sqref="AL104">
    <cfRule type="expression" dxfId="5230" priority="981">
      <formula>SUM($X104:$Z104)&lt;1</formula>
    </cfRule>
    <cfRule type="expression" dxfId="5229" priority="982">
      <formula>SUM($X104:$Z104)&gt;0</formula>
    </cfRule>
  </conditionalFormatting>
  <conditionalFormatting sqref="AM104">
    <cfRule type="expression" dxfId="5228" priority="983">
      <formula>SUM($X104:$Z104)&gt;0</formula>
    </cfRule>
  </conditionalFormatting>
  <conditionalFormatting sqref="AN104">
    <cfRule type="expression" dxfId="5227" priority="984">
      <formula>SUM($Y104:$Z104)&gt;0</formula>
    </cfRule>
  </conditionalFormatting>
  <conditionalFormatting sqref="AO104">
    <cfRule type="expression" dxfId="5226" priority="985">
      <formula>$Z104=1</formula>
    </cfRule>
  </conditionalFormatting>
  <conditionalFormatting sqref="AL105">
    <cfRule type="expression" dxfId="5225" priority="976">
      <formula>SUM($AH105:$AJ105)&lt;1</formula>
    </cfRule>
    <cfRule type="expression" dxfId="5224" priority="977">
      <formula>SUM($AH105:$AJ105)&gt;0</formula>
    </cfRule>
  </conditionalFormatting>
  <conditionalFormatting sqref="AM105">
    <cfRule type="expression" dxfId="5223" priority="978">
      <formula>SUM($AH105:$AJ105)&gt;0</formula>
    </cfRule>
  </conditionalFormatting>
  <conditionalFormatting sqref="AN105">
    <cfRule type="expression" dxfId="5222" priority="979">
      <formula>SUM($AI105:$AJ105)&gt;0</formula>
    </cfRule>
  </conditionalFormatting>
  <conditionalFormatting sqref="AO105">
    <cfRule type="expression" dxfId="5221" priority="980">
      <formula>$AJ105=1</formula>
    </cfRule>
  </conditionalFormatting>
  <conditionalFormatting sqref="AO106">
    <cfRule type="expression" dxfId="5220" priority="975">
      <formula>($P106+$Z106+$AJ106)=3</formula>
    </cfRule>
  </conditionalFormatting>
  <conditionalFormatting sqref="AL110">
    <cfRule type="expression" dxfId="5219" priority="970">
      <formula>SUM($N110:$P110)&lt;1</formula>
    </cfRule>
    <cfRule type="expression" dxfId="5218" priority="971">
      <formula>SUM($N110:$P110)&gt;0</formula>
    </cfRule>
  </conditionalFormatting>
  <conditionalFormatting sqref="AM110">
    <cfRule type="expression" dxfId="5217" priority="972">
      <formula>SUM($N110:$P110)&gt;0</formula>
    </cfRule>
  </conditionalFormatting>
  <conditionalFormatting sqref="AN110">
    <cfRule type="expression" dxfId="5216" priority="973">
      <formula>SUM($O110:$P110)&gt;0</formula>
    </cfRule>
  </conditionalFormatting>
  <conditionalFormatting sqref="AO110">
    <cfRule type="expression" dxfId="5215" priority="974">
      <formula>$P110=1</formula>
    </cfRule>
  </conditionalFormatting>
  <conditionalFormatting sqref="AL111">
    <cfRule type="expression" dxfId="5214" priority="965">
      <formula>SUM($X111:$Z111)&lt;1</formula>
    </cfRule>
    <cfRule type="expression" dxfId="5213" priority="966">
      <formula>SUM($X111:$Z111)&gt;0</formula>
    </cfRule>
  </conditionalFormatting>
  <conditionalFormatting sqref="AM111">
    <cfRule type="expression" dxfId="5212" priority="967">
      <formula>SUM($X111:$Z111)&gt;0</formula>
    </cfRule>
  </conditionalFormatting>
  <conditionalFormatting sqref="AN111">
    <cfRule type="expression" dxfId="5211" priority="968">
      <formula>SUM($Y111:$Z111)&gt;0</formula>
    </cfRule>
  </conditionalFormatting>
  <conditionalFormatting sqref="AO111">
    <cfRule type="expression" dxfId="5210" priority="969">
      <formula>$Z111=1</formula>
    </cfRule>
  </conditionalFormatting>
  <conditionalFormatting sqref="AL112">
    <cfRule type="expression" dxfId="5209" priority="960">
      <formula>SUM($AH112:$AJ112)&lt;1</formula>
    </cfRule>
    <cfRule type="expression" dxfId="5208" priority="961">
      <formula>SUM($AH112:$AJ112)&gt;0</formula>
    </cfRule>
  </conditionalFormatting>
  <conditionalFormatting sqref="AM112">
    <cfRule type="expression" dxfId="5207" priority="962">
      <formula>SUM($AH112:$AJ112)&gt;0</formula>
    </cfRule>
  </conditionalFormatting>
  <conditionalFormatting sqref="AN112">
    <cfRule type="expression" dxfId="5206" priority="963">
      <formula>SUM($AI112:$AJ112)&gt;0</formula>
    </cfRule>
  </conditionalFormatting>
  <conditionalFormatting sqref="AO112">
    <cfRule type="expression" dxfId="5205" priority="964">
      <formula>$AJ112=1</formula>
    </cfRule>
  </conditionalFormatting>
  <conditionalFormatting sqref="AM106">
    <cfRule type="expression" dxfId="5204" priority="959">
      <formula>(SUM($N106:$P106)+SUM($X106:$Z106)+SUM($AH106:$AJ106))=3</formula>
    </cfRule>
  </conditionalFormatting>
  <conditionalFormatting sqref="AN106">
    <cfRule type="expression" dxfId="5203" priority="958">
      <formula>(SUM($O106:$P106)+SUM($Y106:$Z106)+SUM($AI106:$AJ106))=3</formula>
    </cfRule>
  </conditionalFormatting>
  <conditionalFormatting sqref="AL106">
    <cfRule type="expression" dxfId="5202" priority="956">
      <formula>(SUM($N106:$P106)+SUM($X106:$Z106)+SUM($AH106:$AJ106))&lt;3</formula>
    </cfRule>
    <cfRule type="expression" dxfId="5201" priority="957">
      <formula>(SUM($N106:$P106)+SUM($X106:$Z106)+SUM($AH106:$AJ106))=3</formula>
    </cfRule>
  </conditionalFormatting>
  <conditionalFormatting sqref="H106:AD106">
    <cfRule type="containsText" dxfId="5200" priority="950" operator="containsText" text="Not assessed">
      <formula>NOT(ISERROR(SEARCH("Not assessed",H106)))</formula>
    </cfRule>
    <cfRule type="containsText" dxfId="5199" priority="951" operator="containsText" text="No visibility">
      <formula>NOT(ISERROR(SEARCH("No visibility",H106)))</formula>
    </cfRule>
    <cfRule type="containsText" dxfId="5198" priority="952" operator="containsText" text="Poor">
      <formula>NOT(ISERROR(SEARCH("Poor",H106)))</formula>
    </cfRule>
    <cfRule type="containsText" dxfId="5197" priority="953" operator="containsText" text="Fail">
      <formula>NOT(ISERROR(SEARCH("Fail",H106)))</formula>
    </cfRule>
    <cfRule type="containsText" dxfId="5196" priority="954" operator="containsText" text="Ineffective">
      <formula>NOT(ISERROR(SEARCH("Ineffective",H106)))</formula>
    </cfRule>
    <cfRule type="containsText" dxfId="5195" priority="955" operator="containsText" text="Not Implemented">
      <formula>NOT(ISERROR(SEARCH("Not Implemented",H106)))</formula>
    </cfRule>
  </conditionalFormatting>
  <conditionalFormatting sqref="AL107">
    <cfRule type="expression" dxfId="5194" priority="945">
      <formula>SUM($N107:$P107)&lt;1</formula>
    </cfRule>
    <cfRule type="expression" dxfId="5193" priority="946">
      <formula>SUM($N107:$P107)&gt;0</formula>
    </cfRule>
  </conditionalFormatting>
  <conditionalFormatting sqref="AM107">
    <cfRule type="expression" dxfId="5192" priority="947">
      <formula>SUM($N107:$P107)&gt;0</formula>
    </cfRule>
  </conditionalFormatting>
  <conditionalFormatting sqref="AN107">
    <cfRule type="expression" dxfId="5191" priority="948">
      <formula>SUM($O107:$P107)&gt;0</formula>
    </cfRule>
  </conditionalFormatting>
  <conditionalFormatting sqref="AO107">
    <cfRule type="expression" dxfId="5190" priority="949">
      <formula>$P107=1</formula>
    </cfRule>
  </conditionalFormatting>
  <conditionalFormatting sqref="AL108">
    <cfRule type="expression" dxfId="5189" priority="940">
      <formula>SUM($X108:$Z108)&lt;1</formula>
    </cfRule>
    <cfRule type="expression" dxfId="5188" priority="941">
      <formula>SUM($X108:$Z108)&gt;0</formula>
    </cfRule>
  </conditionalFormatting>
  <conditionalFormatting sqref="AM108">
    <cfRule type="expression" dxfId="5187" priority="942">
      <formula>SUM($X108:$Z108)&gt;0</formula>
    </cfRule>
  </conditionalFormatting>
  <conditionalFormatting sqref="AN108">
    <cfRule type="expression" dxfId="5186" priority="943">
      <formula>SUM($Y108:$Z108)&gt;0</formula>
    </cfRule>
  </conditionalFormatting>
  <conditionalFormatting sqref="AO108">
    <cfRule type="expression" dxfId="5185" priority="944">
      <formula>$Z108=1</formula>
    </cfRule>
  </conditionalFormatting>
  <conditionalFormatting sqref="AL109">
    <cfRule type="expression" dxfId="5184" priority="935">
      <formula>SUM($AH109:$AJ109)&lt;1</formula>
    </cfRule>
    <cfRule type="expression" dxfId="5183" priority="936">
      <formula>SUM($AH109:$AJ109)&gt;0</formula>
    </cfRule>
  </conditionalFormatting>
  <conditionalFormatting sqref="AM109">
    <cfRule type="expression" dxfId="5182" priority="937">
      <formula>SUM($AH109:$AJ109)&gt;0</formula>
    </cfRule>
  </conditionalFormatting>
  <conditionalFormatting sqref="AN109">
    <cfRule type="expression" dxfId="5181" priority="938">
      <formula>SUM($AI109:$AJ109)&gt;0</formula>
    </cfRule>
  </conditionalFormatting>
  <conditionalFormatting sqref="AO109">
    <cfRule type="expression" dxfId="5180" priority="939">
      <formula>$AJ109=1</formula>
    </cfRule>
  </conditionalFormatting>
  <conditionalFormatting sqref="AE106">
    <cfRule type="containsText" dxfId="5179" priority="929" operator="containsText" text="Not assessed">
      <formula>NOT(ISERROR(SEARCH("Not assessed",AE106)))</formula>
    </cfRule>
    <cfRule type="containsText" dxfId="5178" priority="930" operator="containsText" text="No visibility">
      <formula>NOT(ISERROR(SEARCH("No visibility",AE106)))</formula>
    </cfRule>
    <cfRule type="containsText" dxfId="5177" priority="931" operator="containsText" text="Poor">
      <formula>NOT(ISERROR(SEARCH("Poor",AE106)))</formula>
    </cfRule>
    <cfRule type="containsText" dxfId="5176" priority="932" operator="containsText" text="Fail">
      <formula>NOT(ISERROR(SEARCH("Fail",AE106)))</formula>
    </cfRule>
    <cfRule type="containsText" dxfId="5175" priority="933" operator="containsText" text="Ineffective">
      <formula>NOT(ISERROR(SEARCH("Ineffective",AE106)))</formula>
    </cfRule>
    <cfRule type="containsText" dxfId="5174" priority="934" operator="containsText" text="Not Implemented">
      <formula>NOT(ISERROR(SEARCH("Not Implemented",AE106)))</formula>
    </cfRule>
  </conditionalFormatting>
  <conditionalFormatting sqref="AF106">
    <cfRule type="containsText" dxfId="5173" priority="923" operator="containsText" text="Not assessed">
      <formula>NOT(ISERROR(SEARCH("Not assessed",AF106)))</formula>
    </cfRule>
    <cfRule type="containsText" dxfId="5172" priority="924" operator="containsText" text="No visibility">
      <formula>NOT(ISERROR(SEARCH("No visibility",AF106)))</formula>
    </cfRule>
    <cfRule type="containsText" dxfId="5171" priority="925" operator="containsText" text="Poor">
      <formula>NOT(ISERROR(SEARCH("Poor",AF106)))</formula>
    </cfRule>
    <cfRule type="containsText" dxfId="5170" priority="926" operator="containsText" text="Fail">
      <formula>NOT(ISERROR(SEARCH("Fail",AF106)))</formula>
    </cfRule>
    <cfRule type="containsText" dxfId="5169" priority="927" operator="containsText" text="Ineffective">
      <formula>NOT(ISERROR(SEARCH("Ineffective",AF106)))</formula>
    </cfRule>
    <cfRule type="containsText" dxfId="5168" priority="928" operator="containsText" text="Not Implemented">
      <formula>NOT(ISERROR(SEARCH("Not Implemented",AF106)))</formula>
    </cfRule>
  </conditionalFormatting>
  <conditionalFormatting sqref="AG106">
    <cfRule type="containsText" dxfId="5167" priority="917" operator="containsText" text="Not assessed">
      <formula>NOT(ISERROR(SEARCH("Not assessed",AG106)))</formula>
    </cfRule>
    <cfRule type="containsText" dxfId="5166" priority="918" operator="containsText" text="No visibility">
      <formula>NOT(ISERROR(SEARCH("No visibility",AG106)))</formula>
    </cfRule>
    <cfRule type="containsText" dxfId="5165" priority="919" operator="containsText" text="Poor">
      <formula>NOT(ISERROR(SEARCH("Poor",AG106)))</formula>
    </cfRule>
    <cfRule type="containsText" dxfId="5164" priority="920" operator="containsText" text="Fail">
      <formula>NOT(ISERROR(SEARCH("Fail",AG106)))</formula>
    </cfRule>
    <cfRule type="containsText" dxfId="5163" priority="921" operator="containsText" text="Ineffective">
      <formula>NOT(ISERROR(SEARCH("Ineffective",AG106)))</formula>
    </cfRule>
    <cfRule type="containsText" dxfId="5162" priority="922" operator="containsText" text="Not Implemented">
      <formula>NOT(ISERROR(SEARCH("Not Implemented",AG106)))</formula>
    </cfRule>
  </conditionalFormatting>
  <conditionalFormatting sqref="AO113">
    <cfRule type="expression" dxfId="5161" priority="916">
      <formula>($P113+$Z113+$AJ113)=3</formula>
    </cfRule>
  </conditionalFormatting>
  <conditionalFormatting sqref="AM113">
    <cfRule type="expression" dxfId="5160" priority="915">
      <formula>(SUM($N113:$P113)+SUM($X113:$Z113)+SUM($AH113:$AJ113))=3</formula>
    </cfRule>
  </conditionalFormatting>
  <conditionalFormatting sqref="AN113">
    <cfRule type="expression" dxfId="5159" priority="914">
      <formula>(SUM($O113:$P113)+SUM($Y113:$Z113)+SUM($AI113:$AJ113))=3</formula>
    </cfRule>
  </conditionalFormatting>
  <conditionalFormatting sqref="AL113">
    <cfRule type="expression" dxfId="5158" priority="912">
      <formula>(SUM($N113:$P113)+SUM($X113:$Z113)+SUM($AH113:$AJ113))&lt;3</formula>
    </cfRule>
    <cfRule type="expression" dxfId="5157" priority="913">
      <formula>(SUM($N113:$P113)+SUM($X113:$Z113)+SUM($AH113:$AJ113))=3</formula>
    </cfRule>
  </conditionalFormatting>
  <conditionalFormatting sqref="H113:AD113">
    <cfRule type="containsText" dxfId="5156" priority="906" operator="containsText" text="Not assessed">
      <formula>NOT(ISERROR(SEARCH("Not assessed",H113)))</formula>
    </cfRule>
    <cfRule type="containsText" dxfId="5155" priority="907" operator="containsText" text="No visibility">
      <formula>NOT(ISERROR(SEARCH("No visibility",H113)))</formula>
    </cfRule>
    <cfRule type="containsText" dxfId="5154" priority="908" operator="containsText" text="Poor">
      <formula>NOT(ISERROR(SEARCH("Poor",H113)))</formula>
    </cfRule>
    <cfRule type="containsText" dxfId="5153" priority="909" operator="containsText" text="Fail">
      <formula>NOT(ISERROR(SEARCH("Fail",H113)))</formula>
    </cfRule>
    <cfRule type="containsText" dxfId="5152" priority="910" operator="containsText" text="Ineffective">
      <formula>NOT(ISERROR(SEARCH("Ineffective",H113)))</formula>
    </cfRule>
    <cfRule type="containsText" dxfId="5151" priority="911" operator="containsText" text="Not Implemented">
      <formula>NOT(ISERROR(SEARCH("Not Implemented",H113)))</formula>
    </cfRule>
  </conditionalFormatting>
  <conditionalFormatting sqref="AL114">
    <cfRule type="expression" dxfId="5150" priority="901">
      <formula>SUM($N114:$P114)&lt;1</formula>
    </cfRule>
    <cfRule type="expression" dxfId="5149" priority="902">
      <formula>SUM($N114:$P114)&gt;0</formula>
    </cfRule>
  </conditionalFormatting>
  <conditionalFormatting sqref="AM114">
    <cfRule type="expression" dxfId="5148" priority="903">
      <formula>SUM($N114:$P114)&gt;0</formula>
    </cfRule>
  </conditionalFormatting>
  <conditionalFormatting sqref="AN114">
    <cfRule type="expression" dxfId="5147" priority="904">
      <formula>SUM($O114:$P114)&gt;0</formula>
    </cfRule>
  </conditionalFormatting>
  <conditionalFormatting sqref="AO114">
    <cfRule type="expression" dxfId="5146" priority="905">
      <formula>$P114=1</formula>
    </cfRule>
  </conditionalFormatting>
  <conditionalFormatting sqref="AL115">
    <cfRule type="expression" dxfId="5145" priority="896">
      <formula>SUM($X115:$Z115)&lt;1</formula>
    </cfRule>
    <cfRule type="expression" dxfId="5144" priority="897">
      <formula>SUM($X115:$Z115)&gt;0</formula>
    </cfRule>
  </conditionalFormatting>
  <conditionalFormatting sqref="AM115">
    <cfRule type="expression" dxfId="5143" priority="898">
      <formula>SUM($X115:$Z115)&gt;0</formula>
    </cfRule>
  </conditionalFormatting>
  <conditionalFormatting sqref="AN115">
    <cfRule type="expression" dxfId="5142" priority="899">
      <formula>SUM($Y115:$Z115)&gt;0</formula>
    </cfRule>
  </conditionalFormatting>
  <conditionalFormatting sqref="AO115">
    <cfRule type="expression" dxfId="5141" priority="900">
      <formula>$Z115=1</formula>
    </cfRule>
  </conditionalFormatting>
  <conditionalFormatting sqref="AL116">
    <cfRule type="expression" dxfId="5140" priority="891">
      <formula>SUM($AH116:$AJ116)&lt;1</formula>
    </cfRule>
    <cfRule type="expression" dxfId="5139" priority="892">
      <formula>SUM($AH116:$AJ116)&gt;0</formula>
    </cfRule>
  </conditionalFormatting>
  <conditionalFormatting sqref="AM116">
    <cfRule type="expression" dxfId="5138" priority="893">
      <formula>SUM($AH116:$AJ116)&gt;0</formula>
    </cfRule>
  </conditionalFormatting>
  <conditionalFormatting sqref="AN116">
    <cfRule type="expression" dxfId="5137" priority="894">
      <formula>SUM($AI116:$AJ116)&gt;0</formula>
    </cfRule>
  </conditionalFormatting>
  <conditionalFormatting sqref="AO116">
    <cfRule type="expression" dxfId="5136" priority="895">
      <formula>$AJ116=1</formula>
    </cfRule>
  </conditionalFormatting>
  <conditionalFormatting sqref="AO117">
    <cfRule type="expression" dxfId="5135" priority="872">
      <formula>($P117+$Z117+$AJ117)=3</formula>
    </cfRule>
  </conditionalFormatting>
  <conditionalFormatting sqref="AM117">
    <cfRule type="expression" dxfId="5134" priority="871">
      <formula>(SUM($N117:$P117)+SUM($X117:$Z117)+SUM($AH117:$AJ117))=3</formula>
    </cfRule>
  </conditionalFormatting>
  <conditionalFormatting sqref="AN117">
    <cfRule type="expression" dxfId="5133" priority="870">
      <formula>(SUM($O117:$P117)+SUM($Y117:$Z117)+SUM($AI117:$AJ117))=3</formula>
    </cfRule>
  </conditionalFormatting>
  <conditionalFormatting sqref="AL117">
    <cfRule type="expression" dxfId="5132" priority="868">
      <formula>(SUM($N117:$P117)+SUM($X117:$Z117)+SUM($AH117:$AJ117))&lt;3</formula>
    </cfRule>
    <cfRule type="expression" dxfId="5131" priority="869">
      <formula>(SUM($N117:$P117)+SUM($X117:$Z117)+SUM($AH117:$AJ117))=3</formula>
    </cfRule>
  </conditionalFormatting>
  <conditionalFormatting sqref="H117:AD117">
    <cfRule type="containsText" dxfId="5130" priority="862" operator="containsText" text="Not assessed">
      <formula>NOT(ISERROR(SEARCH("Not assessed",H117)))</formula>
    </cfRule>
    <cfRule type="containsText" dxfId="5129" priority="863" operator="containsText" text="No visibility">
      <formula>NOT(ISERROR(SEARCH("No visibility",H117)))</formula>
    </cfRule>
    <cfRule type="containsText" dxfId="5128" priority="864" operator="containsText" text="Poor">
      <formula>NOT(ISERROR(SEARCH("Poor",H117)))</formula>
    </cfRule>
    <cfRule type="containsText" dxfId="5127" priority="865" operator="containsText" text="Fail">
      <formula>NOT(ISERROR(SEARCH("Fail",H117)))</formula>
    </cfRule>
    <cfRule type="containsText" dxfId="5126" priority="866" operator="containsText" text="Ineffective">
      <formula>NOT(ISERROR(SEARCH("Ineffective",H117)))</formula>
    </cfRule>
    <cfRule type="containsText" dxfId="5125" priority="867" operator="containsText" text="Not Implemented">
      <formula>NOT(ISERROR(SEARCH("Not Implemented",H117)))</formula>
    </cfRule>
  </conditionalFormatting>
  <conditionalFormatting sqref="AL118">
    <cfRule type="expression" dxfId="5124" priority="857">
      <formula>SUM($N118:$P118)&lt;1</formula>
    </cfRule>
    <cfRule type="expression" dxfId="5123" priority="858">
      <formula>SUM($N118:$P118)&gt;0</formula>
    </cfRule>
  </conditionalFormatting>
  <conditionalFormatting sqref="AM118">
    <cfRule type="expression" dxfId="5122" priority="859">
      <formula>SUM($N118:$P118)&gt;0</formula>
    </cfRule>
  </conditionalFormatting>
  <conditionalFormatting sqref="AN118">
    <cfRule type="expression" dxfId="5121" priority="860">
      <formula>SUM($O118:$P118)&gt;0</formula>
    </cfRule>
  </conditionalFormatting>
  <conditionalFormatting sqref="AO118">
    <cfRule type="expression" dxfId="5120" priority="861">
      <formula>$P118=1</formula>
    </cfRule>
  </conditionalFormatting>
  <conditionalFormatting sqref="AL119">
    <cfRule type="expression" dxfId="5119" priority="852">
      <formula>SUM($X119:$Z119)&lt;1</formula>
    </cfRule>
    <cfRule type="expression" dxfId="5118" priority="853">
      <formula>SUM($X119:$Z119)&gt;0</formula>
    </cfRule>
  </conditionalFormatting>
  <conditionalFormatting sqref="AM119">
    <cfRule type="expression" dxfId="5117" priority="854">
      <formula>SUM($X119:$Z119)&gt;0</formula>
    </cfRule>
  </conditionalFormatting>
  <conditionalFormatting sqref="AN119">
    <cfRule type="expression" dxfId="5116" priority="855">
      <formula>SUM($Y119:$Z119)&gt;0</formula>
    </cfRule>
  </conditionalFormatting>
  <conditionalFormatting sqref="AO119">
    <cfRule type="expression" dxfId="5115" priority="856">
      <formula>$Z119=1</formula>
    </cfRule>
  </conditionalFormatting>
  <conditionalFormatting sqref="AL120">
    <cfRule type="expression" dxfId="5114" priority="847">
      <formula>SUM($AH120:$AJ120)&lt;1</formula>
    </cfRule>
    <cfRule type="expression" dxfId="5113" priority="848">
      <formula>SUM($AH120:$AJ120)&gt;0</formula>
    </cfRule>
  </conditionalFormatting>
  <conditionalFormatting sqref="AM120">
    <cfRule type="expression" dxfId="5112" priority="849">
      <formula>SUM($AH120:$AJ120)&gt;0</formula>
    </cfRule>
  </conditionalFormatting>
  <conditionalFormatting sqref="AN120">
    <cfRule type="expression" dxfId="5111" priority="850">
      <formula>SUM($AI120:$AJ120)&gt;0</formula>
    </cfRule>
  </conditionalFormatting>
  <conditionalFormatting sqref="AO120">
    <cfRule type="expression" dxfId="5110" priority="851">
      <formula>$AJ120=1</formula>
    </cfRule>
  </conditionalFormatting>
  <conditionalFormatting sqref="AE117">
    <cfRule type="containsText" dxfId="5109" priority="841" operator="containsText" text="Not assessed">
      <formula>NOT(ISERROR(SEARCH("Not assessed",AE117)))</formula>
    </cfRule>
    <cfRule type="containsText" dxfId="5108" priority="842" operator="containsText" text="No visibility">
      <formula>NOT(ISERROR(SEARCH("No visibility",AE117)))</formula>
    </cfRule>
    <cfRule type="containsText" dxfId="5107" priority="843" operator="containsText" text="Poor">
      <formula>NOT(ISERROR(SEARCH("Poor",AE117)))</formula>
    </cfRule>
    <cfRule type="containsText" dxfId="5106" priority="844" operator="containsText" text="Fail">
      <formula>NOT(ISERROR(SEARCH("Fail",AE117)))</formula>
    </cfRule>
    <cfRule type="containsText" dxfId="5105" priority="845" operator="containsText" text="Ineffective">
      <formula>NOT(ISERROR(SEARCH("Ineffective",AE117)))</formula>
    </cfRule>
    <cfRule type="containsText" dxfId="5104" priority="846" operator="containsText" text="Not Implemented">
      <formula>NOT(ISERROR(SEARCH("Not Implemented",AE117)))</formula>
    </cfRule>
  </conditionalFormatting>
  <conditionalFormatting sqref="AF117">
    <cfRule type="containsText" dxfId="5103" priority="835" operator="containsText" text="Not assessed">
      <formula>NOT(ISERROR(SEARCH("Not assessed",AF117)))</formula>
    </cfRule>
    <cfRule type="containsText" dxfId="5102" priority="836" operator="containsText" text="No visibility">
      <formula>NOT(ISERROR(SEARCH("No visibility",AF117)))</formula>
    </cfRule>
    <cfRule type="containsText" dxfId="5101" priority="837" operator="containsText" text="Poor">
      <formula>NOT(ISERROR(SEARCH("Poor",AF117)))</formula>
    </cfRule>
    <cfRule type="containsText" dxfId="5100" priority="838" operator="containsText" text="Fail">
      <formula>NOT(ISERROR(SEARCH("Fail",AF117)))</formula>
    </cfRule>
    <cfRule type="containsText" dxfId="5099" priority="839" operator="containsText" text="Ineffective">
      <formula>NOT(ISERROR(SEARCH("Ineffective",AF117)))</formula>
    </cfRule>
    <cfRule type="containsText" dxfId="5098" priority="840" operator="containsText" text="Not Implemented">
      <formula>NOT(ISERROR(SEARCH("Not Implemented",AF117)))</formula>
    </cfRule>
  </conditionalFormatting>
  <conditionalFormatting sqref="AG117">
    <cfRule type="containsText" dxfId="5097" priority="829" operator="containsText" text="Not assessed">
      <formula>NOT(ISERROR(SEARCH("Not assessed",AG117)))</formula>
    </cfRule>
    <cfRule type="containsText" dxfId="5096" priority="830" operator="containsText" text="No visibility">
      <formula>NOT(ISERROR(SEARCH("No visibility",AG117)))</formula>
    </cfRule>
    <cfRule type="containsText" dxfId="5095" priority="831" operator="containsText" text="Poor">
      <formula>NOT(ISERROR(SEARCH("Poor",AG117)))</formula>
    </cfRule>
    <cfRule type="containsText" dxfId="5094" priority="832" operator="containsText" text="Fail">
      <formula>NOT(ISERROR(SEARCH("Fail",AG117)))</formula>
    </cfRule>
    <cfRule type="containsText" dxfId="5093" priority="833" operator="containsText" text="Ineffective">
      <formula>NOT(ISERROR(SEARCH("Ineffective",AG117)))</formula>
    </cfRule>
    <cfRule type="containsText" dxfId="5092" priority="834" operator="containsText" text="Not Implemented">
      <formula>NOT(ISERROR(SEARCH("Not Implemented",AG117)))</formula>
    </cfRule>
  </conditionalFormatting>
  <conditionalFormatting sqref="AE6">
    <cfRule type="containsText" dxfId="5091" priority="823" operator="containsText" text="Not assessed">
      <formula>NOT(ISERROR(SEARCH("Not assessed",AE6)))</formula>
    </cfRule>
    <cfRule type="containsText" dxfId="5090" priority="824" operator="containsText" text="No visibility">
      <formula>NOT(ISERROR(SEARCH("No visibility",AE6)))</formula>
    </cfRule>
    <cfRule type="containsText" dxfId="5089" priority="825" operator="containsText" text="Poor">
      <formula>NOT(ISERROR(SEARCH("Poor",AE6)))</formula>
    </cfRule>
    <cfRule type="containsText" dxfId="5088" priority="826" operator="containsText" text="Fail">
      <formula>NOT(ISERROR(SEARCH("Fail",AE6)))</formula>
    </cfRule>
    <cfRule type="containsText" dxfId="5087" priority="827" operator="containsText" text="Ineffective">
      <formula>NOT(ISERROR(SEARCH("Ineffective",AE6)))</formula>
    </cfRule>
    <cfRule type="containsText" dxfId="5086" priority="828" operator="containsText" text="Not Implemented">
      <formula>NOT(ISERROR(SEARCH("Not Implemented",AE6)))</formula>
    </cfRule>
  </conditionalFormatting>
  <conditionalFormatting sqref="AF6">
    <cfRule type="containsText" dxfId="5085" priority="817" operator="containsText" text="Not assessed">
      <formula>NOT(ISERROR(SEARCH("Not assessed",AF6)))</formula>
    </cfRule>
    <cfRule type="containsText" dxfId="5084" priority="818" operator="containsText" text="No visibility">
      <formula>NOT(ISERROR(SEARCH("No visibility",AF6)))</formula>
    </cfRule>
    <cfRule type="containsText" dxfId="5083" priority="819" operator="containsText" text="Poor">
      <formula>NOT(ISERROR(SEARCH("Poor",AF6)))</formula>
    </cfRule>
    <cfRule type="containsText" dxfId="5082" priority="820" operator="containsText" text="Fail">
      <formula>NOT(ISERROR(SEARCH("Fail",AF6)))</formula>
    </cfRule>
    <cfRule type="containsText" dxfId="5081" priority="821" operator="containsText" text="Ineffective">
      <formula>NOT(ISERROR(SEARCH("Ineffective",AF6)))</formula>
    </cfRule>
    <cfRule type="containsText" dxfId="5080" priority="822" operator="containsText" text="Not Implemented">
      <formula>NOT(ISERROR(SEARCH("Not Implemented",AF6)))</formula>
    </cfRule>
  </conditionalFormatting>
  <conditionalFormatting sqref="AG6">
    <cfRule type="containsText" dxfId="5079" priority="811" operator="containsText" text="Not assessed">
      <formula>NOT(ISERROR(SEARCH("Not assessed",AG6)))</formula>
    </cfRule>
    <cfRule type="containsText" dxfId="5078" priority="812" operator="containsText" text="No visibility">
      <formula>NOT(ISERROR(SEARCH("No visibility",AG6)))</formula>
    </cfRule>
    <cfRule type="containsText" dxfId="5077" priority="813" operator="containsText" text="Poor">
      <formula>NOT(ISERROR(SEARCH("Poor",AG6)))</formula>
    </cfRule>
    <cfRule type="containsText" dxfId="5076" priority="814" operator="containsText" text="Fail">
      <formula>NOT(ISERROR(SEARCH("Fail",AG6)))</formula>
    </cfRule>
    <cfRule type="containsText" dxfId="5075" priority="815" operator="containsText" text="Ineffective">
      <formula>NOT(ISERROR(SEARCH("Ineffective",AG6)))</formula>
    </cfRule>
    <cfRule type="containsText" dxfId="5074" priority="816" operator="containsText" text="Not Implemented">
      <formula>NOT(ISERROR(SEARCH("Not Implemented",AG6)))</formula>
    </cfRule>
  </conditionalFormatting>
  <conditionalFormatting sqref="AE16">
    <cfRule type="containsText" dxfId="5073" priority="805" operator="containsText" text="Not assessed">
      <formula>NOT(ISERROR(SEARCH("Not assessed",AE16)))</formula>
    </cfRule>
    <cfRule type="containsText" dxfId="5072" priority="806" operator="containsText" text="No visibility">
      <formula>NOT(ISERROR(SEARCH("No visibility",AE16)))</formula>
    </cfRule>
    <cfRule type="containsText" dxfId="5071" priority="807" operator="containsText" text="Poor">
      <formula>NOT(ISERROR(SEARCH("Poor",AE16)))</formula>
    </cfRule>
    <cfRule type="containsText" dxfId="5070" priority="808" operator="containsText" text="Fail">
      <formula>NOT(ISERROR(SEARCH("Fail",AE16)))</formula>
    </cfRule>
    <cfRule type="containsText" dxfId="5069" priority="809" operator="containsText" text="Ineffective">
      <formula>NOT(ISERROR(SEARCH("Ineffective",AE16)))</formula>
    </cfRule>
    <cfRule type="containsText" dxfId="5068" priority="810" operator="containsText" text="Not Implemented">
      <formula>NOT(ISERROR(SEARCH("Not Implemented",AE16)))</formula>
    </cfRule>
  </conditionalFormatting>
  <conditionalFormatting sqref="AF16">
    <cfRule type="containsText" dxfId="5067" priority="799" operator="containsText" text="Not assessed">
      <formula>NOT(ISERROR(SEARCH("Not assessed",AF16)))</formula>
    </cfRule>
    <cfRule type="containsText" dxfId="5066" priority="800" operator="containsText" text="No visibility">
      <formula>NOT(ISERROR(SEARCH("No visibility",AF16)))</formula>
    </cfRule>
    <cfRule type="containsText" dxfId="5065" priority="801" operator="containsText" text="Poor">
      <formula>NOT(ISERROR(SEARCH("Poor",AF16)))</formula>
    </cfRule>
    <cfRule type="containsText" dxfId="5064" priority="802" operator="containsText" text="Fail">
      <formula>NOT(ISERROR(SEARCH("Fail",AF16)))</formula>
    </cfRule>
    <cfRule type="containsText" dxfId="5063" priority="803" operator="containsText" text="Ineffective">
      <formula>NOT(ISERROR(SEARCH("Ineffective",AF16)))</formula>
    </cfRule>
    <cfRule type="containsText" dxfId="5062" priority="804" operator="containsText" text="Not Implemented">
      <formula>NOT(ISERROR(SEARCH("Not Implemented",AF16)))</formula>
    </cfRule>
  </conditionalFormatting>
  <conditionalFormatting sqref="AG16">
    <cfRule type="containsText" dxfId="5061" priority="793" operator="containsText" text="Not assessed">
      <formula>NOT(ISERROR(SEARCH("Not assessed",AG16)))</formula>
    </cfRule>
    <cfRule type="containsText" dxfId="5060" priority="794" operator="containsText" text="No visibility">
      <formula>NOT(ISERROR(SEARCH("No visibility",AG16)))</formula>
    </cfRule>
    <cfRule type="containsText" dxfId="5059" priority="795" operator="containsText" text="Poor">
      <formula>NOT(ISERROR(SEARCH("Poor",AG16)))</formula>
    </cfRule>
    <cfRule type="containsText" dxfId="5058" priority="796" operator="containsText" text="Fail">
      <formula>NOT(ISERROR(SEARCH("Fail",AG16)))</formula>
    </cfRule>
    <cfRule type="containsText" dxfId="5057" priority="797" operator="containsText" text="Ineffective">
      <formula>NOT(ISERROR(SEARCH("Ineffective",AG16)))</formula>
    </cfRule>
    <cfRule type="containsText" dxfId="5056" priority="798" operator="containsText" text="Not Implemented">
      <formula>NOT(ISERROR(SEARCH("Not Implemented",AG16)))</formula>
    </cfRule>
  </conditionalFormatting>
  <conditionalFormatting sqref="AE30">
    <cfRule type="containsText" dxfId="5055" priority="787" operator="containsText" text="Not assessed">
      <formula>NOT(ISERROR(SEARCH("Not assessed",AE30)))</formula>
    </cfRule>
    <cfRule type="containsText" dxfId="5054" priority="788" operator="containsText" text="No visibility">
      <formula>NOT(ISERROR(SEARCH("No visibility",AE30)))</formula>
    </cfRule>
    <cfRule type="containsText" dxfId="5053" priority="789" operator="containsText" text="Poor">
      <formula>NOT(ISERROR(SEARCH("Poor",AE30)))</formula>
    </cfRule>
    <cfRule type="containsText" dxfId="5052" priority="790" operator="containsText" text="Fail">
      <formula>NOT(ISERROR(SEARCH("Fail",AE30)))</formula>
    </cfRule>
    <cfRule type="containsText" dxfId="5051" priority="791" operator="containsText" text="Ineffective">
      <formula>NOT(ISERROR(SEARCH("Ineffective",AE30)))</formula>
    </cfRule>
    <cfRule type="containsText" dxfId="5050" priority="792" operator="containsText" text="Not Implemented">
      <formula>NOT(ISERROR(SEARCH("Not Implemented",AE30)))</formula>
    </cfRule>
  </conditionalFormatting>
  <conditionalFormatting sqref="AF30">
    <cfRule type="containsText" dxfId="5049" priority="781" operator="containsText" text="Not assessed">
      <formula>NOT(ISERROR(SEARCH("Not assessed",AF30)))</formula>
    </cfRule>
    <cfRule type="containsText" dxfId="5048" priority="782" operator="containsText" text="No visibility">
      <formula>NOT(ISERROR(SEARCH("No visibility",AF30)))</formula>
    </cfRule>
    <cfRule type="containsText" dxfId="5047" priority="783" operator="containsText" text="Poor">
      <formula>NOT(ISERROR(SEARCH("Poor",AF30)))</formula>
    </cfRule>
    <cfRule type="containsText" dxfId="5046" priority="784" operator="containsText" text="Fail">
      <formula>NOT(ISERROR(SEARCH("Fail",AF30)))</formula>
    </cfRule>
    <cfRule type="containsText" dxfId="5045" priority="785" operator="containsText" text="Ineffective">
      <formula>NOT(ISERROR(SEARCH("Ineffective",AF30)))</formula>
    </cfRule>
    <cfRule type="containsText" dxfId="5044" priority="786" operator="containsText" text="Not Implemented">
      <formula>NOT(ISERROR(SEARCH("Not Implemented",AF30)))</formula>
    </cfRule>
  </conditionalFormatting>
  <conditionalFormatting sqref="AG30">
    <cfRule type="containsText" dxfId="5043" priority="775" operator="containsText" text="Not assessed">
      <formula>NOT(ISERROR(SEARCH("Not assessed",AG30)))</formula>
    </cfRule>
    <cfRule type="containsText" dxfId="5042" priority="776" operator="containsText" text="No visibility">
      <formula>NOT(ISERROR(SEARCH("No visibility",AG30)))</formula>
    </cfRule>
    <cfRule type="containsText" dxfId="5041" priority="777" operator="containsText" text="Poor">
      <formula>NOT(ISERROR(SEARCH("Poor",AG30)))</formula>
    </cfRule>
    <cfRule type="containsText" dxfId="5040" priority="778" operator="containsText" text="Fail">
      <formula>NOT(ISERROR(SEARCH("Fail",AG30)))</formula>
    </cfRule>
    <cfRule type="containsText" dxfId="5039" priority="779" operator="containsText" text="Ineffective">
      <formula>NOT(ISERROR(SEARCH("Ineffective",AG30)))</formula>
    </cfRule>
    <cfRule type="containsText" dxfId="5038" priority="780" operator="containsText" text="Not Implemented">
      <formula>NOT(ISERROR(SEARCH("Not Implemented",AG30)))</formula>
    </cfRule>
  </conditionalFormatting>
  <conditionalFormatting sqref="AE67">
    <cfRule type="containsText" dxfId="5037" priority="769" operator="containsText" text="Not assessed">
      <formula>NOT(ISERROR(SEARCH("Not assessed",AE67)))</formula>
    </cfRule>
    <cfRule type="containsText" dxfId="5036" priority="770" operator="containsText" text="No visibility">
      <formula>NOT(ISERROR(SEARCH("No visibility",AE67)))</formula>
    </cfRule>
    <cfRule type="containsText" dxfId="5035" priority="771" operator="containsText" text="Poor">
      <formula>NOT(ISERROR(SEARCH("Poor",AE67)))</formula>
    </cfRule>
    <cfRule type="containsText" dxfId="5034" priority="772" operator="containsText" text="Fail">
      <formula>NOT(ISERROR(SEARCH("Fail",AE67)))</formula>
    </cfRule>
    <cfRule type="containsText" dxfId="5033" priority="773" operator="containsText" text="Ineffective">
      <formula>NOT(ISERROR(SEARCH("Ineffective",AE67)))</formula>
    </cfRule>
    <cfRule type="containsText" dxfId="5032" priority="774" operator="containsText" text="Not Implemented">
      <formula>NOT(ISERROR(SEARCH("Not Implemented",AE67)))</formula>
    </cfRule>
  </conditionalFormatting>
  <conditionalFormatting sqref="AF67">
    <cfRule type="containsText" dxfId="5031" priority="763" operator="containsText" text="Not assessed">
      <formula>NOT(ISERROR(SEARCH("Not assessed",AF67)))</formula>
    </cfRule>
    <cfRule type="containsText" dxfId="5030" priority="764" operator="containsText" text="No visibility">
      <formula>NOT(ISERROR(SEARCH("No visibility",AF67)))</formula>
    </cfRule>
    <cfRule type="containsText" dxfId="5029" priority="765" operator="containsText" text="Poor">
      <formula>NOT(ISERROR(SEARCH("Poor",AF67)))</formula>
    </cfRule>
    <cfRule type="containsText" dxfId="5028" priority="766" operator="containsText" text="Fail">
      <formula>NOT(ISERROR(SEARCH("Fail",AF67)))</formula>
    </cfRule>
    <cfRule type="containsText" dxfId="5027" priority="767" operator="containsText" text="Ineffective">
      <formula>NOT(ISERROR(SEARCH("Ineffective",AF67)))</formula>
    </cfRule>
    <cfRule type="containsText" dxfId="5026" priority="768" operator="containsText" text="Not Implemented">
      <formula>NOT(ISERROR(SEARCH("Not Implemented",AF67)))</formula>
    </cfRule>
  </conditionalFormatting>
  <conditionalFormatting sqref="AG67">
    <cfRule type="containsText" dxfId="5025" priority="757" operator="containsText" text="Not assessed">
      <formula>NOT(ISERROR(SEARCH("Not assessed",AG67)))</formula>
    </cfRule>
    <cfRule type="containsText" dxfId="5024" priority="758" operator="containsText" text="No visibility">
      <formula>NOT(ISERROR(SEARCH("No visibility",AG67)))</formula>
    </cfRule>
    <cfRule type="containsText" dxfId="5023" priority="759" operator="containsText" text="Poor">
      <formula>NOT(ISERROR(SEARCH("Poor",AG67)))</formula>
    </cfRule>
    <cfRule type="containsText" dxfId="5022" priority="760" operator="containsText" text="Fail">
      <formula>NOT(ISERROR(SEARCH("Fail",AG67)))</formula>
    </cfRule>
    <cfRule type="containsText" dxfId="5021" priority="761" operator="containsText" text="Ineffective">
      <formula>NOT(ISERROR(SEARCH("Ineffective",AG67)))</formula>
    </cfRule>
    <cfRule type="containsText" dxfId="5020" priority="762" operator="containsText" text="Not Implemented">
      <formula>NOT(ISERROR(SEARCH("Not Implemented",AG67)))</formula>
    </cfRule>
  </conditionalFormatting>
  <conditionalFormatting sqref="AE74">
    <cfRule type="containsText" dxfId="5019" priority="751" operator="containsText" text="Not assessed">
      <formula>NOT(ISERROR(SEARCH("Not assessed",AE74)))</formula>
    </cfRule>
    <cfRule type="containsText" dxfId="5018" priority="752" operator="containsText" text="No visibility">
      <formula>NOT(ISERROR(SEARCH("No visibility",AE74)))</formula>
    </cfRule>
    <cfRule type="containsText" dxfId="5017" priority="753" operator="containsText" text="Poor">
      <formula>NOT(ISERROR(SEARCH("Poor",AE74)))</formula>
    </cfRule>
    <cfRule type="containsText" dxfId="5016" priority="754" operator="containsText" text="Fail">
      <formula>NOT(ISERROR(SEARCH("Fail",AE74)))</formula>
    </cfRule>
    <cfRule type="containsText" dxfId="5015" priority="755" operator="containsText" text="Ineffective">
      <formula>NOT(ISERROR(SEARCH("Ineffective",AE74)))</formula>
    </cfRule>
    <cfRule type="containsText" dxfId="5014" priority="756" operator="containsText" text="Not Implemented">
      <formula>NOT(ISERROR(SEARCH("Not Implemented",AE74)))</formula>
    </cfRule>
  </conditionalFormatting>
  <conditionalFormatting sqref="AF74">
    <cfRule type="containsText" dxfId="5013" priority="745" operator="containsText" text="Not assessed">
      <formula>NOT(ISERROR(SEARCH("Not assessed",AF74)))</formula>
    </cfRule>
    <cfRule type="containsText" dxfId="5012" priority="746" operator="containsText" text="No visibility">
      <formula>NOT(ISERROR(SEARCH("No visibility",AF74)))</formula>
    </cfRule>
    <cfRule type="containsText" dxfId="5011" priority="747" operator="containsText" text="Poor">
      <formula>NOT(ISERROR(SEARCH("Poor",AF74)))</formula>
    </cfRule>
    <cfRule type="containsText" dxfId="5010" priority="748" operator="containsText" text="Fail">
      <formula>NOT(ISERROR(SEARCH("Fail",AF74)))</formula>
    </cfRule>
    <cfRule type="containsText" dxfId="5009" priority="749" operator="containsText" text="Ineffective">
      <formula>NOT(ISERROR(SEARCH("Ineffective",AF74)))</formula>
    </cfRule>
    <cfRule type="containsText" dxfId="5008" priority="750" operator="containsText" text="Not Implemented">
      <formula>NOT(ISERROR(SEARCH("Not Implemented",AF74)))</formula>
    </cfRule>
  </conditionalFormatting>
  <conditionalFormatting sqref="AG74">
    <cfRule type="containsText" dxfId="5007" priority="739" operator="containsText" text="Not assessed">
      <formula>NOT(ISERROR(SEARCH("Not assessed",AG74)))</formula>
    </cfRule>
    <cfRule type="containsText" dxfId="5006" priority="740" operator="containsText" text="No visibility">
      <formula>NOT(ISERROR(SEARCH("No visibility",AG74)))</formula>
    </cfRule>
    <cfRule type="containsText" dxfId="5005" priority="741" operator="containsText" text="Poor">
      <formula>NOT(ISERROR(SEARCH("Poor",AG74)))</formula>
    </cfRule>
    <cfRule type="containsText" dxfId="5004" priority="742" operator="containsText" text="Fail">
      <formula>NOT(ISERROR(SEARCH("Fail",AG74)))</formula>
    </cfRule>
    <cfRule type="containsText" dxfId="5003" priority="743" operator="containsText" text="Ineffective">
      <formula>NOT(ISERROR(SEARCH("Ineffective",AG74)))</formula>
    </cfRule>
    <cfRule type="containsText" dxfId="5002" priority="744" operator="containsText" text="Not Implemented">
      <formula>NOT(ISERROR(SEARCH("Not Implemented",AG74)))</formula>
    </cfRule>
  </conditionalFormatting>
  <conditionalFormatting sqref="AE84">
    <cfRule type="containsText" dxfId="5001" priority="733" operator="containsText" text="Not assessed">
      <formula>NOT(ISERROR(SEARCH("Not assessed",AE84)))</formula>
    </cfRule>
    <cfRule type="containsText" dxfId="5000" priority="734" operator="containsText" text="No visibility">
      <formula>NOT(ISERROR(SEARCH("No visibility",AE84)))</formula>
    </cfRule>
    <cfRule type="containsText" dxfId="4999" priority="735" operator="containsText" text="Poor">
      <formula>NOT(ISERROR(SEARCH("Poor",AE84)))</formula>
    </cfRule>
    <cfRule type="containsText" dxfId="4998" priority="736" operator="containsText" text="Fail">
      <formula>NOT(ISERROR(SEARCH("Fail",AE84)))</formula>
    </cfRule>
    <cfRule type="containsText" dxfId="4997" priority="737" operator="containsText" text="Ineffective">
      <formula>NOT(ISERROR(SEARCH("Ineffective",AE84)))</formula>
    </cfRule>
    <cfRule type="containsText" dxfId="4996" priority="738" operator="containsText" text="Not Implemented">
      <formula>NOT(ISERROR(SEARCH("Not Implemented",AE84)))</formula>
    </cfRule>
  </conditionalFormatting>
  <conditionalFormatting sqref="AF84">
    <cfRule type="containsText" dxfId="4995" priority="727" operator="containsText" text="Not assessed">
      <formula>NOT(ISERROR(SEARCH("Not assessed",AF84)))</formula>
    </cfRule>
    <cfRule type="containsText" dxfId="4994" priority="728" operator="containsText" text="No visibility">
      <formula>NOT(ISERROR(SEARCH("No visibility",AF84)))</formula>
    </cfRule>
    <cfRule type="containsText" dxfId="4993" priority="729" operator="containsText" text="Poor">
      <formula>NOT(ISERROR(SEARCH("Poor",AF84)))</formula>
    </cfRule>
    <cfRule type="containsText" dxfId="4992" priority="730" operator="containsText" text="Fail">
      <formula>NOT(ISERROR(SEARCH("Fail",AF84)))</formula>
    </cfRule>
    <cfRule type="containsText" dxfId="4991" priority="731" operator="containsText" text="Ineffective">
      <formula>NOT(ISERROR(SEARCH("Ineffective",AF84)))</formula>
    </cfRule>
    <cfRule type="containsText" dxfId="4990" priority="732" operator="containsText" text="Not Implemented">
      <formula>NOT(ISERROR(SEARCH("Not Implemented",AF84)))</formula>
    </cfRule>
  </conditionalFormatting>
  <conditionalFormatting sqref="AG84">
    <cfRule type="containsText" dxfId="4989" priority="721" operator="containsText" text="Not assessed">
      <formula>NOT(ISERROR(SEARCH("Not assessed",AG84)))</formula>
    </cfRule>
    <cfRule type="containsText" dxfId="4988" priority="722" operator="containsText" text="No visibility">
      <formula>NOT(ISERROR(SEARCH("No visibility",AG84)))</formula>
    </cfRule>
    <cfRule type="containsText" dxfId="4987" priority="723" operator="containsText" text="Poor">
      <formula>NOT(ISERROR(SEARCH("Poor",AG84)))</formula>
    </cfRule>
    <cfRule type="containsText" dxfId="4986" priority="724" operator="containsText" text="Fail">
      <formula>NOT(ISERROR(SEARCH("Fail",AG84)))</formula>
    </cfRule>
    <cfRule type="containsText" dxfId="4985" priority="725" operator="containsText" text="Ineffective">
      <formula>NOT(ISERROR(SEARCH("Ineffective",AG84)))</formula>
    </cfRule>
    <cfRule type="containsText" dxfId="4984" priority="726" operator="containsText" text="Not Implemented">
      <formula>NOT(ISERROR(SEARCH("Not Implemented",AG84)))</formula>
    </cfRule>
  </conditionalFormatting>
  <conditionalFormatting sqref="AE88">
    <cfRule type="containsText" dxfId="4983" priority="715" operator="containsText" text="Not assessed">
      <formula>NOT(ISERROR(SEARCH("Not assessed",AE88)))</formula>
    </cfRule>
    <cfRule type="containsText" dxfId="4982" priority="716" operator="containsText" text="No visibility">
      <formula>NOT(ISERROR(SEARCH("No visibility",AE88)))</formula>
    </cfRule>
    <cfRule type="containsText" dxfId="4981" priority="717" operator="containsText" text="Poor">
      <formula>NOT(ISERROR(SEARCH("Poor",AE88)))</formula>
    </cfRule>
    <cfRule type="containsText" dxfId="4980" priority="718" operator="containsText" text="Fail">
      <formula>NOT(ISERROR(SEARCH("Fail",AE88)))</formula>
    </cfRule>
    <cfRule type="containsText" dxfId="4979" priority="719" operator="containsText" text="Ineffective">
      <formula>NOT(ISERROR(SEARCH("Ineffective",AE88)))</formula>
    </cfRule>
    <cfRule type="containsText" dxfId="4978" priority="720" operator="containsText" text="Not Implemented">
      <formula>NOT(ISERROR(SEARCH("Not Implemented",AE88)))</formula>
    </cfRule>
  </conditionalFormatting>
  <conditionalFormatting sqref="AF88">
    <cfRule type="containsText" dxfId="4977" priority="709" operator="containsText" text="Not assessed">
      <formula>NOT(ISERROR(SEARCH("Not assessed",AF88)))</formula>
    </cfRule>
    <cfRule type="containsText" dxfId="4976" priority="710" operator="containsText" text="No visibility">
      <formula>NOT(ISERROR(SEARCH("No visibility",AF88)))</formula>
    </cfRule>
    <cfRule type="containsText" dxfId="4975" priority="711" operator="containsText" text="Poor">
      <formula>NOT(ISERROR(SEARCH("Poor",AF88)))</formula>
    </cfRule>
    <cfRule type="containsText" dxfId="4974" priority="712" operator="containsText" text="Fail">
      <formula>NOT(ISERROR(SEARCH("Fail",AF88)))</formula>
    </cfRule>
    <cfRule type="containsText" dxfId="4973" priority="713" operator="containsText" text="Ineffective">
      <formula>NOT(ISERROR(SEARCH("Ineffective",AF88)))</formula>
    </cfRule>
    <cfRule type="containsText" dxfId="4972" priority="714" operator="containsText" text="Not Implemented">
      <formula>NOT(ISERROR(SEARCH("Not Implemented",AF88)))</formula>
    </cfRule>
  </conditionalFormatting>
  <conditionalFormatting sqref="AG88">
    <cfRule type="containsText" dxfId="4971" priority="703" operator="containsText" text="Not assessed">
      <formula>NOT(ISERROR(SEARCH("Not assessed",AG88)))</formula>
    </cfRule>
    <cfRule type="containsText" dxfId="4970" priority="704" operator="containsText" text="No visibility">
      <formula>NOT(ISERROR(SEARCH("No visibility",AG88)))</formula>
    </cfRule>
    <cfRule type="containsText" dxfId="4969" priority="705" operator="containsText" text="Poor">
      <formula>NOT(ISERROR(SEARCH("Poor",AG88)))</formula>
    </cfRule>
    <cfRule type="containsText" dxfId="4968" priority="706" operator="containsText" text="Fail">
      <formula>NOT(ISERROR(SEARCH("Fail",AG88)))</formula>
    </cfRule>
    <cfRule type="containsText" dxfId="4967" priority="707" operator="containsText" text="Ineffective">
      <formula>NOT(ISERROR(SEARCH("Ineffective",AG88)))</formula>
    </cfRule>
    <cfRule type="containsText" dxfId="4966" priority="708" operator="containsText" text="Not Implemented">
      <formula>NOT(ISERROR(SEARCH("Not Implemented",AG88)))</formula>
    </cfRule>
  </conditionalFormatting>
  <conditionalFormatting sqref="AE113">
    <cfRule type="containsText" dxfId="4965" priority="697" operator="containsText" text="Not assessed">
      <formula>NOT(ISERROR(SEARCH("Not assessed",AE113)))</formula>
    </cfRule>
    <cfRule type="containsText" dxfId="4964" priority="698" operator="containsText" text="No visibility">
      <formula>NOT(ISERROR(SEARCH("No visibility",AE113)))</formula>
    </cfRule>
    <cfRule type="containsText" dxfId="4963" priority="699" operator="containsText" text="Poor">
      <formula>NOT(ISERROR(SEARCH("Poor",AE113)))</formula>
    </cfRule>
    <cfRule type="containsText" dxfId="4962" priority="700" operator="containsText" text="Fail">
      <formula>NOT(ISERROR(SEARCH("Fail",AE113)))</formula>
    </cfRule>
    <cfRule type="containsText" dxfId="4961" priority="701" operator="containsText" text="Ineffective">
      <formula>NOT(ISERROR(SEARCH("Ineffective",AE113)))</formula>
    </cfRule>
    <cfRule type="containsText" dxfId="4960" priority="702" operator="containsText" text="Not Implemented">
      <formula>NOT(ISERROR(SEARCH("Not Implemented",AE113)))</formula>
    </cfRule>
  </conditionalFormatting>
  <conditionalFormatting sqref="AF113">
    <cfRule type="containsText" dxfId="4959" priority="691" operator="containsText" text="Not assessed">
      <formula>NOT(ISERROR(SEARCH("Not assessed",AF113)))</formula>
    </cfRule>
    <cfRule type="containsText" dxfId="4958" priority="692" operator="containsText" text="No visibility">
      <formula>NOT(ISERROR(SEARCH("No visibility",AF113)))</formula>
    </cfRule>
    <cfRule type="containsText" dxfId="4957" priority="693" operator="containsText" text="Poor">
      <formula>NOT(ISERROR(SEARCH("Poor",AF113)))</formula>
    </cfRule>
    <cfRule type="containsText" dxfId="4956" priority="694" operator="containsText" text="Fail">
      <formula>NOT(ISERROR(SEARCH("Fail",AF113)))</formula>
    </cfRule>
    <cfRule type="containsText" dxfId="4955" priority="695" operator="containsText" text="Ineffective">
      <formula>NOT(ISERROR(SEARCH("Ineffective",AF113)))</formula>
    </cfRule>
    <cfRule type="containsText" dxfId="4954" priority="696" operator="containsText" text="Not Implemented">
      <formula>NOT(ISERROR(SEARCH("Not Implemented",AF113)))</formula>
    </cfRule>
  </conditionalFormatting>
  <conditionalFormatting sqref="AG113">
    <cfRule type="containsText" dxfId="4953" priority="685" operator="containsText" text="Not assessed">
      <formula>NOT(ISERROR(SEARCH("Not assessed",AG113)))</formula>
    </cfRule>
    <cfRule type="containsText" dxfId="4952" priority="686" operator="containsText" text="No visibility">
      <formula>NOT(ISERROR(SEARCH("No visibility",AG113)))</formula>
    </cfRule>
    <cfRule type="containsText" dxfId="4951" priority="687" operator="containsText" text="Poor">
      <formula>NOT(ISERROR(SEARCH("Poor",AG113)))</formula>
    </cfRule>
    <cfRule type="containsText" dxfId="4950" priority="688" operator="containsText" text="Fail">
      <formula>NOT(ISERROR(SEARCH("Fail",AG113)))</formula>
    </cfRule>
    <cfRule type="containsText" dxfId="4949" priority="689" operator="containsText" text="Ineffective">
      <formula>NOT(ISERROR(SEARCH("Ineffective",AG113)))</formula>
    </cfRule>
    <cfRule type="containsText" dxfId="4948" priority="690" operator="containsText" text="Not Implemented">
      <formula>NOT(ISERROR(SEARCH("Not Implemented",AG113)))</formula>
    </cfRule>
  </conditionalFormatting>
  <conditionalFormatting sqref="AM4">
    <cfRule type="expression" dxfId="4947" priority="679">
      <formula>($N4+$X4+$AH4)=3</formula>
    </cfRule>
    <cfRule type="expression" dxfId="4946" priority="682">
      <formula>($N4+$X4+$AH4)/3&gt;0.8</formula>
    </cfRule>
  </conditionalFormatting>
  <conditionalFormatting sqref="AN4">
    <cfRule type="expression" dxfId="4945" priority="677">
      <formula>(SUM($N4:$O4)+SUM($X4:$Y4)+SUM($AH4:$AI4))=6</formula>
    </cfRule>
    <cfRule type="expression" dxfId="4944" priority="678">
      <formula>($O4+$Y4+$AI4)=3</formula>
    </cfRule>
    <cfRule type="expression" dxfId="4943" priority="683">
      <formula>($O4+$Y4+$AI4)/3&gt;0.8</formula>
    </cfRule>
  </conditionalFormatting>
  <conditionalFormatting sqref="AO4">
    <cfRule type="expression" dxfId="4942" priority="684">
      <formula>(SUM($N4:$P4)+SUM($X4:$Z4)+SUM($AH4:$AJ4))=9</formula>
    </cfRule>
  </conditionalFormatting>
  <conditionalFormatting sqref="AL4">
    <cfRule type="expression" dxfId="4941" priority="680">
      <formula>(SUM($N4:$P4)+SUM($X4:$Z4)+SUM($AH4:$AJ4))=0</formula>
    </cfRule>
    <cfRule type="expression" dxfId="4940" priority="681">
      <formula>(SUM($N4:$P4)+SUM($X4:$Z4)+SUM($AH4:$AJ4))&gt;0</formula>
    </cfRule>
  </conditionalFormatting>
  <conditionalFormatting sqref="H4:J4 Q4:T4 X4:AD4">
    <cfRule type="containsText" dxfId="4939" priority="671" operator="containsText" text="Not assessed">
      <formula>NOT(ISERROR(SEARCH("Not assessed",H4)))</formula>
    </cfRule>
    <cfRule type="containsText" dxfId="4938" priority="672" operator="containsText" text="No visibility">
      <formula>NOT(ISERROR(SEARCH("No visibility",H4)))</formula>
    </cfRule>
    <cfRule type="containsText" dxfId="4937" priority="673" operator="containsText" text="Poor">
      <formula>NOT(ISERROR(SEARCH("Poor",H4)))</formula>
    </cfRule>
    <cfRule type="containsText" dxfId="4936" priority="674" operator="containsText" text="Fail">
      <formula>NOT(ISERROR(SEARCH("Fail",H4)))</formula>
    </cfRule>
    <cfRule type="containsText" dxfId="4935" priority="675" operator="containsText" text="Ineffective">
      <formula>NOT(ISERROR(SEARCH("Ineffective",H4)))</formula>
    </cfRule>
    <cfRule type="containsText" dxfId="4934" priority="676" operator="containsText" text="Not Implemented">
      <formula>NOT(ISERROR(SEARCH("Not Implemented",H4)))</formula>
    </cfRule>
  </conditionalFormatting>
  <conditionalFormatting sqref="AM3">
    <cfRule type="expression" dxfId="4933" priority="665">
      <formula>($N3+$X3+$AH3)=3</formula>
    </cfRule>
    <cfRule type="expression" dxfId="4932" priority="668">
      <formula>($N3+$X3+$AH3)/3&gt;0.8</formula>
    </cfRule>
  </conditionalFormatting>
  <conditionalFormatting sqref="AN3">
    <cfRule type="expression" dxfId="4931" priority="663">
      <formula>(SUM($N3:$O3)+SUM($X3:$Y3)+SUM($AH3:$AI3))=6</formula>
    </cfRule>
    <cfRule type="expression" dxfId="4930" priority="664">
      <formula>($O3+$Y3+$AI3)=3</formula>
    </cfRule>
    <cfRule type="expression" dxfId="4929" priority="669">
      <formula>($O3+$Y3+$AI3)/3&gt;0.8</formula>
    </cfRule>
  </conditionalFormatting>
  <conditionalFormatting sqref="AO3">
    <cfRule type="expression" dxfId="4928" priority="670">
      <formula>(SUM($N3:$P3)+SUM($X3:$Z3)+SUM($AH3:$AJ3))=9</formula>
    </cfRule>
  </conditionalFormatting>
  <conditionalFormatting sqref="AL3">
    <cfRule type="expression" dxfId="4927" priority="666">
      <formula>(SUM($N3:$P3)+SUM($X3:$Z3)+SUM($AH3:$AJ3))=0</formula>
    </cfRule>
    <cfRule type="expression" dxfId="4926" priority="667">
      <formula>(SUM($N3:$P3)+SUM($X3:$Z3)+SUM($AH3:$AJ3))&gt;0</formula>
    </cfRule>
  </conditionalFormatting>
  <conditionalFormatting sqref="X3:AD3 Q3:T3 H3:M3">
    <cfRule type="containsText" dxfId="4925" priority="657" operator="containsText" text="Not assessed">
      <formula>NOT(ISERROR(SEARCH("Not assessed",H3)))</formula>
    </cfRule>
    <cfRule type="containsText" dxfId="4924" priority="658" operator="containsText" text="No visibility">
      <formula>NOT(ISERROR(SEARCH("No visibility",H3)))</formula>
    </cfRule>
    <cfRule type="containsText" dxfId="4923" priority="659" operator="containsText" text="Poor">
      <formula>NOT(ISERROR(SEARCH("Poor",H3)))</formula>
    </cfRule>
    <cfRule type="containsText" dxfId="4922" priority="660" operator="containsText" text="Fail">
      <formula>NOT(ISERROR(SEARCH("Fail",H3)))</formula>
    </cfRule>
    <cfRule type="containsText" dxfId="4921" priority="661" operator="containsText" text="Ineffective">
      <formula>NOT(ISERROR(SEARCH("Ineffective",H3)))</formula>
    </cfRule>
    <cfRule type="containsText" dxfId="4920" priority="662" operator="containsText" text="Not Implemented">
      <formula>NOT(ISERROR(SEARCH("Not Implemented",H3)))</formula>
    </cfRule>
  </conditionalFormatting>
  <conditionalFormatting sqref="AM5">
    <cfRule type="expression" dxfId="4919" priority="651">
      <formula>($N5+$X5+$AH5)=3</formula>
    </cfRule>
    <cfRule type="expression" dxfId="4918" priority="654">
      <formula>($N5+$X5+$AH5)/3&gt;0.8</formula>
    </cfRule>
  </conditionalFormatting>
  <conditionalFormatting sqref="AN5">
    <cfRule type="expression" dxfId="4917" priority="649">
      <formula>(SUM($N5:$O5)+SUM($X5:$Y5)+SUM($AH5:$AI5))=6</formula>
    </cfRule>
    <cfRule type="expression" dxfId="4916" priority="650">
      <formula>($O5+$Y5+$AI5)=3</formula>
    </cfRule>
    <cfRule type="expression" dxfId="4915" priority="655">
      <formula>($O5+$Y5+$AI5)/3&gt;0.8</formula>
    </cfRule>
  </conditionalFormatting>
  <conditionalFormatting sqref="AO5">
    <cfRule type="expression" dxfId="4914" priority="656">
      <formula>(SUM($N5:$P5)+SUM($X5:$Z5)+SUM($AH5:$AJ5))=9</formula>
    </cfRule>
  </conditionalFormatting>
  <conditionalFormatting sqref="AL5">
    <cfRule type="expression" dxfId="4913" priority="652">
      <formula>(SUM($N5:$P5)+SUM($X5:$Z5)+SUM($AH5:$AJ5))=0</formula>
    </cfRule>
    <cfRule type="expression" dxfId="4912" priority="653">
      <formula>(SUM($N5:$P5)+SUM($X5:$Z5)+SUM($AH5:$AJ5))&gt;0</formula>
    </cfRule>
  </conditionalFormatting>
  <conditionalFormatting sqref="H5:J5 Q5:T5 X5:AD5">
    <cfRule type="containsText" dxfId="4911" priority="643" operator="containsText" text="Not assessed">
      <formula>NOT(ISERROR(SEARCH("Not assessed",H5)))</formula>
    </cfRule>
    <cfRule type="containsText" dxfId="4910" priority="644" operator="containsText" text="No visibility">
      <formula>NOT(ISERROR(SEARCH("No visibility",H5)))</formula>
    </cfRule>
    <cfRule type="containsText" dxfId="4909" priority="645" operator="containsText" text="Poor">
      <formula>NOT(ISERROR(SEARCH("Poor",H5)))</formula>
    </cfRule>
    <cfRule type="containsText" dxfId="4908" priority="646" operator="containsText" text="Fail">
      <formula>NOT(ISERROR(SEARCH("Fail",H5)))</formula>
    </cfRule>
    <cfRule type="containsText" dxfId="4907" priority="647" operator="containsText" text="Ineffective">
      <formula>NOT(ISERROR(SEARCH("Ineffective",H5)))</formula>
    </cfRule>
    <cfRule type="containsText" dxfId="4906" priority="648" operator="containsText" text="Not Implemented">
      <formula>NOT(ISERROR(SEARCH("Not Implemented",H5)))</formula>
    </cfRule>
  </conditionalFormatting>
  <conditionalFormatting sqref="U3:W3">
    <cfRule type="containsText" dxfId="4905" priority="637" operator="containsText" text="Not assessed">
      <formula>NOT(ISERROR(SEARCH("Not assessed",U3)))</formula>
    </cfRule>
    <cfRule type="containsText" dxfId="4904" priority="638" operator="containsText" text="No visibility">
      <formula>NOT(ISERROR(SEARCH("No visibility",U3)))</formula>
    </cfRule>
    <cfRule type="containsText" dxfId="4903" priority="639" operator="containsText" text="Poor">
      <formula>NOT(ISERROR(SEARCH("Poor",U3)))</formula>
    </cfRule>
    <cfRule type="containsText" dxfId="4902" priority="640" operator="containsText" text="Fail">
      <formula>NOT(ISERROR(SEARCH("Fail",U3)))</formula>
    </cfRule>
    <cfRule type="containsText" dxfId="4901" priority="641" operator="containsText" text="Ineffective">
      <formula>NOT(ISERROR(SEARCH("Ineffective",U3)))</formula>
    </cfRule>
    <cfRule type="containsText" dxfId="4900" priority="642" operator="containsText" text="Not Implemented">
      <formula>NOT(ISERROR(SEARCH("Not Implemented",U3)))</formula>
    </cfRule>
  </conditionalFormatting>
  <conditionalFormatting sqref="U4">
    <cfRule type="containsText" dxfId="4899" priority="631" operator="containsText" text="Not assessed">
      <formula>NOT(ISERROR(SEARCH("Not assessed",U4)))</formula>
    </cfRule>
    <cfRule type="containsText" dxfId="4898" priority="632" operator="containsText" text="No visibility">
      <formula>NOT(ISERROR(SEARCH("No visibility",U4)))</formula>
    </cfRule>
    <cfRule type="containsText" dxfId="4897" priority="633" operator="containsText" text="Poor">
      <formula>NOT(ISERROR(SEARCH("Poor",U4)))</formula>
    </cfRule>
    <cfRule type="containsText" dxfId="4896" priority="634" operator="containsText" text="Fail">
      <formula>NOT(ISERROR(SEARCH("Fail",U4)))</formula>
    </cfRule>
    <cfRule type="containsText" dxfId="4895" priority="635" operator="containsText" text="Ineffective">
      <formula>NOT(ISERROR(SEARCH("Ineffective",U4)))</formula>
    </cfRule>
    <cfRule type="containsText" dxfId="4894" priority="636" operator="containsText" text="Not Implemented">
      <formula>NOT(ISERROR(SEARCH("Not Implemented",U4)))</formula>
    </cfRule>
  </conditionalFormatting>
  <conditionalFormatting sqref="U5">
    <cfRule type="containsText" dxfId="4893" priority="625" operator="containsText" text="Not assessed">
      <formula>NOT(ISERROR(SEARCH("Not assessed",U5)))</formula>
    </cfRule>
    <cfRule type="containsText" dxfId="4892" priority="626" operator="containsText" text="No visibility">
      <formula>NOT(ISERROR(SEARCH("No visibility",U5)))</formula>
    </cfRule>
    <cfRule type="containsText" dxfId="4891" priority="627" operator="containsText" text="Poor">
      <formula>NOT(ISERROR(SEARCH("Poor",U5)))</formula>
    </cfRule>
    <cfRule type="containsText" dxfId="4890" priority="628" operator="containsText" text="Fail">
      <formula>NOT(ISERROR(SEARCH("Fail",U5)))</formula>
    </cfRule>
    <cfRule type="containsText" dxfId="4889" priority="629" operator="containsText" text="Ineffective">
      <formula>NOT(ISERROR(SEARCH("Ineffective",U5)))</formula>
    </cfRule>
    <cfRule type="containsText" dxfId="4888" priority="630" operator="containsText" text="Not Implemented">
      <formula>NOT(ISERROR(SEARCH("Not Implemented",U5)))</formula>
    </cfRule>
  </conditionalFormatting>
  <conditionalFormatting sqref="AE3:AG3">
    <cfRule type="containsText" dxfId="4887" priority="619" operator="containsText" text="Not assessed">
      <formula>NOT(ISERROR(SEARCH("Not assessed",AE3)))</formula>
    </cfRule>
    <cfRule type="containsText" dxfId="4886" priority="620" operator="containsText" text="No visibility">
      <formula>NOT(ISERROR(SEARCH("No visibility",AE3)))</formula>
    </cfRule>
    <cfRule type="containsText" dxfId="4885" priority="621" operator="containsText" text="Poor">
      <formula>NOT(ISERROR(SEARCH("Poor",AE3)))</formula>
    </cfRule>
    <cfRule type="containsText" dxfId="4884" priority="622" operator="containsText" text="Fail">
      <formula>NOT(ISERROR(SEARCH("Fail",AE3)))</formula>
    </cfRule>
    <cfRule type="containsText" dxfId="4883" priority="623" operator="containsText" text="Ineffective">
      <formula>NOT(ISERROR(SEARCH("Ineffective",AE3)))</formula>
    </cfRule>
    <cfRule type="containsText" dxfId="4882" priority="624" operator="containsText" text="Not Implemented">
      <formula>NOT(ISERROR(SEARCH("Not Implemented",AE3)))</formula>
    </cfRule>
  </conditionalFormatting>
  <conditionalFormatting sqref="AE4">
    <cfRule type="containsText" dxfId="4881" priority="613" operator="containsText" text="Not assessed">
      <formula>NOT(ISERROR(SEARCH("Not assessed",AE4)))</formula>
    </cfRule>
    <cfRule type="containsText" dxfId="4880" priority="614" operator="containsText" text="No visibility">
      <formula>NOT(ISERROR(SEARCH("No visibility",AE4)))</formula>
    </cfRule>
    <cfRule type="containsText" dxfId="4879" priority="615" operator="containsText" text="Poor">
      <formula>NOT(ISERROR(SEARCH("Poor",AE4)))</formula>
    </cfRule>
    <cfRule type="containsText" dxfId="4878" priority="616" operator="containsText" text="Fail">
      <formula>NOT(ISERROR(SEARCH("Fail",AE4)))</formula>
    </cfRule>
    <cfRule type="containsText" dxfId="4877" priority="617" operator="containsText" text="Ineffective">
      <formula>NOT(ISERROR(SEARCH("Ineffective",AE4)))</formula>
    </cfRule>
    <cfRule type="containsText" dxfId="4876" priority="618" operator="containsText" text="Not Implemented">
      <formula>NOT(ISERROR(SEARCH("Not Implemented",AE4)))</formula>
    </cfRule>
  </conditionalFormatting>
  <conditionalFormatting sqref="AE5">
    <cfRule type="containsText" dxfId="4875" priority="607" operator="containsText" text="Not assessed">
      <formula>NOT(ISERROR(SEARCH("Not assessed",AE5)))</formula>
    </cfRule>
    <cfRule type="containsText" dxfId="4874" priority="608" operator="containsText" text="No visibility">
      <formula>NOT(ISERROR(SEARCH("No visibility",AE5)))</formula>
    </cfRule>
    <cfRule type="containsText" dxfId="4873" priority="609" operator="containsText" text="Poor">
      <formula>NOT(ISERROR(SEARCH("Poor",AE5)))</formula>
    </cfRule>
    <cfRule type="containsText" dxfId="4872" priority="610" operator="containsText" text="Fail">
      <formula>NOT(ISERROR(SEARCH("Fail",AE5)))</formula>
    </cfRule>
    <cfRule type="containsText" dxfId="4871" priority="611" operator="containsText" text="Ineffective">
      <formula>NOT(ISERROR(SEARCH("Ineffective",AE5)))</formula>
    </cfRule>
    <cfRule type="containsText" dxfId="4870" priority="612" operator="containsText" text="Not Implemented">
      <formula>NOT(ISERROR(SEARCH("Not Implemented",AE5)))</formula>
    </cfRule>
  </conditionalFormatting>
  <conditionalFormatting sqref="N4:P4">
    <cfRule type="containsText" dxfId="4869" priority="601" operator="containsText" text="Not assessed">
      <formula>NOT(ISERROR(SEARCH("Not assessed",N4)))</formula>
    </cfRule>
    <cfRule type="containsText" dxfId="4868" priority="602" operator="containsText" text="No visibility">
      <formula>NOT(ISERROR(SEARCH("No visibility",N4)))</formula>
    </cfRule>
    <cfRule type="containsText" dxfId="4867" priority="603" operator="containsText" text="Poor">
      <formula>NOT(ISERROR(SEARCH("Poor",N4)))</formula>
    </cfRule>
    <cfRule type="containsText" dxfId="4866" priority="604" operator="containsText" text="Fail">
      <formula>NOT(ISERROR(SEARCH("Fail",N4)))</formula>
    </cfRule>
    <cfRule type="containsText" dxfId="4865" priority="605" operator="containsText" text="Ineffective">
      <formula>NOT(ISERROR(SEARCH("Ineffective",N4)))</formula>
    </cfRule>
    <cfRule type="containsText" dxfId="4864" priority="606" operator="containsText" text="Not Implemented">
      <formula>NOT(ISERROR(SEARCH("Not Implemented",N4)))</formula>
    </cfRule>
  </conditionalFormatting>
  <conditionalFormatting sqref="N3:P3">
    <cfRule type="containsText" dxfId="4863" priority="595" operator="containsText" text="Not assessed">
      <formula>NOT(ISERROR(SEARCH("Not assessed",N3)))</formula>
    </cfRule>
    <cfRule type="containsText" dxfId="4862" priority="596" operator="containsText" text="No visibility">
      <formula>NOT(ISERROR(SEARCH("No visibility",N3)))</formula>
    </cfRule>
    <cfRule type="containsText" dxfId="4861" priority="597" operator="containsText" text="Poor">
      <formula>NOT(ISERROR(SEARCH("Poor",N3)))</formula>
    </cfRule>
    <cfRule type="containsText" dxfId="4860" priority="598" operator="containsText" text="Fail">
      <formula>NOT(ISERROR(SEARCH("Fail",N3)))</formula>
    </cfRule>
    <cfRule type="containsText" dxfId="4859" priority="599" operator="containsText" text="Ineffective">
      <formula>NOT(ISERROR(SEARCH("Ineffective",N3)))</formula>
    </cfRule>
    <cfRule type="containsText" dxfId="4858" priority="600" operator="containsText" text="Not Implemented">
      <formula>NOT(ISERROR(SEARCH("Not Implemented",N3)))</formula>
    </cfRule>
  </conditionalFormatting>
  <conditionalFormatting sqref="N5:P5">
    <cfRule type="containsText" dxfId="4857" priority="589" operator="containsText" text="Not assessed">
      <formula>NOT(ISERROR(SEARCH("Not assessed",N5)))</formula>
    </cfRule>
    <cfRule type="containsText" dxfId="4856" priority="590" operator="containsText" text="No visibility">
      <formula>NOT(ISERROR(SEARCH("No visibility",N5)))</formula>
    </cfRule>
    <cfRule type="containsText" dxfId="4855" priority="591" operator="containsText" text="Poor">
      <formula>NOT(ISERROR(SEARCH("Poor",N5)))</formula>
    </cfRule>
    <cfRule type="containsText" dxfId="4854" priority="592" operator="containsText" text="Fail">
      <formula>NOT(ISERROR(SEARCH("Fail",N5)))</formula>
    </cfRule>
    <cfRule type="containsText" dxfId="4853" priority="593" operator="containsText" text="Ineffective">
      <formula>NOT(ISERROR(SEARCH("Ineffective",N5)))</formula>
    </cfRule>
    <cfRule type="containsText" dxfId="4852" priority="594" operator="containsText" text="Not Implemented">
      <formula>NOT(ISERROR(SEARCH("Not Implemented",N5)))</formula>
    </cfRule>
  </conditionalFormatting>
  <conditionalFormatting sqref="AH4:AJ4">
    <cfRule type="containsText" dxfId="4851" priority="583" operator="containsText" text="Not assessed">
      <formula>NOT(ISERROR(SEARCH("Not assessed",AH4)))</formula>
    </cfRule>
    <cfRule type="containsText" dxfId="4850" priority="584" operator="containsText" text="No visibility">
      <formula>NOT(ISERROR(SEARCH("No visibility",AH4)))</formula>
    </cfRule>
    <cfRule type="containsText" dxfId="4849" priority="585" operator="containsText" text="Poor">
      <formula>NOT(ISERROR(SEARCH("Poor",AH4)))</formula>
    </cfRule>
    <cfRule type="containsText" dxfId="4848" priority="586" operator="containsText" text="Fail">
      <formula>NOT(ISERROR(SEARCH("Fail",AH4)))</formula>
    </cfRule>
    <cfRule type="containsText" dxfId="4847" priority="587" operator="containsText" text="Ineffective">
      <formula>NOT(ISERROR(SEARCH("Ineffective",AH4)))</formula>
    </cfRule>
    <cfRule type="containsText" dxfId="4846" priority="588" operator="containsText" text="Not Implemented">
      <formula>NOT(ISERROR(SEARCH("Not Implemented",AH4)))</formula>
    </cfRule>
  </conditionalFormatting>
  <conditionalFormatting sqref="AH3:AJ3">
    <cfRule type="containsText" dxfId="4845" priority="577" operator="containsText" text="Not assessed">
      <formula>NOT(ISERROR(SEARCH("Not assessed",AH3)))</formula>
    </cfRule>
    <cfRule type="containsText" dxfId="4844" priority="578" operator="containsText" text="No visibility">
      <formula>NOT(ISERROR(SEARCH("No visibility",AH3)))</formula>
    </cfRule>
    <cfRule type="containsText" dxfId="4843" priority="579" operator="containsText" text="Poor">
      <formula>NOT(ISERROR(SEARCH("Poor",AH3)))</formula>
    </cfRule>
    <cfRule type="containsText" dxfId="4842" priority="580" operator="containsText" text="Fail">
      <formula>NOT(ISERROR(SEARCH("Fail",AH3)))</formula>
    </cfRule>
    <cfRule type="containsText" dxfId="4841" priority="581" operator="containsText" text="Ineffective">
      <formula>NOT(ISERROR(SEARCH("Ineffective",AH3)))</formula>
    </cfRule>
    <cfRule type="containsText" dxfId="4840" priority="582" operator="containsText" text="Not Implemented">
      <formula>NOT(ISERROR(SEARCH("Not Implemented",AH3)))</formula>
    </cfRule>
  </conditionalFormatting>
  <conditionalFormatting sqref="AH5:AJ5">
    <cfRule type="containsText" dxfId="4839" priority="571" operator="containsText" text="Not assessed">
      <formula>NOT(ISERROR(SEARCH("Not assessed",AH5)))</formula>
    </cfRule>
    <cfRule type="containsText" dxfId="4838" priority="572" operator="containsText" text="No visibility">
      <formula>NOT(ISERROR(SEARCH("No visibility",AH5)))</formula>
    </cfRule>
    <cfRule type="containsText" dxfId="4837" priority="573" operator="containsText" text="Poor">
      <formula>NOT(ISERROR(SEARCH("Poor",AH5)))</formula>
    </cfRule>
    <cfRule type="containsText" dxfId="4836" priority="574" operator="containsText" text="Fail">
      <formula>NOT(ISERROR(SEARCH("Fail",AH5)))</formula>
    </cfRule>
    <cfRule type="containsText" dxfId="4835" priority="575" operator="containsText" text="Ineffective">
      <formula>NOT(ISERROR(SEARCH("Ineffective",AH5)))</formula>
    </cfRule>
    <cfRule type="containsText" dxfId="4834" priority="576" operator="containsText" text="Not Implemented">
      <formula>NOT(ISERROR(SEARCH("Not Implemented",AH5)))</formula>
    </cfRule>
  </conditionalFormatting>
  <conditionalFormatting sqref="K4">
    <cfRule type="containsText" dxfId="4833" priority="565" operator="containsText" text="Not assessed">
      <formula>NOT(ISERROR(SEARCH("Not assessed",K4)))</formula>
    </cfRule>
    <cfRule type="containsText" dxfId="4832" priority="566" operator="containsText" text="No visibility">
      <formula>NOT(ISERROR(SEARCH("No visibility",K4)))</formula>
    </cfRule>
    <cfRule type="containsText" dxfId="4831" priority="567" operator="containsText" text="Poor">
      <formula>NOT(ISERROR(SEARCH("Poor",K4)))</formula>
    </cfRule>
    <cfRule type="containsText" dxfId="4830" priority="568" operator="containsText" text="Fail">
      <formula>NOT(ISERROR(SEARCH("Fail",K4)))</formula>
    </cfRule>
    <cfRule type="containsText" dxfId="4829" priority="569" operator="containsText" text="Ineffective">
      <formula>NOT(ISERROR(SEARCH("Ineffective",K4)))</formula>
    </cfRule>
    <cfRule type="containsText" dxfId="4828" priority="570" operator="containsText" text="Not Implemented">
      <formula>NOT(ISERROR(SEARCH("Not Implemented",K4)))</formula>
    </cfRule>
  </conditionalFormatting>
  <conditionalFormatting sqref="K5">
    <cfRule type="containsText" dxfId="4827" priority="559" operator="containsText" text="Not assessed">
      <formula>NOT(ISERROR(SEARCH("Not assessed",K5)))</formula>
    </cfRule>
    <cfRule type="containsText" dxfId="4826" priority="560" operator="containsText" text="No visibility">
      <formula>NOT(ISERROR(SEARCH("No visibility",K5)))</formula>
    </cfRule>
    <cfRule type="containsText" dxfId="4825" priority="561" operator="containsText" text="Poor">
      <formula>NOT(ISERROR(SEARCH("Poor",K5)))</formula>
    </cfRule>
    <cfRule type="containsText" dxfId="4824" priority="562" operator="containsText" text="Fail">
      <formula>NOT(ISERROR(SEARCH("Fail",K5)))</formula>
    </cfRule>
    <cfRule type="containsText" dxfId="4823" priority="563" operator="containsText" text="Ineffective">
      <formula>NOT(ISERROR(SEARCH("Ineffective",K5)))</formula>
    </cfRule>
    <cfRule type="containsText" dxfId="4822" priority="564" operator="containsText" text="Not Implemented">
      <formula>NOT(ISERROR(SEARCH("Not Implemented",K5)))</formula>
    </cfRule>
  </conditionalFormatting>
  <conditionalFormatting sqref="L4">
    <cfRule type="containsText" dxfId="4821" priority="481" operator="containsText" text="Not assessed">
      <formula>NOT(ISERROR(SEARCH("Not assessed",L4)))</formula>
    </cfRule>
    <cfRule type="containsText" dxfId="4820" priority="482" operator="containsText" text="No visibility">
      <formula>NOT(ISERROR(SEARCH("No visibility",L4)))</formula>
    </cfRule>
    <cfRule type="containsText" dxfId="4819" priority="483" operator="containsText" text="Poor">
      <formula>NOT(ISERROR(SEARCH("Poor",L4)))</formula>
    </cfRule>
    <cfRule type="containsText" dxfId="4818" priority="484" operator="containsText" text="Fail">
      <formula>NOT(ISERROR(SEARCH("Fail",L4)))</formula>
    </cfRule>
    <cfRule type="containsText" dxfId="4817" priority="485" operator="containsText" text="Ineffective">
      <formula>NOT(ISERROR(SEARCH("Ineffective",L4)))</formula>
    </cfRule>
    <cfRule type="containsText" dxfId="4816" priority="486" operator="containsText" text="Not Implemented">
      <formula>NOT(ISERROR(SEARCH("Not Implemented",L4)))</formula>
    </cfRule>
  </conditionalFormatting>
  <conditionalFormatting sqref="M4">
    <cfRule type="containsText" dxfId="4815" priority="475" operator="containsText" text="Not assessed">
      <formula>NOT(ISERROR(SEARCH("Not assessed",M4)))</formula>
    </cfRule>
    <cfRule type="containsText" dxfId="4814" priority="476" operator="containsText" text="No visibility">
      <formula>NOT(ISERROR(SEARCH("No visibility",M4)))</formula>
    </cfRule>
    <cfRule type="containsText" dxfId="4813" priority="477" operator="containsText" text="Poor">
      <formula>NOT(ISERROR(SEARCH("Poor",M4)))</formula>
    </cfRule>
    <cfRule type="containsText" dxfId="4812" priority="478" operator="containsText" text="Fail">
      <formula>NOT(ISERROR(SEARCH("Fail",M4)))</formula>
    </cfRule>
    <cfRule type="containsText" dxfId="4811" priority="479" operator="containsText" text="Ineffective">
      <formula>NOT(ISERROR(SEARCH("Ineffective",M4)))</formula>
    </cfRule>
    <cfRule type="containsText" dxfId="4810" priority="480" operator="containsText" text="Not Implemented">
      <formula>NOT(ISERROR(SEARCH("Not Implemented",M4)))</formula>
    </cfRule>
  </conditionalFormatting>
  <conditionalFormatting sqref="L5">
    <cfRule type="containsText" dxfId="4809" priority="469" operator="containsText" text="Not assessed">
      <formula>NOT(ISERROR(SEARCH("Not assessed",L5)))</formula>
    </cfRule>
    <cfRule type="containsText" dxfId="4808" priority="470" operator="containsText" text="No visibility">
      <formula>NOT(ISERROR(SEARCH("No visibility",L5)))</formula>
    </cfRule>
    <cfRule type="containsText" dxfId="4807" priority="471" operator="containsText" text="Poor">
      <formula>NOT(ISERROR(SEARCH("Poor",L5)))</formula>
    </cfRule>
    <cfRule type="containsText" dxfId="4806" priority="472" operator="containsText" text="Fail">
      <formula>NOT(ISERROR(SEARCH("Fail",L5)))</formula>
    </cfRule>
    <cfRule type="containsText" dxfId="4805" priority="473" operator="containsText" text="Ineffective">
      <formula>NOT(ISERROR(SEARCH("Ineffective",L5)))</formula>
    </cfRule>
    <cfRule type="containsText" dxfId="4804" priority="474" operator="containsText" text="Not Implemented">
      <formula>NOT(ISERROR(SEARCH("Not Implemented",L5)))</formula>
    </cfRule>
  </conditionalFormatting>
  <conditionalFormatting sqref="M5">
    <cfRule type="containsText" dxfId="4803" priority="463" operator="containsText" text="Not assessed">
      <formula>NOT(ISERROR(SEARCH("Not assessed",M5)))</formula>
    </cfRule>
    <cfRule type="containsText" dxfId="4802" priority="464" operator="containsText" text="No visibility">
      <formula>NOT(ISERROR(SEARCH("No visibility",M5)))</formula>
    </cfRule>
    <cfRule type="containsText" dxfId="4801" priority="465" operator="containsText" text="Poor">
      <formula>NOT(ISERROR(SEARCH("Poor",M5)))</formula>
    </cfRule>
    <cfRule type="containsText" dxfId="4800" priority="466" operator="containsText" text="Fail">
      <formula>NOT(ISERROR(SEARCH("Fail",M5)))</formula>
    </cfRule>
    <cfRule type="containsText" dxfId="4799" priority="467" operator="containsText" text="Ineffective">
      <formula>NOT(ISERROR(SEARCH("Ineffective",M5)))</formula>
    </cfRule>
    <cfRule type="containsText" dxfId="4798" priority="468" operator="containsText" text="Not Implemented">
      <formula>NOT(ISERROR(SEARCH("Not Implemented",M5)))</formula>
    </cfRule>
  </conditionalFormatting>
  <conditionalFormatting sqref="V4">
    <cfRule type="containsText" dxfId="4797" priority="457" operator="containsText" text="Not assessed">
      <formula>NOT(ISERROR(SEARCH("Not assessed",V4)))</formula>
    </cfRule>
    <cfRule type="containsText" dxfId="4796" priority="458" operator="containsText" text="No visibility">
      <formula>NOT(ISERROR(SEARCH("No visibility",V4)))</formula>
    </cfRule>
    <cfRule type="containsText" dxfId="4795" priority="459" operator="containsText" text="Poor">
      <formula>NOT(ISERROR(SEARCH("Poor",V4)))</formula>
    </cfRule>
    <cfRule type="containsText" dxfId="4794" priority="460" operator="containsText" text="Fail">
      <formula>NOT(ISERROR(SEARCH("Fail",V4)))</formula>
    </cfRule>
    <cfRule type="containsText" dxfId="4793" priority="461" operator="containsText" text="Ineffective">
      <formula>NOT(ISERROR(SEARCH("Ineffective",V4)))</formula>
    </cfRule>
    <cfRule type="containsText" dxfId="4792" priority="462" operator="containsText" text="Not Implemented">
      <formula>NOT(ISERROR(SEARCH("Not Implemented",V4)))</formula>
    </cfRule>
  </conditionalFormatting>
  <conditionalFormatting sqref="W4">
    <cfRule type="containsText" dxfId="4791" priority="451" operator="containsText" text="Not assessed">
      <formula>NOT(ISERROR(SEARCH("Not assessed",W4)))</formula>
    </cfRule>
    <cfRule type="containsText" dxfId="4790" priority="452" operator="containsText" text="No visibility">
      <formula>NOT(ISERROR(SEARCH("No visibility",W4)))</formula>
    </cfRule>
    <cfRule type="containsText" dxfId="4789" priority="453" operator="containsText" text="Poor">
      <formula>NOT(ISERROR(SEARCH("Poor",W4)))</formula>
    </cfRule>
    <cfRule type="containsText" dxfId="4788" priority="454" operator="containsText" text="Fail">
      <formula>NOT(ISERROR(SEARCH("Fail",W4)))</formula>
    </cfRule>
    <cfRule type="containsText" dxfId="4787" priority="455" operator="containsText" text="Ineffective">
      <formula>NOT(ISERROR(SEARCH("Ineffective",W4)))</formula>
    </cfRule>
    <cfRule type="containsText" dxfId="4786" priority="456" operator="containsText" text="Not Implemented">
      <formula>NOT(ISERROR(SEARCH("Not Implemented",W4)))</formula>
    </cfRule>
  </conditionalFormatting>
  <conditionalFormatting sqref="V5">
    <cfRule type="containsText" dxfId="4785" priority="445" operator="containsText" text="Not assessed">
      <formula>NOT(ISERROR(SEARCH("Not assessed",V5)))</formula>
    </cfRule>
    <cfRule type="containsText" dxfId="4784" priority="446" operator="containsText" text="No visibility">
      <formula>NOT(ISERROR(SEARCH("No visibility",V5)))</formula>
    </cfRule>
    <cfRule type="containsText" dxfId="4783" priority="447" operator="containsText" text="Poor">
      <formula>NOT(ISERROR(SEARCH("Poor",V5)))</formula>
    </cfRule>
    <cfRule type="containsText" dxfId="4782" priority="448" operator="containsText" text="Fail">
      <formula>NOT(ISERROR(SEARCH("Fail",V5)))</formula>
    </cfRule>
    <cfRule type="containsText" dxfId="4781" priority="449" operator="containsText" text="Ineffective">
      <formula>NOT(ISERROR(SEARCH("Ineffective",V5)))</formula>
    </cfRule>
    <cfRule type="containsText" dxfId="4780" priority="450" operator="containsText" text="Not Implemented">
      <formula>NOT(ISERROR(SEARCH("Not Implemented",V5)))</formula>
    </cfRule>
  </conditionalFormatting>
  <conditionalFormatting sqref="W5">
    <cfRule type="containsText" dxfId="4779" priority="439" operator="containsText" text="Not assessed">
      <formula>NOT(ISERROR(SEARCH("Not assessed",W5)))</formula>
    </cfRule>
    <cfRule type="containsText" dxfId="4778" priority="440" operator="containsText" text="No visibility">
      <formula>NOT(ISERROR(SEARCH("No visibility",W5)))</formula>
    </cfRule>
    <cfRule type="containsText" dxfId="4777" priority="441" operator="containsText" text="Poor">
      <formula>NOT(ISERROR(SEARCH("Poor",W5)))</formula>
    </cfRule>
    <cfRule type="containsText" dxfId="4776" priority="442" operator="containsText" text="Fail">
      <formula>NOT(ISERROR(SEARCH("Fail",W5)))</formula>
    </cfRule>
    <cfRule type="containsText" dxfId="4775" priority="443" operator="containsText" text="Ineffective">
      <formula>NOT(ISERROR(SEARCH("Ineffective",W5)))</formula>
    </cfRule>
    <cfRule type="containsText" dxfId="4774" priority="444" operator="containsText" text="Not Implemented">
      <formula>NOT(ISERROR(SEARCH("Not Implemented",W5)))</formula>
    </cfRule>
  </conditionalFormatting>
  <conditionalFormatting sqref="AF4">
    <cfRule type="containsText" dxfId="4773" priority="433" operator="containsText" text="Not assessed">
      <formula>NOT(ISERROR(SEARCH("Not assessed",AF4)))</formula>
    </cfRule>
    <cfRule type="containsText" dxfId="4772" priority="434" operator="containsText" text="No visibility">
      <formula>NOT(ISERROR(SEARCH("No visibility",AF4)))</formula>
    </cfRule>
    <cfRule type="containsText" dxfId="4771" priority="435" operator="containsText" text="Poor">
      <formula>NOT(ISERROR(SEARCH("Poor",AF4)))</formula>
    </cfRule>
    <cfRule type="containsText" dxfId="4770" priority="436" operator="containsText" text="Fail">
      <formula>NOT(ISERROR(SEARCH("Fail",AF4)))</formula>
    </cfRule>
    <cfRule type="containsText" dxfId="4769" priority="437" operator="containsText" text="Ineffective">
      <formula>NOT(ISERROR(SEARCH("Ineffective",AF4)))</formula>
    </cfRule>
    <cfRule type="containsText" dxfId="4768" priority="438" operator="containsText" text="Not Implemented">
      <formula>NOT(ISERROR(SEARCH("Not Implemented",AF4)))</formula>
    </cfRule>
  </conditionalFormatting>
  <conditionalFormatting sqref="AG4">
    <cfRule type="containsText" dxfId="4767" priority="427" operator="containsText" text="Not assessed">
      <formula>NOT(ISERROR(SEARCH("Not assessed",AG4)))</formula>
    </cfRule>
    <cfRule type="containsText" dxfId="4766" priority="428" operator="containsText" text="No visibility">
      <formula>NOT(ISERROR(SEARCH("No visibility",AG4)))</formula>
    </cfRule>
    <cfRule type="containsText" dxfId="4765" priority="429" operator="containsText" text="Poor">
      <formula>NOT(ISERROR(SEARCH("Poor",AG4)))</formula>
    </cfRule>
    <cfRule type="containsText" dxfId="4764" priority="430" operator="containsText" text="Fail">
      <formula>NOT(ISERROR(SEARCH("Fail",AG4)))</formula>
    </cfRule>
    <cfRule type="containsText" dxfId="4763" priority="431" operator="containsText" text="Ineffective">
      <formula>NOT(ISERROR(SEARCH("Ineffective",AG4)))</formula>
    </cfRule>
    <cfRule type="containsText" dxfId="4762" priority="432" operator="containsText" text="Not Implemented">
      <formula>NOT(ISERROR(SEARCH("Not Implemented",AG4)))</formula>
    </cfRule>
  </conditionalFormatting>
  <conditionalFormatting sqref="AF5">
    <cfRule type="containsText" dxfId="4761" priority="421" operator="containsText" text="Not assessed">
      <formula>NOT(ISERROR(SEARCH("Not assessed",AF5)))</formula>
    </cfRule>
    <cfRule type="containsText" dxfId="4760" priority="422" operator="containsText" text="No visibility">
      <formula>NOT(ISERROR(SEARCH("No visibility",AF5)))</formula>
    </cfRule>
    <cfRule type="containsText" dxfId="4759" priority="423" operator="containsText" text="Poor">
      <formula>NOT(ISERROR(SEARCH("Poor",AF5)))</formula>
    </cfRule>
    <cfRule type="containsText" dxfId="4758" priority="424" operator="containsText" text="Fail">
      <formula>NOT(ISERROR(SEARCH("Fail",AF5)))</formula>
    </cfRule>
    <cfRule type="containsText" dxfId="4757" priority="425" operator="containsText" text="Ineffective">
      <formula>NOT(ISERROR(SEARCH("Ineffective",AF5)))</formula>
    </cfRule>
    <cfRule type="containsText" dxfId="4756" priority="426" operator="containsText" text="Not Implemented">
      <formula>NOT(ISERROR(SEARCH("Not Implemented",AF5)))</formula>
    </cfRule>
  </conditionalFormatting>
  <conditionalFormatting sqref="AG5">
    <cfRule type="containsText" dxfId="4755" priority="415" operator="containsText" text="Not assessed">
      <formula>NOT(ISERROR(SEARCH("Not assessed",AG5)))</formula>
    </cfRule>
    <cfRule type="containsText" dxfId="4754" priority="416" operator="containsText" text="No visibility">
      <formula>NOT(ISERROR(SEARCH("No visibility",AG5)))</formula>
    </cfRule>
    <cfRule type="containsText" dxfId="4753" priority="417" operator="containsText" text="Poor">
      <formula>NOT(ISERROR(SEARCH("Poor",AG5)))</formula>
    </cfRule>
    <cfRule type="containsText" dxfId="4752" priority="418" operator="containsText" text="Fail">
      <formula>NOT(ISERROR(SEARCH("Fail",AG5)))</formula>
    </cfRule>
    <cfRule type="containsText" dxfId="4751" priority="419" operator="containsText" text="Ineffective">
      <formula>NOT(ISERROR(SEARCH("Ineffective",AG5)))</formula>
    </cfRule>
    <cfRule type="containsText" dxfId="4750" priority="420" operator="containsText" text="Not Implemented">
      <formula>NOT(ISERROR(SEARCH("Not Implemented",AG5)))</formula>
    </cfRule>
  </conditionalFormatting>
  <conditionalFormatting sqref="H10:J12">
    <cfRule type="containsText" dxfId="4749" priority="409" operator="containsText" text="Not assessed">
      <formula>NOT(ISERROR(SEARCH("Not assessed",H10)))</formula>
    </cfRule>
    <cfRule type="containsText" dxfId="4748" priority="410" operator="containsText" text="No visibility">
      <formula>NOT(ISERROR(SEARCH("No visibility",H10)))</formula>
    </cfRule>
    <cfRule type="containsText" dxfId="4747" priority="411" operator="containsText" text="Poor">
      <formula>NOT(ISERROR(SEARCH("Poor",H10)))</formula>
    </cfRule>
    <cfRule type="containsText" dxfId="4746" priority="412" operator="containsText" text="Fail">
      <formula>NOT(ISERROR(SEARCH("Fail",H10)))</formula>
    </cfRule>
    <cfRule type="containsText" dxfId="4745" priority="413" operator="containsText" text="Ineffective">
      <formula>NOT(ISERROR(SEARCH("Ineffective",H10)))</formula>
    </cfRule>
    <cfRule type="containsText" dxfId="4744" priority="414" operator="containsText" text="Not Implemented">
      <formula>NOT(ISERROR(SEARCH("Not Implemented",H10)))</formula>
    </cfRule>
  </conditionalFormatting>
  <conditionalFormatting sqref="H13:J15">
    <cfRule type="containsText" dxfId="4743" priority="403" operator="containsText" text="Not assessed">
      <formula>NOT(ISERROR(SEARCH("Not assessed",H13)))</formula>
    </cfRule>
    <cfRule type="containsText" dxfId="4742" priority="404" operator="containsText" text="No visibility">
      <formula>NOT(ISERROR(SEARCH("No visibility",H13)))</formula>
    </cfRule>
    <cfRule type="containsText" dxfId="4741" priority="405" operator="containsText" text="Poor">
      <formula>NOT(ISERROR(SEARCH("Poor",H13)))</formula>
    </cfRule>
    <cfRule type="containsText" dxfId="4740" priority="406" operator="containsText" text="Fail">
      <formula>NOT(ISERROR(SEARCH("Fail",H13)))</formula>
    </cfRule>
    <cfRule type="containsText" dxfId="4739" priority="407" operator="containsText" text="Ineffective">
      <formula>NOT(ISERROR(SEARCH("Ineffective",H13)))</formula>
    </cfRule>
    <cfRule type="containsText" dxfId="4738" priority="408" operator="containsText" text="Not Implemented">
      <formula>NOT(ISERROR(SEARCH("Not Implemented",H13)))</formula>
    </cfRule>
  </conditionalFormatting>
  <conditionalFormatting sqref="H20:J22">
    <cfRule type="containsText" dxfId="4737" priority="397" operator="containsText" text="Not assessed">
      <formula>NOT(ISERROR(SEARCH("Not assessed",H20)))</formula>
    </cfRule>
    <cfRule type="containsText" dxfId="4736" priority="398" operator="containsText" text="No visibility">
      <formula>NOT(ISERROR(SEARCH("No visibility",H20)))</formula>
    </cfRule>
    <cfRule type="containsText" dxfId="4735" priority="399" operator="containsText" text="Poor">
      <formula>NOT(ISERROR(SEARCH("Poor",H20)))</formula>
    </cfRule>
    <cfRule type="containsText" dxfId="4734" priority="400" operator="containsText" text="Fail">
      <formula>NOT(ISERROR(SEARCH("Fail",H20)))</formula>
    </cfRule>
    <cfRule type="containsText" dxfId="4733" priority="401" operator="containsText" text="Ineffective">
      <formula>NOT(ISERROR(SEARCH("Ineffective",H20)))</formula>
    </cfRule>
    <cfRule type="containsText" dxfId="4732" priority="402" operator="containsText" text="Not Implemented">
      <formula>NOT(ISERROR(SEARCH("Not Implemented",H20)))</formula>
    </cfRule>
  </conditionalFormatting>
  <conditionalFormatting sqref="H23:J25">
    <cfRule type="containsText" dxfId="4731" priority="391" operator="containsText" text="Not assessed">
      <formula>NOT(ISERROR(SEARCH("Not assessed",H23)))</formula>
    </cfRule>
    <cfRule type="containsText" dxfId="4730" priority="392" operator="containsText" text="No visibility">
      <formula>NOT(ISERROR(SEARCH("No visibility",H23)))</formula>
    </cfRule>
    <cfRule type="containsText" dxfId="4729" priority="393" operator="containsText" text="Poor">
      <formula>NOT(ISERROR(SEARCH("Poor",H23)))</formula>
    </cfRule>
    <cfRule type="containsText" dxfId="4728" priority="394" operator="containsText" text="Fail">
      <formula>NOT(ISERROR(SEARCH("Fail",H23)))</formula>
    </cfRule>
    <cfRule type="containsText" dxfId="4727" priority="395" operator="containsText" text="Ineffective">
      <formula>NOT(ISERROR(SEARCH("Ineffective",H23)))</formula>
    </cfRule>
    <cfRule type="containsText" dxfId="4726" priority="396" operator="containsText" text="Not Implemented">
      <formula>NOT(ISERROR(SEARCH("Not Implemented",H23)))</formula>
    </cfRule>
  </conditionalFormatting>
  <conditionalFormatting sqref="R23:T25">
    <cfRule type="containsText" dxfId="4725" priority="385" operator="containsText" text="Not assessed">
      <formula>NOT(ISERROR(SEARCH("Not assessed",R23)))</formula>
    </cfRule>
    <cfRule type="containsText" dxfId="4724" priority="386" operator="containsText" text="No visibility">
      <formula>NOT(ISERROR(SEARCH("No visibility",R23)))</formula>
    </cfRule>
    <cfRule type="containsText" dxfId="4723" priority="387" operator="containsText" text="Poor">
      <formula>NOT(ISERROR(SEARCH("Poor",R23)))</formula>
    </cfRule>
    <cfRule type="containsText" dxfId="4722" priority="388" operator="containsText" text="Fail">
      <formula>NOT(ISERROR(SEARCH("Fail",R23)))</formula>
    </cfRule>
    <cfRule type="containsText" dxfId="4721" priority="389" operator="containsText" text="Ineffective">
      <formula>NOT(ISERROR(SEARCH("Ineffective",R23)))</formula>
    </cfRule>
    <cfRule type="containsText" dxfId="4720" priority="390" operator="containsText" text="Not Implemented">
      <formula>NOT(ISERROR(SEARCH("Not Implemented",R23)))</formula>
    </cfRule>
  </conditionalFormatting>
  <conditionalFormatting sqref="R20:T22">
    <cfRule type="containsText" dxfId="4719" priority="379" operator="containsText" text="Not assessed">
      <formula>NOT(ISERROR(SEARCH("Not assessed",R20)))</formula>
    </cfRule>
    <cfRule type="containsText" dxfId="4718" priority="380" operator="containsText" text="No visibility">
      <formula>NOT(ISERROR(SEARCH("No visibility",R20)))</formula>
    </cfRule>
    <cfRule type="containsText" dxfId="4717" priority="381" operator="containsText" text="Poor">
      <formula>NOT(ISERROR(SEARCH("Poor",R20)))</formula>
    </cfRule>
    <cfRule type="containsText" dxfId="4716" priority="382" operator="containsText" text="Fail">
      <formula>NOT(ISERROR(SEARCH("Fail",R20)))</formula>
    </cfRule>
    <cfRule type="containsText" dxfId="4715" priority="383" operator="containsText" text="Ineffective">
      <formula>NOT(ISERROR(SEARCH("Ineffective",R20)))</formula>
    </cfRule>
    <cfRule type="containsText" dxfId="4714" priority="384" operator="containsText" text="Not Implemented">
      <formula>NOT(ISERROR(SEARCH("Not Implemented",R20)))</formula>
    </cfRule>
  </conditionalFormatting>
  <conditionalFormatting sqref="R13:T15">
    <cfRule type="containsText" dxfId="4713" priority="373" operator="containsText" text="Not assessed">
      <formula>NOT(ISERROR(SEARCH("Not assessed",R13)))</formula>
    </cfRule>
    <cfRule type="containsText" dxfId="4712" priority="374" operator="containsText" text="No visibility">
      <formula>NOT(ISERROR(SEARCH("No visibility",R13)))</formula>
    </cfRule>
    <cfRule type="containsText" dxfId="4711" priority="375" operator="containsText" text="Poor">
      <formula>NOT(ISERROR(SEARCH("Poor",R13)))</formula>
    </cfRule>
    <cfRule type="containsText" dxfId="4710" priority="376" operator="containsText" text="Fail">
      <formula>NOT(ISERROR(SEARCH("Fail",R13)))</formula>
    </cfRule>
    <cfRule type="containsText" dxfId="4709" priority="377" operator="containsText" text="Ineffective">
      <formula>NOT(ISERROR(SEARCH("Ineffective",R13)))</formula>
    </cfRule>
    <cfRule type="containsText" dxfId="4708" priority="378" operator="containsText" text="Not Implemented">
      <formula>NOT(ISERROR(SEARCH("Not Implemented",R13)))</formula>
    </cfRule>
  </conditionalFormatting>
  <conditionalFormatting sqref="R10:T12">
    <cfRule type="containsText" dxfId="4707" priority="367" operator="containsText" text="Not assessed">
      <formula>NOT(ISERROR(SEARCH("Not assessed",R10)))</formula>
    </cfRule>
    <cfRule type="containsText" dxfId="4706" priority="368" operator="containsText" text="No visibility">
      <formula>NOT(ISERROR(SEARCH("No visibility",R10)))</formula>
    </cfRule>
    <cfRule type="containsText" dxfId="4705" priority="369" operator="containsText" text="Poor">
      <formula>NOT(ISERROR(SEARCH("Poor",R10)))</formula>
    </cfRule>
    <cfRule type="containsText" dxfId="4704" priority="370" operator="containsText" text="Fail">
      <formula>NOT(ISERROR(SEARCH("Fail",R10)))</formula>
    </cfRule>
    <cfRule type="containsText" dxfId="4703" priority="371" operator="containsText" text="Ineffective">
      <formula>NOT(ISERROR(SEARCH("Ineffective",R10)))</formula>
    </cfRule>
    <cfRule type="containsText" dxfId="4702" priority="372" operator="containsText" text="Not Implemented">
      <formula>NOT(ISERROR(SEARCH("Not Implemented",R10)))</formula>
    </cfRule>
  </conditionalFormatting>
  <conditionalFormatting sqref="AB10:AD12">
    <cfRule type="containsText" dxfId="4701" priority="361" operator="containsText" text="Not assessed">
      <formula>NOT(ISERROR(SEARCH("Not assessed",AB10)))</formula>
    </cfRule>
    <cfRule type="containsText" dxfId="4700" priority="362" operator="containsText" text="No visibility">
      <formula>NOT(ISERROR(SEARCH("No visibility",AB10)))</formula>
    </cfRule>
    <cfRule type="containsText" dxfId="4699" priority="363" operator="containsText" text="Poor">
      <formula>NOT(ISERROR(SEARCH("Poor",AB10)))</formula>
    </cfRule>
    <cfRule type="containsText" dxfId="4698" priority="364" operator="containsText" text="Fail">
      <formula>NOT(ISERROR(SEARCH("Fail",AB10)))</formula>
    </cfRule>
    <cfRule type="containsText" dxfId="4697" priority="365" operator="containsText" text="Ineffective">
      <formula>NOT(ISERROR(SEARCH("Ineffective",AB10)))</formula>
    </cfRule>
    <cfRule type="containsText" dxfId="4696" priority="366" operator="containsText" text="Not Implemented">
      <formula>NOT(ISERROR(SEARCH("Not Implemented",AB10)))</formula>
    </cfRule>
  </conditionalFormatting>
  <conditionalFormatting sqref="AB13:AD15">
    <cfRule type="containsText" dxfId="4695" priority="355" operator="containsText" text="Not assessed">
      <formula>NOT(ISERROR(SEARCH("Not assessed",AB13)))</formula>
    </cfRule>
    <cfRule type="containsText" dxfId="4694" priority="356" operator="containsText" text="No visibility">
      <formula>NOT(ISERROR(SEARCH("No visibility",AB13)))</formula>
    </cfRule>
    <cfRule type="containsText" dxfId="4693" priority="357" operator="containsText" text="Poor">
      <formula>NOT(ISERROR(SEARCH("Poor",AB13)))</formula>
    </cfRule>
    <cfRule type="containsText" dxfId="4692" priority="358" operator="containsText" text="Fail">
      <formula>NOT(ISERROR(SEARCH("Fail",AB13)))</formula>
    </cfRule>
    <cfRule type="containsText" dxfId="4691" priority="359" operator="containsText" text="Ineffective">
      <formula>NOT(ISERROR(SEARCH("Ineffective",AB13)))</formula>
    </cfRule>
    <cfRule type="containsText" dxfId="4690" priority="360" operator="containsText" text="Not Implemented">
      <formula>NOT(ISERROR(SEARCH("Not Implemented",AB13)))</formula>
    </cfRule>
  </conditionalFormatting>
  <conditionalFormatting sqref="AB20:AD22">
    <cfRule type="containsText" dxfId="4689" priority="349" operator="containsText" text="Not assessed">
      <formula>NOT(ISERROR(SEARCH("Not assessed",AB20)))</formula>
    </cfRule>
    <cfRule type="containsText" dxfId="4688" priority="350" operator="containsText" text="No visibility">
      <formula>NOT(ISERROR(SEARCH("No visibility",AB20)))</formula>
    </cfRule>
    <cfRule type="containsText" dxfId="4687" priority="351" operator="containsText" text="Poor">
      <formula>NOT(ISERROR(SEARCH("Poor",AB20)))</formula>
    </cfRule>
    <cfRule type="containsText" dxfId="4686" priority="352" operator="containsText" text="Fail">
      <formula>NOT(ISERROR(SEARCH("Fail",AB20)))</formula>
    </cfRule>
    <cfRule type="containsText" dxfId="4685" priority="353" operator="containsText" text="Ineffective">
      <formula>NOT(ISERROR(SEARCH("Ineffective",AB20)))</formula>
    </cfRule>
    <cfRule type="containsText" dxfId="4684" priority="354" operator="containsText" text="Not Implemented">
      <formula>NOT(ISERROR(SEARCH("Not Implemented",AB20)))</formula>
    </cfRule>
  </conditionalFormatting>
  <conditionalFormatting sqref="AB23:AD25">
    <cfRule type="containsText" dxfId="4683" priority="343" operator="containsText" text="Not assessed">
      <formula>NOT(ISERROR(SEARCH("Not assessed",AB23)))</formula>
    </cfRule>
    <cfRule type="containsText" dxfId="4682" priority="344" operator="containsText" text="No visibility">
      <formula>NOT(ISERROR(SEARCH("No visibility",AB23)))</formula>
    </cfRule>
    <cfRule type="containsText" dxfId="4681" priority="345" operator="containsText" text="Poor">
      <formula>NOT(ISERROR(SEARCH("Poor",AB23)))</formula>
    </cfRule>
    <cfRule type="containsText" dxfId="4680" priority="346" operator="containsText" text="Fail">
      <formula>NOT(ISERROR(SEARCH("Fail",AB23)))</formula>
    </cfRule>
    <cfRule type="containsText" dxfId="4679" priority="347" operator="containsText" text="Ineffective">
      <formula>NOT(ISERROR(SEARCH("Ineffective",AB23)))</formula>
    </cfRule>
    <cfRule type="containsText" dxfId="4678" priority="348" operator="containsText" text="Not Implemented">
      <formula>NOT(ISERROR(SEARCH("Not Implemented",AB23)))</formula>
    </cfRule>
  </conditionalFormatting>
  <conditionalFormatting sqref="H34:J36">
    <cfRule type="containsText" dxfId="4677" priority="337" operator="containsText" text="Not assessed">
      <formula>NOT(ISERROR(SEARCH("Not assessed",H34)))</formula>
    </cfRule>
    <cfRule type="containsText" dxfId="4676" priority="338" operator="containsText" text="No visibility">
      <formula>NOT(ISERROR(SEARCH("No visibility",H34)))</formula>
    </cfRule>
    <cfRule type="containsText" dxfId="4675" priority="339" operator="containsText" text="Poor">
      <formula>NOT(ISERROR(SEARCH("Poor",H34)))</formula>
    </cfRule>
    <cfRule type="containsText" dxfId="4674" priority="340" operator="containsText" text="Fail">
      <formula>NOT(ISERROR(SEARCH("Fail",H34)))</formula>
    </cfRule>
    <cfRule type="containsText" dxfId="4673" priority="341" operator="containsText" text="Ineffective">
      <formula>NOT(ISERROR(SEARCH("Ineffective",H34)))</formula>
    </cfRule>
    <cfRule type="containsText" dxfId="4672" priority="342" operator="containsText" text="Not Implemented">
      <formula>NOT(ISERROR(SEARCH("Not Implemented",H34)))</formula>
    </cfRule>
  </conditionalFormatting>
  <conditionalFormatting sqref="H37:J39">
    <cfRule type="containsText" dxfId="4671" priority="331" operator="containsText" text="Not assessed">
      <formula>NOT(ISERROR(SEARCH("Not assessed",H37)))</formula>
    </cfRule>
    <cfRule type="containsText" dxfId="4670" priority="332" operator="containsText" text="No visibility">
      <formula>NOT(ISERROR(SEARCH("No visibility",H37)))</formula>
    </cfRule>
    <cfRule type="containsText" dxfId="4669" priority="333" operator="containsText" text="Poor">
      <formula>NOT(ISERROR(SEARCH("Poor",H37)))</formula>
    </cfRule>
    <cfRule type="containsText" dxfId="4668" priority="334" operator="containsText" text="Fail">
      <formula>NOT(ISERROR(SEARCH("Fail",H37)))</formula>
    </cfRule>
    <cfRule type="containsText" dxfId="4667" priority="335" operator="containsText" text="Ineffective">
      <formula>NOT(ISERROR(SEARCH("Ineffective",H37)))</formula>
    </cfRule>
    <cfRule type="containsText" dxfId="4666" priority="336" operator="containsText" text="Not Implemented">
      <formula>NOT(ISERROR(SEARCH("Not Implemented",H37)))</formula>
    </cfRule>
  </conditionalFormatting>
  <conditionalFormatting sqref="H40:J42">
    <cfRule type="containsText" dxfId="4665" priority="325" operator="containsText" text="Not assessed">
      <formula>NOT(ISERROR(SEARCH("Not assessed",H40)))</formula>
    </cfRule>
    <cfRule type="containsText" dxfId="4664" priority="326" operator="containsText" text="No visibility">
      <formula>NOT(ISERROR(SEARCH("No visibility",H40)))</formula>
    </cfRule>
    <cfRule type="containsText" dxfId="4663" priority="327" operator="containsText" text="Poor">
      <formula>NOT(ISERROR(SEARCH("Poor",H40)))</formula>
    </cfRule>
    <cfRule type="containsText" dxfId="4662" priority="328" operator="containsText" text="Fail">
      <formula>NOT(ISERROR(SEARCH("Fail",H40)))</formula>
    </cfRule>
    <cfRule type="containsText" dxfId="4661" priority="329" operator="containsText" text="Ineffective">
      <formula>NOT(ISERROR(SEARCH("Ineffective",H40)))</formula>
    </cfRule>
    <cfRule type="containsText" dxfId="4660" priority="330" operator="containsText" text="Not Implemented">
      <formula>NOT(ISERROR(SEARCH("Not Implemented",H40)))</formula>
    </cfRule>
  </conditionalFormatting>
  <conditionalFormatting sqref="R40:T42">
    <cfRule type="containsText" dxfId="4659" priority="319" operator="containsText" text="Not assessed">
      <formula>NOT(ISERROR(SEARCH("Not assessed",R40)))</formula>
    </cfRule>
    <cfRule type="containsText" dxfId="4658" priority="320" operator="containsText" text="No visibility">
      <formula>NOT(ISERROR(SEARCH("No visibility",R40)))</formula>
    </cfRule>
    <cfRule type="containsText" dxfId="4657" priority="321" operator="containsText" text="Poor">
      <formula>NOT(ISERROR(SEARCH("Poor",R40)))</formula>
    </cfRule>
    <cfRule type="containsText" dxfId="4656" priority="322" operator="containsText" text="Fail">
      <formula>NOT(ISERROR(SEARCH("Fail",R40)))</formula>
    </cfRule>
    <cfRule type="containsText" dxfId="4655" priority="323" operator="containsText" text="Ineffective">
      <formula>NOT(ISERROR(SEARCH("Ineffective",R40)))</formula>
    </cfRule>
    <cfRule type="containsText" dxfId="4654" priority="324" operator="containsText" text="Not Implemented">
      <formula>NOT(ISERROR(SEARCH("Not Implemented",R40)))</formula>
    </cfRule>
  </conditionalFormatting>
  <conditionalFormatting sqref="R37:T39">
    <cfRule type="containsText" dxfId="4653" priority="313" operator="containsText" text="Not assessed">
      <formula>NOT(ISERROR(SEARCH("Not assessed",R37)))</formula>
    </cfRule>
    <cfRule type="containsText" dxfId="4652" priority="314" operator="containsText" text="No visibility">
      <formula>NOT(ISERROR(SEARCH("No visibility",R37)))</formula>
    </cfRule>
    <cfRule type="containsText" dxfId="4651" priority="315" operator="containsText" text="Poor">
      <formula>NOT(ISERROR(SEARCH("Poor",R37)))</formula>
    </cfRule>
    <cfRule type="containsText" dxfId="4650" priority="316" operator="containsText" text="Fail">
      <formula>NOT(ISERROR(SEARCH("Fail",R37)))</formula>
    </cfRule>
    <cfRule type="containsText" dxfId="4649" priority="317" operator="containsText" text="Ineffective">
      <formula>NOT(ISERROR(SEARCH("Ineffective",R37)))</formula>
    </cfRule>
    <cfRule type="containsText" dxfId="4648" priority="318" operator="containsText" text="Not Implemented">
      <formula>NOT(ISERROR(SEARCH("Not Implemented",R37)))</formula>
    </cfRule>
  </conditionalFormatting>
  <conditionalFormatting sqref="R34:T36">
    <cfRule type="containsText" dxfId="4647" priority="307" operator="containsText" text="Not assessed">
      <formula>NOT(ISERROR(SEARCH("Not assessed",R34)))</formula>
    </cfRule>
    <cfRule type="containsText" dxfId="4646" priority="308" operator="containsText" text="No visibility">
      <formula>NOT(ISERROR(SEARCH("No visibility",R34)))</formula>
    </cfRule>
    <cfRule type="containsText" dxfId="4645" priority="309" operator="containsText" text="Poor">
      <formula>NOT(ISERROR(SEARCH("Poor",R34)))</formula>
    </cfRule>
    <cfRule type="containsText" dxfId="4644" priority="310" operator="containsText" text="Fail">
      <formula>NOT(ISERROR(SEARCH("Fail",R34)))</formula>
    </cfRule>
    <cfRule type="containsText" dxfId="4643" priority="311" operator="containsText" text="Ineffective">
      <formula>NOT(ISERROR(SEARCH("Ineffective",R34)))</formula>
    </cfRule>
    <cfRule type="containsText" dxfId="4642" priority="312" operator="containsText" text="Not Implemented">
      <formula>NOT(ISERROR(SEARCH("Not Implemented",R34)))</formula>
    </cfRule>
  </conditionalFormatting>
  <conditionalFormatting sqref="AB34:AD36">
    <cfRule type="containsText" dxfId="4641" priority="301" operator="containsText" text="Not assessed">
      <formula>NOT(ISERROR(SEARCH("Not assessed",AB34)))</formula>
    </cfRule>
    <cfRule type="containsText" dxfId="4640" priority="302" operator="containsText" text="No visibility">
      <formula>NOT(ISERROR(SEARCH("No visibility",AB34)))</formula>
    </cfRule>
    <cfRule type="containsText" dxfId="4639" priority="303" operator="containsText" text="Poor">
      <formula>NOT(ISERROR(SEARCH("Poor",AB34)))</formula>
    </cfRule>
    <cfRule type="containsText" dxfId="4638" priority="304" operator="containsText" text="Fail">
      <formula>NOT(ISERROR(SEARCH("Fail",AB34)))</formula>
    </cfRule>
    <cfRule type="containsText" dxfId="4637" priority="305" operator="containsText" text="Ineffective">
      <formula>NOT(ISERROR(SEARCH("Ineffective",AB34)))</formula>
    </cfRule>
    <cfRule type="containsText" dxfId="4636" priority="306" operator="containsText" text="Not Implemented">
      <formula>NOT(ISERROR(SEARCH("Not Implemented",AB34)))</formula>
    </cfRule>
  </conditionalFormatting>
  <conditionalFormatting sqref="AB37:AD39">
    <cfRule type="containsText" dxfId="4635" priority="295" operator="containsText" text="Not assessed">
      <formula>NOT(ISERROR(SEARCH("Not assessed",AB37)))</formula>
    </cfRule>
    <cfRule type="containsText" dxfId="4634" priority="296" operator="containsText" text="No visibility">
      <formula>NOT(ISERROR(SEARCH("No visibility",AB37)))</formula>
    </cfRule>
    <cfRule type="containsText" dxfId="4633" priority="297" operator="containsText" text="Poor">
      <formula>NOT(ISERROR(SEARCH("Poor",AB37)))</formula>
    </cfRule>
    <cfRule type="containsText" dxfId="4632" priority="298" operator="containsText" text="Fail">
      <formula>NOT(ISERROR(SEARCH("Fail",AB37)))</formula>
    </cfRule>
    <cfRule type="containsText" dxfId="4631" priority="299" operator="containsText" text="Ineffective">
      <formula>NOT(ISERROR(SEARCH("Ineffective",AB37)))</formula>
    </cfRule>
    <cfRule type="containsText" dxfId="4630" priority="300" operator="containsText" text="Not Implemented">
      <formula>NOT(ISERROR(SEARCH("Not Implemented",AB37)))</formula>
    </cfRule>
  </conditionalFormatting>
  <conditionalFormatting sqref="AB40:AD42">
    <cfRule type="containsText" dxfId="4629" priority="289" operator="containsText" text="Not assessed">
      <formula>NOT(ISERROR(SEARCH("Not assessed",AB40)))</formula>
    </cfRule>
    <cfRule type="containsText" dxfId="4628" priority="290" operator="containsText" text="No visibility">
      <formula>NOT(ISERROR(SEARCH("No visibility",AB40)))</formula>
    </cfRule>
    <cfRule type="containsText" dxfId="4627" priority="291" operator="containsText" text="Poor">
      <formula>NOT(ISERROR(SEARCH("Poor",AB40)))</formula>
    </cfRule>
    <cfRule type="containsText" dxfId="4626" priority="292" operator="containsText" text="Fail">
      <formula>NOT(ISERROR(SEARCH("Fail",AB40)))</formula>
    </cfRule>
    <cfRule type="containsText" dxfId="4625" priority="293" operator="containsText" text="Ineffective">
      <formula>NOT(ISERROR(SEARCH("Ineffective",AB40)))</formula>
    </cfRule>
    <cfRule type="containsText" dxfId="4624" priority="294" operator="containsText" text="Not Implemented">
      <formula>NOT(ISERROR(SEARCH("Not Implemented",AB40)))</formula>
    </cfRule>
  </conditionalFormatting>
  <conditionalFormatting sqref="H71:J73">
    <cfRule type="containsText" dxfId="4623" priority="283" operator="containsText" text="Not assessed">
      <formula>NOT(ISERROR(SEARCH("Not assessed",H71)))</formula>
    </cfRule>
    <cfRule type="containsText" dxfId="4622" priority="284" operator="containsText" text="No visibility">
      <formula>NOT(ISERROR(SEARCH("No visibility",H71)))</formula>
    </cfRule>
    <cfRule type="containsText" dxfId="4621" priority="285" operator="containsText" text="Poor">
      <formula>NOT(ISERROR(SEARCH("Poor",H71)))</formula>
    </cfRule>
    <cfRule type="containsText" dxfId="4620" priority="286" operator="containsText" text="Fail">
      <formula>NOT(ISERROR(SEARCH("Fail",H71)))</formula>
    </cfRule>
    <cfRule type="containsText" dxfId="4619" priority="287" operator="containsText" text="Ineffective">
      <formula>NOT(ISERROR(SEARCH("Ineffective",H71)))</formula>
    </cfRule>
    <cfRule type="containsText" dxfId="4618" priority="288" operator="containsText" text="Not Implemented">
      <formula>NOT(ISERROR(SEARCH("Not Implemented",H71)))</formula>
    </cfRule>
  </conditionalFormatting>
  <conditionalFormatting sqref="H75:J77">
    <cfRule type="containsText" dxfId="4617" priority="277" operator="containsText" text="Not assessed">
      <formula>NOT(ISERROR(SEARCH("Not assessed",H75)))</formula>
    </cfRule>
    <cfRule type="containsText" dxfId="4616" priority="278" operator="containsText" text="No visibility">
      <formula>NOT(ISERROR(SEARCH("No visibility",H75)))</formula>
    </cfRule>
    <cfRule type="containsText" dxfId="4615" priority="279" operator="containsText" text="Poor">
      <formula>NOT(ISERROR(SEARCH("Poor",H75)))</formula>
    </cfRule>
    <cfRule type="containsText" dxfId="4614" priority="280" operator="containsText" text="Fail">
      <formula>NOT(ISERROR(SEARCH("Fail",H75)))</formula>
    </cfRule>
    <cfRule type="containsText" dxfId="4613" priority="281" operator="containsText" text="Ineffective">
      <formula>NOT(ISERROR(SEARCH("Ineffective",H75)))</formula>
    </cfRule>
    <cfRule type="containsText" dxfId="4612" priority="282" operator="containsText" text="Not Implemented">
      <formula>NOT(ISERROR(SEARCH("Not Implemented",H75)))</formula>
    </cfRule>
  </conditionalFormatting>
  <conditionalFormatting sqref="H78:J80">
    <cfRule type="containsText" dxfId="4611" priority="271" operator="containsText" text="Not assessed">
      <formula>NOT(ISERROR(SEARCH("Not assessed",H78)))</formula>
    </cfRule>
    <cfRule type="containsText" dxfId="4610" priority="272" operator="containsText" text="No visibility">
      <formula>NOT(ISERROR(SEARCH("No visibility",H78)))</formula>
    </cfRule>
    <cfRule type="containsText" dxfId="4609" priority="273" operator="containsText" text="Poor">
      <formula>NOT(ISERROR(SEARCH("Poor",H78)))</formula>
    </cfRule>
    <cfRule type="containsText" dxfId="4608" priority="274" operator="containsText" text="Fail">
      <formula>NOT(ISERROR(SEARCH("Fail",H78)))</formula>
    </cfRule>
    <cfRule type="containsText" dxfId="4607" priority="275" operator="containsText" text="Ineffective">
      <formula>NOT(ISERROR(SEARCH("Ineffective",H78)))</formula>
    </cfRule>
    <cfRule type="containsText" dxfId="4606" priority="276" operator="containsText" text="Not Implemented">
      <formula>NOT(ISERROR(SEARCH("Not Implemented",H78)))</formula>
    </cfRule>
  </conditionalFormatting>
  <conditionalFormatting sqref="R78:T80">
    <cfRule type="containsText" dxfId="4605" priority="265" operator="containsText" text="Not assessed">
      <formula>NOT(ISERROR(SEARCH("Not assessed",R78)))</formula>
    </cfRule>
    <cfRule type="containsText" dxfId="4604" priority="266" operator="containsText" text="No visibility">
      <formula>NOT(ISERROR(SEARCH("No visibility",R78)))</formula>
    </cfRule>
    <cfRule type="containsText" dxfId="4603" priority="267" operator="containsText" text="Poor">
      <formula>NOT(ISERROR(SEARCH("Poor",R78)))</formula>
    </cfRule>
    <cfRule type="containsText" dxfId="4602" priority="268" operator="containsText" text="Fail">
      <formula>NOT(ISERROR(SEARCH("Fail",R78)))</formula>
    </cfRule>
    <cfRule type="containsText" dxfId="4601" priority="269" operator="containsText" text="Ineffective">
      <formula>NOT(ISERROR(SEARCH("Ineffective",R78)))</formula>
    </cfRule>
    <cfRule type="containsText" dxfId="4600" priority="270" operator="containsText" text="Not Implemented">
      <formula>NOT(ISERROR(SEARCH("Not Implemented",R78)))</formula>
    </cfRule>
  </conditionalFormatting>
  <conditionalFormatting sqref="R75:T77">
    <cfRule type="containsText" dxfId="4599" priority="259" operator="containsText" text="Not assessed">
      <formula>NOT(ISERROR(SEARCH("Not assessed",R75)))</formula>
    </cfRule>
    <cfRule type="containsText" dxfId="4598" priority="260" operator="containsText" text="No visibility">
      <formula>NOT(ISERROR(SEARCH("No visibility",R75)))</formula>
    </cfRule>
    <cfRule type="containsText" dxfId="4597" priority="261" operator="containsText" text="Poor">
      <formula>NOT(ISERROR(SEARCH("Poor",R75)))</formula>
    </cfRule>
    <cfRule type="containsText" dxfId="4596" priority="262" operator="containsText" text="Fail">
      <formula>NOT(ISERROR(SEARCH("Fail",R75)))</formula>
    </cfRule>
    <cfRule type="containsText" dxfId="4595" priority="263" operator="containsText" text="Ineffective">
      <formula>NOT(ISERROR(SEARCH("Ineffective",R75)))</formula>
    </cfRule>
    <cfRule type="containsText" dxfId="4594" priority="264" operator="containsText" text="Not Implemented">
      <formula>NOT(ISERROR(SEARCH("Not Implemented",R75)))</formula>
    </cfRule>
  </conditionalFormatting>
  <conditionalFormatting sqref="R71:T73">
    <cfRule type="containsText" dxfId="4593" priority="253" operator="containsText" text="Not assessed">
      <formula>NOT(ISERROR(SEARCH("Not assessed",R71)))</formula>
    </cfRule>
    <cfRule type="containsText" dxfId="4592" priority="254" operator="containsText" text="No visibility">
      <formula>NOT(ISERROR(SEARCH("No visibility",R71)))</formula>
    </cfRule>
    <cfRule type="containsText" dxfId="4591" priority="255" operator="containsText" text="Poor">
      <formula>NOT(ISERROR(SEARCH("Poor",R71)))</formula>
    </cfRule>
    <cfRule type="containsText" dxfId="4590" priority="256" operator="containsText" text="Fail">
      <formula>NOT(ISERROR(SEARCH("Fail",R71)))</formula>
    </cfRule>
    <cfRule type="containsText" dxfId="4589" priority="257" operator="containsText" text="Ineffective">
      <formula>NOT(ISERROR(SEARCH("Ineffective",R71)))</formula>
    </cfRule>
    <cfRule type="containsText" dxfId="4588" priority="258" operator="containsText" text="Not Implemented">
      <formula>NOT(ISERROR(SEARCH("Not Implemented",R71)))</formula>
    </cfRule>
  </conditionalFormatting>
  <conditionalFormatting sqref="AB71:AD73">
    <cfRule type="containsText" dxfId="4587" priority="247" operator="containsText" text="Not assessed">
      <formula>NOT(ISERROR(SEARCH("Not assessed",AB71)))</formula>
    </cfRule>
    <cfRule type="containsText" dxfId="4586" priority="248" operator="containsText" text="No visibility">
      <formula>NOT(ISERROR(SEARCH("No visibility",AB71)))</formula>
    </cfRule>
    <cfRule type="containsText" dxfId="4585" priority="249" operator="containsText" text="Poor">
      <formula>NOT(ISERROR(SEARCH("Poor",AB71)))</formula>
    </cfRule>
    <cfRule type="containsText" dxfId="4584" priority="250" operator="containsText" text="Fail">
      <formula>NOT(ISERROR(SEARCH("Fail",AB71)))</formula>
    </cfRule>
    <cfRule type="containsText" dxfId="4583" priority="251" operator="containsText" text="Ineffective">
      <formula>NOT(ISERROR(SEARCH("Ineffective",AB71)))</formula>
    </cfRule>
    <cfRule type="containsText" dxfId="4582" priority="252" operator="containsText" text="Not Implemented">
      <formula>NOT(ISERROR(SEARCH("Not Implemented",AB71)))</formula>
    </cfRule>
  </conditionalFormatting>
  <conditionalFormatting sqref="AB75:AD77">
    <cfRule type="containsText" dxfId="4581" priority="241" operator="containsText" text="Not assessed">
      <formula>NOT(ISERROR(SEARCH("Not assessed",AB75)))</formula>
    </cfRule>
    <cfRule type="containsText" dxfId="4580" priority="242" operator="containsText" text="No visibility">
      <formula>NOT(ISERROR(SEARCH("No visibility",AB75)))</formula>
    </cfRule>
    <cfRule type="containsText" dxfId="4579" priority="243" operator="containsText" text="Poor">
      <formula>NOT(ISERROR(SEARCH("Poor",AB75)))</formula>
    </cfRule>
    <cfRule type="containsText" dxfId="4578" priority="244" operator="containsText" text="Fail">
      <formula>NOT(ISERROR(SEARCH("Fail",AB75)))</formula>
    </cfRule>
    <cfRule type="containsText" dxfId="4577" priority="245" operator="containsText" text="Ineffective">
      <formula>NOT(ISERROR(SEARCH("Ineffective",AB75)))</formula>
    </cfRule>
    <cfRule type="containsText" dxfId="4576" priority="246" operator="containsText" text="Not Implemented">
      <formula>NOT(ISERROR(SEARCH("Not Implemented",AB75)))</formula>
    </cfRule>
  </conditionalFormatting>
  <conditionalFormatting sqref="AB78:AD80">
    <cfRule type="containsText" dxfId="4575" priority="235" operator="containsText" text="Not assessed">
      <formula>NOT(ISERROR(SEARCH("Not assessed",AB78)))</formula>
    </cfRule>
    <cfRule type="containsText" dxfId="4574" priority="236" operator="containsText" text="No visibility">
      <formula>NOT(ISERROR(SEARCH("No visibility",AB78)))</formula>
    </cfRule>
    <cfRule type="containsText" dxfId="4573" priority="237" operator="containsText" text="Poor">
      <formula>NOT(ISERROR(SEARCH("Poor",AB78)))</formula>
    </cfRule>
    <cfRule type="containsText" dxfId="4572" priority="238" operator="containsText" text="Fail">
      <formula>NOT(ISERROR(SEARCH("Fail",AB78)))</formula>
    </cfRule>
    <cfRule type="containsText" dxfId="4571" priority="239" operator="containsText" text="Ineffective">
      <formula>NOT(ISERROR(SEARCH("Ineffective",AB78)))</formula>
    </cfRule>
    <cfRule type="containsText" dxfId="4570" priority="240" operator="containsText" text="Not Implemented">
      <formula>NOT(ISERROR(SEARCH("Not Implemented",AB78)))</formula>
    </cfRule>
  </conditionalFormatting>
  <conditionalFormatting sqref="H81:J83">
    <cfRule type="containsText" dxfId="4569" priority="229" operator="containsText" text="Not assessed">
      <formula>NOT(ISERROR(SEARCH("Not assessed",H81)))</formula>
    </cfRule>
    <cfRule type="containsText" dxfId="4568" priority="230" operator="containsText" text="No visibility">
      <formula>NOT(ISERROR(SEARCH("No visibility",H81)))</formula>
    </cfRule>
    <cfRule type="containsText" dxfId="4567" priority="231" operator="containsText" text="Poor">
      <formula>NOT(ISERROR(SEARCH("Poor",H81)))</formula>
    </cfRule>
    <cfRule type="containsText" dxfId="4566" priority="232" operator="containsText" text="Fail">
      <formula>NOT(ISERROR(SEARCH("Fail",H81)))</formula>
    </cfRule>
    <cfRule type="containsText" dxfId="4565" priority="233" operator="containsText" text="Ineffective">
      <formula>NOT(ISERROR(SEARCH("Ineffective",H81)))</formula>
    </cfRule>
    <cfRule type="containsText" dxfId="4564" priority="234" operator="containsText" text="Not Implemented">
      <formula>NOT(ISERROR(SEARCH("Not Implemented",H81)))</formula>
    </cfRule>
  </conditionalFormatting>
  <conditionalFormatting sqref="H85:J87">
    <cfRule type="containsText" dxfId="4563" priority="223" operator="containsText" text="Not assessed">
      <formula>NOT(ISERROR(SEARCH("Not assessed",H85)))</formula>
    </cfRule>
    <cfRule type="containsText" dxfId="4562" priority="224" operator="containsText" text="No visibility">
      <formula>NOT(ISERROR(SEARCH("No visibility",H85)))</formula>
    </cfRule>
    <cfRule type="containsText" dxfId="4561" priority="225" operator="containsText" text="Poor">
      <formula>NOT(ISERROR(SEARCH("Poor",H85)))</formula>
    </cfRule>
    <cfRule type="containsText" dxfId="4560" priority="226" operator="containsText" text="Fail">
      <formula>NOT(ISERROR(SEARCH("Fail",H85)))</formula>
    </cfRule>
    <cfRule type="containsText" dxfId="4559" priority="227" operator="containsText" text="Ineffective">
      <formula>NOT(ISERROR(SEARCH("Ineffective",H85)))</formula>
    </cfRule>
    <cfRule type="containsText" dxfId="4558" priority="228" operator="containsText" text="Not Implemented">
      <formula>NOT(ISERROR(SEARCH("Not Implemented",H85)))</formula>
    </cfRule>
  </conditionalFormatting>
  <conditionalFormatting sqref="H89:J91">
    <cfRule type="containsText" dxfId="4557" priority="217" operator="containsText" text="Not assessed">
      <formula>NOT(ISERROR(SEARCH("Not assessed",H89)))</formula>
    </cfRule>
    <cfRule type="containsText" dxfId="4556" priority="218" operator="containsText" text="No visibility">
      <formula>NOT(ISERROR(SEARCH("No visibility",H89)))</formula>
    </cfRule>
    <cfRule type="containsText" dxfId="4555" priority="219" operator="containsText" text="Poor">
      <formula>NOT(ISERROR(SEARCH("Poor",H89)))</formula>
    </cfRule>
    <cfRule type="containsText" dxfId="4554" priority="220" operator="containsText" text="Fail">
      <formula>NOT(ISERROR(SEARCH("Fail",H89)))</formula>
    </cfRule>
    <cfRule type="containsText" dxfId="4553" priority="221" operator="containsText" text="Ineffective">
      <formula>NOT(ISERROR(SEARCH("Ineffective",H89)))</formula>
    </cfRule>
    <cfRule type="containsText" dxfId="4552" priority="222" operator="containsText" text="Not Implemented">
      <formula>NOT(ISERROR(SEARCH("Not Implemented",H89)))</formula>
    </cfRule>
  </conditionalFormatting>
  <conditionalFormatting sqref="H93:J95">
    <cfRule type="containsText" dxfId="4551" priority="211" operator="containsText" text="Not assessed">
      <formula>NOT(ISERROR(SEARCH("Not assessed",H93)))</formula>
    </cfRule>
    <cfRule type="containsText" dxfId="4550" priority="212" operator="containsText" text="No visibility">
      <formula>NOT(ISERROR(SEARCH("No visibility",H93)))</formula>
    </cfRule>
    <cfRule type="containsText" dxfId="4549" priority="213" operator="containsText" text="Poor">
      <formula>NOT(ISERROR(SEARCH("Poor",H93)))</formula>
    </cfRule>
    <cfRule type="containsText" dxfId="4548" priority="214" operator="containsText" text="Fail">
      <formula>NOT(ISERROR(SEARCH("Fail",H93)))</formula>
    </cfRule>
    <cfRule type="containsText" dxfId="4547" priority="215" operator="containsText" text="Ineffective">
      <formula>NOT(ISERROR(SEARCH("Ineffective",H93)))</formula>
    </cfRule>
    <cfRule type="containsText" dxfId="4546" priority="216" operator="containsText" text="Not Implemented">
      <formula>NOT(ISERROR(SEARCH("Not Implemented",H93)))</formula>
    </cfRule>
  </conditionalFormatting>
  <conditionalFormatting sqref="H96:J98">
    <cfRule type="containsText" dxfId="4545" priority="205" operator="containsText" text="Not assessed">
      <formula>NOT(ISERROR(SEARCH("Not assessed",H96)))</formula>
    </cfRule>
    <cfRule type="containsText" dxfId="4544" priority="206" operator="containsText" text="No visibility">
      <formula>NOT(ISERROR(SEARCH("No visibility",H96)))</formula>
    </cfRule>
    <cfRule type="containsText" dxfId="4543" priority="207" operator="containsText" text="Poor">
      <formula>NOT(ISERROR(SEARCH("Poor",H96)))</formula>
    </cfRule>
    <cfRule type="containsText" dxfId="4542" priority="208" operator="containsText" text="Fail">
      <formula>NOT(ISERROR(SEARCH("Fail",H96)))</formula>
    </cfRule>
    <cfRule type="containsText" dxfId="4541" priority="209" operator="containsText" text="Ineffective">
      <formula>NOT(ISERROR(SEARCH("Ineffective",H96)))</formula>
    </cfRule>
    <cfRule type="containsText" dxfId="4540" priority="210" operator="containsText" text="Not Implemented">
      <formula>NOT(ISERROR(SEARCH("Not Implemented",H96)))</formula>
    </cfRule>
  </conditionalFormatting>
  <conditionalFormatting sqref="H100:J102">
    <cfRule type="containsText" dxfId="4539" priority="199" operator="containsText" text="Not assessed">
      <formula>NOT(ISERROR(SEARCH("Not assessed",H100)))</formula>
    </cfRule>
    <cfRule type="containsText" dxfId="4538" priority="200" operator="containsText" text="No visibility">
      <formula>NOT(ISERROR(SEARCH("No visibility",H100)))</formula>
    </cfRule>
    <cfRule type="containsText" dxfId="4537" priority="201" operator="containsText" text="Poor">
      <formula>NOT(ISERROR(SEARCH("Poor",H100)))</formula>
    </cfRule>
    <cfRule type="containsText" dxfId="4536" priority="202" operator="containsText" text="Fail">
      <formula>NOT(ISERROR(SEARCH("Fail",H100)))</formula>
    </cfRule>
    <cfRule type="containsText" dxfId="4535" priority="203" operator="containsText" text="Ineffective">
      <formula>NOT(ISERROR(SEARCH("Ineffective",H100)))</formula>
    </cfRule>
    <cfRule type="containsText" dxfId="4534" priority="204" operator="containsText" text="Not Implemented">
      <formula>NOT(ISERROR(SEARCH("Not Implemented",H100)))</formula>
    </cfRule>
  </conditionalFormatting>
  <conditionalFormatting sqref="H103:J105">
    <cfRule type="containsText" dxfId="4533" priority="193" operator="containsText" text="Not assessed">
      <formula>NOT(ISERROR(SEARCH("Not assessed",H103)))</formula>
    </cfRule>
    <cfRule type="containsText" dxfId="4532" priority="194" operator="containsText" text="No visibility">
      <formula>NOT(ISERROR(SEARCH("No visibility",H103)))</formula>
    </cfRule>
    <cfRule type="containsText" dxfId="4531" priority="195" operator="containsText" text="Poor">
      <formula>NOT(ISERROR(SEARCH("Poor",H103)))</formula>
    </cfRule>
    <cfRule type="containsText" dxfId="4530" priority="196" operator="containsText" text="Fail">
      <formula>NOT(ISERROR(SEARCH("Fail",H103)))</formula>
    </cfRule>
    <cfRule type="containsText" dxfId="4529" priority="197" operator="containsText" text="Ineffective">
      <formula>NOT(ISERROR(SEARCH("Ineffective",H103)))</formula>
    </cfRule>
    <cfRule type="containsText" dxfId="4528" priority="198" operator="containsText" text="Not Implemented">
      <formula>NOT(ISERROR(SEARCH("Not Implemented",H103)))</formula>
    </cfRule>
  </conditionalFormatting>
  <conditionalFormatting sqref="H107:J109">
    <cfRule type="containsText" dxfId="4527" priority="187" operator="containsText" text="Not assessed">
      <formula>NOT(ISERROR(SEARCH("Not assessed",H107)))</formula>
    </cfRule>
    <cfRule type="containsText" dxfId="4526" priority="188" operator="containsText" text="No visibility">
      <formula>NOT(ISERROR(SEARCH("No visibility",H107)))</formula>
    </cfRule>
    <cfRule type="containsText" dxfId="4525" priority="189" operator="containsText" text="Poor">
      <formula>NOT(ISERROR(SEARCH("Poor",H107)))</formula>
    </cfRule>
    <cfRule type="containsText" dxfId="4524" priority="190" operator="containsText" text="Fail">
      <formula>NOT(ISERROR(SEARCH("Fail",H107)))</formula>
    </cfRule>
    <cfRule type="containsText" dxfId="4523" priority="191" operator="containsText" text="Ineffective">
      <formula>NOT(ISERROR(SEARCH("Ineffective",H107)))</formula>
    </cfRule>
    <cfRule type="containsText" dxfId="4522" priority="192" operator="containsText" text="Not Implemented">
      <formula>NOT(ISERROR(SEARCH("Not Implemented",H107)))</formula>
    </cfRule>
  </conditionalFormatting>
  <conditionalFormatting sqref="H110:J112">
    <cfRule type="containsText" dxfId="4521" priority="181" operator="containsText" text="Not assessed">
      <formula>NOT(ISERROR(SEARCH("Not assessed",H110)))</formula>
    </cfRule>
    <cfRule type="containsText" dxfId="4520" priority="182" operator="containsText" text="No visibility">
      <formula>NOT(ISERROR(SEARCH("No visibility",H110)))</formula>
    </cfRule>
    <cfRule type="containsText" dxfId="4519" priority="183" operator="containsText" text="Poor">
      <formula>NOT(ISERROR(SEARCH("Poor",H110)))</formula>
    </cfRule>
    <cfRule type="containsText" dxfId="4518" priority="184" operator="containsText" text="Fail">
      <formula>NOT(ISERROR(SEARCH("Fail",H110)))</formula>
    </cfRule>
    <cfRule type="containsText" dxfId="4517" priority="185" operator="containsText" text="Ineffective">
      <formula>NOT(ISERROR(SEARCH("Ineffective",H110)))</formula>
    </cfRule>
    <cfRule type="containsText" dxfId="4516" priority="186" operator="containsText" text="Not Implemented">
      <formula>NOT(ISERROR(SEARCH("Not Implemented",H110)))</formula>
    </cfRule>
  </conditionalFormatting>
  <conditionalFormatting sqref="R110:T112">
    <cfRule type="containsText" dxfId="4515" priority="175" operator="containsText" text="Not assessed">
      <formula>NOT(ISERROR(SEARCH("Not assessed",R110)))</formula>
    </cfRule>
    <cfRule type="containsText" dxfId="4514" priority="176" operator="containsText" text="No visibility">
      <formula>NOT(ISERROR(SEARCH("No visibility",R110)))</formula>
    </cfRule>
    <cfRule type="containsText" dxfId="4513" priority="177" operator="containsText" text="Poor">
      <formula>NOT(ISERROR(SEARCH("Poor",R110)))</formula>
    </cfRule>
    <cfRule type="containsText" dxfId="4512" priority="178" operator="containsText" text="Fail">
      <formula>NOT(ISERROR(SEARCH("Fail",R110)))</formula>
    </cfRule>
    <cfRule type="containsText" dxfId="4511" priority="179" operator="containsText" text="Ineffective">
      <formula>NOT(ISERROR(SEARCH("Ineffective",R110)))</formula>
    </cfRule>
    <cfRule type="containsText" dxfId="4510" priority="180" operator="containsText" text="Not Implemented">
      <formula>NOT(ISERROR(SEARCH("Not Implemented",R110)))</formula>
    </cfRule>
  </conditionalFormatting>
  <conditionalFormatting sqref="R107:T109">
    <cfRule type="containsText" dxfId="4509" priority="169" operator="containsText" text="Not assessed">
      <formula>NOT(ISERROR(SEARCH("Not assessed",R107)))</formula>
    </cfRule>
    <cfRule type="containsText" dxfId="4508" priority="170" operator="containsText" text="No visibility">
      <formula>NOT(ISERROR(SEARCH("No visibility",R107)))</formula>
    </cfRule>
    <cfRule type="containsText" dxfId="4507" priority="171" operator="containsText" text="Poor">
      <formula>NOT(ISERROR(SEARCH("Poor",R107)))</formula>
    </cfRule>
    <cfRule type="containsText" dxfId="4506" priority="172" operator="containsText" text="Fail">
      <formula>NOT(ISERROR(SEARCH("Fail",R107)))</formula>
    </cfRule>
    <cfRule type="containsText" dxfId="4505" priority="173" operator="containsText" text="Ineffective">
      <formula>NOT(ISERROR(SEARCH("Ineffective",R107)))</formula>
    </cfRule>
    <cfRule type="containsText" dxfId="4504" priority="174" operator="containsText" text="Not Implemented">
      <formula>NOT(ISERROR(SEARCH("Not Implemented",R107)))</formula>
    </cfRule>
  </conditionalFormatting>
  <conditionalFormatting sqref="R103:T105">
    <cfRule type="containsText" dxfId="4503" priority="163" operator="containsText" text="Not assessed">
      <formula>NOT(ISERROR(SEARCH("Not assessed",R103)))</formula>
    </cfRule>
    <cfRule type="containsText" dxfId="4502" priority="164" operator="containsText" text="No visibility">
      <formula>NOT(ISERROR(SEARCH("No visibility",R103)))</formula>
    </cfRule>
    <cfRule type="containsText" dxfId="4501" priority="165" operator="containsText" text="Poor">
      <formula>NOT(ISERROR(SEARCH("Poor",R103)))</formula>
    </cfRule>
    <cfRule type="containsText" dxfId="4500" priority="166" operator="containsText" text="Fail">
      <formula>NOT(ISERROR(SEARCH("Fail",R103)))</formula>
    </cfRule>
    <cfRule type="containsText" dxfId="4499" priority="167" operator="containsText" text="Ineffective">
      <formula>NOT(ISERROR(SEARCH("Ineffective",R103)))</formula>
    </cfRule>
    <cfRule type="containsText" dxfId="4498" priority="168" operator="containsText" text="Not Implemented">
      <formula>NOT(ISERROR(SEARCH("Not Implemented",R103)))</formula>
    </cfRule>
  </conditionalFormatting>
  <conditionalFormatting sqref="R100:T102">
    <cfRule type="containsText" dxfId="4497" priority="157" operator="containsText" text="Not assessed">
      <formula>NOT(ISERROR(SEARCH("Not assessed",R100)))</formula>
    </cfRule>
    <cfRule type="containsText" dxfId="4496" priority="158" operator="containsText" text="No visibility">
      <formula>NOT(ISERROR(SEARCH("No visibility",R100)))</formula>
    </cfRule>
    <cfRule type="containsText" dxfId="4495" priority="159" operator="containsText" text="Poor">
      <formula>NOT(ISERROR(SEARCH("Poor",R100)))</formula>
    </cfRule>
    <cfRule type="containsText" dxfId="4494" priority="160" operator="containsText" text="Fail">
      <formula>NOT(ISERROR(SEARCH("Fail",R100)))</formula>
    </cfRule>
    <cfRule type="containsText" dxfId="4493" priority="161" operator="containsText" text="Ineffective">
      <formula>NOT(ISERROR(SEARCH("Ineffective",R100)))</formula>
    </cfRule>
    <cfRule type="containsText" dxfId="4492" priority="162" operator="containsText" text="Not Implemented">
      <formula>NOT(ISERROR(SEARCH("Not Implemented",R100)))</formula>
    </cfRule>
  </conditionalFormatting>
  <conditionalFormatting sqref="R96:T98">
    <cfRule type="containsText" dxfId="4491" priority="151" operator="containsText" text="Not assessed">
      <formula>NOT(ISERROR(SEARCH("Not assessed",R96)))</formula>
    </cfRule>
    <cfRule type="containsText" dxfId="4490" priority="152" operator="containsText" text="No visibility">
      <formula>NOT(ISERROR(SEARCH("No visibility",R96)))</formula>
    </cfRule>
    <cfRule type="containsText" dxfId="4489" priority="153" operator="containsText" text="Poor">
      <formula>NOT(ISERROR(SEARCH("Poor",R96)))</formula>
    </cfRule>
    <cfRule type="containsText" dxfId="4488" priority="154" operator="containsText" text="Fail">
      <formula>NOT(ISERROR(SEARCH("Fail",R96)))</formula>
    </cfRule>
    <cfRule type="containsText" dxfId="4487" priority="155" operator="containsText" text="Ineffective">
      <formula>NOT(ISERROR(SEARCH("Ineffective",R96)))</formula>
    </cfRule>
    <cfRule type="containsText" dxfId="4486" priority="156" operator="containsText" text="Not Implemented">
      <formula>NOT(ISERROR(SEARCH("Not Implemented",R96)))</formula>
    </cfRule>
  </conditionalFormatting>
  <conditionalFormatting sqref="R93:T95">
    <cfRule type="containsText" dxfId="4485" priority="145" operator="containsText" text="Not assessed">
      <formula>NOT(ISERROR(SEARCH("Not assessed",R93)))</formula>
    </cfRule>
    <cfRule type="containsText" dxfId="4484" priority="146" operator="containsText" text="No visibility">
      <formula>NOT(ISERROR(SEARCH("No visibility",R93)))</formula>
    </cfRule>
    <cfRule type="containsText" dxfId="4483" priority="147" operator="containsText" text="Poor">
      <formula>NOT(ISERROR(SEARCH("Poor",R93)))</formula>
    </cfRule>
    <cfRule type="containsText" dxfId="4482" priority="148" operator="containsText" text="Fail">
      <formula>NOT(ISERROR(SEARCH("Fail",R93)))</formula>
    </cfRule>
    <cfRule type="containsText" dxfId="4481" priority="149" operator="containsText" text="Ineffective">
      <formula>NOT(ISERROR(SEARCH("Ineffective",R93)))</formula>
    </cfRule>
    <cfRule type="containsText" dxfId="4480" priority="150" operator="containsText" text="Not Implemented">
      <formula>NOT(ISERROR(SEARCH("Not Implemented",R93)))</formula>
    </cfRule>
  </conditionalFormatting>
  <conditionalFormatting sqref="R89:T91">
    <cfRule type="containsText" dxfId="4479" priority="139" operator="containsText" text="Not assessed">
      <formula>NOT(ISERROR(SEARCH("Not assessed",R89)))</formula>
    </cfRule>
    <cfRule type="containsText" dxfId="4478" priority="140" operator="containsText" text="No visibility">
      <formula>NOT(ISERROR(SEARCH("No visibility",R89)))</formula>
    </cfRule>
    <cfRule type="containsText" dxfId="4477" priority="141" operator="containsText" text="Poor">
      <formula>NOT(ISERROR(SEARCH("Poor",R89)))</formula>
    </cfRule>
    <cfRule type="containsText" dxfId="4476" priority="142" operator="containsText" text="Fail">
      <formula>NOT(ISERROR(SEARCH("Fail",R89)))</formula>
    </cfRule>
    <cfRule type="containsText" dxfId="4475" priority="143" operator="containsText" text="Ineffective">
      <formula>NOT(ISERROR(SEARCH("Ineffective",R89)))</formula>
    </cfRule>
    <cfRule type="containsText" dxfId="4474" priority="144" operator="containsText" text="Not Implemented">
      <formula>NOT(ISERROR(SEARCH("Not Implemented",R89)))</formula>
    </cfRule>
  </conditionalFormatting>
  <conditionalFormatting sqref="R85:T87">
    <cfRule type="containsText" dxfId="4473" priority="133" operator="containsText" text="Not assessed">
      <formula>NOT(ISERROR(SEARCH("Not assessed",R85)))</formula>
    </cfRule>
    <cfRule type="containsText" dxfId="4472" priority="134" operator="containsText" text="No visibility">
      <formula>NOT(ISERROR(SEARCH("No visibility",R85)))</formula>
    </cfRule>
    <cfRule type="containsText" dxfId="4471" priority="135" operator="containsText" text="Poor">
      <formula>NOT(ISERROR(SEARCH("Poor",R85)))</formula>
    </cfRule>
    <cfRule type="containsText" dxfId="4470" priority="136" operator="containsText" text="Fail">
      <formula>NOT(ISERROR(SEARCH("Fail",R85)))</formula>
    </cfRule>
    <cfRule type="containsText" dxfId="4469" priority="137" operator="containsText" text="Ineffective">
      <formula>NOT(ISERROR(SEARCH("Ineffective",R85)))</formula>
    </cfRule>
    <cfRule type="containsText" dxfId="4468" priority="138" operator="containsText" text="Not Implemented">
      <formula>NOT(ISERROR(SEARCH("Not Implemented",R85)))</formula>
    </cfRule>
  </conditionalFormatting>
  <conditionalFormatting sqref="R81:T83">
    <cfRule type="containsText" dxfId="4467" priority="127" operator="containsText" text="Not assessed">
      <formula>NOT(ISERROR(SEARCH("Not assessed",R81)))</formula>
    </cfRule>
    <cfRule type="containsText" dxfId="4466" priority="128" operator="containsText" text="No visibility">
      <formula>NOT(ISERROR(SEARCH("No visibility",R81)))</formula>
    </cfRule>
    <cfRule type="containsText" dxfId="4465" priority="129" operator="containsText" text="Poor">
      <formula>NOT(ISERROR(SEARCH("Poor",R81)))</formula>
    </cfRule>
    <cfRule type="containsText" dxfId="4464" priority="130" operator="containsText" text="Fail">
      <formula>NOT(ISERROR(SEARCH("Fail",R81)))</formula>
    </cfRule>
    <cfRule type="containsText" dxfId="4463" priority="131" operator="containsText" text="Ineffective">
      <formula>NOT(ISERROR(SEARCH("Ineffective",R81)))</formula>
    </cfRule>
    <cfRule type="containsText" dxfId="4462" priority="132" operator="containsText" text="Not Implemented">
      <formula>NOT(ISERROR(SEARCH("Not Implemented",R81)))</formula>
    </cfRule>
  </conditionalFormatting>
  <conditionalFormatting sqref="AB81:AD83">
    <cfRule type="containsText" dxfId="4461" priority="121" operator="containsText" text="Not assessed">
      <formula>NOT(ISERROR(SEARCH("Not assessed",AB81)))</formula>
    </cfRule>
    <cfRule type="containsText" dxfId="4460" priority="122" operator="containsText" text="No visibility">
      <formula>NOT(ISERROR(SEARCH("No visibility",AB81)))</formula>
    </cfRule>
    <cfRule type="containsText" dxfId="4459" priority="123" operator="containsText" text="Poor">
      <formula>NOT(ISERROR(SEARCH("Poor",AB81)))</formula>
    </cfRule>
    <cfRule type="containsText" dxfId="4458" priority="124" operator="containsText" text="Fail">
      <formula>NOT(ISERROR(SEARCH("Fail",AB81)))</formula>
    </cfRule>
    <cfRule type="containsText" dxfId="4457" priority="125" operator="containsText" text="Ineffective">
      <formula>NOT(ISERROR(SEARCH("Ineffective",AB81)))</formula>
    </cfRule>
    <cfRule type="containsText" dxfId="4456" priority="126" operator="containsText" text="Not Implemented">
      <formula>NOT(ISERROR(SEARCH("Not Implemented",AB81)))</formula>
    </cfRule>
  </conditionalFormatting>
  <conditionalFormatting sqref="AB85:AD87">
    <cfRule type="containsText" dxfId="4455" priority="115" operator="containsText" text="Not assessed">
      <formula>NOT(ISERROR(SEARCH("Not assessed",AB85)))</formula>
    </cfRule>
    <cfRule type="containsText" dxfId="4454" priority="116" operator="containsText" text="No visibility">
      <formula>NOT(ISERROR(SEARCH("No visibility",AB85)))</formula>
    </cfRule>
    <cfRule type="containsText" dxfId="4453" priority="117" operator="containsText" text="Poor">
      <formula>NOT(ISERROR(SEARCH("Poor",AB85)))</formula>
    </cfRule>
    <cfRule type="containsText" dxfId="4452" priority="118" operator="containsText" text="Fail">
      <formula>NOT(ISERROR(SEARCH("Fail",AB85)))</formula>
    </cfRule>
    <cfRule type="containsText" dxfId="4451" priority="119" operator="containsText" text="Ineffective">
      <formula>NOT(ISERROR(SEARCH("Ineffective",AB85)))</formula>
    </cfRule>
    <cfRule type="containsText" dxfId="4450" priority="120" operator="containsText" text="Not Implemented">
      <formula>NOT(ISERROR(SEARCH("Not Implemented",AB85)))</formula>
    </cfRule>
  </conditionalFormatting>
  <conditionalFormatting sqref="AB89:AD91">
    <cfRule type="containsText" dxfId="4449" priority="109" operator="containsText" text="Not assessed">
      <formula>NOT(ISERROR(SEARCH("Not assessed",AB89)))</formula>
    </cfRule>
    <cfRule type="containsText" dxfId="4448" priority="110" operator="containsText" text="No visibility">
      <formula>NOT(ISERROR(SEARCH("No visibility",AB89)))</formula>
    </cfRule>
    <cfRule type="containsText" dxfId="4447" priority="111" operator="containsText" text="Poor">
      <formula>NOT(ISERROR(SEARCH("Poor",AB89)))</formula>
    </cfRule>
    <cfRule type="containsText" dxfId="4446" priority="112" operator="containsText" text="Fail">
      <formula>NOT(ISERROR(SEARCH("Fail",AB89)))</formula>
    </cfRule>
    <cfRule type="containsText" dxfId="4445" priority="113" operator="containsText" text="Ineffective">
      <formula>NOT(ISERROR(SEARCH("Ineffective",AB89)))</formula>
    </cfRule>
    <cfRule type="containsText" dxfId="4444" priority="114" operator="containsText" text="Not Implemented">
      <formula>NOT(ISERROR(SEARCH("Not Implemented",AB89)))</formula>
    </cfRule>
  </conditionalFormatting>
  <conditionalFormatting sqref="AB93:AD95">
    <cfRule type="containsText" dxfId="4443" priority="103" operator="containsText" text="Not assessed">
      <formula>NOT(ISERROR(SEARCH("Not assessed",AB93)))</formula>
    </cfRule>
    <cfRule type="containsText" dxfId="4442" priority="104" operator="containsText" text="No visibility">
      <formula>NOT(ISERROR(SEARCH("No visibility",AB93)))</formula>
    </cfRule>
    <cfRule type="containsText" dxfId="4441" priority="105" operator="containsText" text="Poor">
      <formula>NOT(ISERROR(SEARCH("Poor",AB93)))</formula>
    </cfRule>
    <cfRule type="containsText" dxfId="4440" priority="106" operator="containsText" text="Fail">
      <formula>NOT(ISERROR(SEARCH("Fail",AB93)))</formula>
    </cfRule>
    <cfRule type="containsText" dxfId="4439" priority="107" operator="containsText" text="Ineffective">
      <formula>NOT(ISERROR(SEARCH("Ineffective",AB93)))</formula>
    </cfRule>
    <cfRule type="containsText" dxfId="4438" priority="108" operator="containsText" text="Not Implemented">
      <formula>NOT(ISERROR(SEARCH("Not Implemented",AB93)))</formula>
    </cfRule>
  </conditionalFormatting>
  <conditionalFormatting sqref="AB96:AD98">
    <cfRule type="containsText" dxfId="4437" priority="97" operator="containsText" text="Not assessed">
      <formula>NOT(ISERROR(SEARCH("Not assessed",AB96)))</formula>
    </cfRule>
    <cfRule type="containsText" dxfId="4436" priority="98" operator="containsText" text="No visibility">
      <formula>NOT(ISERROR(SEARCH("No visibility",AB96)))</formula>
    </cfRule>
    <cfRule type="containsText" dxfId="4435" priority="99" operator="containsText" text="Poor">
      <formula>NOT(ISERROR(SEARCH("Poor",AB96)))</formula>
    </cfRule>
    <cfRule type="containsText" dxfId="4434" priority="100" operator="containsText" text="Fail">
      <formula>NOT(ISERROR(SEARCH("Fail",AB96)))</formula>
    </cfRule>
    <cfRule type="containsText" dxfId="4433" priority="101" operator="containsText" text="Ineffective">
      <formula>NOT(ISERROR(SEARCH("Ineffective",AB96)))</formula>
    </cfRule>
    <cfRule type="containsText" dxfId="4432" priority="102" operator="containsText" text="Not Implemented">
      <formula>NOT(ISERROR(SEARCH("Not Implemented",AB96)))</formula>
    </cfRule>
  </conditionalFormatting>
  <conditionalFormatting sqref="AB100:AD102">
    <cfRule type="containsText" dxfId="4431" priority="91" operator="containsText" text="Not assessed">
      <formula>NOT(ISERROR(SEARCH("Not assessed",AB100)))</formula>
    </cfRule>
    <cfRule type="containsText" dxfId="4430" priority="92" operator="containsText" text="No visibility">
      <formula>NOT(ISERROR(SEARCH("No visibility",AB100)))</formula>
    </cfRule>
    <cfRule type="containsText" dxfId="4429" priority="93" operator="containsText" text="Poor">
      <formula>NOT(ISERROR(SEARCH("Poor",AB100)))</formula>
    </cfRule>
    <cfRule type="containsText" dxfId="4428" priority="94" operator="containsText" text="Fail">
      <formula>NOT(ISERROR(SEARCH("Fail",AB100)))</formula>
    </cfRule>
    <cfRule type="containsText" dxfId="4427" priority="95" operator="containsText" text="Ineffective">
      <formula>NOT(ISERROR(SEARCH("Ineffective",AB100)))</formula>
    </cfRule>
    <cfRule type="containsText" dxfId="4426" priority="96" operator="containsText" text="Not Implemented">
      <formula>NOT(ISERROR(SEARCH("Not Implemented",AB100)))</formula>
    </cfRule>
  </conditionalFormatting>
  <conditionalFormatting sqref="AB103:AD105">
    <cfRule type="containsText" dxfId="4425" priority="85" operator="containsText" text="Not assessed">
      <formula>NOT(ISERROR(SEARCH("Not assessed",AB103)))</formula>
    </cfRule>
    <cfRule type="containsText" dxfId="4424" priority="86" operator="containsText" text="No visibility">
      <formula>NOT(ISERROR(SEARCH("No visibility",AB103)))</formula>
    </cfRule>
    <cfRule type="containsText" dxfId="4423" priority="87" operator="containsText" text="Poor">
      <formula>NOT(ISERROR(SEARCH("Poor",AB103)))</formula>
    </cfRule>
    <cfRule type="containsText" dxfId="4422" priority="88" operator="containsText" text="Fail">
      <formula>NOT(ISERROR(SEARCH("Fail",AB103)))</formula>
    </cfRule>
    <cfRule type="containsText" dxfId="4421" priority="89" operator="containsText" text="Ineffective">
      <formula>NOT(ISERROR(SEARCH("Ineffective",AB103)))</formula>
    </cfRule>
    <cfRule type="containsText" dxfId="4420" priority="90" operator="containsText" text="Not Implemented">
      <formula>NOT(ISERROR(SEARCH("Not Implemented",AB103)))</formula>
    </cfRule>
  </conditionalFormatting>
  <conditionalFormatting sqref="AB107:AD109">
    <cfRule type="containsText" dxfId="4419" priority="79" operator="containsText" text="Not assessed">
      <formula>NOT(ISERROR(SEARCH("Not assessed",AB107)))</formula>
    </cfRule>
    <cfRule type="containsText" dxfId="4418" priority="80" operator="containsText" text="No visibility">
      <formula>NOT(ISERROR(SEARCH("No visibility",AB107)))</formula>
    </cfRule>
    <cfRule type="containsText" dxfId="4417" priority="81" operator="containsText" text="Poor">
      <formula>NOT(ISERROR(SEARCH("Poor",AB107)))</formula>
    </cfRule>
    <cfRule type="containsText" dxfId="4416" priority="82" operator="containsText" text="Fail">
      <formula>NOT(ISERROR(SEARCH("Fail",AB107)))</formula>
    </cfRule>
    <cfRule type="containsText" dxfId="4415" priority="83" operator="containsText" text="Ineffective">
      <formula>NOT(ISERROR(SEARCH("Ineffective",AB107)))</formula>
    </cfRule>
    <cfRule type="containsText" dxfId="4414" priority="84" operator="containsText" text="Not Implemented">
      <formula>NOT(ISERROR(SEARCH("Not Implemented",AB107)))</formula>
    </cfRule>
  </conditionalFormatting>
  <conditionalFormatting sqref="AB110:AD112">
    <cfRule type="containsText" dxfId="4413" priority="73" operator="containsText" text="Not assessed">
      <formula>NOT(ISERROR(SEARCH("Not assessed",AB110)))</formula>
    </cfRule>
    <cfRule type="containsText" dxfId="4412" priority="74" operator="containsText" text="No visibility">
      <formula>NOT(ISERROR(SEARCH("No visibility",AB110)))</formula>
    </cfRule>
    <cfRule type="containsText" dxfId="4411" priority="75" operator="containsText" text="Poor">
      <formula>NOT(ISERROR(SEARCH("Poor",AB110)))</formula>
    </cfRule>
    <cfRule type="containsText" dxfId="4410" priority="76" operator="containsText" text="Fail">
      <formula>NOT(ISERROR(SEARCH("Fail",AB110)))</formula>
    </cfRule>
    <cfRule type="containsText" dxfId="4409" priority="77" operator="containsText" text="Ineffective">
      <formula>NOT(ISERROR(SEARCH("Ineffective",AB110)))</formula>
    </cfRule>
    <cfRule type="containsText" dxfId="4408" priority="78" operator="containsText" text="Not Implemented">
      <formula>NOT(ISERROR(SEARCH("Not Implemented",AB110)))</formula>
    </cfRule>
  </conditionalFormatting>
  <conditionalFormatting sqref="H114:J116">
    <cfRule type="containsText" dxfId="4407" priority="67" operator="containsText" text="Not assessed">
      <formula>NOT(ISERROR(SEARCH("Not assessed",H114)))</formula>
    </cfRule>
    <cfRule type="containsText" dxfId="4406" priority="68" operator="containsText" text="No visibility">
      <formula>NOT(ISERROR(SEARCH("No visibility",H114)))</formula>
    </cfRule>
    <cfRule type="containsText" dxfId="4405" priority="69" operator="containsText" text="Poor">
      <formula>NOT(ISERROR(SEARCH("Poor",H114)))</formula>
    </cfRule>
    <cfRule type="containsText" dxfId="4404" priority="70" operator="containsText" text="Fail">
      <formula>NOT(ISERROR(SEARCH("Fail",H114)))</formula>
    </cfRule>
    <cfRule type="containsText" dxfId="4403" priority="71" operator="containsText" text="Ineffective">
      <formula>NOT(ISERROR(SEARCH("Ineffective",H114)))</formula>
    </cfRule>
    <cfRule type="containsText" dxfId="4402" priority="72" operator="containsText" text="Not Implemented">
      <formula>NOT(ISERROR(SEARCH("Not Implemented",H114)))</formula>
    </cfRule>
  </conditionalFormatting>
  <conditionalFormatting sqref="H118:J120">
    <cfRule type="containsText" dxfId="4401" priority="61" operator="containsText" text="Not assessed">
      <formula>NOT(ISERROR(SEARCH("Not assessed",H118)))</formula>
    </cfRule>
    <cfRule type="containsText" dxfId="4400" priority="62" operator="containsText" text="No visibility">
      <formula>NOT(ISERROR(SEARCH("No visibility",H118)))</formula>
    </cfRule>
    <cfRule type="containsText" dxfId="4399" priority="63" operator="containsText" text="Poor">
      <formula>NOT(ISERROR(SEARCH("Poor",H118)))</formula>
    </cfRule>
    <cfRule type="containsText" dxfId="4398" priority="64" operator="containsText" text="Fail">
      <formula>NOT(ISERROR(SEARCH("Fail",H118)))</formula>
    </cfRule>
    <cfRule type="containsText" dxfId="4397" priority="65" operator="containsText" text="Ineffective">
      <formula>NOT(ISERROR(SEARCH("Ineffective",H118)))</formula>
    </cfRule>
    <cfRule type="containsText" dxfId="4396" priority="66" operator="containsText" text="Not Implemented">
      <formula>NOT(ISERROR(SEARCH("Not Implemented",H118)))</formula>
    </cfRule>
  </conditionalFormatting>
  <conditionalFormatting sqref="H122:J124">
    <cfRule type="containsText" dxfId="4395" priority="55" operator="containsText" text="Not assessed">
      <formula>NOT(ISERROR(SEARCH("Not assessed",H122)))</formula>
    </cfRule>
    <cfRule type="containsText" dxfId="4394" priority="56" operator="containsText" text="No visibility">
      <formula>NOT(ISERROR(SEARCH("No visibility",H122)))</formula>
    </cfRule>
    <cfRule type="containsText" dxfId="4393" priority="57" operator="containsText" text="Poor">
      <formula>NOT(ISERROR(SEARCH("Poor",H122)))</formula>
    </cfRule>
    <cfRule type="containsText" dxfId="4392" priority="58" operator="containsText" text="Fail">
      <formula>NOT(ISERROR(SEARCH("Fail",H122)))</formula>
    </cfRule>
    <cfRule type="containsText" dxfId="4391" priority="59" operator="containsText" text="Ineffective">
      <formula>NOT(ISERROR(SEARCH("Ineffective",H122)))</formula>
    </cfRule>
    <cfRule type="containsText" dxfId="4390" priority="60" operator="containsText" text="Not Implemented">
      <formula>NOT(ISERROR(SEARCH("Not Implemented",H122)))</formula>
    </cfRule>
  </conditionalFormatting>
  <conditionalFormatting sqref="H125:J127">
    <cfRule type="containsText" dxfId="4389" priority="49" operator="containsText" text="Not assessed">
      <formula>NOT(ISERROR(SEARCH("Not assessed",H125)))</formula>
    </cfRule>
    <cfRule type="containsText" dxfId="4388" priority="50" operator="containsText" text="No visibility">
      <formula>NOT(ISERROR(SEARCH("No visibility",H125)))</formula>
    </cfRule>
    <cfRule type="containsText" dxfId="4387" priority="51" operator="containsText" text="Poor">
      <formula>NOT(ISERROR(SEARCH("Poor",H125)))</formula>
    </cfRule>
    <cfRule type="containsText" dxfId="4386" priority="52" operator="containsText" text="Fail">
      <formula>NOT(ISERROR(SEARCH("Fail",H125)))</formula>
    </cfRule>
    <cfRule type="containsText" dxfId="4385" priority="53" operator="containsText" text="Ineffective">
      <formula>NOT(ISERROR(SEARCH("Ineffective",H125)))</formula>
    </cfRule>
    <cfRule type="containsText" dxfId="4384" priority="54" operator="containsText" text="Not Implemented">
      <formula>NOT(ISERROR(SEARCH("Not Implemented",H125)))</formula>
    </cfRule>
  </conditionalFormatting>
  <conditionalFormatting sqref="R125:T127">
    <cfRule type="containsText" dxfId="4383" priority="43" operator="containsText" text="Not assessed">
      <formula>NOT(ISERROR(SEARCH("Not assessed",R125)))</formula>
    </cfRule>
    <cfRule type="containsText" dxfId="4382" priority="44" operator="containsText" text="No visibility">
      <formula>NOT(ISERROR(SEARCH("No visibility",R125)))</formula>
    </cfRule>
    <cfRule type="containsText" dxfId="4381" priority="45" operator="containsText" text="Poor">
      <formula>NOT(ISERROR(SEARCH("Poor",R125)))</formula>
    </cfRule>
    <cfRule type="containsText" dxfId="4380" priority="46" operator="containsText" text="Fail">
      <formula>NOT(ISERROR(SEARCH("Fail",R125)))</formula>
    </cfRule>
    <cfRule type="containsText" dxfId="4379" priority="47" operator="containsText" text="Ineffective">
      <formula>NOT(ISERROR(SEARCH("Ineffective",R125)))</formula>
    </cfRule>
    <cfRule type="containsText" dxfId="4378" priority="48" operator="containsText" text="Not Implemented">
      <formula>NOT(ISERROR(SEARCH("Not Implemented",R125)))</formula>
    </cfRule>
  </conditionalFormatting>
  <conditionalFormatting sqref="R122:T124">
    <cfRule type="containsText" dxfId="4377" priority="37" operator="containsText" text="Not assessed">
      <formula>NOT(ISERROR(SEARCH("Not assessed",R122)))</formula>
    </cfRule>
    <cfRule type="containsText" dxfId="4376" priority="38" operator="containsText" text="No visibility">
      <formula>NOT(ISERROR(SEARCH("No visibility",R122)))</formula>
    </cfRule>
    <cfRule type="containsText" dxfId="4375" priority="39" operator="containsText" text="Poor">
      <formula>NOT(ISERROR(SEARCH("Poor",R122)))</formula>
    </cfRule>
    <cfRule type="containsText" dxfId="4374" priority="40" operator="containsText" text="Fail">
      <formula>NOT(ISERROR(SEARCH("Fail",R122)))</formula>
    </cfRule>
    <cfRule type="containsText" dxfId="4373" priority="41" operator="containsText" text="Ineffective">
      <formula>NOT(ISERROR(SEARCH("Ineffective",R122)))</formula>
    </cfRule>
    <cfRule type="containsText" dxfId="4372" priority="42" operator="containsText" text="Not Implemented">
      <formula>NOT(ISERROR(SEARCH("Not Implemented",R122)))</formula>
    </cfRule>
  </conditionalFormatting>
  <conditionalFormatting sqref="R118:T120">
    <cfRule type="containsText" dxfId="4371" priority="31" operator="containsText" text="Not assessed">
      <formula>NOT(ISERROR(SEARCH("Not assessed",R118)))</formula>
    </cfRule>
    <cfRule type="containsText" dxfId="4370" priority="32" operator="containsText" text="No visibility">
      <formula>NOT(ISERROR(SEARCH("No visibility",R118)))</formula>
    </cfRule>
    <cfRule type="containsText" dxfId="4369" priority="33" operator="containsText" text="Poor">
      <formula>NOT(ISERROR(SEARCH("Poor",R118)))</formula>
    </cfRule>
    <cfRule type="containsText" dxfId="4368" priority="34" operator="containsText" text="Fail">
      <formula>NOT(ISERROR(SEARCH("Fail",R118)))</formula>
    </cfRule>
    <cfRule type="containsText" dxfId="4367" priority="35" operator="containsText" text="Ineffective">
      <formula>NOT(ISERROR(SEARCH("Ineffective",R118)))</formula>
    </cfRule>
    <cfRule type="containsText" dxfId="4366" priority="36" operator="containsText" text="Not Implemented">
      <formula>NOT(ISERROR(SEARCH("Not Implemented",R118)))</formula>
    </cfRule>
  </conditionalFormatting>
  <conditionalFormatting sqref="R114:T116">
    <cfRule type="containsText" dxfId="4365" priority="25" operator="containsText" text="Not assessed">
      <formula>NOT(ISERROR(SEARCH("Not assessed",R114)))</formula>
    </cfRule>
    <cfRule type="containsText" dxfId="4364" priority="26" operator="containsText" text="No visibility">
      <formula>NOT(ISERROR(SEARCH("No visibility",R114)))</formula>
    </cfRule>
    <cfRule type="containsText" dxfId="4363" priority="27" operator="containsText" text="Poor">
      <formula>NOT(ISERROR(SEARCH("Poor",R114)))</formula>
    </cfRule>
    <cfRule type="containsText" dxfId="4362" priority="28" operator="containsText" text="Fail">
      <formula>NOT(ISERROR(SEARCH("Fail",R114)))</formula>
    </cfRule>
    <cfRule type="containsText" dxfId="4361" priority="29" operator="containsText" text="Ineffective">
      <formula>NOT(ISERROR(SEARCH("Ineffective",R114)))</formula>
    </cfRule>
    <cfRule type="containsText" dxfId="4360" priority="30" operator="containsText" text="Not Implemented">
      <formula>NOT(ISERROR(SEARCH("Not Implemented",R114)))</formula>
    </cfRule>
  </conditionalFormatting>
  <conditionalFormatting sqref="AB114:AD116">
    <cfRule type="containsText" dxfId="4359" priority="19" operator="containsText" text="Not assessed">
      <formula>NOT(ISERROR(SEARCH("Not assessed",AB114)))</formula>
    </cfRule>
    <cfRule type="containsText" dxfId="4358" priority="20" operator="containsText" text="No visibility">
      <formula>NOT(ISERROR(SEARCH("No visibility",AB114)))</formula>
    </cfRule>
    <cfRule type="containsText" dxfId="4357" priority="21" operator="containsText" text="Poor">
      <formula>NOT(ISERROR(SEARCH("Poor",AB114)))</formula>
    </cfRule>
    <cfRule type="containsText" dxfId="4356" priority="22" operator="containsText" text="Fail">
      <formula>NOT(ISERROR(SEARCH("Fail",AB114)))</formula>
    </cfRule>
    <cfRule type="containsText" dxfId="4355" priority="23" operator="containsText" text="Ineffective">
      <formula>NOT(ISERROR(SEARCH("Ineffective",AB114)))</formula>
    </cfRule>
    <cfRule type="containsText" dxfId="4354" priority="24" operator="containsText" text="Not Implemented">
      <formula>NOT(ISERROR(SEARCH("Not Implemented",AB114)))</formula>
    </cfRule>
  </conditionalFormatting>
  <conditionalFormatting sqref="AB118:AD120">
    <cfRule type="containsText" dxfId="4353" priority="13" operator="containsText" text="Not assessed">
      <formula>NOT(ISERROR(SEARCH("Not assessed",AB118)))</formula>
    </cfRule>
    <cfRule type="containsText" dxfId="4352" priority="14" operator="containsText" text="No visibility">
      <formula>NOT(ISERROR(SEARCH("No visibility",AB118)))</formula>
    </cfRule>
    <cfRule type="containsText" dxfId="4351" priority="15" operator="containsText" text="Poor">
      <formula>NOT(ISERROR(SEARCH("Poor",AB118)))</formula>
    </cfRule>
    <cfRule type="containsText" dxfId="4350" priority="16" operator="containsText" text="Fail">
      <formula>NOT(ISERROR(SEARCH("Fail",AB118)))</formula>
    </cfRule>
    <cfRule type="containsText" dxfId="4349" priority="17" operator="containsText" text="Ineffective">
      <formula>NOT(ISERROR(SEARCH("Ineffective",AB118)))</formula>
    </cfRule>
    <cfRule type="containsText" dxfId="4348" priority="18" operator="containsText" text="Not Implemented">
      <formula>NOT(ISERROR(SEARCH("Not Implemented",AB118)))</formula>
    </cfRule>
  </conditionalFormatting>
  <conditionalFormatting sqref="AB122:AD124">
    <cfRule type="containsText" dxfId="4347" priority="7" operator="containsText" text="Not assessed">
      <formula>NOT(ISERROR(SEARCH("Not assessed",AB122)))</formula>
    </cfRule>
    <cfRule type="containsText" dxfId="4346" priority="8" operator="containsText" text="No visibility">
      <formula>NOT(ISERROR(SEARCH("No visibility",AB122)))</formula>
    </cfRule>
    <cfRule type="containsText" dxfId="4345" priority="9" operator="containsText" text="Poor">
      <formula>NOT(ISERROR(SEARCH("Poor",AB122)))</formula>
    </cfRule>
    <cfRule type="containsText" dxfId="4344" priority="10" operator="containsText" text="Fail">
      <formula>NOT(ISERROR(SEARCH("Fail",AB122)))</formula>
    </cfRule>
    <cfRule type="containsText" dxfId="4343" priority="11" operator="containsText" text="Ineffective">
      <formula>NOT(ISERROR(SEARCH("Ineffective",AB122)))</formula>
    </cfRule>
    <cfRule type="containsText" dxfId="4342" priority="12" operator="containsText" text="Not Implemented">
      <formula>NOT(ISERROR(SEARCH("Not Implemented",AB122)))</formula>
    </cfRule>
  </conditionalFormatting>
  <conditionalFormatting sqref="AB125:AD127">
    <cfRule type="containsText" dxfId="4341" priority="1" operator="containsText" text="Not assessed">
      <formula>NOT(ISERROR(SEARCH("Not assessed",AB125)))</formula>
    </cfRule>
    <cfRule type="containsText" dxfId="4340" priority="2" operator="containsText" text="No visibility">
      <formula>NOT(ISERROR(SEARCH("No visibility",AB125)))</formula>
    </cfRule>
    <cfRule type="containsText" dxfId="4339" priority="3" operator="containsText" text="Poor">
      <formula>NOT(ISERROR(SEARCH("Poor",AB125)))</formula>
    </cfRule>
    <cfRule type="containsText" dxfId="4338" priority="4" operator="containsText" text="Fail">
      <formula>NOT(ISERROR(SEARCH("Fail",AB125)))</formula>
    </cfRule>
    <cfRule type="containsText" dxfId="4337" priority="5" operator="containsText" text="Ineffective">
      <formula>NOT(ISERROR(SEARCH("Ineffective",AB125)))</formula>
    </cfRule>
    <cfRule type="containsText" dxfId="4336" priority="6" operator="containsText" text="Not Implemented">
      <formula>NOT(ISERROR(SEARCH("Not Implemented",AB125)))</formula>
    </cfRule>
  </conditionalFormatting>
  <hyperlinks>
    <hyperlink ref="G81" r:id="rId1" display="http://www.adobe.com/devnet-" xr:uid="{42B59E25-DFEB-4432-85A4-897767434433}"/>
    <hyperlink ref="G82" r:id="rId2" display="http://www.adobe.com/devnet-" xr:uid="{4B8D4BA9-0007-4726-8790-DDB14E8C1F91}"/>
    <hyperlink ref="G83" r:id="rId3" display="http://www.adobe.com/devnet-" xr:uid="{5B1AE57D-EEC8-4A0C-B02D-AE5953EA5D69}"/>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promptTitle="Control Status" xr:uid="{E48915F5-0788-413E-8A41-58C6DECC3160}">
          <x14:formula1>
            <xm:f>Data!$B$4:$B$6</xm:f>
          </x14:formula1>
          <xm:sqref>R44 AB40 H31 H64 H122 R31 H27 H23 H13 AB23 H44 R71 H125 R20 H7 R10 AB27 AB13 R7 R48 H48 H52 H56 H60 AB48 R56 R60 R64 R68 AB44 R52 AB52 AB56 AB60 AB64 AB122 H68 R75 AB68 AB114 R13 AB7 H17 R23 AB17 H118 R125 AB118 H10 R17 AB10 H20 R27 AB20 R37 AB31 R34 R40 H34 AB34 H40 H37 AB37 H71 R78 AB71 H75 H78 AB75 AB78 R85 R81 H81 R89 AB81 H85 R93 AB85 H89 R96 AB89 H93 R100 AB93 H96 R103 AB96 H100 R107 AB100 H107 H110 AB107 H103 R110 AB103 AB110 R118 R114 H114 R122 AB125</xm:sqref>
        </x14:dataValidation>
        <x14:dataValidation type="list" allowBlank="1" showInputMessage="1" showErrorMessage="1" xr:uid="{17639592-D887-4A12-9B15-06DCDF390A7D}">
          <x14:formula1>
            <xm:f>Data!$J$4:$J$8</xm:f>
          </x14:formula1>
          <xm:sqref>T44 AD40 J31 J64 J122 T31 J27 J23 J13 AD23 J44 T71 J125 T20 J7 AD27 AD13 T10 T7 T48 J48 J52 J56 J60 AD48 T56 T60 T64 T68 AD44 T52 AD52 AD56 AD60 AD64 AD122 J68 T75 AD68 AD114 T13 AD7 J17 T23 AD17 J118 T125 AD118 J10 T17 AD10 J20 T27 AD20 T37 AD31 T34 T40 J34 AD34 J40 J37 AD37 J71 T78 AD71 J75 J78 AD75 AD78 T85 T81 J81 T89 AD81 J85 T93 AD85 J89 T96 AD89 J93 T100 AD93 J96 T103 AD96 J100 T107 AD100 J107 J110 AD107 J103 T110 AD103 AD110 T118 T114 J114 T122 AD125</xm:sqref>
        </x14:dataValidation>
        <x14:dataValidation type="list" allowBlank="1" showInputMessage="1" showErrorMessage="1" xr:uid="{D427CB70-DF2F-4EDB-8D2E-0F787BB7B374}">
          <x14:formula1>
            <xm:f>Data!$F$4:$F$9</xm:f>
          </x14:formula1>
          <xm:sqref>S44 AC40 I31 I64 I122 S31 I27 I23 I13 AC23 I44 S71 I125 S20 I7 AC27 AC13 S10 S7 S48 I48 I52 I56 I60 AC48 S56 S60 S64 S68 AC44 S52 AC52 AC56 AC60 AC64 AC122 I68 S75 AC68 AC114 S13 AC7 I17 S23 AC17 I118 S125 AC118 I10 S17 AC10 I20 S27 AC20 S37 AC31 S34 S40 I34 AC34 I40 I37 AC37 I71 S78 AC71 I75 I78 AC75 AC78 S85 S81 I81 S89 AC81 I85 S93 AC85 I89 S96 AC89 I93 S100 AC93 I96 S103 AC96 I100 S107 AC100 I107 I110 AC107 I103 S110 AC103 AC110 S118 S114 I114 S122 AC125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B28-D1A8-4851-A3C1-78584C94A877}">
  <dimension ref="A1:AO127"/>
  <sheetViews>
    <sheetView workbookViewId="0"/>
  </sheetViews>
  <sheetFormatPr defaultColWidth="8.83203125" defaultRowHeight="10.5" customHeight="1" outlineLevelRow="1" outlineLevelCol="1" x14ac:dyDescent="0.2"/>
  <cols>
    <col min="1" max="1" width="4.6640625" style="21" customWidth="1"/>
    <col min="2" max="2" width="20.5" style="21" customWidth="1"/>
    <col min="3" max="3" width="6.83203125" style="21" customWidth="1"/>
    <col min="4" max="4" width="40.1640625" style="21" customWidth="1"/>
    <col min="5" max="5" width="14.5" style="21" customWidth="1"/>
    <col min="6" max="6" width="34.5" style="21" customWidth="1"/>
    <col min="7" max="7" width="31.83203125" style="21" customWidth="1"/>
    <col min="8" max="8" width="19.1640625" customWidth="1" outlineLevel="1"/>
    <col min="9" max="9" width="13.83203125" customWidth="1" outlineLevel="1"/>
    <col min="10" max="10" width="14.5" customWidth="1" outlineLevel="1"/>
    <col min="11" max="16" width="7.1640625" hidden="1" customWidth="1" outlineLevel="1"/>
    <col min="17" max="17" width="16.1640625" customWidth="1" outlineLevel="1"/>
    <col min="18" max="18" width="19.1640625" customWidth="1" outlineLevel="1"/>
    <col min="19" max="19" width="13.83203125" customWidth="1" outlineLevel="1"/>
    <col min="20" max="20" width="14.5" customWidth="1" outlineLevel="1"/>
    <col min="21" max="26" width="7.1640625" hidden="1" customWidth="1" outlineLevel="1"/>
    <col min="27" max="27" width="15.6640625" customWidth="1" outlineLevel="1"/>
    <col min="28" max="28" width="19.1640625" customWidth="1" outlineLevel="1"/>
    <col min="29" max="29" width="13.83203125" customWidth="1" outlineLevel="1"/>
    <col min="30" max="30" width="14.5" customWidth="1" outlineLevel="1"/>
    <col min="31" max="36" width="7.1640625" hidden="1" customWidth="1" outlineLevel="1"/>
    <col min="37" max="37" width="18" customWidth="1" outlineLevel="1"/>
    <col min="38" max="41" width="18" customWidth="1"/>
    <col min="42" max="16384" width="8.83203125" style="21"/>
  </cols>
  <sheetData>
    <row r="1" spans="1:41" customFormat="1" ht="10.5" customHeight="1" x14ac:dyDescent="0.2">
      <c r="A1" s="12"/>
      <c r="B1" s="12"/>
      <c r="C1" s="12"/>
      <c r="D1" s="13" t="s">
        <v>762</v>
      </c>
      <c r="E1" s="12"/>
      <c r="F1" s="12"/>
      <c r="G1" s="12"/>
      <c r="H1" s="111" t="s">
        <v>716</v>
      </c>
      <c r="I1" s="112"/>
      <c r="J1" s="112"/>
      <c r="K1" s="112"/>
      <c r="L1" s="112"/>
      <c r="M1" s="112"/>
      <c r="N1" s="112"/>
      <c r="O1" s="112"/>
      <c r="P1" s="112"/>
      <c r="Q1" s="113"/>
      <c r="R1" s="114" t="s">
        <v>717</v>
      </c>
      <c r="S1" s="115"/>
      <c r="T1" s="115"/>
      <c r="U1" s="115"/>
      <c r="V1" s="115"/>
      <c r="W1" s="115"/>
      <c r="X1" s="115"/>
      <c r="Y1" s="115"/>
      <c r="Z1" s="115"/>
      <c r="AA1" s="116"/>
      <c r="AB1" s="117" t="s">
        <v>718</v>
      </c>
      <c r="AC1" s="118"/>
      <c r="AD1" s="118"/>
      <c r="AE1" s="118"/>
      <c r="AF1" s="118"/>
      <c r="AG1" s="118"/>
      <c r="AH1" s="118"/>
      <c r="AI1" s="118"/>
      <c r="AJ1" s="118"/>
      <c r="AK1" s="119"/>
      <c r="AL1" s="137" t="s">
        <v>700</v>
      </c>
      <c r="AM1" s="137"/>
      <c r="AN1" s="137"/>
      <c r="AO1" s="137"/>
    </row>
    <row r="2" spans="1:41" ht="30" customHeight="1" thickBot="1" x14ac:dyDescent="0.25">
      <c r="A2" s="23" t="s">
        <v>119</v>
      </c>
      <c r="B2" s="23" t="s">
        <v>5</v>
      </c>
      <c r="C2" s="23" t="s">
        <v>699</v>
      </c>
      <c r="D2" s="23" t="s">
        <v>6</v>
      </c>
      <c r="E2" s="28" t="s">
        <v>7</v>
      </c>
      <c r="F2" s="28" t="s">
        <v>8</v>
      </c>
      <c r="G2" s="28" t="s">
        <v>9</v>
      </c>
      <c r="H2" s="29" t="s">
        <v>674</v>
      </c>
      <c r="I2" s="10" t="s">
        <v>1</v>
      </c>
      <c r="J2" s="10" t="s">
        <v>2</v>
      </c>
      <c r="K2" s="10" t="s">
        <v>712</v>
      </c>
      <c r="L2" s="10" t="s">
        <v>713</v>
      </c>
      <c r="M2" s="10" t="s">
        <v>714</v>
      </c>
      <c r="N2" s="10" t="s">
        <v>709</v>
      </c>
      <c r="O2" s="10" t="s">
        <v>710</v>
      </c>
      <c r="P2" s="10" t="s">
        <v>711</v>
      </c>
      <c r="Q2" s="30" t="s">
        <v>4</v>
      </c>
      <c r="R2" s="29" t="s">
        <v>674</v>
      </c>
      <c r="S2" s="10" t="s">
        <v>1</v>
      </c>
      <c r="T2" s="10" t="s">
        <v>2</v>
      </c>
      <c r="U2" s="10" t="s">
        <v>712</v>
      </c>
      <c r="V2" s="10" t="s">
        <v>713</v>
      </c>
      <c r="W2" s="10" t="s">
        <v>714</v>
      </c>
      <c r="X2" s="10" t="s">
        <v>709</v>
      </c>
      <c r="Y2" s="10" t="s">
        <v>710</v>
      </c>
      <c r="Z2" s="10" t="s">
        <v>711</v>
      </c>
      <c r="AA2" s="30" t="s">
        <v>4</v>
      </c>
      <c r="AB2" s="29" t="s">
        <v>674</v>
      </c>
      <c r="AC2" s="10" t="s">
        <v>1</v>
      </c>
      <c r="AD2" s="10" t="s">
        <v>2</v>
      </c>
      <c r="AE2" s="10" t="s">
        <v>712</v>
      </c>
      <c r="AF2" s="10" t="s">
        <v>713</v>
      </c>
      <c r="AG2" s="10" t="s">
        <v>714</v>
      </c>
      <c r="AH2" s="10" t="s">
        <v>709</v>
      </c>
      <c r="AI2" s="10" t="s">
        <v>710</v>
      </c>
      <c r="AJ2" s="10" t="s">
        <v>711</v>
      </c>
      <c r="AK2" s="30" t="s">
        <v>4</v>
      </c>
      <c r="AL2" s="15" t="s">
        <v>705</v>
      </c>
      <c r="AM2" s="15" t="s">
        <v>706</v>
      </c>
      <c r="AN2" s="15" t="s">
        <v>707</v>
      </c>
      <c r="AO2" s="15" t="s">
        <v>708</v>
      </c>
    </row>
    <row r="3" spans="1:41" ht="30" customHeight="1" x14ac:dyDescent="0.2">
      <c r="A3" s="48">
        <v>5</v>
      </c>
      <c r="B3" s="49" t="s">
        <v>731</v>
      </c>
      <c r="C3" s="100"/>
      <c r="D3" s="100"/>
      <c r="E3" s="101" t="s">
        <v>758</v>
      </c>
      <c r="F3" s="101"/>
      <c r="G3" s="101"/>
      <c r="H3" s="50" t="str">
        <f>IF($K3=1,"Implemented","Not Implemented")</f>
        <v>Not Implemented</v>
      </c>
      <c r="I3" s="51" t="str">
        <f>IF($L3=1,"Effective","Ineffective")</f>
        <v>Ineffective</v>
      </c>
      <c r="J3" s="51" t="str">
        <f>IF($M3=1,"Pass","Fail")</f>
        <v>Fail</v>
      </c>
      <c r="K3" s="52">
        <f>IF(COUNTIFS(K$6:K$127,0,$C$6:$C$127,1)&gt;0,0,1)</f>
        <v>0</v>
      </c>
      <c r="L3" s="52">
        <f>IF(COUNTIFS(L$6:L$127,0,$C$6:$C$127,1)&gt;0,0,1)</f>
        <v>0</v>
      </c>
      <c r="M3" s="52">
        <f>IF(COUNTIFS(M$6:M$127,0,$C$6:$C$127,1)&gt;0,0,1)</f>
        <v>0</v>
      </c>
      <c r="N3" s="52">
        <f>AVERAGE(N$6:N$127)</f>
        <v>0</v>
      </c>
      <c r="O3" s="62"/>
      <c r="P3" s="62"/>
      <c r="Q3" s="53"/>
      <c r="R3" s="51" t="str">
        <f>IF($U3=1,"Implemented","Not Implemented")</f>
        <v>Not Implemented</v>
      </c>
      <c r="S3" s="51" t="str">
        <f>IF($V3=1,"Effective","Ineffective")</f>
        <v>Ineffective</v>
      </c>
      <c r="T3" s="51" t="str">
        <f>IF($W3=1,"Pass","Fail")</f>
        <v>Fail</v>
      </c>
      <c r="U3" s="52">
        <f>IF(COUNTIFS(U$6:U$127,0,$C$6:$C$127,1)&gt;0,0,1)</f>
        <v>0</v>
      </c>
      <c r="V3" s="52">
        <f>IF(COUNTIFS(V$6:V$127,0,$C$6:$C$127,1)&gt;0,0,1)</f>
        <v>0</v>
      </c>
      <c r="W3" s="52">
        <f>IF(COUNTIFS(W$6:W$127,0,$C$6:$C$127,1)&gt;0,0,1)</f>
        <v>0</v>
      </c>
      <c r="X3" s="52">
        <f>AVERAGE(X$6:X$127)</f>
        <v>0</v>
      </c>
      <c r="Y3" s="62"/>
      <c r="Z3" s="62"/>
      <c r="AA3" s="53"/>
      <c r="AB3" s="50" t="str">
        <f>IF($AE3=1,"Implemented","Not Implemented")</f>
        <v>Not Implemented</v>
      </c>
      <c r="AC3" s="51" t="str">
        <f>IF($AF3=1,"Effective","Ineffective")</f>
        <v>Ineffective</v>
      </c>
      <c r="AD3" s="51" t="str">
        <f>IF($AG3=1,"Pass","Fail")</f>
        <v>Fail</v>
      </c>
      <c r="AE3" s="52">
        <f>IF(COUNTIFS(AE$6:AE$127,0,$C$6:$C$127,1)&gt;0,0,1)</f>
        <v>0</v>
      </c>
      <c r="AF3" s="52">
        <f>IF(COUNTIFS(AF$6:AF$127,0,$C$6:$C$127,1)&gt;0,0,1)</f>
        <v>0</v>
      </c>
      <c r="AG3" s="52">
        <f>IF(COUNTIFS(AG$6:AG$127,0,$C$6:$C$127,1)&gt;0,0,1)</f>
        <v>0</v>
      </c>
      <c r="AH3" s="52">
        <f>AVERAGE(AH$6:AH$127)</f>
        <v>0</v>
      </c>
      <c r="AI3" s="62"/>
      <c r="AJ3" s="62"/>
      <c r="AK3" s="53"/>
      <c r="AL3" s="54" t="s">
        <v>725</v>
      </c>
      <c r="AM3" s="55"/>
      <c r="AN3" s="55"/>
      <c r="AO3" s="56"/>
    </row>
    <row r="4" spans="1:41" ht="30" customHeight="1" x14ac:dyDescent="0.2">
      <c r="A4" s="42"/>
      <c r="B4" s="22"/>
      <c r="C4" s="97"/>
      <c r="D4" s="97"/>
      <c r="E4" s="98" t="s">
        <v>759</v>
      </c>
      <c r="F4" s="98"/>
      <c r="G4" s="98"/>
      <c r="H4" s="31" t="str">
        <f>IF($K4=1,"Implemented","Not Implemented")</f>
        <v>Not Implemented</v>
      </c>
      <c r="I4" s="24" t="str">
        <f>IF($L4=1,"Effective","Ineffective")</f>
        <v>Ineffective</v>
      </c>
      <c r="J4" s="24" t="str">
        <f>IF($M4=1,"Pass","Fail")</f>
        <v>Fail</v>
      </c>
      <c r="K4" s="25">
        <f>IF(COUNTIFS(K$6:K$127,0,$C$6:$C$127,2)&gt;0,0,1)</f>
        <v>0</v>
      </c>
      <c r="L4" s="25">
        <f>IF(COUNTIFS(L$6:L$127,0,$C$6:$C$127,2)&gt;0,0,1)</f>
        <v>0</v>
      </c>
      <c r="M4" s="25">
        <f>IF(COUNTIFS(M$6:M$127,0,$C$6:$C$127,2)&gt;0,0,1)</f>
        <v>0</v>
      </c>
      <c r="N4" s="63"/>
      <c r="O4" s="25">
        <f>AVERAGE(O$6:O$127)</f>
        <v>0</v>
      </c>
      <c r="P4" s="25"/>
      <c r="Q4" s="32"/>
      <c r="R4" s="24" t="str">
        <f>IF($U4=1,"Implemented","Not Implemented")</f>
        <v>Not Implemented</v>
      </c>
      <c r="S4" s="24" t="str">
        <f>IF($V4=1,"Effective","Ineffective")</f>
        <v>Ineffective</v>
      </c>
      <c r="T4" s="24" t="str">
        <f>IF($W4=1,"Pass","Fail")</f>
        <v>Fail</v>
      </c>
      <c r="U4" s="25">
        <f>IF(COUNTIFS(U$6:U$127,0,$C$6:$C$127,2)&gt;0,0,1)</f>
        <v>0</v>
      </c>
      <c r="V4" s="25">
        <f>IF(COUNTIFS(V$6:V$127,0,$C$6:$C$127,2)&gt;0,0,1)</f>
        <v>0</v>
      </c>
      <c r="W4" s="25">
        <f>IF(COUNTIFS(W$6:W$127,0,$C$6:$C$127,2)&gt;0,0,1)</f>
        <v>0</v>
      </c>
      <c r="X4" s="63"/>
      <c r="Y4" s="25">
        <f>AVERAGE(Y$6:Y$127)</f>
        <v>0</v>
      </c>
      <c r="Z4" s="25"/>
      <c r="AA4" s="32"/>
      <c r="AB4" s="31" t="str">
        <f>IF($AE4=1,"Implemented","Not Implemented")</f>
        <v>Not Implemented</v>
      </c>
      <c r="AC4" s="24" t="str">
        <f>IF($AF4=1,"Effective","Ineffective")</f>
        <v>Ineffective</v>
      </c>
      <c r="AD4" s="24" t="str">
        <f>IF($AG4=1,"Pass","Fail")</f>
        <v>Fail</v>
      </c>
      <c r="AE4" s="25">
        <f>IF(COUNTIFS(AE$6:AE$127,0,$C$6:$C$127,2)&gt;0,0,1)</f>
        <v>0</v>
      </c>
      <c r="AF4" s="25">
        <f>IF(COUNTIFS(AF$6:AF$127,0,$C$6:$C$127,2)&gt;0,0,1)</f>
        <v>0</v>
      </c>
      <c r="AG4" s="25">
        <f>IF(COUNTIFS(AG$6:AG$127,0,$C$6:$C$127,2)&gt;0,0,1)</f>
        <v>0</v>
      </c>
      <c r="AH4" s="63"/>
      <c r="AI4" s="25">
        <f>AVERAGE(AI$6:AI$127)</f>
        <v>0</v>
      </c>
      <c r="AJ4" s="25"/>
      <c r="AK4" s="32"/>
      <c r="AL4" s="18" t="s">
        <v>725</v>
      </c>
      <c r="AM4" s="11"/>
      <c r="AN4" s="11"/>
      <c r="AO4" s="43"/>
    </row>
    <row r="5" spans="1:41" ht="30" customHeight="1" thickBot="1" x14ac:dyDescent="0.25">
      <c r="A5" s="57"/>
      <c r="B5" s="58"/>
      <c r="C5" s="103"/>
      <c r="D5" s="103"/>
      <c r="E5" s="104" t="s">
        <v>760</v>
      </c>
      <c r="F5" s="104"/>
      <c r="G5" s="104"/>
      <c r="H5" s="59" t="str">
        <f>IF($K5=1,"Implemented","Not Implemented")</f>
        <v>Not Implemented</v>
      </c>
      <c r="I5" s="60" t="str">
        <f>IF($L5=1,"Effective","Ineffective")</f>
        <v>Ineffective</v>
      </c>
      <c r="J5" s="60" t="str">
        <f>IF($M5=1,"Pass","Fail")</f>
        <v>Fail</v>
      </c>
      <c r="K5" s="35">
        <f>IF(COUNTIFS(K$6:K$127,0,$C$6:$C$127,3)&gt;0,0,1)</f>
        <v>0</v>
      </c>
      <c r="L5" s="35">
        <f>IF(COUNTIFS(L$6:L$127,0,$C$6:$C$127,3)&gt;0,0,1)</f>
        <v>0</v>
      </c>
      <c r="M5" s="35">
        <f>IF(COUNTIFS(M$6:M$127,0,$C$6:$C$127,3)&gt;0,0,1)</f>
        <v>0</v>
      </c>
      <c r="N5" s="64"/>
      <c r="O5" s="64"/>
      <c r="P5" s="35">
        <f>AVERAGE(P$6:P$127)</f>
        <v>0</v>
      </c>
      <c r="Q5" s="61"/>
      <c r="R5" s="60" t="str">
        <f>IF($U5=1,"Implemented","Not Implemented")</f>
        <v>Not Implemented</v>
      </c>
      <c r="S5" s="60" t="str">
        <f>IF($V5=1,"Effective","Ineffective")</f>
        <v>Ineffective</v>
      </c>
      <c r="T5" s="60" t="str">
        <f>IF($W5=1,"Pass","Fail")</f>
        <v>Fail</v>
      </c>
      <c r="U5" s="35">
        <f>IF(COUNTIFS(U$6:U$127,0,$C$6:$C$127,3)&gt;0,0,1)</f>
        <v>0</v>
      </c>
      <c r="V5" s="35">
        <f>IF(COUNTIFS(V$6:V$127,0,$C$6:$C$127,3)&gt;0,0,1)</f>
        <v>0</v>
      </c>
      <c r="W5" s="35">
        <f>IF(COUNTIFS(W$6:W$127,0,$C$6:$C$127,3)&gt;0,0,1)</f>
        <v>0</v>
      </c>
      <c r="X5" s="64"/>
      <c r="Y5" s="64"/>
      <c r="Z5" s="35">
        <f>AVERAGE(Z$6:Z$127)</f>
        <v>0</v>
      </c>
      <c r="AA5" s="61"/>
      <c r="AB5" s="59" t="str">
        <f>IF($AE5=1,"Implemented","Not Implemented")</f>
        <v>Not Implemented</v>
      </c>
      <c r="AC5" s="60" t="str">
        <f>IF($AF5=1,"Effective","Ineffective")</f>
        <v>Ineffective</v>
      </c>
      <c r="AD5" s="60" t="str">
        <f>IF($AG5=1,"Pass","Fail")</f>
        <v>Fail</v>
      </c>
      <c r="AE5" s="35">
        <f>IF(COUNTIFS(AE$6:AE$127,0,$C$6:$C$127,3)&gt;0,0,1)</f>
        <v>0</v>
      </c>
      <c r="AF5" s="35">
        <f>IF(COUNTIFS(AF$6:AF$127,0,$C$6:$C$127,3)&gt;0,0,1)</f>
        <v>0</v>
      </c>
      <c r="AG5" s="35">
        <f>IF(COUNTIFS(AG$6:AG$127,0,$C$6:$C$127,3)&gt;0,0,1)</f>
        <v>0</v>
      </c>
      <c r="AH5" s="64"/>
      <c r="AI5" s="64"/>
      <c r="AJ5" s="35">
        <f>AVERAGE(AJ$6:AJ$127)</f>
        <v>0</v>
      </c>
      <c r="AK5" s="61"/>
      <c r="AL5" s="33" t="s">
        <v>725</v>
      </c>
      <c r="AM5" s="45"/>
      <c r="AN5" s="45"/>
      <c r="AO5" s="46"/>
    </row>
    <row r="6" spans="1:41" ht="30" customHeight="1" x14ac:dyDescent="0.2">
      <c r="C6" s="19">
        <v>1</v>
      </c>
      <c r="D6" s="124" t="s">
        <v>228</v>
      </c>
      <c r="E6" s="124"/>
      <c r="F6" s="124"/>
      <c r="G6" s="124"/>
      <c r="H6" s="31" t="str">
        <f>IF($K6=1,"Implemented","Not Implemented")</f>
        <v>Not Implemented</v>
      </c>
      <c r="I6" s="24" t="str">
        <f>IF($L6=1,"Effective","Ineffective")</f>
        <v>Ineffective</v>
      </c>
      <c r="J6" s="24" t="str">
        <f>IF($M6=1,"Pass","Fail")</f>
        <v>Fail</v>
      </c>
      <c r="K6" s="25">
        <f>IF(COUNTIF(K7:K9,0)&gt;0,0,1)</f>
        <v>0</v>
      </c>
      <c r="L6" s="25">
        <f>IF(COUNTIF(L7:L9,0)&gt;0,0,1)</f>
        <v>0</v>
      </c>
      <c r="M6" s="25">
        <f>IF(COUNTIF(M7:M9,0)&gt;0,0,1)</f>
        <v>0</v>
      </c>
      <c r="N6" s="25">
        <f>IFERROR(IF($C6=1,$K6*$L6*$M6,""),"")</f>
        <v>0</v>
      </c>
      <c r="O6" s="25" t="str">
        <f>IFERROR(IF($C6=2,$K6*$L6*$M6,""),"")</f>
        <v/>
      </c>
      <c r="P6" s="25" t="str">
        <f>IFERROR(IF($C6=3,$K6*$L6*$M6,""),"")</f>
        <v/>
      </c>
      <c r="Q6" s="32"/>
      <c r="R6" s="31" t="str">
        <f>IF($U6=1,"Implemented","Not Implemented")</f>
        <v>Not Implemented</v>
      </c>
      <c r="S6" s="24" t="str">
        <f>IF($V6=1,"Effective","Ineffective")</f>
        <v>Ineffective</v>
      </c>
      <c r="T6" s="24" t="str">
        <f>IF($W6=1,"Pass","Fail")</f>
        <v>Fail</v>
      </c>
      <c r="U6" s="25">
        <f>IF(COUNTIF(U7:U9,0)&gt;0,0,1)</f>
        <v>0</v>
      </c>
      <c r="V6" s="25">
        <f>IF(COUNTIF(V7:V9,0)&gt;0,0,1)</f>
        <v>0</v>
      </c>
      <c r="W6" s="25">
        <f>IF(COUNTIF(W7:W9,0)&gt;0,0,1)</f>
        <v>0</v>
      </c>
      <c r="X6" s="25">
        <f>IFERROR(IF($C6=1,$U6*$V6*$W6,""),"")</f>
        <v>0</v>
      </c>
      <c r="Y6" s="25" t="str">
        <f>IFERROR(IF($C6=2,$U6*$V6*$W6,""),"")</f>
        <v/>
      </c>
      <c r="Z6" s="25" t="str">
        <f>IFERROR(IF($C6=3,$U6*$V6*$W6,""),"")</f>
        <v/>
      </c>
      <c r="AA6" s="32"/>
      <c r="AB6" s="31" t="str">
        <f>IF($AE6=1,"Implemented","Not Implemented")</f>
        <v>Not Implemented</v>
      </c>
      <c r="AC6" s="24" t="str">
        <f>IF($AF6=1,"Effective","Ineffective")</f>
        <v>Ineffective</v>
      </c>
      <c r="AD6" s="24" t="str">
        <f>IF($AG6=1,"Pass","Fail")</f>
        <v>Fail</v>
      </c>
      <c r="AE6" s="25">
        <f>IF(COUNTIF(AE7:AE9,0)&gt;0,0,1)</f>
        <v>0</v>
      </c>
      <c r="AF6" s="25">
        <f>IF(COUNTIF(AF7:AF9,0)&gt;0,0,1)</f>
        <v>0</v>
      </c>
      <c r="AG6" s="25">
        <f>IF(COUNTIF(AG7:AG9,0)&gt;0,0,1)</f>
        <v>0</v>
      </c>
      <c r="AH6" s="25">
        <f>IFERROR(IF($C6=1,$AE6*$AF6*$AG6,""),"")</f>
        <v>0</v>
      </c>
      <c r="AI6" s="25" t="str">
        <f>IFERROR(IF($C6=2,$AE6*$AF6*$AG6,""),"")</f>
        <v/>
      </c>
      <c r="AJ6" s="25" t="str">
        <f>IFERROR(IF($C6=3,$AE6*$AF6*$AG6,""),"")</f>
        <v/>
      </c>
      <c r="AK6" s="32"/>
      <c r="AL6" s="18" t="s">
        <v>725</v>
      </c>
      <c r="AM6" s="11"/>
      <c r="AN6" s="11"/>
      <c r="AO6" s="11"/>
    </row>
    <row r="7" spans="1:41" ht="10.5" customHeight="1" outlineLevel="1" x14ac:dyDescent="0.2">
      <c r="A7" s="106"/>
      <c r="B7" s="106"/>
      <c r="C7" s="122">
        <v>1</v>
      </c>
      <c r="D7" s="106"/>
      <c r="E7" s="123" t="s">
        <v>229</v>
      </c>
      <c r="F7" s="124" t="s">
        <v>230</v>
      </c>
      <c r="G7" s="124" t="s">
        <v>231</v>
      </c>
      <c r="H7" s="108" t="s">
        <v>687</v>
      </c>
      <c r="I7" s="109" t="s">
        <v>687</v>
      </c>
      <c r="J7" s="109" t="s">
        <v>687</v>
      </c>
      <c r="K7" s="25">
        <f>IFERROR(VLOOKUP($H7,Data!$B$4:$D$6,3,FALSE),"")</f>
        <v>0</v>
      </c>
      <c r="L7" s="25">
        <f>IFERROR(VLOOKUP($I7,Data!$F$4:$H$9,3,FALSE),"")</f>
        <v>0</v>
      </c>
      <c r="M7" s="25">
        <f>IFERROR(VLOOKUP($J7,Data!$J$4:$L$8,3,FALSE),"")</f>
        <v>0</v>
      </c>
      <c r="N7" s="25">
        <f>IFERROR(IF($C7=1,$K7*$L7*$M7,""),"")</f>
        <v>0</v>
      </c>
      <c r="O7" s="25" t="str">
        <f>IFERROR(IF($C7=2,$K7*$L7*$M7,""),"")</f>
        <v/>
      </c>
      <c r="P7" s="25" t="str">
        <f>IFERROR(IF($C7=3,$K7*$L7*$M7,""),"")</f>
        <v/>
      </c>
      <c r="Q7" s="120"/>
      <c r="R7" s="108" t="s">
        <v>687</v>
      </c>
      <c r="S7" s="109" t="s">
        <v>687</v>
      </c>
      <c r="T7" s="109" t="s">
        <v>687</v>
      </c>
      <c r="U7" s="26"/>
      <c r="V7" s="26"/>
      <c r="W7" s="26"/>
      <c r="X7" s="26"/>
      <c r="Y7" s="26"/>
      <c r="Z7" s="26"/>
      <c r="AA7" s="120"/>
      <c r="AB7" s="108" t="s">
        <v>687</v>
      </c>
      <c r="AC7" s="109" t="s">
        <v>687</v>
      </c>
      <c r="AD7" s="109" t="s">
        <v>687</v>
      </c>
      <c r="AE7" s="26"/>
      <c r="AF7" s="26"/>
      <c r="AG7" s="26"/>
      <c r="AH7" s="26"/>
      <c r="AI7" s="26"/>
      <c r="AJ7" s="26"/>
      <c r="AK7" s="121"/>
      <c r="AL7" s="18" t="s">
        <v>716</v>
      </c>
      <c r="AM7" s="11"/>
      <c r="AN7" s="11"/>
      <c r="AO7" s="11"/>
    </row>
    <row r="8" spans="1:41" ht="10.5" customHeight="1" outlineLevel="1" x14ac:dyDescent="0.2">
      <c r="A8" s="106"/>
      <c r="B8" s="106"/>
      <c r="C8" s="122"/>
      <c r="D8" s="106"/>
      <c r="E8" s="123"/>
      <c r="F8" s="124"/>
      <c r="G8" s="125"/>
      <c r="H8" s="108"/>
      <c r="I8" s="109"/>
      <c r="J8" s="109"/>
      <c r="K8" s="27"/>
      <c r="L8" s="27"/>
      <c r="M8" s="27"/>
      <c r="N8" s="27"/>
      <c r="O8" s="27"/>
      <c r="P8" s="27"/>
      <c r="Q8" s="120"/>
      <c r="R8" s="108"/>
      <c r="S8" s="109"/>
      <c r="T8" s="109"/>
      <c r="U8" s="25">
        <f>IFERROR(VLOOKUP($R7,Data!$B$4:$D$6,3,FALSE),"")</f>
        <v>0</v>
      </c>
      <c r="V8" s="25">
        <f>IFERROR(VLOOKUP($S7,Data!$F$4:$H$9,3,FALSE),"")</f>
        <v>0</v>
      </c>
      <c r="W8" s="25">
        <f>IFERROR(VLOOKUP($T7,Data!$J$4:$L$8,3,FALSE),"")</f>
        <v>0</v>
      </c>
      <c r="X8" s="25">
        <f>IFERROR(IF($C7=1,$U8*$V8*$W8,""),"")</f>
        <v>0</v>
      </c>
      <c r="Y8" s="25" t="str">
        <f>IFERROR(IF($C7=2,$U8*$V8*$W8,""),"")</f>
        <v/>
      </c>
      <c r="Z8" s="25" t="str">
        <f>IFERROR(IF($C7=3,$U8*$V8*$W8,""),"")</f>
        <v/>
      </c>
      <c r="AA8" s="120"/>
      <c r="AB8" s="108"/>
      <c r="AC8" s="109"/>
      <c r="AD8" s="109"/>
      <c r="AE8" s="27"/>
      <c r="AF8" s="27"/>
      <c r="AG8" s="27"/>
      <c r="AH8" s="27"/>
      <c r="AI8" s="27"/>
      <c r="AJ8" s="27"/>
      <c r="AK8" s="121"/>
      <c r="AL8" s="18" t="s">
        <v>717</v>
      </c>
      <c r="AM8" s="11"/>
      <c r="AN8" s="11"/>
      <c r="AO8" s="11"/>
    </row>
    <row r="9" spans="1:41" ht="10.5" customHeight="1" outlineLevel="1" x14ac:dyDescent="0.2">
      <c r="A9" s="106"/>
      <c r="B9" s="106"/>
      <c r="C9" s="122"/>
      <c r="D9" s="106"/>
      <c r="E9" s="123"/>
      <c r="F9" s="124"/>
      <c r="G9" s="125"/>
      <c r="H9" s="108"/>
      <c r="I9" s="109"/>
      <c r="J9" s="109"/>
      <c r="K9" s="27"/>
      <c r="L9" s="27"/>
      <c r="M9" s="27"/>
      <c r="N9" s="27"/>
      <c r="O9" s="27"/>
      <c r="P9" s="27"/>
      <c r="Q9" s="120"/>
      <c r="R9" s="108"/>
      <c r="S9" s="109"/>
      <c r="T9" s="109"/>
      <c r="U9" s="27"/>
      <c r="V9" s="27"/>
      <c r="W9" s="27"/>
      <c r="X9" s="27"/>
      <c r="Y9" s="27"/>
      <c r="Z9" s="27"/>
      <c r="AA9" s="120"/>
      <c r="AB9" s="108"/>
      <c r="AC9" s="109"/>
      <c r="AD9" s="109"/>
      <c r="AE9" s="25">
        <f>IFERROR(VLOOKUP($AB7,Data!$B$4:$D$6,3,FALSE),"")</f>
        <v>0</v>
      </c>
      <c r="AF9" s="25">
        <f>IFERROR(VLOOKUP($AC7,Data!$F$4:$H$9,3,FALSE),"")</f>
        <v>0</v>
      </c>
      <c r="AG9" s="25">
        <f>IFERROR(VLOOKUP($AD7,Data!$J$4:$L$8,3,FALSE),"")</f>
        <v>0</v>
      </c>
      <c r="AH9" s="25">
        <f>IFERROR(IF($C7=1,$AE9*$AF9*$AG9,""),"")</f>
        <v>0</v>
      </c>
      <c r="AI9" s="25" t="str">
        <f>IFERROR(IF($C7=2,$AE9*$AF9*$AG9,""),"")</f>
        <v/>
      </c>
      <c r="AJ9" s="25" t="str">
        <f>IFERROR(IF($C7=3,$AE9*$AF9*$AG9,""),"")</f>
        <v/>
      </c>
      <c r="AK9" s="121"/>
      <c r="AL9" s="18" t="s">
        <v>718</v>
      </c>
      <c r="AM9" s="11"/>
      <c r="AN9" s="11"/>
      <c r="AO9" s="11"/>
    </row>
    <row r="10" spans="1:41" ht="30" customHeight="1" x14ac:dyDescent="0.2">
      <c r="B10" s="19"/>
      <c r="C10" s="19">
        <v>1</v>
      </c>
      <c r="D10" s="124" t="s">
        <v>232</v>
      </c>
      <c r="E10" s="124"/>
      <c r="F10" s="124"/>
      <c r="G10" s="124"/>
      <c r="H10" s="31" t="str">
        <f>IF($K10=1,"Implemented","Not Implemented")</f>
        <v>Not Implemented</v>
      </c>
      <c r="I10" s="24" t="str">
        <f>IF($L10=1,"Effective","Ineffective")</f>
        <v>Ineffective</v>
      </c>
      <c r="J10" s="24" t="str">
        <f>IF($M10=1,"Pass","Fail")</f>
        <v>Fail</v>
      </c>
      <c r="K10" s="25">
        <f>IF(COUNTIF(K11:K16,0)&gt;0,0,1)</f>
        <v>0</v>
      </c>
      <c r="L10" s="25">
        <f>IF(COUNTIF(L11:L16,0)&gt;0,0,1)</f>
        <v>0</v>
      </c>
      <c r="M10" s="25">
        <f>IF(COUNTIF(M11:M16,0)&gt;0,0,1)</f>
        <v>0</v>
      </c>
      <c r="N10" s="25">
        <f>IFERROR(IF($C10=1,$K10*$L10*$M10,""),"")</f>
        <v>0</v>
      </c>
      <c r="O10" s="25" t="str">
        <f>IFERROR(IF($C10=2,$K10*$L10*$M10,""),"")</f>
        <v/>
      </c>
      <c r="P10" s="25" t="str">
        <f>IFERROR(IF($C10=3,$K10*$L10*$M10,""),"")</f>
        <v/>
      </c>
      <c r="Q10" s="32"/>
      <c r="R10" s="31" t="str">
        <f>IF($U10=1,"Implemented","Not Implemented")</f>
        <v>Not Implemented</v>
      </c>
      <c r="S10" s="24" t="str">
        <f>IF($V10=1,"Effective","Ineffective")</f>
        <v>Ineffective</v>
      </c>
      <c r="T10" s="24" t="str">
        <f>IF($W10=1,"Pass","Fail")</f>
        <v>Fail</v>
      </c>
      <c r="U10" s="25">
        <f>IF(COUNTIF(U11:U16,0)&gt;0,0,1)</f>
        <v>0</v>
      </c>
      <c r="V10" s="25">
        <f>IF(COUNTIF(V11:V16,0)&gt;0,0,1)</f>
        <v>0</v>
      </c>
      <c r="W10" s="25">
        <f>IF(COUNTIF(W11:W16,0)&gt;0,0,1)</f>
        <v>0</v>
      </c>
      <c r="X10" s="25">
        <f>IFERROR(IF($C10=1,$U10*$V10*$W10,""),"")</f>
        <v>0</v>
      </c>
      <c r="Y10" s="25" t="str">
        <f>IFERROR(IF($C10=2,$U10*$V10*$W10,""),"")</f>
        <v/>
      </c>
      <c r="Z10" s="25" t="str">
        <f>IFERROR(IF($C10=3,$U10*$V10*$W10,""),"")</f>
        <v/>
      </c>
      <c r="AA10" s="32"/>
      <c r="AB10" s="31" t="str">
        <f>IF($AE10=1,"Implemented","Not Implemented")</f>
        <v>Not Implemented</v>
      </c>
      <c r="AC10" s="24" t="str">
        <f>IF($AF10=1,"Effective","Ineffective")</f>
        <v>Ineffective</v>
      </c>
      <c r="AD10" s="24" t="str">
        <f>IF($AG10=1,"Pass","Fail")</f>
        <v>Fail</v>
      </c>
      <c r="AE10" s="25">
        <f>IF(COUNTIF(AE11:AE16,0)&gt;0,0,1)</f>
        <v>0</v>
      </c>
      <c r="AF10" s="25">
        <f>IF(COUNTIF(AF11:AF16,0)&gt;0,0,1)</f>
        <v>0</v>
      </c>
      <c r="AG10" s="25">
        <f>IF(COUNTIF(AG11:AG16,0)&gt;0,0,1)</f>
        <v>0</v>
      </c>
      <c r="AH10" s="25">
        <f>IFERROR(IF($C10=1,$AE10*$AF10*$AG10,""),"")</f>
        <v>0</v>
      </c>
      <c r="AI10" s="25" t="str">
        <f>IFERROR(IF($C10=2,$AE10*$AF10*$AG10,""),"")</f>
        <v/>
      </c>
      <c r="AJ10" s="25" t="str">
        <f>IFERROR(IF($C10=3,$AE10*$AF10*$AG10,""),"")</f>
        <v/>
      </c>
      <c r="AK10" s="32"/>
      <c r="AL10" s="18" t="s">
        <v>725</v>
      </c>
      <c r="AM10" s="11"/>
      <c r="AN10" s="11"/>
      <c r="AO10" s="11"/>
    </row>
    <row r="11" spans="1:41" ht="10.5" customHeight="1" outlineLevel="1" x14ac:dyDescent="0.2">
      <c r="A11" s="106"/>
      <c r="B11" s="106"/>
      <c r="C11" s="122">
        <v>1</v>
      </c>
      <c r="D11" s="106"/>
      <c r="E11" s="123" t="s">
        <v>233</v>
      </c>
      <c r="F11" s="124" t="s">
        <v>234</v>
      </c>
      <c r="G11" s="124" t="s">
        <v>235</v>
      </c>
      <c r="H11" s="108" t="s">
        <v>687</v>
      </c>
      <c r="I11" s="109" t="s">
        <v>687</v>
      </c>
      <c r="J11" s="109" t="s">
        <v>687</v>
      </c>
      <c r="K11" s="25">
        <f>IFERROR(VLOOKUP($H11,Data!$B$4:$D$6,3,FALSE),"")</f>
        <v>0</v>
      </c>
      <c r="L11" s="25">
        <f>IFERROR(VLOOKUP($I11,Data!$F$4:$H$9,3,FALSE),"")</f>
        <v>0</v>
      </c>
      <c r="M11" s="25">
        <f>IFERROR(VLOOKUP($J11,Data!$J$4:$L$8,3,FALSE),"")</f>
        <v>0</v>
      </c>
      <c r="N11" s="25">
        <f>IFERROR(IF($C11=1,$K11*$L11*$M11,""),"")</f>
        <v>0</v>
      </c>
      <c r="O11" s="25" t="str">
        <f>IFERROR(IF($C11=2,$K11*$L11*$M11,""),"")</f>
        <v/>
      </c>
      <c r="P11" s="25" t="str">
        <f>IFERROR(IF($C11=3,$K11*$L11*$M11,""),"")</f>
        <v/>
      </c>
      <c r="Q11" s="110"/>
      <c r="R11" s="108" t="s">
        <v>687</v>
      </c>
      <c r="S11" s="109" t="s">
        <v>687</v>
      </c>
      <c r="T11" s="109" t="s">
        <v>687</v>
      </c>
      <c r="U11" s="26"/>
      <c r="V11" s="26"/>
      <c r="W11" s="26"/>
      <c r="X11" s="26"/>
      <c r="Y11" s="26"/>
      <c r="Z11" s="26"/>
      <c r="AA11" s="120"/>
      <c r="AB11" s="108" t="s">
        <v>687</v>
      </c>
      <c r="AC11" s="109" t="s">
        <v>687</v>
      </c>
      <c r="AD11" s="109" t="s">
        <v>687</v>
      </c>
      <c r="AE11" s="26"/>
      <c r="AF11" s="26"/>
      <c r="AG11" s="26"/>
      <c r="AH11" s="26"/>
      <c r="AI11" s="26"/>
      <c r="AJ11" s="26"/>
      <c r="AK11" s="121"/>
      <c r="AL11" s="18" t="s">
        <v>716</v>
      </c>
      <c r="AM11" s="11"/>
      <c r="AN11" s="11"/>
      <c r="AO11" s="11"/>
    </row>
    <row r="12" spans="1:41" ht="10.5" customHeight="1" outlineLevel="1" x14ac:dyDescent="0.2">
      <c r="A12" s="106"/>
      <c r="B12" s="106"/>
      <c r="C12" s="122"/>
      <c r="D12" s="106"/>
      <c r="E12" s="123"/>
      <c r="F12" s="124"/>
      <c r="G12" s="125"/>
      <c r="H12" s="108"/>
      <c r="I12" s="109"/>
      <c r="J12" s="109"/>
      <c r="K12" s="27"/>
      <c r="L12" s="27"/>
      <c r="M12" s="27"/>
      <c r="N12" s="27"/>
      <c r="O12" s="27"/>
      <c r="P12" s="27"/>
      <c r="Q12" s="110"/>
      <c r="R12" s="108"/>
      <c r="S12" s="109"/>
      <c r="T12" s="109"/>
      <c r="U12" s="25">
        <f>IFERROR(VLOOKUP($R11,Data!$B$4:$D$6,3,FALSE),"")</f>
        <v>0</v>
      </c>
      <c r="V12" s="25">
        <f>IFERROR(VLOOKUP($S11,Data!$F$4:$H$9,3,FALSE),"")</f>
        <v>0</v>
      </c>
      <c r="W12" s="25">
        <f>IFERROR(VLOOKUP($T11,Data!$J$4:$L$8,3,FALSE),"")</f>
        <v>0</v>
      </c>
      <c r="X12" s="25">
        <f>IFERROR(IF($C11=1,$U12*$V12*$W12,""),"")</f>
        <v>0</v>
      </c>
      <c r="Y12" s="25" t="str">
        <f>IFERROR(IF($C11=2,$U12*$V12*$W12,""),"")</f>
        <v/>
      </c>
      <c r="Z12" s="25" t="str">
        <f>IFERROR(IF($C11=3,$U12*$V12*$W12,""),"")</f>
        <v/>
      </c>
      <c r="AA12" s="120"/>
      <c r="AB12" s="108"/>
      <c r="AC12" s="109"/>
      <c r="AD12" s="109"/>
      <c r="AE12" s="27"/>
      <c r="AF12" s="27"/>
      <c r="AG12" s="27"/>
      <c r="AH12" s="27"/>
      <c r="AI12" s="27"/>
      <c r="AJ12" s="27"/>
      <c r="AK12" s="121"/>
      <c r="AL12" s="18" t="s">
        <v>717</v>
      </c>
      <c r="AM12" s="11"/>
      <c r="AN12" s="11"/>
      <c r="AO12" s="11"/>
    </row>
    <row r="13" spans="1:41" ht="10.5" customHeight="1" outlineLevel="1" x14ac:dyDescent="0.2">
      <c r="A13" s="106"/>
      <c r="B13" s="106"/>
      <c r="C13" s="122"/>
      <c r="D13" s="106"/>
      <c r="E13" s="123"/>
      <c r="F13" s="124"/>
      <c r="G13" s="125"/>
      <c r="H13" s="108"/>
      <c r="I13" s="109"/>
      <c r="J13" s="109"/>
      <c r="K13" s="27"/>
      <c r="L13" s="27"/>
      <c r="M13" s="27"/>
      <c r="N13" s="27"/>
      <c r="O13" s="27"/>
      <c r="P13" s="27"/>
      <c r="Q13" s="110"/>
      <c r="R13" s="108"/>
      <c r="S13" s="109"/>
      <c r="T13" s="109"/>
      <c r="U13" s="27"/>
      <c r="V13" s="27"/>
      <c r="W13" s="27"/>
      <c r="X13" s="27"/>
      <c r="Y13" s="27"/>
      <c r="Z13" s="27"/>
      <c r="AA13" s="120"/>
      <c r="AB13" s="108"/>
      <c r="AC13" s="109"/>
      <c r="AD13" s="109"/>
      <c r="AE13" s="25">
        <f>IFERROR(VLOOKUP($AB11,Data!$B$4:$D$6,3,FALSE),"")</f>
        <v>0</v>
      </c>
      <c r="AF13" s="25">
        <f>IFERROR(VLOOKUP($AC11,Data!$F$4:$H$9,3,FALSE),"")</f>
        <v>0</v>
      </c>
      <c r="AG13" s="25">
        <f>IFERROR(VLOOKUP($AD11,Data!$J$4:$L$8,3,FALSE),"")</f>
        <v>0</v>
      </c>
      <c r="AH13" s="25">
        <f>IFERROR(IF($C11=1,$AE13*$AF13*$AG13,""),"")</f>
        <v>0</v>
      </c>
      <c r="AI13" s="25" t="str">
        <f>IFERROR(IF($C11=2,$AE13*$AF13*$AG13,""),"")</f>
        <v/>
      </c>
      <c r="AJ13" s="25" t="str">
        <f>IFERROR(IF($C11=3,$AE13*$AF13*$AG13,""),"")</f>
        <v/>
      </c>
      <c r="AK13" s="121"/>
      <c r="AL13" s="18" t="s">
        <v>718</v>
      </c>
      <c r="AM13" s="11"/>
      <c r="AN13" s="11"/>
      <c r="AO13" s="11"/>
    </row>
    <row r="14" spans="1:41" ht="10.5" customHeight="1" outlineLevel="1" x14ac:dyDescent="0.2">
      <c r="A14" s="106"/>
      <c r="B14" s="106"/>
      <c r="C14" s="122">
        <v>1</v>
      </c>
      <c r="D14" s="106"/>
      <c r="E14" s="123" t="s">
        <v>236</v>
      </c>
      <c r="F14" s="124" t="s">
        <v>237</v>
      </c>
      <c r="G14" s="124" t="s">
        <v>238</v>
      </c>
      <c r="H14" s="108" t="s">
        <v>687</v>
      </c>
      <c r="I14" s="109" t="s">
        <v>687</v>
      </c>
      <c r="J14" s="109" t="s">
        <v>687</v>
      </c>
      <c r="K14" s="25">
        <f>IFERROR(VLOOKUP($H14,Data!$B$4:$D$6,3,FALSE),"")</f>
        <v>0</v>
      </c>
      <c r="L14" s="25">
        <f>IFERROR(VLOOKUP($I14,Data!$F$4:$H$9,3,FALSE),"")</f>
        <v>0</v>
      </c>
      <c r="M14" s="25">
        <f>IFERROR(VLOOKUP($J14,Data!$J$4:$L$8,3,FALSE),"")</f>
        <v>0</v>
      </c>
      <c r="N14" s="25">
        <f>IFERROR(IF($C14=1,$K14*$L14*$M14,""),"")</f>
        <v>0</v>
      </c>
      <c r="O14" s="25" t="str">
        <f>IFERROR(IF($C14=2,$K14*$L14*$M14,""),"")</f>
        <v/>
      </c>
      <c r="P14" s="25" t="str">
        <f>IFERROR(IF($C14=3,$K14*$L14*$M14,""),"")</f>
        <v/>
      </c>
      <c r="Q14" s="110"/>
      <c r="R14" s="108" t="s">
        <v>687</v>
      </c>
      <c r="S14" s="109" t="s">
        <v>687</v>
      </c>
      <c r="T14" s="109" t="s">
        <v>687</v>
      </c>
      <c r="U14" s="26"/>
      <c r="V14" s="26"/>
      <c r="W14" s="26"/>
      <c r="X14" s="26"/>
      <c r="Y14" s="26"/>
      <c r="Z14" s="26"/>
      <c r="AA14" s="120"/>
      <c r="AB14" s="108" t="s">
        <v>687</v>
      </c>
      <c r="AC14" s="109" t="s">
        <v>687</v>
      </c>
      <c r="AD14" s="109" t="s">
        <v>687</v>
      </c>
      <c r="AE14" s="26"/>
      <c r="AF14" s="26"/>
      <c r="AG14" s="26"/>
      <c r="AH14" s="26"/>
      <c r="AI14" s="26"/>
      <c r="AJ14" s="26"/>
      <c r="AK14" s="121"/>
      <c r="AL14" s="18" t="s">
        <v>716</v>
      </c>
      <c r="AM14" s="11"/>
      <c r="AN14" s="11"/>
      <c r="AO14" s="11"/>
    </row>
    <row r="15" spans="1:41" ht="10.5" customHeight="1" outlineLevel="1" x14ac:dyDescent="0.2">
      <c r="A15" s="106"/>
      <c r="B15" s="106"/>
      <c r="C15" s="122"/>
      <c r="D15" s="106"/>
      <c r="E15" s="123"/>
      <c r="F15" s="124"/>
      <c r="G15" s="125"/>
      <c r="H15" s="108"/>
      <c r="I15" s="109"/>
      <c r="J15" s="109"/>
      <c r="K15" s="27"/>
      <c r="L15" s="27"/>
      <c r="M15" s="27"/>
      <c r="N15" s="27"/>
      <c r="O15" s="27"/>
      <c r="P15" s="27"/>
      <c r="Q15" s="110"/>
      <c r="R15" s="108"/>
      <c r="S15" s="109"/>
      <c r="T15" s="109"/>
      <c r="U15" s="25">
        <f>IFERROR(VLOOKUP($R14,Data!$B$4:$D$6,3,FALSE),"")</f>
        <v>0</v>
      </c>
      <c r="V15" s="25">
        <f>IFERROR(VLOOKUP($S14,Data!$F$4:$H$9,3,FALSE),"")</f>
        <v>0</v>
      </c>
      <c r="W15" s="25">
        <f>IFERROR(VLOOKUP($T14,Data!$J$4:$L$8,3,FALSE),"")</f>
        <v>0</v>
      </c>
      <c r="X15" s="25">
        <f>IFERROR(IF($C14=1,$U15*$V15*$W15,""),"")</f>
        <v>0</v>
      </c>
      <c r="Y15" s="25" t="str">
        <f>IFERROR(IF($C14=2,$U15*$V15*$W15,""),"")</f>
        <v/>
      </c>
      <c r="Z15" s="25" t="str">
        <f>IFERROR(IF($C14=3,$U15*$V15*$W15,""),"")</f>
        <v/>
      </c>
      <c r="AA15" s="120"/>
      <c r="AB15" s="108"/>
      <c r="AC15" s="109"/>
      <c r="AD15" s="109"/>
      <c r="AE15" s="27"/>
      <c r="AF15" s="27"/>
      <c r="AG15" s="27"/>
      <c r="AH15" s="27"/>
      <c r="AI15" s="27"/>
      <c r="AJ15" s="27"/>
      <c r="AK15" s="121"/>
      <c r="AL15" s="18" t="s">
        <v>717</v>
      </c>
      <c r="AM15" s="11"/>
      <c r="AN15" s="11"/>
      <c r="AO15" s="11"/>
    </row>
    <row r="16" spans="1:41" ht="10.5" customHeight="1" outlineLevel="1" x14ac:dyDescent="0.2">
      <c r="A16" s="106"/>
      <c r="B16" s="106"/>
      <c r="C16" s="122"/>
      <c r="D16" s="106"/>
      <c r="E16" s="123"/>
      <c r="F16" s="124"/>
      <c r="G16" s="125"/>
      <c r="H16" s="108"/>
      <c r="I16" s="109"/>
      <c r="J16" s="109"/>
      <c r="K16" s="27"/>
      <c r="L16" s="27"/>
      <c r="M16" s="27"/>
      <c r="N16" s="27"/>
      <c r="O16" s="27"/>
      <c r="P16" s="27"/>
      <c r="Q16" s="110"/>
      <c r="R16" s="108"/>
      <c r="S16" s="109"/>
      <c r="T16" s="109"/>
      <c r="U16" s="27"/>
      <c r="V16" s="27"/>
      <c r="W16" s="27"/>
      <c r="X16" s="27"/>
      <c r="Y16" s="27"/>
      <c r="Z16" s="27"/>
      <c r="AA16" s="120"/>
      <c r="AB16" s="108"/>
      <c r="AC16" s="109"/>
      <c r="AD16" s="109"/>
      <c r="AE16" s="25">
        <f>IFERROR(VLOOKUP($AB14,Data!$B$4:$D$6,3,FALSE),"")</f>
        <v>0</v>
      </c>
      <c r="AF16" s="25">
        <f>IFERROR(VLOOKUP($AC14,Data!$F$4:$H$9,3,FALSE),"")</f>
        <v>0</v>
      </c>
      <c r="AG16" s="25">
        <f>IFERROR(VLOOKUP($AD14,Data!$J$4:$L$8,3,FALSE),"")</f>
        <v>0</v>
      </c>
      <c r="AH16" s="25">
        <f>IFERROR(IF($C14=1,$AE16*$AF16*$AG16,""),"")</f>
        <v>0</v>
      </c>
      <c r="AI16" s="25" t="str">
        <f>IFERROR(IF($C14=2,$AE16*$AF16*$AG16,""),"")</f>
        <v/>
      </c>
      <c r="AJ16" s="25" t="str">
        <f>IFERROR(IF($C14=3,$AE16*$AF16*$AG16,""),"")</f>
        <v/>
      </c>
      <c r="AK16" s="121"/>
      <c r="AL16" s="18" t="s">
        <v>718</v>
      </c>
      <c r="AM16" s="11"/>
      <c r="AN16" s="11"/>
      <c r="AO16" s="11"/>
    </row>
    <row r="17" spans="1:41" ht="30" customHeight="1" x14ac:dyDescent="0.2">
      <c r="B17" s="19"/>
      <c r="C17" s="19">
        <v>1</v>
      </c>
      <c r="D17" s="124" t="s">
        <v>239</v>
      </c>
      <c r="E17" s="125"/>
      <c r="F17" s="125"/>
      <c r="G17" s="125"/>
      <c r="H17" s="31" t="str">
        <f>IF($K17=1,"Implemented","Not Implemented")</f>
        <v>Not Implemented</v>
      </c>
      <c r="I17" s="24" t="str">
        <f>IF($L17=1,"Effective","Ineffective")</f>
        <v>Ineffective</v>
      </c>
      <c r="J17" s="24" t="str">
        <f>IF($M17=1,"Pass","Fail")</f>
        <v>Fail</v>
      </c>
      <c r="K17" s="25">
        <f>IF(COUNTIF(K18:K20,0)&gt;0,0,1)</f>
        <v>0</v>
      </c>
      <c r="L17" s="25">
        <f>IF(COUNTIF(L18:L20,0)&gt;0,0,1)</f>
        <v>0</v>
      </c>
      <c r="M17" s="25">
        <f>IF(COUNTIF(M18:M20,0)&gt;0,0,1)</f>
        <v>0</v>
      </c>
      <c r="N17" s="25">
        <f>IFERROR(IF($C17=1,$K17*$L17*$M17,""),"")</f>
        <v>0</v>
      </c>
      <c r="O17" s="25" t="str">
        <f>IFERROR(IF($C17=2,$K17*$L17*$M17,""),"")</f>
        <v/>
      </c>
      <c r="P17" s="25" t="str">
        <f>IFERROR(IF($C17=3,$K17*$L17*$M17,""),"")</f>
        <v/>
      </c>
      <c r="Q17" s="32"/>
      <c r="R17" s="31" t="str">
        <f>IF($U17=1,"Implemented","Not Implemented")</f>
        <v>Not Implemented</v>
      </c>
      <c r="S17" s="24" t="str">
        <f>IF($V17=1,"Effective","Ineffective")</f>
        <v>Ineffective</v>
      </c>
      <c r="T17" s="24" t="str">
        <f>IF($W17=1,"Pass","Fail")</f>
        <v>Fail</v>
      </c>
      <c r="U17" s="25">
        <f>IF(COUNTIF(U18:U20,0)&gt;0,0,1)</f>
        <v>0</v>
      </c>
      <c r="V17" s="25">
        <f>IF(COUNTIF(V18:V20,0)&gt;0,0,1)</f>
        <v>0</v>
      </c>
      <c r="W17" s="25">
        <f>IF(COUNTIF(W18:W20,0)&gt;0,0,1)</f>
        <v>0</v>
      </c>
      <c r="X17" s="25">
        <f>IFERROR(IF($C17=1,$U17*$V17*$W17,""),"")</f>
        <v>0</v>
      </c>
      <c r="Y17" s="25" t="str">
        <f>IFERROR(IF($C17=2,$U17*$V17*$W17,""),"")</f>
        <v/>
      </c>
      <c r="Z17" s="25" t="str">
        <f>IFERROR(IF($C17=3,$U17*$V17*$W17,""),"")</f>
        <v/>
      </c>
      <c r="AA17" s="32"/>
      <c r="AB17" s="31" t="str">
        <f>IF($AE17=1,"Implemented","Not Implemented")</f>
        <v>Not Implemented</v>
      </c>
      <c r="AC17" s="24" t="str">
        <f>IF($AF17=1,"Effective","Ineffective")</f>
        <v>Ineffective</v>
      </c>
      <c r="AD17" s="24" t="str">
        <f>IF($AG17=1,"Pass","Fail")</f>
        <v>Fail</v>
      </c>
      <c r="AE17" s="25">
        <f>IF(COUNTIF(AE18:AE20,0)&gt;0,0,1)</f>
        <v>0</v>
      </c>
      <c r="AF17" s="25">
        <f>IF(COUNTIF(AF18:AF20,0)&gt;0,0,1)</f>
        <v>0</v>
      </c>
      <c r="AG17" s="25">
        <f>IF(COUNTIF(AG18:AG20,0)&gt;0,0,1)</f>
        <v>0</v>
      </c>
      <c r="AH17" s="25">
        <f>IFERROR(IF($C17=1,$AE17*$AF17*$AG17,""),"")</f>
        <v>0</v>
      </c>
      <c r="AI17" s="25" t="str">
        <f>IFERROR(IF($C17=2,$AE17*$AF17*$AG17,""),"")</f>
        <v/>
      </c>
      <c r="AJ17" s="25" t="str">
        <f>IFERROR(IF($C17=3,$AE17*$AF17*$AG17,""),"")</f>
        <v/>
      </c>
      <c r="AK17" s="32"/>
      <c r="AL17" s="18" t="s">
        <v>725</v>
      </c>
      <c r="AM17" s="11"/>
      <c r="AN17" s="11"/>
      <c r="AO17" s="11"/>
    </row>
    <row r="18" spans="1:41" ht="10.5" customHeight="1" outlineLevel="1" x14ac:dyDescent="0.2">
      <c r="A18" s="106"/>
      <c r="B18" s="106"/>
      <c r="C18" s="122">
        <v>1</v>
      </c>
      <c r="D18" s="106"/>
      <c r="E18" s="123" t="s">
        <v>240</v>
      </c>
      <c r="F18" s="124" t="s">
        <v>241</v>
      </c>
      <c r="G18" s="124" t="s">
        <v>242</v>
      </c>
      <c r="H18" s="108" t="s">
        <v>687</v>
      </c>
      <c r="I18" s="109" t="s">
        <v>687</v>
      </c>
      <c r="J18" s="109" t="s">
        <v>687</v>
      </c>
      <c r="K18" s="25">
        <f>IFERROR(VLOOKUP($H18,Data!$B$4:$D$6,3,FALSE),"")</f>
        <v>0</v>
      </c>
      <c r="L18" s="25">
        <f>IFERROR(VLOOKUP($I18,Data!$F$4:$H$9,3,FALSE),"")</f>
        <v>0</v>
      </c>
      <c r="M18" s="25">
        <f>IFERROR(VLOOKUP($J18,Data!$J$4:$L$8,3,FALSE),"")</f>
        <v>0</v>
      </c>
      <c r="N18" s="25">
        <f>IFERROR(IF($C18=1,$K18*$L18*$M18,""),"")</f>
        <v>0</v>
      </c>
      <c r="O18" s="25" t="str">
        <f>IFERROR(IF($C18=2,$K18*$L18*$M18,""),"")</f>
        <v/>
      </c>
      <c r="P18" s="25" t="str">
        <f>IFERROR(IF($C18=3,$K18*$L18*$M18,""),"")</f>
        <v/>
      </c>
      <c r="Q18" s="110"/>
      <c r="R18" s="108" t="s">
        <v>687</v>
      </c>
      <c r="S18" s="109" t="s">
        <v>687</v>
      </c>
      <c r="T18" s="109" t="s">
        <v>687</v>
      </c>
      <c r="U18" s="26"/>
      <c r="V18" s="26"/>
      <c r="W18" s="26"/>
      <c r="X18" s="26"/>
      <c r="Y18" s="26"/>
      <c r="Z18" s="26"/>
      <c r="AA18" s="120"/>
      <c r="AB18" s="108" t="s">
        <v>687</v>
      </c>
      <c r="AC18" s="109" t="s">
        <v>687</v>
      </c>
      <c r="AD18" s="109" t="s">
        <v>687</v>
      </c>
      <c r="AE18" s="26"/>
      <c r="AF18" s="26"/>
      <c r="AG18" s="26"/>
      <c r="AH18" s="26"/>
      <c r="AI18" s="26"/>
      <c r="AJ18" s="26"/>
      <c r="AK18" s="121"/>
      <c r="AL18" s="18" t="s">
        <v>716</v>
      </c>
      <c r="AM18" s="11"/>
      <c r="AN18" s="11"/>
      <c r="AO18" s="11"/>
    </row>
    <row r="19" spans="1:41" ht="10.5" customHeight="1" outlineLevel="1" x14ac:dyDescent="0.2">
      <c r="A19" s="106"/>
      <c r="B19" s="106"/>
      <c r="C19" s="122"/>
      <c r="D19" s="106"/>
      <c r="E19" s="123"/>
      <c r="F19" s="124"/>
      <c r="G19" s="125"/>
      <c r="H19" s="108"/>
      <c r="I19" s="109"/>
      <c r="J19" s="109"/>
      <c r="K19" s="27"/>
      <c r="L19" s="27"/>
      <c r="M19" s="27"/>
      <c r="N19" s="27"/>
      <c r="O19" s="27"/>
      <c r="P19" s="27"/>
      <c r="Q19" s="110"/>
      <c r="R19" s="108"/>
      <c r="S19" s="109"/>
      <c r="T19" s="109"/>
      <c r="U19" s="25">
        <f>IFERROR(VLOOKUP($R18,Data!$B$4:$D$6,3,FALSE),"")</f>
        <v>0</v>
      </c>
      <c r="V19" s="25">
        <f>IFERROR(VLOOKUP($S18,Data!$F$4:$H$9,3,FALSE),"")</f>
        <v>0</v>
      </c>
      <c r="W19" s="25">
        <f>IFERROR(VLOOKUP($T18,Data!$J$4:$L$8,3,FALSE),"")</f>
        <v>0</v>
      </c>
      <c r="X19" s="25">
        <f>IFERROR(IF($C18=1,$U19*$V19*$W19,""),"")</f>
        <v>0</v>
      </c>
      <c r="Y19" s="25" t="str">
        <f>IFERROR(IF($C18=2,$U19*$V19*$W19,""),"")</f>
        <v/>
      </c>
      <c r="Z19" s="25" t="str">
        <f>IFERROR(IF($C18=3,$U19*$V19*$W19,""),"")</f>
        <v/>
      </c>
      <c r="AA19" s="120"/>
      <c r="AB19" s="108"/>
      <c r="AC19" s="109"/>
      <c r="AD19" s="109"/>
      <c r="AE19" s="27"/>
      <c r="AF19" s="27"/>
      <c r="AG19" s="27"/>
      <c r="AH19" s="27"/>
      <c r="AI19" s="27"/>
      <c r="AJ19" s="27"/>
      <c r="AK19" s="121"/>
      <c r="AL19" s="18" t="s">
        <v>717</v>
      </c>
      <c r="AM19" s="11"/>
      <c r="AN19" s="11"/>
      <c r="AO19" s="11"/>
    </row>
    <row r="20" spans="1:41" ht="10.5" customHeight="1" outlineLevel="1" x14ac:dyDescent="0.2">
      <c r="A20" s="106"/>
      <c r="B20" s="106"/>
      <c r="C20" s="122"/>
      <c r="D20" s="106"/>
      <c r="E20" s="123"/>
      <c r="F20" s="124"/>
      <c r="G20" s="125"/>
      <c r="H20" s="108"/>
      <c r="I20" s="109"/>
      <c r="J20" s="109"/>
      <c r="K20" s="27"/>
      <c r="L20" s="27"/>
      <c r="M20" s="27"/>
      <c r="N20" s="27"/>
      <c r="O20" s="27"/>
      <c r="P20" s="27"/>
      <c r="Q20" s="110"/>
      <c r="R20" s="108"/>
      <c r="S20" s="109"/>
      <c r="T20" s="109"/>
      <c r="U20" s="27"/>
      <c r="V20" s="27"/>
      <c r="W20" s="27"/>
      <c r="X20" s="27"/>
      <c r="Y20" s="27"/>
      <c r="Z20" s="27"/>
      <c r="AA20" s="120"/>
      <c r="AB20" s="108"/>
      <c r="AC20" s="109"/>
      <c r="AD20" s="109"/>
      <c r="AE20" s="25">
        <f>IFERROR(VLOOKUP($AB18,Data!$B$4:$D$6,3,FALSE),"")</f>
        <v>0</v>
      </c>
      <c r="AF20" s="25">
        <f>IFERROR(VLOOKUP($AC18,Data!$F$4:$H$9,3,FALSE),"")</f>
        <v>0</v>
      </c>
      <c r="AG20" s="25">
        <f>IFERROR(VLOOKUP($AD18,Data!$J$4:$L$8,3,FALSE),"")</f>
        <v>0</v>
      </c>
      <c r="AH20" s="25">
        <f>IFERROR(IF($C18=1,$AE20*$AF20*$AG20,""),"")</f>
        <v>0</v>
      </c>
      <c r="AI20" s="25" t="str">
        <f>IFERROR(IF($C18=2,$AE20*$AF20*$AG20,""),"")</f>
        <v/>
      </c>
      <c r="AJ20" s="25" t="str">
        <f>IFERROR(IF($C18=3,$AE20*$AF20*$AG20,""),"")</f>
        <v/>
      </c>
      <c r="AK20" s="121"/>
      <c r="AL20" s="18" t="s">
        <v>718</v>
      </c>
      <c r="AM20" s="11"/>
      <c r="AN20" s="11"/>
      <c r="AO20" s="11"/>
    </row>
    <row r="21" spans="1:41" ht="30" customHeight="1" x14ac:dyDescent="0.2">
      <c r="B21" s="20"/>
      <c r="C21" s="20">
        <v>1</v>
      </c>
      <c r="D21" s="124" t="s">
        <v>243</v>
      </c>
      <c r="E21" s="124"/>
      <c r="F21" s="124"/>
      <c r="G21" s="124"/>
      <c r="H21" s="31" t="str">
        <f>IF($K21=1,"Implemented","Not Implemented")</f>
        <v>Not Implemented</v>
      </c>
      <c r="I21" s="24" t="str">
        <f>IF($L21=1,"Effective","Ineffective")</f>
        <v>Ineffective</v>
      </c>
      <c r="J21" s="24" t="str">
        <f>IF($M21=1,"Pass","Fail")</f>
        <v>Fail</v>
      </c>
      <c r="K21" s="25">
        <f>IF(COUNTIF(K22:K27,0)&gt;0,0,1)</f>
        <v>0</v>
      </c>
      <c r="L21" s="25">
        <f>IF(COUNTIF(L22:L27,0)&gt;0,0,1)</f>
        <v>0</v>
      </c>
      <c r="M21" s="25">
        <f>IF(COUNTIF(M22:M27,0)&gt;0,0,1)</f>
        <v>0</v>
      </c>
      <c r="N21" s="25">
        <f>IFERROR(IF($C21=1,$K21*$L21*$M21,""),"")</f>
        <v>0</v>
      </c>
      <c r="O21" s="25" t="str">
        <f>IFERROR(IF($C21=2,$K21*$L21*$M21,""),"")</f>
        <v/>
      </c>
      <c r="P21" s="25" t="str">
        <f>IFERROR(IF($C21=3,$K21*$L21*$M21,""),"")</f>
        <v/>
      </c>
      <c r="Q21" s="32"/>
      <c r="R21" s="31" t="str">
        <f>IF($U21=1,"Implemented","Not Implemented")</f>
        <v>Not Implemented</v>
      </c>
      <c r="S21" s="24" t="str">
        <f>IF($V21=1,"Effective","Ineffective")</f>
        <v>Ineffective</v>
      </c>
      <c r="T21" s="24" t="str">
        <f>IF($W21=1,"Pass","Fail")</f>
        <v>Fail</v>
      </c>
      <c r="U21" s="25">
        <f>IF(COUNTIF(U22:U27,0)&gt;0,0,1)</f>
        <v>0</v>
      </c>
      <c r="V21" s="25">
        <f>IF(COUNTIF(V22:V27,0)&gt;0,0,1)</f>
        <v>0</v>
      </c>
      <c r="W21" s="25">
        <f>IF(COUNTIF(W22:W27,0)&gt;0,0,1)</f>
        <v>0</v>
      </c>
      <c r="X21" s="25">
        <f>IFERROR(IF($C21=1,$U21*$V21*$W21,""),"")</f>
        <v>0</v>
      </c>
      <c r="Y21" s="25" t="str">
        <f>IFERROR(IF($C21=2,$U21*$V21*$W21,""),"")</f>
        <v/>
      </c>
      <c r="Z21" s="25" t="str">
        <f>IFERROR(IF($C21=3,$U21*$V21*$W21,""),"")</f>
        <v/>
      </c>
      <c r="AA21" s="32"/>
      <c r="AB21" s="31" t="str">
        <f>IF($AE21=1,"Implemented","Not Implemented")</f>
        <v>Not Implemented</v>
      </c>
      <c r="AC21" s="24" t="str">
        <f>IF($AF21=1,"Effective","Ineffective")</f>
        <v>Ineffective</v>
      </c>
      <c r="AD21" s="24" t="str">
        <f>IF($AG21=1,"Pass","Fail")</f>
        <v>Fail</v>
      </c>
      <c r="AE21" s="25">
        <f>IF(COUNTIF(AE22:AE27,0)&gt;0,0,1)</f>
        <v>0</v>
      </c>
      <c r="AF21" s="25">
        <f>IF(COUNTIF(AF22:AF27,0)&gt;0,0,1)</f>
        <v>0</v>
      </c>
      <c r="AG21" s="25">
        <f>IF(COUNTIF(AG22:AG27,0)&gt;0,0,1)</f>
        <v>0</v>
      </c>
      <c r="AH21" s="25">
        <f>IFERROR(IF($C21=1,$AE21*$AF21*$AG21,""),"")</f>
        <v>0</v>
      </c>
      <c r="AI21" s="25" t="str">
        <f>IFERROR(IF($C21=2,$AE21*$AF21*$AG21,""),"")</f>
        <v/>
      </c>
      <c r="AJ21" s="25" t="str">
        <f>IFERROR(IF($C21=3,$AE21*$AF21*$AG21,""),"")</f>
        <v/>
      </c>
      <c r="AK21" s="32"/>
      <c r="AL21" s="18" t="s">
        <v>725</v>
      </c>
      <c r="AM21" s="11"/>
      <c r="AN21" s="11"/>
      <c r="AO21" s="11"/>
    </row>
    <row r="22" spans="1:41" ht="10.5" customHeight="1" outlineLevel="1" x14ac:dyDescent="0.2">
      <c r="A22" s="106"/>
      <c r="B22" s="106"/>
      <c r="C22" s="122">
        <v>1</v>
      </c>
      <c r="D22" s="106"/>
      <c r="E22" s="123" t="s">
        <v>244</v>
      </c>
      <c r="F22" s="124" t="s">
        <v>245</v>
      </c>
      <c r="G22" s="124" t="s">
        <v>246</v>
      </c>
      <c r="H22" s="108" t="s">
        <v>687</v>
      </c>
      <c r="I22" s="109" t="s">
        <v>687</v>
      </c>
      <c r="J22" s="109" t="s">
        <v>687</v>
      </c>
      <c r="K22" s="25">
        <f>IFERROR(VLOOKUP($H22,Data!$B$4:$D$6,3,FALSE),"")</f>
        <v>0</v>
      </c>
      <c r="L22" s="25">
        <f>IFERROR(VLOOKUP($I22,Data!$F$4:$H$9,3,FALSE),"")</f>
        <v>0</v>
      </c>
      <c r="M22" s="25">
        <f>IFERROR(VLOOKUP($J22,Data!$J$4:$L$8,3,FALSE),"")</f>
        <v>0</v>
      </c>
      <c r="N22" s="25">
        <f>IFERROR(IF($C22=1,$K22*$L22*$M22,""),"")</f>
        <v>0</v>
      </c>
      <c r="O22" s="25" t="str">
        <f>IFERROR(IF($C22=2,$K22*$L22*$M22,""),"")</f>
        <v/>
      </c>
      <c r="P22" s="25" t="str">
        <f>IFERROR(IF($C22=3,$K22*$L22*$M22,""),"")</f>
        <v/>
      </c>
      <c r="Q22" s="110"/>
      <c r="R22" s="108" t="s">
        <v>687</v>
      </c>
      <c r="S22" s="109" t="s">
        <v>687</v>
      </c>
      <c r="T22" s="109" t="s">
        <v>687</v>
      </c>
      <c r="U22" s="26"/>
      <c r="V22" s="26"/>
      <c r="W22" s="26"/>
      <c r="X22" s="26"/>
      <c r="Y22" s="26"/>
      <c r="Z22" s="26"/>
      <c r="AA22" s="120"/>
      <c r="AB22" s="108" t="s">
        <v>687</v>
      </c>
      <c r="AC22" s="109" t="s">
        <v>687</v>
      </c>
      <c r="AD22" s="109" t="s">
        <v>687</v>
      </c>
      <c r="AE22" s="26"/>
      <c r="AF22" s="26"/>
      <c r="AG22" s="26"/>
      <c r="AH22" s="26"/>
      <c r="AI22" s="26"/>
      <c r="AJ22" s="26"/>
      <c r="AK22" s="121"/>
      <c r="AL22" s="18" t="s">
        <v>716</v>
      </c>
      <c r="AM22" s="11"/>
      <c r="AN22" s="11"/>
      <c r="AO22" s="11"/>
    </row>
    <row r="23" spans="1:41" ht="10.5" customHeight="1" outlineLevel="1" x14ac:dyDescent="0.2">
      <c r="A23" s="106"/>
      <c r="B23" s="106"/>
      <c r="C23" s="122"/>
      <c r="D23" s="106"/>
      <c r="E23" s="123" t="s">
        <v>244</v>
      </c>
      <c r="F23" s="124" t="s">
        <v>245</v>
      </c>
      <c r="G23" s="125" t="s">
        <v>246</v>
      </c>
      <c r="H23" s="108"/>
      <c r="I23" s="109"/>
      <c r="J23" s="109"/>
      <c r="K23" s="27"/>
      <c r="L23" s="27"/>
      <c r="M23" s="27"/>
      <c r="N23" s="27"/>
      <c r="O23" s="27"/>
      <c r="P23" s="27"/>
      <c r="Q23" s="110"/>
      <c r="R23" s="108"/>
      <c r="S23" s="109"/>
      <c r="T23" s="109"/>
      <c r="U23" s="25">
        <f>IFERROR(VLOOKUP($R22,Data!$B$4:$D$6,3,FALSE),"")</f>
        <v>0</v>
      </c>
      <c r="V23" s="25">
        <f>IFERROR(VLOOKUP($S22,Data!$F$4:$H$9,3,FALSE),"")</f>
        <v>0</v>
      </c>
      <c r="W23" s="25">
        <f>IFERROR(VLOOKUP($T22,Data!$J$4:$L$8,3,FALSE),"")</f>
        <v>0</v>
      </c>
      <c r="X23" s="25">
        <f>IFERROR(IF($C22=1,$U23*$V23*$W23,""),"")</f>
        <v>0</v>
      </c>
      <c r="Y23" s="25" t="str">
        <f>IFERROR(IF($C22=2,$U23*$V23*$W23,""),"")</f>
        <v/>
      </c>
      <c r="Z23" s="25" t="str">
        <f>IFERROR(IF($C22=3,$U23*$V23*$W23,""),"")</f>
        <v/>
      </c>
      <c r="AA23" s="120"/>
      <c r="AB23" s="108"/>
      <c r="AC23" s="109"/>
      <c r="AD23" s="109"/>
      <c r="AE23" s="27"/>
      <c r="AF23" s="27"/>
      <c r="AG23" s="27"/>
      <c r="AH23" s="27"/>
      <c r="AI23" s="27"/>
      <c r="AJ23" s="27"/>
      <c r="AK23" s="121"/>
      <c r="AL23" s="18" t="s">
        <v>717</v>
      </c>
      <c r="AM23" s="11"/>
      <c r="AN23" s="11"/>
      <c r="AO23" s="11"/>
    </row>
    <row r="24" spans="1:41" ht="10.5" customHeight="1" outlineLevel="1" x14ac:dyDescent="0.2">
      <c r="A24" s="106"/>
      <c r="B24" s="106"/>
      <c r="C24" s="122"/>
      <c r="D24" s="106"/>
      <c r="E24" s="123" t="s">
        <v>244</v>
      </c>
      <c r="F24" s="124" t="s">
        <v>245</v>
      </c>
      <c r="G24" s="125" t="s">
        <v>246</v>
      </c>
      <c r="H24" s="108"/>
      <c r="I24" s="109"/>
      <c r="J24" s="109"/>
      <c r="K24" s="27"/>
      <c r="L24" s="27"/>
      <c r="M24" s="27"/>
      <c r="N24" s="27"/>
      <c r="O24" s="27"/>
      <c r="P24" s="27"/>
      <c r="Q24" s="110"/>
      <c r="R24" s="108"/>
      <c r="S24" s="109"/>
      <c r="T24" s="109"/>
      <c r="U24" s="27"/>
      <c r="V24" s="27"/>
      <c r="W24" s="27"/>
      <c r="X24" s="27"/>
      <c r="Y24" s="27"/>
      <c r="Z24" s="27"/>
      <c r="AA24" s="120"/>
      <c r="AB24" s="108"/>
      <c r="AC24" s="109"/>
      <c r="AD24" s="109"/>
      <c r="AE24" s="25">
        <f>IFERROR(VLOOKUP($AB22,Data!$B$4:$D$6,3,FALSE),"")</f>
        <v>0</v>
      </c>
      <c r="AF24" s="25">
        <f>IFERROR(VLOOKUP($AC22,Data!$F$4:$H$9,3,FALSE),"")</f>
        <v>0</v>
      </c>
      <c r="AG24" s="25">
        <f>IFERROR(VLOOKUP($AD22,Data!$J$4:$L$8,3,FALSE),"")</f>
        <v>0</v>
      </c>
      <c r="AH24" s="25">
        <f>IFERROR(IF($C22=1,$AE24*$AF24*$AG24,""),"")</f>
        <v>0</v>
      </c>
      <c r="AI24" s="25" t="str">
        <f>IFERROR(IF($C22=2,$AE24*$AF24*$AG24,""),"")</f>
        <v/>
      </c>
      <c r="AJ24" s="25" t="str">
        <f>IFERROR(IF($C22=3,$AE24*$AF24*$AG24,""),"")</f>
        <v/>
      </c>
      <c r="AK24" s="121"/>
      <c r="AL24" s="18" t="s">
        <v>718</v>
      </c>
      <c r="AM24" s="11"/>
      <c r="AN24" s="11"/>
      <c r="AO24" s="11"/>
    </row>
    <row r="25" spans="1:41" ht="10.5" customHeight="1" outlineLevel="1" x14ac:dyDescent="0.2">
      <c r="A25" s="106"/>
      <c r="B25" s="106"/>
      <c r="C25" s="122">
        <v>1</v>
      </c>
      <c r="D25" s="106"/>
      <c r="E25" s="123" t="s">
        <v>247</v>
      </c>
      <c r="F25" s="124" t="s">
        <v>248</v>
      </c>
      <c r="G25" s="124" t="s">
        <v>249</v>
      </c>
      <c r="H25" s="108" t="s">
        <v>687</v>
      </c>
      <c r="I25" s="109" t="s">
        <v>687</v>
      </c>
      <c r="J25" s="109" t="s">
        <v>687</v>
      </c>
      <c r="K25" s="25">
        <f>IFERROR(VLOOKUP($H25,Data!$B$4:$D$6,3,FALSE),"")</f>
        <v>0</v>
      </c>
      <c r="L25" s="25">
        <f>IFERROR(VLOOKUP($I25,Data!$F$4:$H$9,3,FALSE),"")</f>
        <v>0</v>
      </c>
      <c r="M25" s="25">
        <f>IFERROR(VLOOKUP($J25,Data!$J$4:$L$8,3,FALSE),"")</f>
        <v>0</v>
      </c>
      <c r="N25" s="25">
        <f>IFERROR(IF($C25=1,$K25*$L25*$M25,""),"")</f>
        <v>0</v>
      </c>
      <c r="O25" s="25" t="str">
        <f>IFERROR(IF($C25=2,$K25*$L25*$M25,""),"")</f>
        <v/>
      </c>
      <c r="P25" s="25" t="str">
        <f>IFERROR(IF($C25=3,$K25*$L25*$M25,""),"")</f>
        <v/>
      </c>
      <c r="Q25" s="110"/>
      <c r="R25" s="108" t="s">
        <v>687</v>
      </c>
      <c r="S25" s="109" t="s">
        <v>687</v>
      </c>
      <c r="T25" s="109" t="s">
        <v>687</v>
      </c>
      <c r="U25" s="26"/>
      <c r="V25" s="26"/>
      <c r="W25" s="26"/>
      <c r="X25" s="26"/>
      <c r="Y25" s="26"/>
      <c r="Z25" s="26"/>
      <c r="AA25" s="120"/>
      <c r="AB25" s="108" t="s">
        <v>687</v>
      </c>
      <c r="AC25" s="109" t="s">
        <v>687</v>
      </c>
      <c r="AD25" s="109" t="s">
        <v>687</v>
      </c>
      <c r="AE25" s="26"/>
      <c r="AF25" s="26"/>
      <c r="AG25" s="26"/>
      <c r="AH25" s="26"/>
      <c r="AI25" s="26"/>
      <c r="AJ25" s="26"/>
      <c r="AK25" s="121"/>
      <c r="AL25" s="18" t="s">
        <v>716</v>
      </c>
      <c r="AM25" s="11"/>
      <c r="AN25" s="11"/>
      <c r="AO25" s="11"/>
    </row>
    <row r="26" spans="1:41" ht="10.5" customHeight="1" outlineLevel="1" x14ac:dyDescent="0.2">
      <c r="A26" s="106"/>
      <c r="B26" s="106"/>
      <c r="C26" s="122"/>
      <c r="D26" s="106"/>
      <c r="E26" s="123" t="s">
        <v>247</v>
      </c>
      <c r="F26" s="124" t="s">
        <v>248</v>
      </c>
      <c r="G26" s="125" t="s">
        <v>249</v>
      </c>
      <c r="H26" s="108"/>
      <c r="I26" s="109"/>
      <c r="J26" s="109"/>
      <c r="K26" s="27"/>
      <c r="L26" s="27"/>
      <c r="M26" s="27"/>
      <c r="N26" s="27"/>
      <c r="O26" s="27"/>
      <c r="P26" s="27"/>
      <c r="Q26" s="110"/>
      <c r="R26" s="108"/>
      <c r="S26" s="109"/>
      <c r="T26" s="109"/>
      <c r="U26" s="25">
        <f>IFERROR(VLOOKUP($R25,Data!$B$4:$D$6,3,FALSE),"")</f>
        <v>0</v>
      </c>
      <c r="V26" s="25">
        <f>IFERROR(VLOOKUP($S25,Data!$F$4:$H$9,3,FALSE),"")</f>
        <v>0</v>
      </c>
      <c r="W26" s="25">
        <f>IFERROR(VLOOKUP($T25,Data!$J$4:$L$8,3,FALSE),"")</f>
        <v>0</v>
      </c>
      <c r="X26" s="25">
        <f>IFERROR(IF($C25=1,$U26*$V26*$W26,""),"")</f>
        <v>0</v>
      </c>
      <c r="Y26" s="25" t="str">
        <f>IFERROR(IF($C25=2,$U26*$V26*$W26,""),"")</f>
        <v/>
      </c>
      <c r="Z26" s="25" t="str">
        <f>IFERROR(IF($C25=3,$U26*$V26*$W26,""),"")</f>
        <v/>
      </c>
      <c r="AA26" s="120"/>
      <c r="AB26" s="108"/>
      <c r="AC26" s="109"/>
      <c r="AD26" s="109"/>
      <c r="AE26" s="27"/>
      <c r="AF26" s="27"/>
      <c r="AG26" s="27"/>
      <c r="AH26" s="27"/>
      <c r="AI26" s="27"/>
      <c r="AJ26" s="27"/>
      <c r="AK26" s="121"/>
      <c r="AL26" s="18" t="s">
        <v>717</v>
      </c>
      <c r="AM26" s="11"/>
      <c r="AN26" s="11"/>
      <c r="AO26" s="11"/>
    </row>
    <row r="27" spans="1:41" ht="10.5" customHeight="1" outlineLevel="1" x14ac:dyDescent="0.2">
      <c r="A27" s="106"/>
      <c r="B27" s="106"/>
      <c r="C27" s="122"/>
      <c r="D27" s="106"/>
      <c r="E27" s="123" t="s">
        <v>247</v>
      </c>
      <c r="F27" s="124" t="s">
        <v>248</v>
      </c>
      <c r="G27" s="125" t="s">
        <v>249</v>
      </c>
      <c r="H27" s="108"/>
      <c r="I27" s="109"/>
      <c r="J27" s="109"/>
      <c r="K27" s="27"/>
      <c r="L27" s="27"/>
      <c r="M27" s="27"/>
      <c r="N27" s="27"/>
      <c r="O27" s="27"/>
      <c r="P27" s="27"/>
      <c r="Q27" s="110"/>
      <c r="R27" s="108"/>
      <c r="S27" s="109"/>
      <c r="T27" s="109"/>
      <c r="U27" s="27"/>
      <c r="V27" s="27"/>
      <c r="W27" s="27"/>
      <c r="X27" s="27"/>
      <c r="Y27" s="27"/>
      <c r="Z27" s="27"/>
      <c r="AA27" s="120"/>
      <c r="AB27" s="108"/>
      <c r="AC27" s="109"/>
      <c r="AD27" s="109"/>
      <c r="AE27" s="25">
        <f>IFERROR(VLOOKUP($AB25,Data!$B$4:$D$6,3,FALSE),"")</f>
        <v>0</v>
      </c>
      <c r="AF27" s="25">
        <f>IFERROR(VLOOKUP($AC25,Data!$F$4:$H$9,3,FALSE),"")</f>
        <v>0</v>
      </c>
      <c r="AG27" s="25">
        <f>IFERROR(VLOOKUP($AD25,Data!$J$4:$L$8,3,FALSE),"")</f>
        <v>0</v>
      </c>
      <c r="AH27" s="25">
        <f>IFERROR(IF($C25=1,$AE27*$AF27*$AG27,""),"")</f>
        <v>0</v>
      </c>
      <c r="AI27" s="25" t="str">
        <f>IFERROR(IF($C25=2,$AE27*$AF27*$AG27,""),"")</f>
        <v/>
      </c>
      <c r="AJ27" s="25" t="str">
        <f>IFERROR(IF($C25=3,$AE27*$AF27*$AG27,""),"")</f>
        <v/>
      </c>
      <c r="AK27" s="121"/>
      <c r="AL27" s="18" t="s">
        <v>718</v>
      </c>
      <c r="AM27" s="11"/>
      <c r="AN27" s="11"/>
      <c r="AO27" s="11"/>
    </row>
    <row r="28" spans="1:41" ht="30" customHeight="1" x14ac:dyDescent="0.2">
      <c r="B28" s="19"/>
      <c r="C28" s="19">
        <v>1</v>
      </c>
      <c r="D28" s="124" t="s">
        <v>250</v>
      </c>
      <c r="E28" s="125"/>
      <c r="F28" s="125"/>
      <c r="G28" s="125"/>
      <c r="H28" s="31" t="str">
        <f>IF($K28=1,"Implemented","Not Implemented")</f>
        <v>Not Implemented</v>
      </c>
      <c r="I28" s="24" t="str">
        <f>IF($L28=1,"Effective","Ineffective")</f>
        <v>Ineffective</v>
      </c>
      <c r="J28" s="24" t="str">
        <f>IF($M28=1,"Pass","Fail")</f>
        <v>Fail</v>
      </c>
      <c r="K28" s="25">
        <f>IF(COUNTIF(K29:K34,0)&gt;0,0,1)</f>
        <v>0</v>
      </c>
      <c r="L28" s="25">
        <f>IF(COUNTIF(L29:L34,0)&gt;0,0,1)</f>
        <v>0</v>
      </c>
      <c r="M28" s="25">
        <f>IF(COUNTIF(M29:M34,0)&gt;0,0,1)</f>
        <v>0</v>
      </c>
      <c r="N28" s="25">
        <f>IFERROR(IF($C28=1,$K28*$L28*$M28,""),"")</f>
        <v>0</v>
      </c>
      <c r="O28" s="25" t="str">
        <f>IFERROR(IF($C28=2,$K28*$L28*$M28,""),"")</f>
        <v/>
      </c>
      <c r="P28" s="25" t="str">
        <f>IFERROR(IF($C28=3,$K28*$L28*$M28,""),"")</f>
        <v/>
      </c>
      <c r="Q28" s="32"/>
      <c r="R28" s="31" t="str">
        <f>IF($U28=1,"Implemented","Not Implemented")</f>
        <v>Not Implemented</v>
      </c>
      <c r="S28" s="24" t="str">
        <f>IF($V28=1,"Effective","Ineffective")</f>
        <v>Ineffective</v>
      </c>
      <c r="T28" s="24" t="str">
        <f>IF($W28=1,"Pass","Fail")</f>
        <v>Fail</v>
      </c>
      <c r="U28" s="25">
        <f>IF(COUNTIF(U29:U34,0)&gt;0,0,1)</f>
        <v>0</v>
      </c>
      <c r="V28" s="25">
        <f>IF(COUNTIF(V29:V34,0)&gt;0,0,1)</f>
        <v>0</v>
      </c>
      <c r="W28" s="25">
        <f>IF(COUNTIF(W29:W34,0)&gt;0,0,1)</f>
        <v>0</v>
      </c>
      <c r="X28" s="25">
        <f>IFERROR(IF($C28=1,$U28*$V28*$W28,""),"")</f>
        <v>0</v>
      </c>
      <c r="Y28" s="25" t="str">
        <f>IFERROR(IF($C28=2,$U28*$V28*$W28,""),"")</f>
        <v/>
      </c>
      <c r="Z28" s="25" t="str">
        <f>IFERROR(IF($C28=3,$U28*$V28*$W28,""),"")</f>
        <v/>
      </c>
      <c r="AA28" s="32"/>
      <c r="AB28" s="31" t="str">
        <f>IF($AE28=1,"Implemented","Not Implemented")</f>
        <v>Not Implemented</v>
      </c>
      <c r="AC28" s="24" t="str">
        <f>IF($AF28=1,"Effective","Ineffective")</f>
        <v>Ineffective</v>
      </c>
      <c r="AD28" s="24" t="str">
        <f>IF($AG28=1,"Pass","Fail")</f>
        <v>Fail</v>
      </c>
      <c r="AE28" s="25">
        <f>IF(COUNTIF(AE29:AE34,0)&gt;0,0,1)</f>
        <v>0</v>
      </c>
      <c r="AF28" s="25">
        <f>IF(COUNTIF(AF29:AF34,0)&gt;0,0,1)</f>
        <v>0</v>
      </c>
      <c r="AG28" s="25">
        <f>IF(COUNTIF(AG29:AG34,0)&gt;0,0,1)</f>
        <v>0</v>
      </c>
      <c r="AH28" s="25">
        <f>IFERROR(IF($C28=1,$AE28*$AF28*$AG28,""),"")</f>
        <v>0</v>
      </c>
      <c r="AI28" s="25" t="str">
        <f>IFERROR(IF($C28=2,$AE28*$AF28*$AG28,""),"")</f>
        <v/>
      </c>
      <c r="AJ28" s="25" t="str">
        <f>IFERROR(IF($C28=3,$AE28*$AF28*$AG28,""),"")</f>
        <v/>
      </c>
      <c r="AK28" s="32"/>
      <c r="AL28" s="18" t="s">
        <v>725</v>
      </c>
      <c r="AM28" s="11"/>
      <c r="AN28" s="11"/>
      <c r="AO28" s="11"/>
    </row>
    <row r="29" spans="1:41" ht="10.5" customHeight="1" outlineLevel="1" x14ac:dyDescent="0.2">
      <c r="A29" s="106"/>
      <c r="B29" s="106"/>
      <c r="C29" s="122">
        <v>1</v>
      </c>
      <c r="D29" s="106"/>
      <c r="E29" s="123" t="s">
        <v>251</v>
      </c>
      <c r="F29" s="124" t="s">
        <v>252</v>
      </c>
      <c r="G29" s="124" t="s">
        <v>253</v>
      </c>
      <c r="H29" s="108" t="s">
        <v>687</v>
      </c>
      <c r="I29" s="109" t="s">
        <v>687</v>
      </c>
      <c r="J29" s="109" t="s">
        <v>687</v>
      </c>
      <c r="K29" s="25">
        <f>IFERROR(VLOOKUP($H29,Data!$B$4:$D$6,3,FALSE),"")</f>
        <v>0</v>
      </c>
      <c r="L29" s="25">
        <f>IFERROR(VLOOKUP($I29,Data!$F$4:$H$9,3,FALSE),"")</f>
        <v>0</v>
      </c>
      <c r="M29" s="25">
        <f>IFERROR(VLOOKUP($J29,Data!$J$4:$L$8,3,FALSE),"")</f>
        <v>0</v>
      </c>
      <c r="N29" s="25">
        <f>IFERROR(IF($C29=1,$K29*$L29*$M29,""),"")</f>
        <v>0</v>
      </c>
      <c r="O29" s="25" t="str">
        <f>IFERROR(IF($C29=2,$K29*$L29*$M29,""),"")</f>
        <v/>
      </c>
      <c r="P29" s="25" t="str">
        <f>IFERROR(IF($C29=3,$K29*$L29*$M29,""),"")</f>
        <v/>
      </c>
      <c r="Q29" s="110"/>
      <c r="R29" s="108" t="s">
        <v>687</v>
      </c>
      <c r="S29" s="109" t="s">
        <v>687</v>
      </c>
      <c r="T29" s="109" t="s">
        <v>687</v>
      </c>
      <c r="U29" s="26"/>
      <c r="V29" s="26"/>
      <c r="W29" s="26"/>
      <c r="X29" s="26"/>
      <c r="Y29" s="26"/>
      <c r="Z29" s="26"/>
      <c r="AA29" s="120"/>
      <c r="AB29" s="108" t="s">
        <v>687</v>
      </c>
      <c r="AC29" s="109" t="s">
        <v>687</v>
      </c>
      <c r="AD29" s="109" t="s">
        <v>687</v>
      </c>
      <c r="AE29" s="26"/>
      <c r="AF29" s="26"/>
      <c r="AG29" s="26"/>
      <c r="AH29" s="26"/>
      <c r="AI29" s="26"/>
      <c r="AJ29" s="26"/>
      <c r="AK29" s="121"/>
      <c r="AL29" s="18" t="s">
        <v>716</v>
      </c>
      <c r="AM29" s="11"/>
      <c r="AN29" s="11"/>
      <c r="AO29" s="11"/>
    </row>
    <row r="30" spans="1:41" ht="10.5" customHeight="1" outlineLevel="1" x14ac:dyDescent="0.2">
      <c r="A30" s="106"/>
      <c r="B30" s="106"/>
      <c r="C30" s="122"/>
      <c r="D30" s="106"/>
      <c r="E30" s="123" t="s">
        <v>251</v>
      </c>
      <c r="F30" s="124" t="s">
        <v>252</v>
      </c>
      <c r="G30" s="125" t="s">
        <v>253</v>
      </c>
      <c r="H30" s="108"/>
      <c r="I30" s="109"/>
      <c r="J30" s="109"/>
      <c r="K30" s="27"/>
      <c r="L30" s="27"/>
      <c r="M30" s="27"/>
      <c r="N30" s="27"/>
      <c r="O30" s="27"/>
      <c r="P30" s="27"/>
      <c r="Q30" s="110"/>
      <c r="R30" s="108"/>
      <c r="S30" s="109"/>
      <c r="T30" s="109"/>
      <c r="U30" s="25">
        <f>IFERROR(VLOOKUP($R29,Data!$B$4:$D$6,3,FALSE),"")</f>
        <v>0</v>
      </c>
      <c r="V30" s="25">
        <f>IFERROR(VLOOKUP($S29,Data!$F$4:$H$9,3,FALSE),"")</f>
        <v>0</v>
      </c>
      <c r="W30" s="25">
        <f>IFERROR(VLOOKUP($T29,Data!$J$4:$L$8,3,FALSE),"")</f>
        <v>0</v>
      </c>
      <c r="X30" s="25">
        <f>IFERROR(IF($C29=1,$U30*$V30*$W30,""),"")</f>
        <v>0</v>
      </c>
      <c r="Y30" s="25" t="str">
        <f>IFERROR(IF($C29=2,$U30*$V30*$W30,""),"")</f>
        <v/>
      </c>
      <c r="Z30" s="25" t="str">
        <f>IFERROR(IF($C29=3,$U30*$V30*$W30,""),"")</f>
        <v/>
      </c>
      <c r="AA30" s="120"/>
      <c r="AB30" s="108"/>
      <c r="AC30" s="109"/>
      <c r="AD30" s="109"/>
      <c r="AE30" s="27"/>
      <c r="AF30" s="27"/>
      <c r="AG30" s="27"/>
      <c r="AH30" s="27"/>
      <c r="AI30" s="27"/>
      <c r="AJ30" s="27"/>
      <c r="AK30" s="121"/>
      <c r="AL30" s="18" t="s">
        <v>717</v>
      </c>
      <c r="AM30" s="11"/>
      <c r="AN30" s="11"/>
      <c r="AO30" s="11"/>
    </row>
    <row r="31" spans="1:41" ht="10.5" customHeight="1" outlineLevel="1" x14ac:dyDescent="0.2">
      <c r="A31" s="106"/>
      <c r="B31" s="106"/>
      <c r="C31" s="122"/>
      <c r="D31" s="106"/>
      <c r="E31" s="123" t="s">
        <v>251</v>
      </c>
      <c r="F31" s="124" t="s">
        <v>252</v>
      </c>
      <c r="G31" s="125" t="s">
        <v>253</v>
      </c>
      <c r="H31" s="108"/>
      <c r="I31" s="109"/>
      <c r="J31" s="109"/>
      <c r="K31" s="27"/>
      <c r="L31" s="27"/>
      <c r="M31" s="27"/>
      <c r="N31" s="27"/>
      <c r="O31" s="27"/>
      <c r="P31" s="27"/>
      <c r="Q31" s="110"/>
      <c r="R31" s="108"/>
      <c r="S31" s="109"/>
      <c r="T31" s="109"/>
      <c r="U31" s="27"/>
      <c r="V31" s="27"/>
      <c r="W31" s="27"/>
      <c r="X31" s="27"/>
      <c r="Y31" s="27"/>
      <c r="Z31" s="27"/>
      <c r="AA31" s="120"/>
      <c r="AB31" s="108"/>
      <c r="AC31" s="109"/>
      <c r="AD31" s="109"/>
      <c r="AE31" s="25">
        <f>IFERROR(VLOOKUP($AB29,Data!$B$4:$D$6,3,FALSE),"")</f>
        <v>0</v>
      </c>
      <c r="AF31" s="25">
        <f>IFERROR(VLOOKUP($AC29,Data!$F$4:$H$9,3,FALSE),"")</f>
        <v>0</v>
      </c>
      <c r="AG31" s="25">
        <f>IFERROR(VLOOKUP($AD29,Data!$J$4:$L$8,3,FALSE),"")</f>
        <v>0</v>
      </c>
      <c r="AH31" s="25">
        <f>IFERROR(IF($C29=1,$AE31*$AF31*$AG31,""),"")</f>
        <v>0</v>
      </c>
      <c r="AI31" s="25" t="str">
        <f>IFERROR(IF($C29=2,$AE31*$AF31*$AG31,""),"")</f>
        <v/>
      </c>
      <c r="AJ31" s="25" t="str">
        <f>IFERROR(IF($C29=3,$AE31*$AF31*$AG31,""),"")</f>
        <v/>
      </c>
      <c r="AK31" s="121"/>
      <c r="AL31" s="18" t="s">
        <v>718</v>
      </c>
      <c r="AM31" s="11"/>
      <c r="AN31" s="11"/>
      <c r="AO31" s="11"/>
    </row>
    <row r="32" spans="1:41" ht="10.5" customHeight="1" outlineLevel="1" x14ac:dyDescent="0.2">
      <c r="A32" s="106"/>
      <c r="B32" s="106"/>
      <c r="C32" s="122">
        <v>1</v>
      </c>
      <c r="D32" s="106"/>
      <c r="E32" s="123" t="s">
        <v>254</v>
      </c>
      <c r="F32" s="124" t="s">
        <v>255</v>
      </c>
      <c r="G32" s="124" t="s">
        <v>256</v>
      </c>
      <c r="H32" s="108" t="s">
        <v>687</v>
      </c>
      <c r="I32" s="109" t="s">
        <v>687</v>
      </c>
      <c r="J32" s="109" t="s">
        <v>687</v>
      </c>
      <c r="K32" s="25">
        <f>IFERROR(VLOOKUP($H32,Data!$B$4:$D$6,3,FALSE),"")</f>
        <v>0</v>
      </c>
      <c r="L32" s="25">
        <f>IFERROR(VLOOKUP($I32,Data!$F$4:$H$9,3,FALSE),"")</f>
        <v>0</v>
      </c>
      <c r="M32" s="25">
        <f>IFERROR(VLOOKUP($J32,Data!$J$4:$L$8,3,FALSE),"")</f>
        <v>0</v>
      </c>
      <c r="N32" s="25">
        <f>IFERROR(IF($C32=1,$K32*$L32*$M32,""),"")</f>
        <v>0</v>
      </c>
      <c r="O32" s="25" t="str">
        <f>IFERROR(IF($C32=2,$K32*$L32*$M32,""),"")</f>
        <v/>
      </c>
      <c r="P32" s="25" t="str">
        <f>IFERROR(IF($C32=3,$K32*$L32*$M32,""),"")</f>
        <v/>
      </c>
      <c r="Q32" s="110"/>
      <c r="R32" s="108" t="s">
        <v>687</v>
      </c>
      <c r="S32" s="109" t="s">
        <v>687</v>
      </c>
      <c r="T32" s="109" t="s">
        <v>687</v>
      </c>
      <c r="U32" s="26"/>
      <c r="V32" s="26"/>
      <c r="W32" s="26"/>
      <c r="X32" s="26"/>
      <c r="Y32" s="26"/>
      <c r="Z32" s="26"/>
      <c r="AA32" s="120"/>
      <c r="AB32" s="108" t="s">
        <v>687</v>
      </c>
      <c r="AC32" s="109" t="s">
        <v>687</v>
      </c>
      <c r="AD32" s="109" t="s">
        <v>687</v>
      </c>
      <c r="AE32" s="26"/>
      <c r="AF32" s="26"/>
      <c r="AG32" s="26"/>
      <c r="AH32" s="26"/>
      <c r="AI32" s="26"/>
      <c r="AJ32" s="26"/>
      <c r="AK32" s="121"/>
      <c r="AL32" s="18" t="s">
        <v>716</v>
      </c>
      <c r="AM32" s="11"/>
      <c r="AN32" s="11"/>
      <c r="AO32" s="11"/>
    </row>
    <row r="33" spans="1:41" ht="10.5" customHeight="1" outlineLevel="1" x14ac:dyDescent="0.2">
      <c r="A33" s="106"/>
      <c r="B33" s="106"/>
      <c r="C33" s="122"/>
      <c r="D33" s="106"/>
      <c r="E33" s="123" t="s">
        <v>254</v>
      </c>
      <c r="F33" s="124" t="s">
        <v>255</v>
      </c>
      <c r="G33" s="125" t="s">
        <v>256</v>
      </c>
      <c r="H33" s="108"/>
      <c r="I33" s="109"/>
      <c r="J33" s="109"/>
      <c r="K33" s="27"/>
      <c r="L33" s="27"/>
      <c r="M33" s="27"/>
      <c r="N33" s="27"/>
      <c r="O33" s="27"/>
      <c r="P33" s="27"/>
      <c r="Q33" s="110"/>
      <c r="R33" s="108"/>
      <c r="S33" s="109"/>
      <c r="T33" s="109"/>
      <c r="U33" s="25">
        <f>IFERROR(VLOOKUP($R32,Data!$B$4:$D$6,3,FALSE),"")</f>
        <v>0</v>
      </c>
      <c r="V33" s="25">
        <f>IFERROR(VLOOKUP($S32,Data!$F$4:$H$9,3,FALSE),"")</f>
        <v>0</v>
      </c>
      <c r="W33" s="25">
        <f>IFERROR(VLOOKUP($T32,Data!$J$4:$L$8,3,FALSE),"")</f>
        <v>0</v>
      </c>
      <c r="X33" s="25">
        <f>IFERROR(IF($C32=1,$U33*$V33*$W33,""),"")</f>
        <v>0</v>
      </c>
      <c r="Y33" s="25" t="str">
        <f>IFERROR(IF($C32=2,$U33*$V33*$W33,""),"")</f>
        <v/>
      </c>
      <c r="Z33" s="25" t="str">
        <f>IFERROR(IF($C32=3,$U33*$V33*$W33,""),"")</f>
        <v/>
      </c>
      <c r="AA33" s="120"/>
      <c r="AB33" s="108"/>
      <c r="AC33" s="109"/>
      <c r="AD33" s="109"/>
      <c r="AE33" s="27"/>
      <c r="AF33" s="27"/>
      <c r="AG33" s="27"/>
      <c r="AH33" s="27"/>
      <c r="AI33" s="27"/>
      <c r="AJ33" s="27"/>
      <c r="AK33" s="121"/>
      <c r="AL33" s="18" t="s">
        <v>717</v>
      </c>
      <c r="AM33" s="11"/>
      <c r="AN33" s="11"/>
      <c r="AO33" s="11"/>
    </row>
    <row r="34" spans="1:41" ht="10.5" customHeight="1" outlineLevel="1" x14ac:dyDescent="0.2">
      <c r="A34" s="106"/>
      <c r="B34" s="106"/>
      <c r="C34" s="122"/>
      <c r="D34" s="106"/>
      <c r="E34" s="123" t="s">
        <v>254</v>
      </c>
      <c r="F34" s="124" t="s">
        <v>255</v>
      </c>
      <c r="G34" s="125" t="s">
        <v>256</v>
      </c>
      <c r="H34" s="108"/>
      <c r="I34" s="109"/>
      <c r="J34" s="109"/>
      <c r="K34" s="27"/>
      <c r="L34" s="27"/>
      <c r="M34" s="27"/>
      <c r="N34" s="27"/>
      <c r="O34" s="27"/>
      <c r="P34" s="27"/>
      <c r="Q34" s="110"/>
      <c r="R34" s="108"/>
      <c r="S34" s="109"/>
      <c r="T34" s="109"/>
      <c r="U34" s="27"/>
      <c r="V34" s="27"/>
      <c r="W34" s="27"/>
      <c r="X34" s="27"/>
      <c r="Y34" s="27"/>
      <c r="Z34" s="27"/>
      <c r="AA34" s="120"/>
      <c r="AB34" s="108"/>
      <c r="AC34" s="109"/>
      <c r="AD34" s="109"/>
      <c r="AE34" s="25">
        <f>IFERROR(VLOOKUP($AB32,Data!$B$4:$D$6,3,FALSE),"")</f>
        <v>0</v>
      </c>
      <c r="AF34" s="25">
        <f>IFERROR(VLOOKUP($AC32,Data!$F$4:$H$9,3,FALSE),"")</f>
        <v>0</v>
      </c>
      <c r="AG34" s="25">
        <f>IFERROR(VLOOKUP($AD32,Data!$J$4:$L$8,3,FALSE),"")</f>
        <v>0</v>
      </c>
      <c r="AH34" s="25">
        <f>IFERROR(IF($C32=1,$AE34*$AF34*$AG34,""),"")</f>
        <v>0</v>
      </c>
      <c r="AI34" s="25" t="str">
        <f>IFERROR(IF($C32=2,$AE34*$AF34*$AG34,""),"")</f>
        <v/>
      </c>
      <c r="AJ34" s="25" t="str">
        <f>IFERROR(IF($C32=3,$AE34*$AF34*$AG34,""),"")</f>
        <v/>
      </c>
      <c r="AK34" s="121"/>
      <c r="AL34" s="18" t="s">
        <v>718</v>
      </c>
      <c r="AM34" s="11"/>
      <c r="AN34" s="11"/>
      <c r="AO34" s="11"/>
    </row>
    <row r="35" spans="1:41" ht="30" customHeight="1" x14ac:dyDescent="0.2">
      <c r="B35" s="19"/>
      <c r="C35" s="19">
        <v>2</v>
      </c>
      <c r="D35" s="124" t="s">
        <v>418</v>
      </c>
      <c r="E35" s="124"/>
      <c r="F35" s="124"/>
      <c r="G35" s="110"/>
      <c r="H35" s="31" t="str">
        <f>IF($K35=1,"Implemented","Not Implemented")</f>
        <v>Not Implemented</v>
      </c>
      <c r="I35" s="24" t="str">
        <f>IF($L35=1,"Effective","Ineffective")</f>
        <v>Ineffective</v>
      </c>
      <c r="J35" s="24" t="str">
        <f>IF($M35=1,"Pass","Fail")</f>
        <v>Fail</v>
      </c>
      <c r="K35" s="25">
        <f>IF(COUNTIF(K36:K41,0)&gt;0,0,1)</f>
        <v>0</v>
      </c>
      <c r="L35" s="25">
        <f>IF(COUNTIF(L36:L41,0)&gt;0,0,1)</f>
        <v>0</v>
      </c>
      <c r="M35" s="25">
        <f>IF(COUNTIF(M36:M41,0)&gt;0,0,1)</f>
        <v>0</v>
      </c>
      <c r="N35" s="25" t="str">
        <f>IFERROR(IF($C35=1,$K35*$L35*$M35,""),"")</f>
        <v/>
      </c>
      <c r="O35" s="25">
        <f>IFERROR(IF($C35=2,$K35*$L35*$M35,""),"")</f>
        <v>0</v>
      </c>
      <c r="P35" s="25" t="str">
        <f>IFERROR(IF($C35=3,$K35*$L35*$M35,""),"")</f>
        <v/>
      </c>
      <c r="Q35" s="32"/>
      <c r="R35" s="31" t="str">
        <f>IF($U35=1,"Implemented","Not Implemented")</f>
        <v>Not Implemented</v>
      </c>
      <c r="S35" s="24" t="str">
        <f>IF($V35=1,"Effective","Ineffective")</f>
        <v>Ineffective</v>
      </c>
      <c r="T35" s="24" t="str">
        <f>IF($W35=1,"Pass","Fail")</f>
        <v>Fail</v>
      </c>
      <c r="U35" s="25">
        <f>IF(COUNTIF(U36:U41,0)&gt;0,0,1)</f>
        <v>0</v>
      </c>
      <c r="V35" s="25">
        <f>IF(COUNTIF(V36:V41,0)&gt;0,0,1)</f>
        <v>0</v>
      </c>
      <c r="W35" s="25">
        <f>IF(COUNTIF(W36:W41,0)&gt;0,0,1)</f>
        <v>0</v>
      </c>
      <c r="X35" s="25" t="str">
        <f>IFERROR(IF($C35=1,$U35*$V35*$W35,""),"")</f>
        <v/>
      </c>
      <c r="Y35" s="25">
        <f>IFERROR(IF($C35=2,$U35*$V35*$W35,""),"")</f>
        <v>0</v>
      </c>
      <c r="Z35" s="25" t="str">
        <f>IFERROR(IF($C35=3,$U35*$V35*$W35,""),"")</f>
        <v/>
      </c>
      <c r="AA35" s="32"/>
      <c r="AB35" s="31" t="str">
        <f>IF($AE35=1,"Implemented","Not Implemented")</f>
        <v>Not Implemented</v>
      </c>
      <c r="AC35" s="24" t="str">
        <f>IF($AF35=1,"Effective","Ineffective")</f>
        <v>Ineffective</v>
      </c>
      <c r="AD35" s="24" t="str">
        <f>IF($AG35=1,"Pass","Fail")</f>
        <v>Fail</v>
      </c>
      <c r="AE35" s="25">
        <f>IF(COUNTIF(AE36:AE41,0)&gt;0,0,1)</f>
        <v>0</v>
      </c>
      <c r="AF35" s="25">
        <f>IF(COUNTIF(AF36:AF41,0)&gt;0,0,1)</f>
        <v>0</v>
      </c>
      <c r="AG35" s="25">
        <f>IF(COUNTIF(AG36:AG41,0)&gt;0,0,1)</f>
        <v>0</v>
      </c>
      <c r="AH35" s="25" t="str">
        <f>IFERROR(IF($C35=1,$AE35*$AF35*$AG35,""),"")</f>
        <v/>
      </c>
      <c r="AI35" s="25">
        <f>IFERROR(IF($C35=2,$AE35*$AF35*$AG35,""),"")</f>
        <v>0</v>
      </c>
      <c r="AJ35" s="25" t="str">
        <f>IFERROR(IF($C35=3,$AE35*$AF35*$AG35,""),"")</f>
        <v/>
      </c>
      <c r="AK35" s="32"/>
      <c r="AL35" s="18" t="s">
        <v>725</v>
      </c>
      <c r="AM35" s="11"/>
      <c r="AN35" s="11"/>
      <c r="AO35" s="11"/>
    </row>
    <row r="36" spans="1:41" ht="10.5" customHeight="1" outlineLevel="1" x14ac:dyDescent="0.2">
      <c r="A36" s="106"/>
      <c r="B36" s="106"/>
      <c r="C36" s="122">
        <v>2</v>
      </c>
      <c r="D36" s="106"/>
      <c r="E36" s="123" t="s">
        <v>419</v>
      </c>
      <c r="F36" s="124" t="s">
        <v>420</v>
      </c>
      <c r="G36" s="124" t="s">
        <v>421</v>
      </c>
      <c r="H36" s="108" t="s">
        <v>687</v>
      </c>
      <c r="I36" s="109" t="s">
        <v>687</v>
      </c>
      <c r="J36" s="109" t="s">
        <v>687</v>
      </c>
      <c r="K36" s="25">
        <f>IFERROR(VLOOKUP($H36,Data!$B$4:$D$6,3,FALSE),"")</f>
        <v>0</v>
      </c>
      <c r="L36" s="25">
        <f>IFERROR(VLOOKUP($I36,Data!$F$4:$H$9,3,FALSE),"")</f>
        <v>0</v>
      </c>
      <c r="M36" s="25">
        <f>IFERROR(VLOOKUP($J36,Data!$J$4:$L$8,3,FALSE),"")</f>
        <v>0</v>
      </c>
      <c r="N36" s="25" t="str">
        <f>IFERROR(IF($C36=1,$K36*$L36*$M36,""),"")</f>
        <v/>
      </c>
      <c r="O36" s="25">
        <f>IFERROR(IF($C36=2,$K36*$L36*$M36,""),"")</f>
        <v>0</v>
      </c>
      <c r="P36" s="25" t="str">
        <f>IFERROR(IF($C36=3,$K36*$L36*$M36,""),"")</f>
        <v/>
      </c>
      <c r="Q36" s="110"/>
      <c r="R36" s="108" t="s">
        <v>687</v>
      </c>
      <c r="S36" s="109" t="s">
        <v>687</v>
      </c>
      <c r="T36" s="109" t="s">
        <v>687</v>
      </c>
      <c r="U36" s="26"/>
      <c r="V36" s="26"/>
      <c r="W36" s="26"/>
      <c r="X36" s="26"/>
      <c r="Y36" s="26"/>
      <c r="Z36" s="26"/>
      <c r="AA36" s="120"/>
      <c r="AB36" s="108" t="s">
        <v>687</v>
      </c>
      <c r="AC36" s="109" t="s">
        <v>687</v>
      </c>
      <c r="AD36" s="109" t="s">
        <v>687</v>
      </c>
      <c r="AE36" s="26"/>
      <c r="AF36" s="26"/>
      <c r="AG36" s="26"/>
      <c r="AH36" s="26"/>
      <c r="AI36" s="26"/>
      <c r="AJ36" s="26"/>
      <c r="AK36" s="121"/>
      <c r="AL36" s="18" t="s">
        <v>716</v>
      </c>
      <c r="AM36" s="11"/>
      <c r="AN36" s="11"/>
      <c r="AO36" s="11"/>
    </row>
    <row r="37" spans="1:41" ht="10.5" customHeight="1" outlineLevel="1" x14ac:dyDescent="0.2">
      <c r="A37" s="106"/>
      <c r="B37" s="106"/>
      <c r="C37" s="122"/>
      <c r="D37" s="106"/>
      <c r="E37" s="123" t="s">
        <v>419</v>
      </c>
      <c r="F37" s="124" t="s">
        <v>420</v>
      </c>
      <c r="G37" s="125" t="s">
        <v>421</v>
      </c>
      <c r="H37" s="108"/>
      <c r="I37" s="109"/>
      <c r="J37" s="109"/>
      <c r="K37" s="27"/>
      <c r="L37" s="27"/>
      <c r="M37" s="27"/>
      <c r="N37" s="27"/>
      <c r="O37" s="27"/>
      <c r="P37" s="27"/>
      <c r="Q37" s="110"/>
      <c r="R37" s="108"/>
      <c r="S37" s="109"/>
      <c r="T37" s="109"/>
      <c r="U37" s="25">
        <f>IFERROR(VLOOKUP($R36,Data!$B$4:$D$6,3,FALSE),"")</f>
        <v>0</v>
      </c>
      <c r="V37" s="25">
        <f>IFERROR(VLOOKUP($S36,Data!$F$4:$H$9,3,FALSE),"")</f>
        <v>0</v>
      </c>
      <c r="W37" s="25">
        <f>IFERROR(VLOOKUP($T36,Data!$J$4:$L$8,3,FALSE),"")</f>
        <v>0</v>
      </c>
      <c r="X37" s="25" t="str">
        <f>IFERROR(IF($C36=1,$U37*$V37*$W37,""),"")</f>
        <v/>
      </c>
      <c r="Y37" s="25">
        <f>IFERROR(IF($C36=2,$U37*$V37*$W37,""),"")</f>
        <v>0</v>
      </c>
      <c r="Z37" s="25" t="str">
        <f>IFERROR(IF($C36=3,$U37*$V37*$W37,""),"")</f>
        <v/>
      </c>
      <c r="AA37" s="120"/>
      <c r="AB37" s="108"/>
      <c r="AC37" s="109"/>
      <c r="AD37" s="109"/>
      <c r="AE37" s="27"/>
      <c r="AF37" s="27"/>
      <c r="AG37" s="27"/>
      <c r="AH37" s="27"/>
      <c r="AI37" s="27"/>
      <c r="AJ37" s="27"/>
      <c r="AK37" s="121"/>
      <c r="AL37" s="18" t="s">
        <v>717</v>
      </c>
      <c r="AM37" s="11"/>
      <c r="AN37" s="11"/>
      <c r="AO37" s="11"/>
    </row>
    <row r="38" spans="1:41" ht="10.5" customHeight="1" outlineLevel="1" x14ac:dyDescent="0.2">
      <c r="A38" s="106"/>
      <c r="B38" s="106"/>
      <c r="C38" s="122"/>
      <c r="D38" s="106"/>
      <c r="E38" s="123" t="s">
        <v>419</v>
      </c>
      <c r="F38" s="124" t="s">
        <v>420</v>
      </c>
      <c r="G38" s="125" t="s">
        <v>421</v>
      </c>
      <c r="H38" s="108"/>
      <c r="I38" s="109"/>
      <c r="J38" s="109"/>
      <c r="K38" s="27"/>
      <c r="L38" s="27"/>
      <c r="M38" s="27"/>
      <c r="N38" s="27"/>
      <c r="O38" s="27"/>
      <c r="P38" s="27"/>
      <c r="Q38" s="110"/>
      <c r="R38" s="108"/>
      <c r="S38" s="109"/>
      <c r="T38" s="109"/>
      <c r="U38" s="27"/>
      <c r="V38" s="27"/>
      <c r="W38" s="27"/>
      <c r="X38" s="27"/>
      <c r="Y38" s="27"/>
      <c r="Z38" s="27"/>
      <c r="AA38" s="120"/>
      <c r="AB38" s="108"/>
      <c r="AC38" s="109"/>
      <c r="AD38" s="109"/>
      <c r="AE38" s="25">
        <f>IFERROR(VLOOKUP($AB36,Data!$B$4:$D$6,3,FALSE),"")</f>
        <v>0</v>
      </c>
      <c r="AF38" s="25">
        <f>IFERROR(VLOOKUP($AC36,Data!$F$4:$H$9,3,FALSE),"")</f>
        <v>0</v>
      </c>
      <c r="AG38" s="25">
        <f>IFERROR(VLOOKUP($AD36,Data!$J$4:$L$8,3,FALSE),"")</f>
        <v>0</v>
      </c>
      <c r="AH38" s="25" t="str">
        <f>IFERROR(IF($C36=1,$AE38*$AF38*$AG38,""),"")</f>
        <v/>
      </c>
      <c r="AI38" s="25">
        <f>IFERROR(IF($C36=2,$AE38*$AF38*$AG38,""),"")</f>
        <v>0</v>
      </c>
      <c r="AJ38" s="25" t="str">
        <f>IFERROR(IF($C36=3,$AE38*$AF38*$AG38,""),"")</f>
        <v/>
      </c>
      <c r="AK38" s="121"/>
      <c r="AL38" s="18" t="s">
        <v>718</v>
      </c>
      <c r="AM38" s="11"/>
      <c r="AN38" s="11"/>
      <c r="AO38" s="11"/>
    </row>
    <row r="39" spans="1:41" ht="10.5" customHeight="1" outlineLevel="1" x14ac:dyDescent="0.2">
      <c r="A39" s="106"/>
      <c r="B39" s="106"/>
      <c r="C39" s="122">
        <v>2</v>
      </c>
      <c r="D39" s="106"/>
      <c r="E39" s="123" t="s">
        <v>422</v>
      </c>
      <c r="F39" s="124" t="s">
        <v>423</v>
      </c>
      <c r="G39" s="124" t="s">
        <v>424</v>
      </c>
      <c r="H39" s="108" t="s">
        <v>687</v>
      </c>
      <c r="I39" s="109" t="s">
        <v>687</v>
      </c>
      <c r="J39" s="109" t="s">
        <v>687</v>
      </c>
      <c r="K39" s="25">
        <f>IFERROR(VLOOKUP($H39,Data!$B$4:$D$6,3,FALSE),"")</f>
        <v>0</v>
      </c>
      <c r="L39" s="25">
        <f>IFERROR(VLOOKUP($I39,Data!$F$4:$H$9,3,FALSE),"")</f>
        <v>0</v>
      </c>
      <c r="M39" s="25">
        <f>IFERROR(VLOOKUP($J39,Data!$J$4:$L$8,3,FALSE),"")</f>
        <v>0</v>
      </c>
      <c r="N39" s="25" t="str">
        <f>IFERROR(IF($C39=1,$K39*$L39*$M39,""),"")</f>
        <v/>
      </c>
      <c r="O39" s="25">
        <f>IFERROR(IF($C39=2,$K39*$L39*$M39,""),"")</f>
        <v>0</v>
      </c>
      <c r="P39" s="25" t="str">
        <f>IFERROR(IF($C39=3,$K39*$L39*$M39,""),"")</f>
        <v/>
      </c>
      <c r="Q39" s="110"/>
      <c r="R39" s="108" t="s">
        <v>687</v>
      </c>
      <c r="S39" s="109" t="s">
        <v>687</v>
      </c>
      <c r="T39" s="109" t="s">
        <v>687</v>
      </c>
      <c r="U39" s="26"/>
      <c r="V39" s="26"/>
      <c r="W39" s="26"/>
      <c r="X39" s="26"/>
      <c r="Y39" s="26"/>
      <c r="Z39" s="26"/>
      <c r="AA39" s="120"/>
      <c r="AB39" s="108" t="s">
        <v>687</v>
      </c>
      <c r="AC39" s="109" t="s">
        <v>687</v>
      </c>
      <c r="AD39" s="109" t="s">
        <v>687</v>
      </c>
      <c r="AE39" s="26"/>
      <c r="AF39" s="26"/>
      <c r="AG39" s="26"/>
      <c r="AH39" s="26"/>
      <c r="AI39" s="26"/>
      <c r="AJ39" s="26"/>
      <c r="AK39" s="121"/>
      <c r="AL39" s="18" t="s">
        <v>716</v>
      </c>
      <c r="AM39" s="11"/>
      <c r="AN39" s="11"/>
      <c r="AO39" s="11"/>
    </row>
    <row r="40" spans="1:41" ht="10.5" customHeight="1" outlineLevel="1" x14ac:dyDescent="0.2">
      <c r="A40" s="106"/>
      <c r="B40" s="106"/>
      <c r="C40" s="122"/>
      <c r="D40" s="106"/>
      <c r="E40" s="123" t="s">
        <v>422</v>
      </c>
      <c r="F40" s="124" t="s">
        <v>423</v>
      </c>
      <c r="G40" s="125" t="s">
        <v>424</v>
      </c>
      <c r="H40" s="108"/>
      <c r="I40" s="109"/>
      <c r="J40" s="109"/>
      <c r="K40" s="27"/>
      <c r="L40" s="27"/>
      <c r="M40" s="27"/>
      <c r="N40" s="27"/>
      <c r="O40" s="27"/>
      <c r="P40" s="27"/>
      <c r="Q40" s="110"/>
      <c r="R40" s="108"/>
      <c r="S40" s="109"/>
      <c r="T40" s="109"/>
      <c r="U40" s="25">
        <f>IFERROR(VLOOKUP($R39,Data!$B$4:$D$6,3,FALSE),"")</f>
        <v>0</v>
      </c>
      <c r="V40" s="25">
        <f>IFERROR(VLOOKUP($S39,Data!$F$4:$H$9,3,FALSE),"")</f>
        <v>0</v>
      </c>
      <c r="W40" s="25">
        <f>IFERROR(VLOOKUP($T39,Data!$J$4:$L$8,3,FALSE),"")</f>
        <v>0</v>
      </c>
      <c r="X40" s="25" t="str">
        <f>IFERROR(IF($C39=1,$U40*$V40*$W40,""),"")</f>
        <v/>
      </c>
      <c r="Y40" s="25">
        <f>IFERROR(IF($C39=2,$U40*$V40*$W40,""),"")</f>
        <v>0</v>
      </c>
      <c r="Z40" s="25" t="str">
        <f>IFERROR(IF($C39=3,$U40*$V40*$W40,""),"")</f>
        <v/>
      </c>
      <c r="AA40" s="120"/>
      <c r="AB40" s="108"/>
      <c r="AC40" s="109"/>
      <c r="AD40" s="109"/>
      <c r="AE40" s="27"/>
      <c r="AF40" s="27"/>
      <c r="AG40" s="27"/>
      <c r="AH40" s="27"/>
      <c r="AI40" s="27"/>
      <c r="AJ40" s="27"/>
      <c r="AK40" s="121"/>
      <c r="AL40" s="18" t="s">
        <v>717</v>
      </c>
      <c r="AM40" s="11"/>
      <c r="AN40" s="11"/>
      <c r="AO40" s="11"/>
    </row>
    <row r="41" spans="1:41" ht="10.5" customHeight="1" outlineLevel="1" x14ac:dyDescent="0.2">
      <c r="A41" s="106"/>
      <c r="B41" s="106"/>
      <c r="C41" s="122"/>
      <c r="D41" s="106"/>
      <c r="E41" s="123" t="s">
        <v>422</v>
      </c>
      <c r="F41" s="124" t="s">
        <v>423</v>
      </c>
      <c r="G41" s="125" t="s">
        <v>424</v>
      </c>
      <c r="H41" s="108"/>
      <c r="I41" s="109"/>
      <c r="J41" s="109"/>
      <c r="K41" s="27"/>
      <c r="L41" s="27"/>
      <c r="M41" s="27"/>
      <c r="N41" s="27"/>
      <c r="O41" s="27"/>
      <c r="P41" s="27"/>
      <c r="Q41" s="110"/>
      <c r="R41" s="108"/>
      <c r="S41" s="109"/>
      <c r="T41" s="109"/>
      <c r="U41" s="27"/>
      <c r="V41" s="27"/>
      <c r="W41" s="27"/>
      <c r="X41" s="27"/>
      <c r="Y41" s="27"/>
      <c r="Z41" s="27"/>
      <c r="AA41" s="120"/>
      <c r="AB41" s="108"/>
      <c r="AC41" s="109"/>
      <c r="AD41" s="109"/>
      <c r="AE41" s="25">
        <f>IFERROR(VLOOKUP($AB39,Data!$B$4:$D$6,3,FALSE),"")</f>
        <v>0</v>
      </c>
      <c r="AF41" s="25">
        <f>IFERROR(VLOOKUP($AC39,Data!$F$4:$H$9,3,FALSE),"")</f>
        <v>0</v>
      </c>
      <c r="AG41" s="25">
        <f>IFERROR(VLOOKUP($AD39,Data!$J$4:$L$8,3,FALSE),"")</f>
        <v>0</v>
      </c>
      <c r="AH41" s="25" t="str">
        <f>IFERROR(IF($C39=1,$AE41*$AF41*$AG41,""),"")</f>
        <v/>
      </c>
      <c r="AI41" s="25">
        <f>IFERROR(IF($C39=2,$AE41*$AF41*$AG41,""),"")</f>
        <v>0</v>
      </c>
      <c r="AJ41" s="25" t="str">
        <f>IFERROR(IF($C39=3,$AE41*$AF41*$AG41,""),"")</f>
        <v/>
      </c>
      <c r="AK41" s="121"/>
      <c r="AL41" s="18" t="s">
        <v>718</v>
      </c>
      <c r="AM41" s="11"/>
      <c r="AN41" s="11"/>
      <c r="AO41" s="11"/>
    </row>
    <row r="42" spans="1:41" ht="30" customHeight="1" x14ac:dyDescent="0.2">
      <c r="B42" s="19"/>
      <c r="C42" s="19">
        <v>2</v>
      </c>
      <c r="D42" s="124" t="s">
        <v>425</v>
      </c>
      <c r="E42" s="124"/>
      <c r="F42" s="124"/>
      <c r="G42" s="124"/>
      <c r="H42" s="31" t="str">
        <f>IF($K42=1,"Implemented","Not Implemented")</f>
        <v>Not Implemented</v>
      </c>
      <c r="I42" s="24" t="str">
        <f>IF($L42=1,"Effective","Ineffective")</f>
        <v>Ineffective</v>
      </c>
      <c r="J42" s="24" t="str">
        <f>IF($M42=1,"Pass","Fail")</f>
        <v>Fail</v>
      </c>
      <c r="K42" s="25">
        <f>IF(COUNTIF(K43:K48,0)&gt;0,0,1)</f>
        <v>0</v>
      </c>
      <c r="L42" s="25">
        <f>IF(COUNTIF(L43:L48,0)&gt;0,0,1)</f>
        <v>0</v>
      </c>
      <c r="M42" s="25">
        <f>IF(COUNTIF(M43:M48,0)&gt;0,0,1)</f>
        <v>0</v>
      </c>
      <c r="N42" s="25" t="str">
        <f>IFERROR(IF($C42=1,$K42*$L42*$M42,""),"")</f>
        <v/>
      </c>
      <c r="O42" s="25">
        <f>IFERROR(IF($C42=2,$K42*$L42*$M42,""),"")</f>
        <v>0</v>
      </c>
      <c r="P42" s="25" t="str">
        <f>IFERROR(IF($C42=3,$K42*$L42*$M42,""),"")</f>
        <v/>
      </c>
      <c r="Q42" s="32"/>
      <c r="R42" s="31" t="str">
        <f>IF($U42=1,"Implemented","Not Implemented")</f>
        <v>Not Implemented</v>
      </c>
      <c r="S42" s="24" t="str">
        <f>IF($V42=1,"Effective","Ineffective")</f>
        <v>Ineffective</v>
      </c>
      <c r="T42" s="24" t="str">
        <f>IF($W42=1,"Pass","Fail")</f>
        <v>Fail</v>
      </c>
      <c r="U42" s="25">
        <f>IF(COUNTIF(U43:U48,0)&gt;0,0,1)</f>
        <v>0</v>
      </c>
      <c r="V42" s="25">
        <f>IF(COUNTIF(V43:V48,0)&gt;0,0,1)</f>
        <v>0</v>
      </c>
      <c r="W42" s="25">
        <f>IF(COUNTIF(W43:W48,0)&gt;0,0,1)</f>
        <v>0</v>
      </c>
      <c r="X42" s="25" t="str">
        <f>IFERROR(IF($C42=1,$U42*$V42*$W42,""),"")</f>
        <v/>
      </c>
      <c r="Y42" s="25">
        <f>IFERROR(IF($C42=2,$U42*$V42*$W42,""),"")</f>
        <v>0</v>
      </c>
      <c r="Z42" s="25" t="str">
        <f>IFERROR(IF($C42=3,$U42*$V42*$W42,""),"")</f>
        <v/>
      </c>
      <c r="AA42" s="32"/>
      <c r="AB42" s="31" t="str">
        <f>IF($AE42=1,"Implemented","Not Implemented")</f>
        <v>Not Implemented</v>
      </c>
      <c r="AC42" s="24" t="str">
        <f>IF($AF42=1,"Effective","Ineffective")</f>
        <v>Ineffective</v>
      </c>
      <c r="AD42" s="24" t="str">
        <f>IF($AG42=1,"Pass","Fail")</f>
        <v>Fail</v>
      </c>
      <c r="AE42" s="25">
        <f>IF(COUNTIF(AE43:AE48,0)&gt;0,0,1)</f>
        <v>0</v>
      </c>
      <c r="AF42" s="25">
        <f>IF(COUNTIF(AF43:AF48,0)&gt;0,0,1)</f>
        <v>0</v>
      </c>
      <c r="AG42" s="25">
        <f>IF(COUNTIF(AG43:AG48,0)&gt;0,0,1)</f>
        <v>0</v>
      </c>
      <c r="AH42" s="25" t="str">
        <f>IFERROR(IF($C42=1,$AE42*$AF42*$AG42,""),"")</f>
        <v/>
      </c>
      <c r="AI42" s="25">
        <f>IFERROR(IF($C42=2,$AE42*$AF42*$AG42,""),"")</f>
        <v>0</v>
      </c>
      <c r="AJ42" s="25" t="str">
        <f>IFERROR(IF($C42=3,$AE42*$AF42*$AG42,""),"")</f>
        <v/>
      </c>
      <c r="AK42" s="32"/>
      <c r="AL42" s="18" t="s">
        <v>725</v>
      </c>
      <c r="AM42" s="11"/>
      <c r="AN42" s="11"/>
      <c r="AO42" s="11"/>
    </row>
    <row r="43" spans="1:41" ht="10.5" customHeight="1" outlineLevel="1" x14ac:dyDescent="0.2">
      <c r="A43" s="106"/>
      <c r="B43" s="106"/>
      <c r="C43" s="122">
        <v>2</v>
      </c>
      <c r="D43" s="106"/>
      <c r="E43" s="123" t="s">
        <v>426</v>
      </c>
      <c r="F43" s="124" t="s">
        <v>427</v>
      </c>
      <c r="G43" s="124" t="s">
        <v>428</v>
      </c>
      <c r="H43" s="108" t="s">
        <v>687</v>
      </c>
      <c r="I43" s="109" t="s">
        <v>687</v>
      </c>
      <c r="J43" s="109" t="s">
        <v>687</v>
      </c>
      <c r="K43" s="25">
        <f>IFERROR(VLOOKUP($H43,Data!$B$4:$D$6,3,FALSE),"")</f>
        <v>0</v>
      </c>
      <c r="L43" s="25">
        <f>IFERROR(VLOOKUP($I43,Data!$F$4:$H$9,3,FALSE),"")</f>
        <v>0</v>
      </c>
      <c r="M43" s="25">
        <f>IFERROR(VLOOKUP($J43,Data!$J$4:$L$8,3,FALSE),"")</f>
        <v>0</v>
      </c>
      <c r="N43" s="25" t="str">
        <f>IFERROR(IF($C43=1,$K43*$L43*$M43,""),"")</f>
        <v/>
      </c>
      <c r="O43" s="25">
        <f>IFERROR(IF($C43=2,$K43*$L43*$M43,""),"")</f>
        <v>0</v>
      </c>
      <c r="P43" s="25" t="str">
        <f>IFERROR(IF($C43=3,$K43*$L43*$M43,""),"")</f>
        <v/>
      </c>
      <c r="Q43" s="110"/>
      <c r="R43" s="108" t="s">
        <v>687</v>
      </c>
      <c r="S43" s="109" t="s">
        <v>687</v>
      </c>
      <c r="T43" s="109" t="s">
        <v>687</v>
      </c>
      <c r="U43" s="26"/>
      <c r="V43" s="26"/>
      <c r="W43" s="26"/>
      <c r="X43" s="26"/>
      <c r="Y43" s="26"/>
      <c r="Z43" s="26"/>
      <c r="AA43" s="120"/>
      <c r="AB43" s="108" t="s">
        <v>687</v>
      </c>
      <c r="AC43" s="109" t="s">
        <v>687</v>
      </c>
      <c r="AD43" s="109" t="s">
        <v>687</v>
      </c>
      <c r="AE43" s="26"/>
      <c r="AF43" s="26"/>
      <c r="AG43" s="26"/>
      <c r="AH43" s="26"/>
      <c r="AI43" s="26"/>
      <c r="AJ43" s="26"/>
      <c r="AK43" s="121"/>
      <c r="AL43" s="18" t="s">
        <v>716</v>
      </c>
      <c r="AM43" s="11"/>
      <c r="AN43" s="11"/>
      <c r="AO43" s="11"/>
    </row>
    <row r="44" spans="1:41" ht="10.5" customHeight="1" outlineLevel="1" x14ac:dyDescent="0.2">
      <c r="A44" s="106"/>
      <c r="B44" s="106"/>
      <c r="C44" s="122"/>
      <c r="D44" s="106"/>
      <c r="E44" s="123" t="s">
        <v>426</v>
      </c>
      <c r="F44" s="124" t="s">
        <v>427</v>
      </c>
      <c r="G44" s="125" t="s">
        <v>428</v>
      </c>
      <c r="H44" s="108"/>
      <c r="I44" s="109"/>
      <c r="J44" s="109"/>
      <c r="K44" s="27"/>
      <c r="L44" s="27"/>
      <c r="M44" s="27"/>
      <c r="N44" s="27"/>
      <c r="O44" s="27"/>
      <c r="P44" s="27"/>
      <c r="Q44" s="110"/>
      <c r="R44" s="108"/>
      <c r="S44" s="109"/>
      <c r="T44" s="109"/>
      <c r="U44" s="25">
        <f>IFERROR(VLOOKUP($R43,Data!$B$4:$D$6,3,FALSE),"")</f>
        <v>0</v>
      </c>
      <c r="V44" s="25">
        <f>IFERROR(VLOOKUP($S43,Data!$F$4:$H$9,3,FALSE),"")</f>
        <v>0</v>
      </c>
      <c r="W44" s="25">
        <f>IFERROR(VLOOKUP($T43,Data!$J$4:$L$8,3,FALSE),"")</f>
        <v>0</v>
      </c>
      <c r="X44" s="25" t="str">
        <f>IFERROR(IF($C43=1,$U44*$V44*$W44,""),"")</f>
        <v/>
      </c>
      <c r="Y44" s="25">
        <f>IFERROR(IF($C43=2,$U44*$V44*$W44,""),"")</f>
        <v>0</v>
      </c>
      <c r="Z44" s="25" t="str">
        <f>IFERROR(IF($C43=3,$U44*$V44*$W44,""),"")</f>
        <v/>
      </c>
      <c r="AA44" s="120"/>
      <c r="AB44" s="108"/>
      <c r="AC44" s="109"/>
      <c r="AD44" s="109"/>
      <c r="AE44" s="27"/>
      <c r="AF44" s="27"/>
      <c r="AG44" s="27"/>
      <c r="AH44" s="27"/>
      <c r="AI44" s="27"/>
      <c r="AJ44" s="27"/>
      <c r="AK44" s="121"/>
      <c r="AL44" s="18" t="s">
        <v>717</v>
      </c>
      <c r="AM44" s="11"/>
      <c r="AN44" s="11"/>
      <c r="AO44" s="11"/>
    </row>
    <row r="45" spans="1:41" ht="10.5" customHeight="1" outlineLevel="1" x14ac:dyDescent="0.2">
      <c r="A45" s="106"/>
      <c r="B45" s="106"/>
      <c r="C45" s="122"/>
      <c r="D45" s="106"/>
      <c r="E45" s="123" t="s">
        <v>426</v>
      </c>
      <c r="F45" s="124" t="s">
        <v>427</v>
      </c>
      <c r="G45" s="125" t="s">
        <v>428</v>
      </c>
      <c r="H45" s="108"/>
      <c r="I45" s="109"/>
      <c r="J45" s="109"/>
      <c r="K45" s="27"/>
      <c r="L45" s="27"/>
      <c r="M45" s="27"/>
      <c r="N45" s="27"/>
      <c r="O45" s="27"/>
      <c r="P45" s="27"/>
      <c r="Q45" s="110"/>
      <c r="R45" s="108"/>
      <c r="S45" s="109"/>
      <c r="T45" s="109"/>
      <c r="U45" s="27"/>
      <c r="V45" s="27"/>
      <c r="W45" s="27"/>
      <c r="X45" s="27"/>
      <c r="Y45" s="27"/>
      <c r="Z45" s="27"/>
      <c r="AA45" s="120"/>
      <c r="AB45" s="108"/>
      <c r="AC45" s="109"/>
      <c r="AD45" s="109"/>
      <c r="AE45" s="25">
        <f>IFERROR(VLOOKUP($AB43,Data!$B$4:$D$6,3,FALSE),"")</f>
        <v>0</v>
      </c>
      <c r="AF45" s="25">
        <f>IFERROR(VLOOKUP($AC43,Data!$F$4:$H$9,3,FALSE),"")</f>
        <v>0</v>
      </c>
      <c r="AG45" s="25">
        <f>IFERROR(VLOOKUP($AD43,Data!$J$4:$L$8,3,FALSE),"")</f>
        <v>0</v>
      </c>
      <c r="AH45" s="25" t="str">
        <f>IFERROR(IF($C43=1,$AE45*$AF45*$AG45,""),"")</f>
        <v/>
      </c>
      <c r="AI45" s="25">
        <f>IFERROR(IF($C43=2,$AE45*$AF45*$AG45,""),"")</f>
        <v>0</v>
      </c>
      <c r="AJ45" s="25" t="str">
        <f>IFERROR(IF($C43=3,$AE45*$AF45*$AG45,""),"")</f>
        <v/>
      </c>
      <c r="AK45" s="121"/>
      <c r="AL45" s="18" t="s">
        <v>718</v>
      </c>
      <c r="AM45" s="11"/>
      <c r="AN45" s="11"/>
      <c r="AO45" s="11"/>
    </row>
    <row r="46" spans="1:41" ht="10.5" customHeight="1" outlineLevel="1" x14ac:dyDescent="0.2">
      <c r="A46" s="106"/>
      <c r="B46" s="106"/>
      <c r="C46" s="122">
        <v>2</v>
      </c>
      <c r="D46" s="106"/>
      <c r="E46" s="123" t="s">
        <v>429</v>
      </c>
      <c r="F46" s="124" t="s">
        <v>430</v>
      </c>
      <c r="G46" s="124" t="s">
        <v>431</v>
      </c>
      <c r="H46" s="108" t="s">
        <v>687</v>
      </c>
      <c r="I46" s="109" t="s">
        <v>687</v>
      </c>
      <c r="J46" s="109" t="s">
        <v>687</v>
      </c>
      <c r="K46" s="25">
        <f>IFERROR(VLOOKUP($H46,Data!$B$4:$D$6,3,FALSE),"")</f>
        <v>0</v>
      </c>
      <c r="L46" s="25">
        <f>IFERROR(VLOOKUP($I46,Data!$F$4:$H$9,3,FALSE),"")</f>
        <v>0</v>
      </c>
      <c r="M46" s="25">
        <f>IFERROR(VLOOKUP($J46,Data!$J$4:$L$8,3,FALSE),"")</f>
        <v>0</v>
      </c>
      <c r="N46" s="25" t="str">
        <f>IFERROR(IF($C46=1,$K46*$L46*$M46,""),"")</f>
        <v/>
      </c>
      <c r="O46" s="25">
        <f>IFERROR(IF($C46=2,$K46*$L46*$M46,""),"")</f>
        <v>0</v>
      </c>
      <c r="P46" s="25" t="str">
        <f>IFERROR(IF($C46=3,$K46*$L46*$M46,""),"")</f>
        <v/>
      </c>
      <c r="Q46" s="110"/>
      <c r="R46" s="108" t="s">
        <v>687</v>
      </c>
      <c r="S46" s="109" t="s">
        <v>687</v>
      </c>
      <c r="T46" s="109" t="s">
        <v>687</v>
      </c>
      <c r="U46" s="26"/>
      <c r="V46" s="26"/>
      <c r="W46" s="26"/>
      <c r="X46" s="26"/>
      <c r="Y46" s="26"/>
      <c r="Z46" s="26"/>
      <c r="AA46" s="120"/>
      <c r="AB46" s="108" t="s">
        <v>687</v>
      </c>
      <c r="AC46" s="109" t="s">
        <v>687</v>
      </c>
      <c r="AD46" s="109" t="s">
        <v>687</v>
      </c>
      <c r="AE46" s="26"/>
      <c r="AF46" s="26"/>
      <c r="AG46" s="26"/>
      <c r="AH46" s="26"/>
      <c r="AI46" s="26"/>
      <c r="AJ46" s="26"/>
      <c r="AK46" s="121"/>
      <c r="AL46" s="18" t="s">
        <v>716</v>
      </c>
      <c r="AM46" s="11"/>
      <c r="AN46" s="11"/>
      <c r="AO46" s="11"/>
    </row>
    <row r="47" spans="1:41" ht="10.5" customHeight="1" outlineLevel="1" x14ac:dyDescent="0.2">
      <c r="A47" s="106"/>
      <c r="B47" s="106"/>
      <c r="C47" s="122"/>
      <c r="D47" s="106"/>
      <c r="E47" s="123" t="s">
        <v>429</v>
      </c>
      <c r="F47" s="124" t="s">
        <v>430</v>
      </c>
      <c r="G47" s="125" t="s">
        <v>431</v>
      </c>
      <c r="H47" s="108"/>
      <c r="I47" s="109"/>
      <c r="J47" s="109"/>
      <c r="K47" s="27"/>
      <c r="L47" s="27"/>
      <c r="M47" s="27"/>
      <c r="N47" s="27"/>
      <c r="O47" s="27"/>
      <c r="P47" s="27"/>
      <c r="Q47" s="110"/>
      <c r="R47" s="108"/>
      <c r="S47" s="109"/>
      <c r="T47" s="109"/>
      <c r="U47" s="25">
        <f>IFERROR(VLOOKUP($R46,Data!$B$4:$D$6,3,FALSE),"")</f>
        <v>0</v>
      </c>
      <c r="V47" s="25">
        <f>IFERROR(VLOOKUP($S46,Data!$F$4:$H$9,3,FALSE),"")</f>
        <v>0</v>
      </c>
      <c r="W47" s="25">
        <f>IFERROR(VLOOKUP($T46,Data!$J$4:$L$8,3,FALSE),"")</f>
        <v>0</v>
      </c>
      <c r="X47" s="25" t="str">
        <f>IFERROR(IF($C46=1,$U47*$V47*$W47,""),"")</f>
        <v/>
      </c>
      <c r="Y47" s="25">
        <f>IFERROR(IF($C46=2,$U47*$V47*$W47,""),"")</f>
        <v>0</v>
      </c>
      <c r="Z47" s="25" t="str">
        <f>IFERROR(IF($C46=3,$U47*$V47*$W47,""),"")</f>
        <v/>
      </c>
      <c r="AA47" s="120"/>
      <c r="AB47" s="108"/>
      <c r="AC47" s="109"/>
      <c r="AD47" s="109"/>
      <c r="AE47" s="27"/>
      <c r="AF47" s="27"/>
      <c r="AG47" s="27"/>
      <c r="AH47" s="27"/>
      <c r="AI47" s="27"/>
      <c r="AJ47" s="27"/>
      <c r="AK47" s="121"/>
      <c r="AL47" s="18" t="s">
        <v>717</v>
      </c>
      <c r="AM47" s="11"/>
      <c r="AN47" s="11"/>
      <c r="AO47" s="11"/>
    </row>
    <row r="48" spans="1:41" ht="10.5" customHeight="1" outlineLevel="1" x14ac:dyDescent="0.2">
      <c r="A48" s="106"/>
      <c r="B48" s="106"/>
      <c r="C48" s="122"/>
      <c r="D48" s="106"/>
      <c r="E48" s="123" t="s">
        <v>429</v>
      </c>
      <c r="F48" s="124" t="s">
        <v>430</v>
      </c>
      <c r="G48" s="125" t="s">
        <v>431</v>
      </c>
      <c r="H48" s="108"/>
      <c r="I48" s="109"/>
      <c r="J48" s="109"/>
      <c r="K48" s="27"/>
      <c r="L48" s="27"/>
      <c r="M48" s="27"/>
      <c r="N48" s="27"/>
      <c r="O48" s="27"/>
      <c r="P48" s="27"/>
      <c r="Q48" s="110"/>
      <c r="R48" s="108"/>
      <c r="S48" s="109"/>
      <c r="T48" s="109"/>
      <c r="U48" s="27"/>
      <c r="V48" s="27"/>
      <c r="W48" s="27"/>
      <c r="X48" s="27"/>
      <c r="Y48" s="27"/>
      <c r="Z48" s="27"/>
      <c r="AA48" s="120"/>
      <c r="AB48" s="108"/>
      <c r="AC48" s="109"/>
      <c r="AD48" s="109"/>
      <c r="AE48" s="25">
        <f>IFERROR(VLOOKUP($AB46,Data!$B$4:$D$6,3,FALSE),"")</f>
        <v>0</v>
      </c>
      <c r="AF48" s="25">
        <f>IFERROR(VLOOKUP($AC46,Data!$F$4:$H$9,3,FALSE),"")</f>
        <v>0</v>
      </c>
      <c r="AG48" s="25">
        <f>IFERROR(VLOOKUP($AD46,Data!$J$4:$L$8,3,FALSE),"")</f>
        <v>0</v>
      </c>
      <c r="AH48" s="25" t="str">
        <f>IFERROR(IF($C46=1,$AE48*$AF48*$AG48,""),"")</f>
        <v/>
      </c>
      <c r="AI48" s="25">
        <f>IFERROR(IF($C46=2,$AE48*$AF48*$AG48,""),"")</f>
        <v>0</v>
      </c>
      <c r="AJ48" s="25" t="str">
        <f>IFERROR(IF($C46=3,$AE48*$AF48*$AG48,""),"")</f>
        <v/>
      </c>
      <c r="AK48" s="121"/>
      <c r="AL48" s="18" t="s">
        <v>718</v>
      </c>
      <c r="AM48" s="11"/>
      <c r="AN48" s="11"/>
      <c r="AO48" s="11"/>
    </row>
    <row r="49" spans="1:41" ht="30" customHeight="1" x14ac:dyDescent="0.2">
      <c r="B49" s="19"/>
      <c r="C49" s="19">
        <v>2</v>
      </c>
      <c r="D49" s="124" t="s">
        <v>432</v>
      </c>
      <c r="E49" s="124"/>
      <c r="F49" s="124"/>
      <c r="G49" s="110"/>
      <c r="H49" s="31" t="str">
        <f>IF($K49=1,"Implemented","Not Implemented")</f>
        <v>Not Implemented</v>
      </c>
      <c r="I49" s="24" t="str">
        <f>IF($L49=1,"Effective","Ineffective")</f>
        <v>Ineffective</v>
      </c>
      <c r="J49" s="24" t="str">
        <f>IF($M49=1,"Pass","Fail")</f>
        <v>Fail</v>
      </c>
      <c r="K49" s="25">
        <f>IF(COUNTIF(K50:K52,0)&gt;0,0,1)</f>
        <v>0</v>
      </c>
      <c r="L49" s="25">
        <f>IF(COUNTIF(L50:L52,0)&gt;0,0,1)</f>
        <v>0</v>
      </c>
      <c r="M49" s="25">
        <f>IF(COUNTIF(M50:M52,0)&gt;0,0,1)</f>
        <v>0</v>
      </c>
      <c r="N49" s="25" t="str">
        <f>IFERROR(IF($C49=1,$K49*$L49*$M49,""),"")</f>
        <v/>
      </c>
      <c r="O49" s="25">
        <f>IFERROR(IF($C49=2,$K49*$L49*$M49,""),"")</f>
        <v>0</v>
      </c>
      <c r="P49" s="25" t="str">
        <f>IFERROR(IF($C49=3,$K49*$L49*$M49,""),"")</f>
        <v/>
      </c>
      <c r="Q49" s="32"/>
      <c r="R49" s="31" t="str">
        <f>IF($U49=1,"Implemented","Not Implemented")</f>
        <v>Not Implemented</v>
      </c>
      <c r="S49" s="24" t="str">
        <f>IF($V49=1,"Effective","Ineffective")</f>
        <v>Ineffective</v>
      </c>
      <c r="T49" s="24" t="str">
        <f>IF($W49=1,"Pass","Fail")</f>
        <v>Fail</v>
      </c>
      <c r="U49" s="25">
        <f>IF(COUNTIF(U50:U52,0)&gt;0,0,1)</f>
        <v>0</v>
      </c>
      <c r="V49" s="25">
        <f>IF(COUNTIF(V50:V52,0)&gt;0,0,1)</f>
        <v>0</v>
      </c>
      <c r="W49" s="25">
        <f>IF(COUNTIF(W50:W52,0)&gt;0,0,1)</f>
        <v>0</v>
      </c>
      <c r="X49" s="25" t="str">
        <f>IFERROR(IF($C49=1,$U49*$V49*$W49,""),"")</f>
        <v/>
      </c>
      <c r="Y49" s="25">
        <f>IFERROR(IF($C49=2,$U49*$V49*$W49,""),"")</f>
        <v>0</v>
      </c>
      <c r="Z49" s="25" t="str">
        <f>IFERROR(IF($C49=3,$U49*$V49*$W49,""),"")</f>
        <v/>
      </c>
      <c r="AA49" s="32"/>
      <c r="AB49" s="31" t="str">
        <f>IF($AE49=1,"Implemented","Not Implemented")</f>
        <v>Not Implemented</v>
      </c>
      <c r="AC49" s="24" t="str">
        <f>IF($AF49=1,"Effective","Ineffective")</f>
        <v>Ineffective</v>
      </c>
      <c r="AD49" s="24" t="str">
        <f>IF($AG49=1,"Pass","Fail")</f>
        <v>Fail</v>
      </c>
      <c r="AE49" s="25">
        <f>IF(COUNTIF(AE50:AE52,0)&gt;0,0,1)</f>
        <v>0</v>
      </c>
      <c r="AF49" s="25">
        <f>IF(COUNTIF(AF50:AF52,0)&gt;0,0,1)</f>
        <v>0</v>
      </c>
      <c r="AG49" s="25">
        <f>IF(COUNTIF(AG50:AG52,0)&gt;0,0,1)</f>
        <v>0</v>
      </c>
      <c r="AH49" s="25" t="str">
        <f>IFERROR(IF($C49=1,$AE49*$AF49*$AG49,""),"")</f>
        <v/>
      </c>
      <c r="AI49" s="25">
        <f>IFERROR(IF($C49=2,$AE49*$AF49*$AG49,""),"")</f>
        <v>0</v>
      </c>
      <c r="AJ49" s="25" t="str">
        <f>IFERROR(IF($C49=3,$AE49*$AF49*$AG49,""),"")</f>
        <v/>
      </c>
      <c r="AK49" s="32"/>
      <c r="AL49" s="18" t="s">
        <v>725</v>
      </c>
      <c r="AM49" s="11"/>
      <c r="AN49" s="11"/>
      <c r="AO49" s="11"/>
    </row>
    <row r="50" spans="1:41" ht="10.5" customHeight="1" outlineLevel="1" x14ac:dyDescent="0.2">
      <c r="A50" s="106"/>
      <c r="B50" s="106"/>
      <c r="C50" s="122">
        <v>2</v>
      </c>
      <c r="D50" s="106"/>
      <c r="E50" s="123" t="s">
        <v>433</v>
      </c>
      <c r="F50" s="124" t="s">
        <v>434</v>
      </c>
      <c r="G50" s="124" t="s">
        <v>435</v>
      </c>
      <c r="H50" s="108" t="s">
        <v>687</v>
      </c>
      <c r="I50" s="109" t="s">
        <v>687</v>
      </c>
      <c r="J50" s="109" t="s">
        <v>687</v>
      </c>
      <c r="K50" s="25">
        <f>IFERROR(VLOOKUP($H50,Data!$B$4:$D$6,3,FALSE),"")</f>
        <v>0</v>
      </c>
      <c r="L50" s="25">
        <f>IFERROR(VLOOKUP($I50,Data!$F$4:$H$9,3,FALSE),"")</f>
        <v>0</v>
      </c>
      <c r="M50" s="25">
        <f>IFERROR(VLOOKUP($J50,Data!$J$4:$L$8,3,FALSE),"")</f>
        <v>0</v>
      </c>
      <c r="N50" s="25" t="str">
        <f>IFERROR(IF($C50=1,$K50*$L50*$M50,""),"")</f>
        <v/>
      </c>
      <c r="O50" s="25">
        <f>IFERROR(IF($C50=2,$K50*$L50*$M50,""),"")</f>
        <v>0</v>
      </c>
      <c r="P50" s="25" t="str">
        <f>IFERROR(IF($C50=3,$K50*$L50*$M50,""),"")</f>
        <v/>
      </c>
      <c r="Q50" s="110"/>
      <c r="R50" s="108" t="s">
        <v>687</v>
      </c>
      <c r="S50" s="109" t="s">
        <v>687</v>
      </c>
      <c r="T50" s="109" t="s">
        <v>687</v>
      </c>
      <c r="U50" s="26"/>
      <c r="V50" s="26"/>
      <c r="W50" s="26"/>
      <c r="X50" s="26"/>
      <c r="Y50" s="26"/>
      <c r="Z50" s="26"/>
      <c r="AA50" s="120"/>
      <c r="AB50" s="108" t="s">
        <v>687</v>
      </c>
      <c r="AC50" s="109" t="s">
        <v>687</v>
      </c>
      <c r="AD50" s="109" t="s">
        <v>687</v>
      </c>
      <c r="AE50" s="26"/>
      <c r="AF50" s="26"/>
      <c r="AG50" s="26"/>
      <c r="AH50" s="26"/>
      <c r="AI50" s="26"/>
      <c r="AJ50" s="26"/>
      <c r="AK50" s="121"/>
      <c r="AL50" s="18" t="s">
        <v>716</v>
      </c>
      <c r="AM50" s="11"/>
      <c r="AN50" s="11"/>
      <c r="AO50" s="11"/>
    </row>
    <row r="51" spans="1:41" ht="10.5" customHeight="1" outlineLevel="1" x14ac:dyDescent="0.2">
      <c r="A51" s="106"/>
      <c r="B51" s="106"/>
      <c r="C51" s="122"/>
      <c r="D51" s="106"/>
      <c r="E51" s="123" t="s">
        <v>433</v>
      </c>
      <c r="F51" s="124" t="s">
        <v>434</v>
      </c>
      <c r="G51" s="125" t="s">
        <v>435</v>
      </c>
      <c r="H51" s="108"/>
      <c r="I51" s="109"/>
      <c r="J51" s="109"/>
      <c r="K51" s="27"/>
      <c r="L51" s="27"/>
      <c r="M51" s="27"/>
      <c r="N51" s="27"/>
      <c r="O51" s="27"/>
      <c r="P51" s="27"/>
      <c r="Q51" s="110"/>
      <c r="R51" s="108"/>
      <c r="S51" s="109"/>
      <c r="T51" s="109"/>
      <c r="U51" s="25">
        <f>IFERROR(VLOOKUP($R50,Data!$B$4:$D$6,3,FALSE),"")</f>
        <v>0</v>
      </c>
      <c r="V51" s="25">
        <f>IFERROR(VLOOKUP($S50,Data!$F$4:$H$9,3,FALSE),"")</f>
        <v>0</v>
      </c>
      <c r="W51" s="25">
        <f>IFERROR(VLOOKUP($T50,Data!$J$4:$L$8,3,FALSE),"")</f>
        <v>0</v>
      </c>
      <c r="X51" s="25" t="str">
        <f>IFERROR(IF($C50=1,$U51*$V51*$W51,""),"")</f>
        <v/>
      </c>
      <c r="Y51" s="25">
        <f>IFERROR(IF($C50=2,$U51*$V51*$W51,""),"")</f>
        <v>0</v>
      </c>
      <c r="Z51" s="25" t="str">
        <f>IFERROR(IF($C50=3,$U51*$V51*$W51,""),"")</f>
        <v/>
      </c>
      <c r="AA51" s="120"/>
      <c r="AB51" s="108"/>
      <c r="AC51" s="109"/>
      <c r="AD51" s="109"/>
      <c r="AE51" s="27"/>
      <c r="AF51" s="27"/>
      <c r="AG51" s="27"/>
      <c r="AH51" s="27"/>
      <c r="AI51" s="27"/>
      <c r="AJ51" s="27"/>
      <c r="AK51" s="121"/>
      <c r="AL51" s="18" t="s">
        <v>717</v>
      </c>
      <c r="AM51" s="11"/>
      <c r="AN51" s="11"/>
      <c r="AO51" s="11"/>
    </row>
    <row r="52" spans="1:41" ht="10.5" customHeight="1" outlineLevel="1" x14ac:dyDescent="0.2">
      <c r="A52" s="106"/>
      <c r="B52" s="106"/>
      <c r="C52" s="122"/>
      <c r="D52" s="106"/>
      <c r="E52" s="123" t="s">
        <v>433</v>
      </c>
      <c r="F52" s="124" t="s">
        <v>434</v>
      </c>
      <c r="G52" s="125" t="s">
        <v>435</v>
      </c>
      <c r="H52" s="108"/>
      <c r="I52" s="109"/>
      <c r="J52" s="109"/>
      <c r="K52" s="27"/>
      <c r="L52" s="27"/>
      <c r="M52" s="27"/>
      <c r="N52" s="27"/>
      <c r="O52" s="27"/>
      <c r="P52" s="27"/>
      <c r="Q52" s="110"/>
      <c r="R52" s="108"/>
      <c r="S52" s="109"/>
      <c r="T52" s="109"/>
      <c r="U52" s="27"/>
      <c r="V52" s="27"/>
      <c r="W52" s="27"/>
      <c r="X52" s="27"/>
      <c r="Y52" s="27"/>
      <c r="Z52" s="27"/>
      <c r="AA52" s="120"/>
      <c r="AB52" s="108"/>
      <c r="AC52" s="109"/>
      <c r="AD52" s="109"/>
      <c r="AE52" s="25">
        <f>IFERROR(VLOOKUP($AB50,Data!$B$4:$D$6,3,FALSE),"")</f>
        <v>0</v>
      </c>
      <c r="AF52" s="25">
        <f>IFERROR(VLOOKUP($AC50,Data!$F$4:$H$9,3,FALSE),"")</f>
        <v>0</v>
      </c>
      <c r="AG52" s="25">
        <f>IFERROR(VLOOKUP($AD50,Data!$J$4:$L$8,3,FALSE),"")</f>
        <v>0</v>
      </c>
      <c r="AH52" s="25" t="str">
        <f>IFERROR(IF($C50=1,$AE52*$AF52*$AG52,""),"")</f>
        <v/>
      </c>
      <c r="AI52" s="25">
        <f>IFERROR(IF($C50=2,$AE52*$AF52*$AG52,""),"")</f>
        <v>0</v>
      </c>
      <c r="AJ52" s="25" t="str">
        <f>IFERROR(IF($C50=3,$AE52*$AF52*$AG52,""),"")</f>
        <v/>
      </c>
      <c r="AK52" s="121"/>
      <c r="AL52" s="18" t="s">
        <v>718</v>
      </c>
      <c r="AM52" s="11"/>
      <c r="AN52" s="11"/>
      <c r="AO52" s="11"/>
    </row>
    <row r="53" spans="1:41" ht="30" customHeight="1" x14ac:dyDescent="0.2">
      <c r="B53" s="20"/>
      <c r="C53" s="20">
        <v>2</v>
      </c>
      <c r="D53" s="124" t="s">
        <v>436</v>
      </c>
      <c r="E53" s="124"/>
      <c r="F53" s="124"/>
      <c r="G53" s="124"/>
      <c r="H53" s="31" t="str">
        <f>IF($K53=1,"Implemented","Not Implemented")</f>
        <v>Not Implemented</v>
      </c>
      <c r="I53" s="24" t="str">
        <f>IF($L53=1,"Effective","Ineffective")</f>
        <v>Ineffective</v>
      </c>
      <c r="J53" s="24" t="str">
        <f>IF($M53=1,"Pass","Fail")</f>
        <v>Fail</v>
      </c>
      <c r="K53" s="25">
        <f>IF(COUNTIF(K54:K56,0)&gt;0,0,1)</f>
        <v>0</v>
      </c>
      <c r="L53" s="25">
        <f>IF(COUNTIF(L54:L56,0)&gt;0,0,1)</f>
        <v>0</v>
      </c>
      <c r="M53" s="25">
        <f>IF(COUNTIF(M54:M56,0)&gt;0,0,1)</f>
        <v>0</v>
      </c>
      <c r="N53" s="25" t="str">
        <f>IFERROR(IF($C53=1,$K53*$L53*$M53,""),"")</f>
        <v/>
      </c>
      <c r="O53" s="25">
        <f>IFERROR(IF($C53=2,$K53*$L53*$M53,""),"")</f>
        <v>0</v>
      </c>
      <c r="P53" s="25" t="str">
        <f>IFERROR(IF($C53=3,$K53*$L53*$M53,""),"")</f>
        <v/>
      </c>
      <c r="Q53" s="32"/>
      <c r="R53" s="31" t="str">
        <f>IF($U53=1,"Implemented","Not Implemented")</f>
        <v>Not Implemented</v>
      </c>
      <c r="S53" s="24" t="str">
        <f>IF($V53=1,"Effective","Ineffective")</f>
        <v>Ineffective</v>
      </c>
      <c r="T53" s="24" t="str">
        <f>IF($W53=1,"Pass","Fail")</f>
        <v>Fail</v>
      </c>
      <c r="U53" s="25">
        <f>IF(COUNTIF(U54:U56,0)&gt;0,0,1)</f>
        <v>0</v>
      </c>
      <c r="V53" s="25">
        <f>IF(COUNTIF(V54:V56,0)&gt;0,0,1)</f>
        <v>0</v>
      </c>
      <c r="W53" s="25">
        <f>IF(COUNTIF(W54:W56,0)&gt;0,0,1)</f>
        <v>0</v>
      </c>
      <c r="X53" s="25" t="str">
        <f>IFERROR(IF($C53=1,$U53*$V53*$W53,""),"")</f>
        <v/>
      </c>
      <c r="Y53" s="25">
        <f>IFERROR(IF($C53=2,$U53*$V53*$W53,""),"")</f>
        <v>0</v>
      </c>
      <c r="Z53" s="25" t="str">
        <f>IFERROR(IF($C53=3,$U53*$V53*$W53,""),"")</f>
        <v/>
      </c>
      <c r="AA53" s="32"/>
      <c r="AB53" s="31" t="str">
        <f>IF($AE53=1,"Implemented","Not Implemented")</f>
        <v>Not Implemented</v>
      </c>
      <c r="AC53" s="24" t="str">
        <f>IF($AF53=1,"Effective","Ineffective")</f>
        <v>Ineffective</v>
      </c>
      <c r="AD53" s="24" t="str">
        <f>IF($AG53=1,"Pass","Fail")</f>
        <v>Fail</v>
      </c>
      <c r="AE53" s="25">
        <f>IF(COUNTIF(AE54:AE56,0)&gt;0,0,1)</f>
        <v>0</v>
      </c>
      <c r="AF53" s="25">
        <f>IF(COUNTIF(AF54:AF56,0)&gt;0,0,1)</f>
        <v>0</v>
      </c>
      <c r="AG53" s="25">
        <f>IF(COUNTIF(AG54:AG56,0)&gt;0,0,1)</f>
        <v>0</v>
      </c>
      <c r="AH53" s="25" t="str">
        <f>IFERROR(IF($C53=1,$AE53*$AF53*$AG53,""),"")</f>
        <v/>
      </c>
      <c r="AI53" s="25">
        <f>IFERROR(IF($C53=2,$AE53*$AF53*$AG53,""),"")</f>
        <v>0</v>
      </c>
      <c r="AJ53" s="25" t="str">
        <f>IFERROR(IF($C53=3,$AE53*$AF53*$AG53,""),"")</f>
        <v/>
      </c>
      <c r="AK53" s="32"/>
      <c r="AL53" s="18" t="s">
        <v>725</v>
      </c>
      <c r="AM53" s="11"/>
      <c r="AN53" s="11"/>
      <c r="AO53" s="11"/>
    </row>
    <row r="54" spans="1:41" ht="10.5" customHeight="1" outlineLevel="1" x14ac:dyDescent="0.2">
      <c r="A54" s="106"/>
      <c r="B54" s="106"/>
      <c r="C54" s="122">
        <v>2</v>
      </c>
      <c r="D54" s="106"/>
      <c r="E54" s="123" t="s">
        <v>437</v>
      </c>
      <c r="F54" s="124" t="s">
        <v>438</v>
      </c>
      <c r="G54" s="124" t="s">
        <v>439</v>
      </c>
      <c r="H54" s="108" t="s">
        <v>687</v>
      </c>
      <c r="I54" s="109" t="s">
        <v>687</v>
      </c>
      <c r="J54" s="109" t="s">
        <v>687</v>
      </c>
      <c r="K54" s="25">
        <f>IFERROR(VLOOKUP($H54,Data!$B$4:$D$6,3,FALSE),"")</f>
        <v>0</v>
      </c>
      <c r="L54" s="25">
        <f>IFERROR(VLOOKUP($I54,Data!$F$4:$H$9,3,FALSE),"")</f>
        <v>0</v>
      </c>
      <c r="M54" s="25">
        <f>IFERROR(VLOOKUP($J54,Data!$J$4:$L$8,3,FALSE),"")</f>
        <v>0</v>
      </c>
      <c r="N54" s="25" t="str">
        <f>IFERROR(IF($C54=1,$K54*$L54*$M54,""),"")</f>
        <v/>
      </c>
      <c r="O54" s="25">
        <f>IFERROR(IF($C54=2,$K54*$L54*$M54,""),"")</f>
        <v>0</v>
      </c>
      <c r="P54" s="25" t="str">
        <f>IFERROR(IF($C54=3,$K54*$L54*$M54,""),"")</f>
        <v/>
      </c>
      <c r="Q54" s="110"/>
      <c r="R54" s="108" t="s">
        <v>687</v>
      </c>
      <c r="S54" s="109" t="s">
        <v>687</v>
      </c>
      <c r="T54" s="109" t="s">
        <v>687</v>
      </c>
      <c r="U54" s="26"/>
      <c r="V54" s="26"/>
      <c r="W54" s="26"/>
      <c r="X54" s="26"/>
      <c r="Y54" s="26"/>
      <c r="Z54" s="26"/>
      <c r="AA54" s="120"/>
      <c r="AB54" s="108" t="s">
        <v>687</v>
      </c>
      <c r="AC54" s="109" t="s">
        <v>687</v>
      </c>
      <c r="AD54" s="109" t="s">
        <v>687</v>
      </c>
      <c r="AE54" s="26"/>
      <c r="AF54" s="26"/>
      <c r="AG54" s="26"/>
      <c r="AH54" s="26"/>
      <c r="AI54" s="26"/>
      <c r="AJ54" s="26"/>
      <c r="AK54" s="121"/>
      <c r="AL54" s="18" t="s">
        <v>716</v>
      </c>
      <c r="AM54" s="11"/>
      <c r="AN54" s="11"/>
      <c r="AO54" s="11"/>
    </row>
    <row r="55" spans="1:41" ht="10.5" customHeight="1" outlineLevel="1" x14ac:dyDescent="0.2">
      <c r="A55" s="106"/>
      <c r="B55" s="106"/>
      <c r="C55" s="122"/>
      <c r="D55" s="106"/>
      <c r="E55" s="123" t="s">
        <v>437</v>
      </c>
      <c r="F55" s="124" t="s">
        <v>438</v>
      </c>
      <c r="G55" s="125" t="s">
        <v>439</v>
      </c>
      <c r="H55" s="108"/>
      <c r="I55" s="109"/>
      <c r="J55" s="109"/>
      <c r="K55" s="27"/>
      <c r="L55" s="27"/>
      <c r="M55" s="27"/>
      <c r="N55" s="27"/>
      <c r="O55" s="27"/>
      <c r="P55" s="27"/>
      <c r="Q55" s="110"/>
      <c r="R55" s="108"/>
      <c r="S55" s="109"/>
      <c r="T55" s="109"/>
      <c r="U55" s="25">
        <f>IFERROR(VLOOKUP($R54,Data!$B$4:$D$6,3,FALSE),"")</f>
        <v>0</v>
      </c>
      <c r="V55" s="25">
        <f>IFERROR(VLOOKUP($S54,Data!$F$4:$H$9,3,FALSE),"")</f>
        <v>0</v>
      </c>
      <c r="W55" s="25">
        <f>IFERROR(VLOOKUP($T54,Data!$J$4:$L$8,3,FALSE),"")</f>
        <v>0</v>
      </c>
      <c r="X55" s="25" t="str">
        <f>IFERROR(IF($C54=1,$U55*$V55*$W55,""),"")</f>
        <v/>
      </c>
      <c r="Y55" s="25">
        <f>IFERROR(IF($C54=2,$U55*$V55*$W55,""),"")</f>
        <v>0</v>
      </c>
      <c r="Z55" s="25" t="str">
        <f>IFERROR(IF($C54=3,$U55*$V55*$W55,""),"")</f>
        <v/>
      </c>
      <c r="AA55" s="120"/>
      <c r="AB55" s="108"/>
      <c r="AC55" s="109"/>
      <c r="AD55" s="109"/>
      <c r="AE55" s="27"/>
      <c r="AF55" s="27"/>
      <c r="AG55" s="27"/>
      <c r="AH55" s="27"/>
      <c r="AI55" s="27"/>
      <c r="AJ55" s="27"/>
      <c r="AK55" s="121"/>
      <c r="AL55" s="18" t="s">
        <v>717</v>
      </c>
      <c r="AM55" s="11"/>
      <c r="AN55" s="11"/>
      <c r="AO55" s="11"/>
    </row>
    <row r="56" spans="1:41" ht="10.5" customHeight="1" outlineLevel="1" x14ac:dyDescent="0.2">
      <c r="A56" s="106"/>
      <c r="B56" s="106"/>
      <c r="C56" s="122"/>
      <c r="D56" s="106"/>
      <c r="E56" s="123" t="s">
        <v>437</v>
      </c>
      <c r="F56" s="124" t="s">
        <v>438</v>
      </c>
      <c r="G56" s="125" t="s">
        <v>439</v>
      </c>
      <c r="H56" s="108"/>
      <c r="I56" s="109"/>
      <c r="J56" s="109"/>
      <c r="K56" s="27"/>
      <c r="L56" s="27"/>
      <c r="M56" s="27"/>
      <c r="N56" s="27"/>
      <c r="O56" s="27"/>
      <c r="P56" s="27"/>
      <c r="Q56" s="110"/>
      <c r="R56" s="108"/>
      <c r="S56" s="109"/>
      <c r="T56" s="109"/>
      <c r="U56" s="27"/>
      <c r="V56" s="27"/>
      <c r="W56" s="27"/>
      <c r="X56" s="27"/>
      <c r="Y56" s="27"/>
      <c r="Z56" s="27"/>
      <c r="AA56" s="120"/>
      <c r="AB56" s="108"/>
      <c r="AC56" s="109"/>
      <c r="AD56" s="109"/>
      <c r="AE56" s="25">
        <f>IFERROR(VLOOKUP($AB54,Data!$B$4:$D$6,3,FALSE),"")</f>
        <v>0</v>
      </c>
      <c r="AF56" s="25">
        <f>IFERROR(VLOOKUP($AC54,Data!$F$4:$H$9,3,FALSE),"")</f>
        <v>0</v>
      </c>
      <c r="AG56" s="25">
        <f>IFERROR(VLOOKUP($AD54,Data!$J$4:$L$8,3,FALSE),"")</f>
        <v>0</v>
      </c>
      <c r="AH56" s="25" t="str">
        <f>IFERROR(IF($C54=1,$AE56*$AF56*$AG56,""),"")</f>
        <v/>
      </c>
      <c r="AI56" s="25">
        <f>IFERROR(IF($C54=2,$AE56*$AF56*$AG56,""),"")</f>
        <v>0</v>
      </c>
      <c r="AJ56" s="25" t="str">
        <f>IFERROR(IF($C54=3,$AE56*$AF56*$AG56,""),"")</f>
        <v/>
      </c>
      <c r="AK56" s="121"/>
      <c r="AL56" s="18" t="s">
        <v>718</v>
      </c>
      <c r="AM56" s="11"/>
      <c r="AN56" s="11"/>
      <c r="AO56" s="11"/>
    </row>
    <row r="57" spans="1:41" ht="30" customHeight="1" x14ac:dyDescent="0.2">
      <c r="B57" s="20"/>
      <c r="C57" s="20">
        <v>2</v>
      </c>
      <c r="D57" s="124" t="s">
        <v>440</v>
      </c>
      <c r="E57" s="125"/>
      <c r="F57" s="125"/>
      <c r="G57" s="125"/>
      <c r="H57" s="31" t="str">
        <f>IF($K57=1,"Implemented","Not Implemented")</f>
        <v>Not Implemented</v>
      </c>
      <c r="I57" s="24" t="str">
        <f>IF($L57=1,"Effective","Ineffective")</f>
        <v>Ineffective</v>
      </c>
      <c r="J57" s="24" t="str">
        <f>IF($M57=1,"Pass","Fail")</f>
        <v>Fail</v>
      </c>
      <c r="K57" s="25">
        <f>IF(COUNTIF(K58:K66,0)&gt;0,0,1)</f>
        <v>0</v>
      </c>
      <c r="L57" s="25">
        <f>IF(COUNTIF(L58:L66,0)&gt;0,0,1)</f>
        <v>0</v>
      </c>
      <c r="M57" s="25">
        <f>IF(COUNTIF(M58:M66,0)&gt;0,0,1)</f>
        <v>0</v>
      </c>
      <c r="N57" s="25" t="str">
        <f>IFERROR(IF($C57=1,$K57*$L57*$M57,""),"")</f>
        <v/>
      </c>
      <c r="O57" s="25">
        <f>IFERROR(IF($C57=2,$K57*$L57*$M57,""),"")</f>
        <v>0</v>
      </c>
      <c r="P57" s="25" t="str">
        <f>IFERROR(IF($C57=3,$K57*$L57*$M57,""),"")</f>
        <v/>
      </c>
      <c r="Q57" s="32"/>
      <c r="R57" s="31" t="str">
        <f>IF($U57=1,"Implemented","Not Implemented")</f>
        <v>Not Implemented</v>
      </c>
      <c r="S57" s="24" t="str">
        <f>IF($V57=1,"Effective","Ineffective")</f>
        <v>Ineffective</v>
      </c>
      <c r="T57" s="24" t="str">
        <f>IF($W57=1,"Pass","Fail")</f>
        <v>Fail</v>
      </c>
      <c r="U57" s="25">
        <f>IF(COUNTIF(U58:U66,0)&gt;0,0,1)</f>
        <v>0</v>
      </c>
      <c r="V57" s="25">
        <f>IF(COUNTIF(V58:V66,0)&gt;0,0,1)</f>
        <v>0</v>
      </c>
      <c r="W57" s="25">
        <f>IF(COUNTIF(W58:W66,0)&gt;0,0,1)</f>
        <v>0</v>
      </c>
      <c r="X57" s="25" t="str">
        <f>IFERROR(IF($C57=1,$U57*$V57*$W57,""),"")</f>
        <v/>
      </c>
      <c r="Y57" s="25">
        <f>IFERROR(IF($C57=2,$U57*$V57*$W57,""),"")</f>
        <v>0</v>
      </c>
      <c r="Z57" s="25" t="str">
        <f>IFERROR(IF($C57=3,$U57*$V57*$W57,""),"")</f>
        <v/>
      </c>
      <c r="AA57" s="32"/>
      <c r="AB57" s="31" t="str">
        <f>IF($AE57=1,"Implemented","Not Implemented")</f>
        <v>Not Implemented</v>
      </c>
      <c r="AC57" s="24" t="str">
        <f>IF($AF57=1,"Effective","Ineffective")</f>
        <v>Ineffective</v>
      </c>
      <c r="AD57" s="24" t="str">
        <f>IF($AG57=1,"Pass","Fail")</f>
        <v>Fail</v>
      </c>
      <c r="AE57" s="25">
        <f>IF(COUNTIF(AE58:AE66,0)&gt;0,0,1)</f>
        <v>0</v>
      </c>
      <c r="AF57" s="25">
        <f>IF(COUNTIF(AF58:AF66,0)&gt;0,0,1)</f>
        <v>0</v>
      </c>
      <c r="AG57" s="25">
        <f>IF(COUNTIF(AG58:AG66,0)&gt;0,0,1)</f>
        <v>0</v>
      </c>
      <c r="AH57" s="25" t="str">
        <f>IFERROR(IF($C57=1,$AE57*$AF57*$AG57,""),"")</f>
        <v/>
      </c>
      <c r="AI57" s="25">
        <f>IFERROR(IF($C57=2,$AE57*$AF57*$AG57,""),"")</f>
        <v>0</v>
      </c>
      <c r="AJ57" s="25" t="str">
        <f>IFERROR(IF($C57=3,$AE57*$AF57*$AG57,""),"")</f>
        <v/>
      </c>
      <c r="AK57" s="32"/>
      <c r="AL57" s="18" t="s">
        <v>725</v>
      </c>
      <c r="AM57" s="11"/>
      <c r="AN57" s="11"/>
      <c r="AO57" s="11"/>
    </row>
    <row r="58" spans="1:41" ht="10.5" customHeight="1" outlineLevel="1" x14ac:dyDescent="0.2">
      <c r="A58" s="106"/>
      <c r="B58" s="106"/>
      <c r="C58" s="122">
        <v>2</v>
      </c>
      <c r="D58" s="106"/>
      <c r="E58" s="123" t="s">
        <v>441</v>
      </c>
      <c r="F58" s="124" t="s">
        <v>442</v>
      </c>
      <c r="G58" s="124" t="s">
        <v>443</v>
      </c>
      <c r="H58" s="108" t="s">
        <v>687</v>
      </c>
      <c r="I58" s="109" t="s">
        <v>687</v>
      </c>
      <c r="J58" s="109" t="s">
        <v>687</v>
      </c>
      <c r="K58" s="25">
        <f>IFERROR(VLOOKUP($H58,Data!$B$4:$D$6,3,FALSE),"")</f>
        <v>0</v>
      </c>
      <c r="L58" s="25">
        <f>IFERROR(VLOOKUP($I58,Data!$F$4:$H$9,3,FALSE),"")</f>
        <v>0</v>
      </c>
      <c r="M58" s="25">
        <f>IFERROR(VLOOKUP($J58,Data!$J$4:$L$8,3,FALSE),"")</f>
        <v>0</v>
      </c>
      <c r="N58" s="25" t="str">
        <f>IFERROR(IF($C58=1,$K58*$L58*$M58,""),"")</f>
        <v/>
      </c>
      <c r="O58" s="25">
        <f>IFERROR(IF($C58=2,$K58*$L58*$M58,""),"")</f>
        <v>0</v>
      </c>
      <c r="P58" s="25" t="str">
        <f>IFERROR(IF($C58=3,$K58*$L58*$M58,""),"")</f>
        <v/>
      </c>
      <c r="Q58" s="110"/>
      <c r="R58" s="108" t="s">
        <v>687</v>
      </c>
      <c r="S58" s="109" t="s">
        <v>687</v>
      </c>
      <c r="T58" s="109" t="s">
        <v>687</v>
      </c>
      <c r="U58" s="26"/>
      <c r="V58" s="26"/>
      <c r="W58" s="26"/>
      <c r="X58" s="26"/>
      <c r="Y58" s="26"/>
      <c r="Z58" s="26"/>
      <c r="AA58" s="120"/>
      <c r="AB58" s="108" t="s">
        <v>687</v>
      </c>
      <c r="AC58" s="109" t="s">
        <v>687</v>
      </c>
      <c r="AD58" s="109" t="s">
        <v>687</v>
      </c>
      <c r="AE58" s="26"/>
      <c r="AF58" s="26"/>
      <c r="AG58" s="26"/>
      <c r="AH58" s="26"/>
      <c r="AI58" s="26"/>
      <c r="AJ58" s="26"/>
      <c r="AK58" s="121"/>
      <c r="AL58" s="18" t="s">
        <v>716</v>
      </c>
      <c r="AM58" s="11"/>
      <c r="AN58" s="11"/>
      <c r="AO58" s="11"/>
    </row>
    <row r="59" spans="1:41" ht="10.5" customHeight="1" outlineLevel="1" x14ac:dyDescent="0.2">
      <c r="A59" s="106"/>
      <c r="B59" s="106"/>
      <c r="C59" s="122"/>
      <c r="D59" s="106"/>
      <c r="E59" s="123" t="s">
        <v>441</v>
      </c>
      <c r="F59" s="124" t="s">
        <v>442</v>
      </c>
      <c r="G59" s="125" t="s">
        <v>443</v>
      </c>
      <c r="H59" s="108"/>
      <c r="I59" s="109"/>
      <c r="J59" s="109"/>
      <c r="K59" s="27"/>
      <c r="L59" s="27"/>
      <c r="M59" s="27"/>
      <c r="N59" s="27"/>
      <c r="O59" s="27"/>
      <c r="P59" s="27"/>
      <c r="Q59" s="110"/>
      <c r="R59" s="108"/>
      <c r="S59" s="109"/>
      <c r="T59" s="109"/>
      <c r="U59" s="25">
        <f>IFERROR(VLOOKUP($R58,Data!$B$4:$D$6,3,FALSE),"")</f>
        <v>0</v>
      </c>
      <c r="V59" s="25">
        <f>IFERROR(VLOOKUP($S58,Data!$F$4:$H$9,3,FALSE),"")</f>
        <v>0</v>
      </c>
      <c r="W59" s="25">
        <f>IFERROR(VLOOKUP($T58,Data!$J$4:$L$8,3,FALSE),"")</f>
        <v>0</v>
      </c>
      <c r="X59" s="25" t="str">
        <f>IFERROR(IF($C58=1,$U59*$V59*$W59,""),"")</f>
        <v/>
      </c>
      <c r="Y59" s="25">
        <f>IFERROR(IF($C58=2,$U59*$V59*$W59,""),"")</f>
        <v>0</v>
      </c>
      <c r="Z59" s="25" t="str">
        <f>IFERROR(IF($C58=3,$U59*$V59*$W59,""),"")</f>
        <v/>
      </c>
      <c r="AA59" s="120"/>
      <c r="AB59" s="108"/>
      <c r="AC59" s="109"/>
      <c r="AD59" s="109"/>
      <c r="AE59" s="27"/>
      <c r="AF59" s="27"/>
      <c r="AG59" s="27"/>
      <c r="AH59" s="27"/>
      <c r="AI59" s="27"/>
      <c r="AJ59" s="27"/>
      <c r="AK59" s="121"/>
      <c r="AL59" s="18" t="s">
        <v>717</v>
      </c>
      <c r="AM59" s="11"/>
      <c r="AN59" s="11"/>
      <c r="AO59" s="11"/>
    </row>
    <row r="60" spans="1:41" ht="10.5" customHeight="1" outlineLevel="1" x14ac:dyDescent="0.2">
      <c r="A60" s="106"/>
      <c r="B60" s="106"/>
      <c r="C60" s="122"/>
      <c r="D60" s="106"/>
      <c r="E60" s="123" t="s">
        <v>441</v>
      </c>
      <c r="F60" s="124" t="s">
        <v>442</v>
      </c>
      <c r="G60" s="125" t="s">
        <v>443</v>
      </c>
      <c r="H60" s="108"/>
      <c r="I60" s="109"/>
      <c r="J60" s="109"/>
      <c r="K60" s="27"/>
      <c r="L60" s="27"/>
      <c r="M60" s="27"/>
      <c r="N60" s="27"/>
      <c r="O60" s="27"/>
      <c r="P60" s="27"/>
      <c r="Q60" s="110"/>
      <c r="R60" s="108"/>
      <c r="S60" s="109"/>
      <c r="T60" s="109"/>
      <c r="U60" s="27"/>
      <c r="V60" s="27"/>
      <c r="W60" s="27"/>
      <c r="X60" s="27"/>
      <c r="Y60" s="27"/>
      <c r="Z60" s="27"/>
      <c r="AA60" s="120"/>
      <c r="AB60" s="108"/>
      <c r="AC60" s="109"/>
      <c r="AD60" s="109"/>
      <c r="AE60" s="25">
        <f>IFERROR(VLOOKUP($AB58,Data!$B$4:$D$6,3,FALSE),"")</f>
        <v>0</v>
      </c>
      <c r="AF60" s="25">
        <f>IFERROR(VLOOKUP($AC58,Data!$F$4:$H$9,3,FALSE),"")</f>
        <v>0</v>
      </c>
      <c r="AG60" s="25">
        <f>IFERROR(VLOOKUP($AD58,Data!$J$4:$L$8,3,FALSE),"")</f>
        <v>0</v>
      </c>
      <c r="AH60" s="25" t="str">
        <f>IFERROR(IF($C58=1,$AE60*$AF60*$AG60,""),"")</f>
        <v/>
      </c>
      <c r="AI60" s="25">
        <f>IFERROR(IF($C58=2,$AE60*$AF60*$AG60,""),"")</f>
        <v>0</v>
      </c>
      <c r="AJ60" s="25" t="str">
        <f>IFERROR(IF($C58=3,$AE60*$AF60*$AG60,""),"")</f>
        <v/>
      </c>
      <c r="AK60" s="121"/>
      <c r="AL60" s="18" t="s">
        <v>718</v>
      </c>
      <c r="AM60" s="11"/>
      <c r="AN60" s="11"/>
      <c r="AO60" s="11"/>
    </row>
    <row r="61" spans="1:41" ht="10.5" customHeight="1" outlineLevel="1" x14ac:dyDescent="0.2">
      <c r="A61" s="106"/>
      <c r="B61" s="106"/>
      <c r="C61" s="122">
        <v>2</v>
      </c>
      <c r="D61" s="106"/>
      <c r="E61" s="123" t="s">
        <v>444</v>
      </c>
      <c r="F61" s="124" t="s">
        <v>445</v>
      </c>
      <c r="G61" s="124" t="s">
        <v>446</v>
      </c>
      <c r="H61" s="108" t="s">
        <v>687</v>
      </c>
      <c r="I61" s="109" t="s">
        <v>687</v>
      </c>
      <c r="J61" s="109" t="s">
        <v>687</v>
      </c>
      <c r="K61" s="25">
        <f>IFERROR(VLOOKUP($H61,Data!$B$4:$D$6,3,FALSE),"")</f>
        <v>0</v>
      </c>
      <c r="L61" s="25">
        <f>IFERROR(VLOOKUP($I61,Data!$F$4:$H$9,3,FALSE),"")</f>
        <v>0</v>
      </c>
      <c r="M61" s="25">
        <f>IFERROR(VLOOKUP($J61,Data!$J$4:$L$8,3,FALSE),"")</f>
        <v>0</v>
      </c>
      <c r="N61" s="25" t="str">
        <f>IFERROR(IF($C61=1,$K61*$L61*$M61,""),"")</f>
        <v/>
      </c>
      <c r="O61" s="25">
        <f>IFERROR(IF($C61=2,$K61*$L61*$M61,""),"")</f>
        <v>0</v>
      </c>
      <c r="P61" s="25" t="str">
        <f>IFERROR(IF($C61=3,$K61*$L61*$M61,""),"")</f>
        <v/>
      </c>
      <c r="Q61" s="110"/>
      <c r="R61" s="108" t="s">
        <v>687</v>
      </c>
      <c r="S61" s="109" t="s">
        <v>687</v>
      </c>
      <c r="T61" s="109" t="s">
        <v>687</v>
      </c>
      <c r="U61" s="26"/>
      <c r="V61" s="26"/>
      <c r="W61" s="26"/>
      <c r="X61" s="26"/>
      <c r="Y61" s="26"/>
      <c r="Z61" s="26"/>
      <c r="AA61" s="120"/>
      <c r="AB61" s="108" t="s">
        <v>687</v>
      </c>
      <c r="AC61" s="109" t="s">
        <v>687</v>
      </c>
      <c r="AD61" s="109" t="s">
        <v>687</v>
      </c>
      <c r="AE61" s="26"/>
      <c r="AF61" s="26"/>
      <c r="AG61" s="26"/>
      <c r="AH61" s="26"/>
      <c r="AI61" s="26"/>
      <c r="AJ61" s="26"/>
      <c r="AK61" s="121"/>
      <c r="AL61" s="18" t="s">
        <v>716</v>
      </c>
      <c r="AM61" s="11"/>
      <c r="AN61" s="11"/>
      <c r="AO61" s="11"/>
    </row>
    <row r="62" spans="1:41" ht="10.5" customHeight="1" outlineLevel="1" x14ac:dyDescent="0.2">
      <c r="A62" s="106"/>
      <c r="B62" s="106"/>
      <c r="C62" s="122"/>
      <c r="D62" s="106"/>
      <c r="E62" s="123" t="s">
        <v>444</v>
      </c>
      <c r="F62" s="124" t="s">
        <v>445</v>
      </c>
      <c r="G62" s="125" t="s">
        <v>446</v>
      </c>
      <c r="H62" s="108"/>
      <c r="I62" s="109"/>
      <c r="J62" s="109"/>
      <c r="K62" s="27"/>
      <c r="L62" s="27"/>
      <c r="M62" s="27"/>
      <c r="N62" s="27"/>
      <c r="O62" s="27"/>
      <c r="P62" s="27"/>
      <c r="Q62" s="110"/>
      <c r="R62" s="108"/>
      <c r="S62" s="109"/>
      <c r="T62" s="109"/>
      <c r="U62" s="25">
        <f>IFERROR(VLOOKUP($R61,Data!$B$4:$D$6,3,FALSE),"")</f>
        <v>0</v>
      </c>
      <c r="V62" s="25">
        <f>IFERROR(VLOOKUP($S61,Data!$F$4:$H$9,3,FALSE),"")</f>
        <v>0</v>
      </c>
      <c r="W62" s="25">
        <f>IFERROR(VLOOKUP($T61,Data!$J$4:$L$8,3,FALSE),"")</f>
        <v>0</v>
      </c>
      <c r="X62" s="25" t="str">
        <f>IFERROR(IF($C61=1,$U62*$V62*$W62,""),"")</f>
        <v/>
      </c>
      <c r="Y62" s="25">
        <f>IFERROR(IF($C61=2,$U62*$V62*$W62,""),"")</f>
        <v>0</v>
      </c>
      <c r="Z62" s="25" t="str">
        <f>IFERROR(IF($C61=3,$U62*$V62*$W62,""),"")</f>
        <v/>
      </c>
      <c r="AA62" s="120"/>
      <c r="AB62" s="108"/>
      <c r="AC62" s="109"/>
      <c r="AD62" s="109"/>
      <c r="AE62" s="27"/>
      <c r="AF62" s="27"/>
      <c r="AG62" s="27"/>
      <c r="AH62" s="27"/>
      <c r="AI62" s="27"/>
      <c r="AJ62" s="27"/>
      <c r="AK62" s="121"/>
      <c r="AL62" s="18" t="s">
        <v>717</v>
      </c>
      <c r="AM62" s="11"/>
      <c r="AN62" s="11"/>
      <c r="AO62" s="11"/>
    </row>
    <row r="63" spans="1:41" ht="10.5" customHeight="1" outlineLevel="1" x14ac:dyDescent="0.2">
      <c r="A63" s="106"/>
      <c r="B63" s="106"/>
      <c r="C63" s="122"/>
      <c r="D63" s="106"/>
      <c r="E63" s="123" t="s">
        <v>444</v>
      </c>
      <c r="F63" s="124" t="s">
        <v>445</v>
      </c>
      <c r="G63" s="125" t="s">
        <v>446</v>
      </c>
      <c r="H63" s="108"/>
      <c r="I63" s="109"/>
      <c r="J63" s="109"/>
      <c r="K63" s="27"/>
      <c r="L63" s="27"/>
      <c r="M63" s="27"/>
      <c r="N63" s="27"/>
      <c r="O63" s="27"/>
      <c r="P63" s="27"/>
      <c r="Q63" s="110"/>
      <c r="R63" s="108"/>
      <c r="S63" s="109"/>
      <c r="T63" s="109"/>
      <c r="U63" s="27"/>
      <c r="V63" s="27"/>
      <c r="W63" s="27"/>
      <c r="X63" s="27"/>
      <c r="Y63" s="27"/>
      <c r="Z63" s="27"/>
      <c r="AA63" s="120"/>
      <c r="AB63" s="108"/>
      <c r="AC63" s="109"/>
      <c r="AD63" s="109"/>
      <c r="AE63" s="25">
        <f>IFERROR(VLOOKUP($AB61,Data!$B$4:$D$6,3,FALSE),"")</f>
        <v>0</v>
      </c>
      <c r="AF63" s="25">
        <f>IFERROR(VLOOKUP($AC61,Data!$F$4:$H$9,3,FALSE),"")</f>
        <v>0</v>
      </c>
      <c r="AG63" s="25">
        <f>IFERROR(VLOOKUP($AD61,Data!$J$4:$L$8,3,FALSE),"")</f>
        <v>0</v>
      </c>
      <c r="AH63" s="25" t="str">
        <f>IFERROR(IF($C61=1,$AE63*$AF63*$AG63,""),"")</f>
        <v/>
      </c>
      <c r="AI63" s="25">
        <f>IFERROR(IF($C61=2,$AE63*$AF63*$AG63,""),"")</f>
        <v>0</v>
      </c>
      <c r="AJ63" s="25" t="str">
        <f>IFERROR(IF($C61=3,$AE63*$AF63*$AG63,""),"")</f>
        <v/>
      </c>
      <c r="AK63" s="121"/>
      <c r="AL63" s="18" t="s">
        <v>718</v>
      </c>
      <c r="AM63" s="11"/>
      <c r="AN63" s="11"/>
      <c r="AO63" s="11"/>
    </row>
    <row r="64" spans="1:41" ht="10.5" customHeight="1" outlineLevel="1" x14ac:dyDescent="0.2">
      <c r="A64" s="106"/>
      <c r="B64" s="106"/>
      <c r="C64" s="122">
        <v>2</v>
      </c>
      <c r="D64" s="106"/>
      <c r="E64" s="123" t="s">
        <v>447</v>
      </c>
      <c r="F64" s="124" t="s">
        <v>448</v>
      </c>
      <c r="G64" s="124" t="s">
        <v>449</v>
      </c>
      <c r="H64" s="108" t="s">
        <v>687</v>
      </c>
      <c r="I64" s="109" t="s">
        <v>687</v>
      </c>
      <c r="J64" s="109" t="s">
        <v>687</v>
      </c>
      <c r="K64" s="25">
        <f>IFERROR(VLOOKUP($H64,Data!$B$4:$D$6,3,FALSE),"")</f>
        <v>0</v>
      </c>
      <c r="L64" s="25">
        <f>IFERROR(VLOOKUP($I64,Data!$F$4:$H$9,3,FALSE),"")</f>
        <v>0</v>
      </c>
      <c r="M64" s="25">
        <f>IFERROR(VLOOKUP($J64,Data!$J$4:$L$8,3,FALSE),"")</f>
        <v>0</v>
      </c>
      <c r="N64" s="25" t="str">
        <f>IFERROR(IF($C64=1,$K64*$L64*$M64,""),"")</f>
        <v/>
      </c>
      <c r="O64" s="25">
        <f>IFERROR(IF($C64=2,$K64*$L64*$M64,""),"")</f>
        <v>0</v>
      </c>
      <c r="P64" s="25" t="str">
        <f>IFERROR(IF($C64=3,$K64*$L64*$M64,""),"")</f>
        <v/>
      </c>
      <c r="Q64" s="110"/>
      <c r="R64" s="108" t="s">
        <v>687</v>
      </c>
      <c r="S64" s="109" t="s">
        <v>687</v>
      </c>
      <c r="T64" s="109" t="s">
        <v>687</v>
      </c>
      <c r="U64" s="26"/>
      <c r="V64" s="26"/>
      <c r="W64" s="26"/>
      <c r="X64" s="26"/>
      <c r="Y64" s="26"/>
      <c r="Z64" s="26"/>
      <c r="AA64" s="120"/>
      <c r="AB64" s="108" t="s">
        <v>687</v>
      </c>
      <c r="AC64" s="109" t="s">
        <v>687</v>
      </c>
      <c r="AD64" s="109" t="s">
        <v>687</v>
      </c>
      <c r="AE64" s="26"/>
      <c r="AF64" s="26"/>
      <c r="AG64" s="26"/>
      <c r="AH64" s="26"/>
      <c r="AI64" s="26"/>
      <c r="AJ64" s="26"/>
      <c r="AK64" s="121"/>
      <c r="AL64" s="18" t="s">
        <v>716</v>
      </c>
      <c r="AM64" s="11"/>
      <c r="AN64" s="11"/>
      <c r="AO64" s="11"/>
    </row>
    <row r="65" spans="1:41" ht="10.5" customHeight="1" outlineLevel="1" x14ac:dyDescent="0.2">
      <c r="A65" s="106"/>
      <c r="B65" s="106"/>
      <c r="C65" s="122"/>
      <c r="D65" s="106"/>
      <c r="E65" s="123" t="s">
        <v>447</v>
      </c>
      <c r="F65" s="124" t="s">
        <v>448</v>
      </c>
      <c r="G65" s="125" t="s">
        <v>449</v>
      </c>
      <c r="H65" s="108"/>
      <c r="I65" s="109"/>
      <c r="J65" s="109"/>
      <c r="K65" s="27"/>
      <c r="L65" s="27"/>
      <c r="M65" s="27"/>
      <c r="N65" s="27"/>
      <c r="O65" s="27"/>
      <c r="P65" s="27"/>
      <c r="Q65" s="110"/>
      <c r="R65" s="108"/>
      <c r="S65" s="109"/>
      <c r="T65" s="109"/>
      <c r="U65" s="25">
        <f>IFERROR(VLOOKUP($R64,Data!$B$4:$D$6,3,FALSE),"")</f>
        <v>0</v>
      </c>
      <c r="V65" s="25">
        <f>IFERROR(VLOOKUP($S64,Data!$F$4:$H$9,3,FALSE),"")</f>
        <v>0</v>
      </c>
      <c r="W65" s="25">
        <f>IFERROR(VLOOKUP($T64,Data!$J$4:$L$8,3,FALSE),"")</f>
        <v>0</v>
      </c>
      <c r="X65" s="25" t="str">
        <f>IFERROR(IF($C64=1,$U65*$V65*$W65,""),"")</f>
        <v/>
      </c>
      <c r="Y65" s="25">
        <f>IFERROR(IF($C64=2,$U65*$V65*$W65,""),"")</f>
        <v>0</v>
      </c>
      <c r="Z65" s="25" t="str">
        <f>IFERROR(IF($C64=3,$U65*$V65*$W65,""),"")</f>
        <v/>
      </c>
      <c r="AA65" s="120"/>
      <c r="AB65" s="108"/>
      <c r="AC65" s="109"/>
      <c r="AD65" s="109"/>
      <c r="AE65" s="27"/>
      <c r="AF65" s="27"/>
      <c r="AG65" s="27"/>
      <c r="AH65" s="27"/>
      <c r="AI65" s="27"/>
      <c r="AJ65" s="27"/>
      <c r="AK65" s="121"/>
      <c r="AL65" s="18" t="s">
        <v>717</v>
      </c>
      <c r="AM65" s="11"/>
      <c r="AN65" s="11"/>
      <c r="AO65" s="11"/>
    </row>
    <row r="66" spans="1:41" ht="10.5" customHeight="1" outlineLevel="1" x14ac:dyDescent="0.2">
      <c r="A66" s="106"/>
      <c r="B66" s="106"/>
      <c r="C66" s="122"/>
      <c r="D66" s="106"/>
      <c r="E66" s="123" t="s">
        <v>447</v>
      </c>
      <c r="F66" s="124" t="s">
        <v>448</v>
      </c>
      <c r="G66" s="125" t="s">
        <v>449</v>
      </c>
      <c r="H66" s="108"/>
      <c r="I66" s="109"/>
      <c r="J66" s="109"/>
      <c r="K66" s="27"/>
      <c r="L66" s="27"/>
      <c r="M66" s="27"/>
      <c r="N66" s="27"/>
      <c r="O66" s="27"/>
      <c r="P66" s="27"/>
      <c r="Q66" s="110"/>
      <c r="R66" s="108"/>
      <c r="S66" s="109"/>
      <c r="T66" s="109"/>
      <c r="U66" s="27"/>
      <c r="V66" s="27"/>
      <c r="W66" s="27"/>
      <c r="X66" s="27"/>
      <c r="Y66" s="27"/>
      <c r="Z66" s="27"/>
      <c r="AA66" s="120"/>
      <c r="AB66" s="108"/>
      <c r="AC66" s="109"/>
      <c r="AD66" s="109"/>
      <c r="AE66" s="25">
        <f>IFERROR(VLOOKUP($AB64,Data!$B$4:$D$6,3,FALSE),"")</f>
        <v>0</v>
      </c>
      <c r="AF66" s="25">
        <f>IFERROR(VLOOKUP($AC64,Data!$F$4:$H$9,3,FALSE),"")</f>
        <v>0</v>
      </c>
      <c r="AG66" s="25">
        <f>IFERROR(VLOOKUP($AD64,Data!$J$4:$L$8,3,FALSE),"")</f>
        <v>0</v>
      </c>
      <c r="AH66" s="25" t="str">
        <f>IFERROR(IF($C64=1,$AE66*$AF66*$AG66,""),"")</f>
        <v/>
      </c>
      <c r="AI66" s="25">
        <f>IFERROR(IF($C64=2,$AE66*$AF66*$AG66,""),"")</f>
        <v>0</v>
      </c>
      <c r="AJ66" s="25" t="str">
        <f>IFERROR(IF($C64=3,$AE66*$AF66*$AG66,""),"")</f>
        <v/>
      </c>
      <c r="AK66" s="121"/>
      <c r="AL66" s="18" t="s">
        <v>718</v>
      </c>
      <c r="AM66" s="11"/>
      <c r="AN66" s="11"/>
      <c r="AO66" s="11"/>
    </row>
    <row r="67" spans="1:41" ht="30" customHeight="1" x14ac:dyDescent="0.2">
      <c r="B67" s="20"/>
      <c r="C67" s="20">
        <v>2</v>
      </c>
      <c r="D67" s="124" t="s">
        <v>450</v>
      </c>
      <c r="E67" s="124"/>
      <c r="F67" s="124"/>
      <c r="G67" s="124"/>
      <c r="H67" s="31" t="str">
        <f>IF($K67=1,"Implemented","Not Implemented")</f>
        <v>Not Implemented</v>
      </c>
      <c r="I67" s="24" t="str">
        <f>IF($L67=1,"Effective","Ineffective")</f>
        <v>Ineffective</v>
      </c>
      <c r="J67" s="24" t="str">
        <f>IF($M67=1,"Pass","Fail")</f>
        <v>Fail</v>
      </c>
      <c r="K67" s="25">
        <f>IF(COUNTIF(K68:K70,0)&gt;0,0,1)</f>
        <v>0</v>
      </c>
      <c r="L67" s="25">
        <f>IF(COUNTIF(L68:L70,0)&gt;0,0,1)</f>
        <v>0</v>
      </c>
      <c r="M67" s="25">
        <f>IF(COUNTIF(M68:M70,0)&gt;0,0,1)</f>
        <v>0</v>
      </c>
      <c r="N67" s="25" t="str">
        <f>IFERROR(IF($C67=1,$K67*$L67*$M67,""),"")</f>
        <v/>
      </c>
      <c r="O67" s="25">
        <f>IFERROR(IF($C67=2,$K67*$L67*$M67,""),"")</f>
        <v>0</v>
      </c>
      <c r="P67" s="25" t="str">
        <f>IFERROR(IF($C67=3,$K67*$L67*$M67,""),"")</f>
        <v/>
      </c>
      <c r="Q67" s="32"/>
      <c r="R67" s="31" t="str">
        <f>IF($U67=1,"Implemented","Not Implemented")</f>
        <v>Not Implemented</v>
      </c>
      <c r="S67" s="24" t="str">
        <f>IF($V67=1,"Effective","Ineffective")</f>
        <v>Ineffective</v>
      </c>
      <c r="T67" s="24" t="str">
        <f>IF($W67=1,"Pass","Fail")</f>
        <v>Fail</v>
      </c>
      <c r="U67" s="25">
        <f>IF(COUNTIF(U68:U70,0)&gt;0,0,1)</f>
        <v>0</v>
      </c>
      <c r="V67" s="25">
        <f>IF(COUNTIF(V68:V70,0)&gt;0,0,1)</f>
        <v>0</v>
      </c>
      <c r="W67" s="25">
        <f>IF(COUNTIF(W68:W70,0)&gt;0,0,1)</f>
        <v>0</v>
      </c>
      <c r="X67" s="25" t="str">
        <f>IFERROR(IF($C67=1,$U67*$V67*$W67,""),"")</f>
        <v/>
      </c>
      <c r="Y67" s="25">
        <f>IFERROR(IF($C67=2,$U67*$V67*$W67,""),"")</f>
        <v>0</v>
      </c>
      <c r="Z67" s="25" t="str">
        <f>IFERROR(IF($C67=3,$U67*$V67*$W67,""),"")</f>
        <v/>
      </c>
      <c r="AA67" s="32"/>
      <c r="AB67" s="31" t="str">
        <f>IF($AE67=1,"Implemented","Not Implemented")</f>
        <v>Not Implemented</v>
      </c>
      <c r="AC67" s="24" t="str">
        <f>IF($AF67=1,"Effective","Ineffective")</f>
        <v>Ineffective</v>
      </c>
      <c r="AD67" s="24" t="str">
        <f>IF($AG67=1,"Pass","Fail")</f>
        <v>Fail</v>
      </c>
      <c r="AE67" s="25">
        <f>IF(COUNTIF(AE68:AE70,0)&gt;0,0,1)</f>
        <v>0</v>
      </c>
      <c r="AF67" s="25">
        <f>IF(COUNTIF(AF68:AF70,0)&gt;0,0,1)</f>
        <v>0</v>
      </c>
      <c r="AG67" s="25">
        <f>IF(COUNTIF(AG68:AG70,0)&gt;0,0,1)</f>
        <v>0</v>
      </c>
      <c r="AH67" s="25" t="str">
        <f>IFERROR(IF($C67=1,$AE67*$AF67*$AG67,""),"")</f>
        <v/>
      </c>
      <c r="AI67" s="25">
        <f>IFERROR(IF($C67=2,$AE67*$AF67*$AG67,""),"")</f>
        <v>0</v>
      </c>
      <c r="AJ67" s="25" t="str">
        <f>IFERROR(IF($C67=3,$AE67*$AF67*$AG67,""),"")</f>
        <v/>
      </c>
      <c r="AK67" s="32"/>
      <c r="AL67" s="18" t="s">
        <v>725</v>
      </c>
      <c r="AM67" s="11"/>
      <c r="AN67" s="11"/>
      <c r="AO67" s="11"/>
    </row>
    <row r="68" spans="1:41" ht="10.5" customHeight="1" outlineLevel="1" x14ac:dyDescent="0.2">
      <c r="A68" s="106"/>
      <c r="B68" s="106"/>
      <c r="C68" s="122">
        <v>2</v>
      </c>
      <c r="D68" s="106"/>
      <c r="E68" s="123" t="s">
        <v>451</v>
      </c>
      <c r="F68" s="124" t="s">
        <v>452</v>
      </c>
      <c r="G68" s="124" t="s">
        <v>453</v>
      </c>
      <c r="H68" s="108" t="s">
        <v>687</v>
      </c>
      <c r="I68" s="109" t="s">
        <v>687</v>
      </c>
      <c r="J68" s="109" t="s">
        <v>687</v>
      </c>
      <c r="K68" s="25">
        <f>IFERROR(VLOOKUP($H68,Data!$B$4:$D$6,3,FALSE),"")</f>
        <v>0</v>
      </c>
      <c r="L68" s="25">
        <f>IFERROR(VLOOKUP($I68,Data!$F$4:$H$9,3,FALSE),"")</f>
        <v>0</v>
      </c>
      <c r="M68" s="25">
        <f>IFERROR(VLOOKUP($J68,Data!$J$4:$L$8,3,FALSE),"")</f>
        <v>0</v>
      </c>
      <c r="N68" s="25" t="str">
        <f>IFERROR(IF($C68=1,$K68*$L68*$M68,""),"")</f>
        <v/>
      </c>
      <c r="O68" s="25">
        <f>IFERROR(IF($C68=2,$K68*$L68*$M68,""),"")</f>
        <v>0</v>
      </c>
      <c r="P68" s="25" t="str">
        <f>IFERROR(IF($C68=3,$K68*$L68*$M68,""),"")</f>
        <v/>
      </c>
      <c r="Q68" s="110"/>
      <c r="R68" s="108" t="s">
        <v>687</v>
      </c>
      <c r="S68" s="109" t="s">
        <v>687</v>
      </c>
      <c r="T68" s="109" t="s">
        <v>687</v>
      </c>
      <c r="U68" s="26"/>
      <c r="V68" s="26"/>
      <c r="W68" s="26"/>
      <c r="X68" s="26"/>
      <c r="Y68" s="26"/>
      <c r="Z68" s="26"/>
      <c r="AA68" s="120"/>
      <c r="AB68" s="108" t="s">
        <v>687</v>
      </c>
      <c r="AC68" s="109" t="s">
        <v>687</v>
      </c>
      <c r="AD68" s="109" t="s">
        <v>687</v>
      </c>
      <c r="AE68" s="26"/>
      <c r="AF68" s="26"/>
      <c r="AG68" s="26"/>
      <c r="AH68" s="26"/>
      <c r="AI68" s="26"/>
      <c r="AJ68" s="26"/>
      <c r="AK68" s="121"/>
      <c r="AL68" s="18" t="s">
        <v>716</v>
      </c>
      <c r="AM68" s="11"/>
      <c r="AN68" s="11"/>
      <c r="AO68" s="11"/>
    </row>
    <row r="69" spans="1:41" ht="10.5" customHeight="1" outlineLevel="1" x14ac:dyDescent="0.2">
      <c r="A69" s="106"/>
      <c r="B69" s="106"/>
      <c r="C69" s="122"/>
      <c r="D69" s="106"/>
      <c r="E69" s="123" t="s">
        <v>451</v>
      </c>
      <c r="F69" s="124" t="s">
        <v>452</v>
      </c>
      <c r="G69" s="125" t="s">
        <v>453</v>
      </c>
      <c r="H69" s="108"/>
      <c r="I69" s="109"/>
      <c r="J69" s="109"/>
      <c r="K69" s="27"/>
      <c r="L69" s="27"/>
      <c r="M69" s="27"/>
      <c r="N69" s="27"/>
      <c r="O69" s="27"/>
      <c r="P69" s="27"/>
      <c r="Q69" s="110"/>
      <c r="R69" s="108"/>
      <c r="S69" s="109"/>
      <c r="T69" s="109"/>
      <c r="U69" s="25">
        <f>IFERROR(VLOOKUP($R68,Data!$B$4:$D$6,3,FALSE),"")</f>
        <v>0</v>
      </c>
      <c r="V69" s="25">
        <f>IFERROR(VLOOKUP($S68,Data!$F$4:$H$9,3,FALSE),"")</f>
        <v>0</v>
      </c>
      <c r="W69" s="25">
        <f>IFERROR(VLOOKUP($T68,Data!$J$4:$L$8,3,FALSE),"")</f>
        <v>0</v>
      </c>
      <c r="X69" s="25" t="str">
        <f>IFERROR(IF($C68=1,$U69*$V69*$W69,""),"")</f>
        <v/>
      </c>
      <c r="Y69" s="25">
        <f>IFERROR(IF($C68=2,$U69*$V69*$W69,""),"")</f>
        <v>0</v>
      </c>
      <c r="Z69" s="25" t="str">
        <f>IFERROR(IF($C68=3,$U69*$V69*$W69,""),"")</f>
        <v/>
      </c>
      <c r="AA69" s="120"/>
      <c r="AB69" s="108"/>
      <c r="AC69" s="109"/>
      <c r="AD69" s="109"/>
      <c r="AE69" s="27"/>
      <c r="AF69" s="27"/>
      <c r="AG69" s="27"/>
      <c r="AH69" s="27"/>
      <c r="AI69" s="27"/>
      <c r="AJ69" s="27"/>
      <c r="AK69" s="121"/>
      <c r="AL69" s="18" t="s">
        <v>717</v>
      </c>
      <c r="AM69" s="11"/>
      <c r="AN69" s="11"/>
      <c r="AO69" s="11"/>
    </row>
    <row r="70" spans="1:41" ht="10.5" customHeight="1" outlineLevel="1" x14ac:dyDescent="0.2">
      <c r="A70" s="106"/>
      <c r="B70" s="106"/>
      <c r="C70" s="122"/>
      <c r="D70" s="106"/>
      <c r="E70" s="123" t="s">
        <v>451</v>
      </c>
      <c r="F70" s="124" t="s">
        <v>452</v>
      </c>
      <c r="G70" s="125" t="s">
        <v>453</v>
      </c>
      <c r="H70" s="108"/>
      <c r="I70" s="109"/>
      <c r="J70" s="109"/>
      <c r="K70" s="27"/>
      <c r="L70" s="27"/>
      <c r="M70" s="27"/>
      <c r="N70" s="27"/>
      <c r="O70" s="27"/>
      <c r="P70" s="27"/>
      <c r="Q70" s="110"/>
      <c r="R70" s="108"/>
      <c r="S70" s="109"/>
      <c r="T70" s="109"/>
      <c r="U70" s="27"/>
      <c r="V70" s="27"/>
      <c r="W70" s="27"/>
      <c r="X70" s="27"/>
      <c r="Y70" s="27"/>
      <c r="Z70" s="27"/>
      <c r="AA70" s="120"/>
      <c r="AB70" s="108"/>
      <c r="AC70" s="109"/>
      <c r="AD70" s="109"/>
      <c r="AE70" s="25">
        <f>IFERROR(VLOOKUP($AB68,Data!$B$4:$D$6,3,FALSE),"")</f>
        <v>0</v>
      </c>
      <c r="AF70" s="25">
        <f>IFERROR(VLOOKUP($AC68,Data!$F$4:$H$9,3,FALSE),"")</f>
        <v>0</v>
      </c>
      <c r="AG70" s="25">
        <f>IFERROR(VLOOKUP($AD68,Data!$J$4:$L$8,3,FALSE),"")</f>
        <v>0</v>
      </c>
      <c r="AH70" s="25" t="str">
        <f>IFERROR(IF($C68=1,$AE70*$AF70*$AG70,""),"")</f>
        <v/>
      </c>
      <c r="AI70" s="25">
        <f>IFERROR(IF($C68=2,$AE70*$AF70*$AG70,""),"")</f>
        <v>0</v>
      </c>
      <c r="AJ70" s="25" t="str">
        <f>IFERROR(IF($C68=3,$AE70*$AF70*$AG70,""),"")</f>
        <v/>
      </c>
      <c r="AK70" s="121"/>
      <c r="AL70" s="18" t="s">
        <v>718</v>
      </c>
      <c r="AM70" s="11"/>
      <c r="AN70" s="11"/>
      <c r="AO70" s="11"/>
    </row>
    <row r="71" spans="1:41" ht="30" customHeight="1" x14ac:dyDescent="0.2">
      <c r="B71" s="20"/>
      <c r="C71" s="20">
        <v>2</v>
      </c>
      <c r="D71" s="124" t="s">
        <v>454</v>
      </c>
      <c r="E71" s="124"/>
      <c r="F71" s="124"/>
      <c r="G71" s="124"/>
      <c r="H71" s="31" t="str">
        <f>IF($K71=1,"Implemented","Not Implemented")</f>
        <v>Not Implemented</v>
      </c>
      <c r="I71" s="24" t="str">
        <f>IF($L71=1,"Effective","Ineffective")</f>
        <v>Ineffective</v>
      </c>
      <c r="J71" s="24" t="str">
        <f>IF($M71=1,"Pass","Fail")</f>
        <v>Fail</v>
      </c>
      <c r="K71" s="25">
        <f>IF(COUNTIF(K72:K74,0)&gt;0,0,1)</f>
        <v>0</v>
      </c>
      <c r="L71" s="25">
        <f>IF(COUNTIF(L72:L74,0)&gt;0,0,1)</f>
        <v>0</v>
      </c>
      <c r="M71" s="25">
        <f>IF(COUNTIF(M72:M74,0)&gt;0,0,1)</f>
        <v>0</v>
      </c>
      <c r="N71" s="25" t="str">
        <f>IFERROR(IF($C71=1,$K71*$L71*$M71,""),"")</f>
        <v/>
      </c>
      <c r="O71" s="25">
        <f>IFERROR(IF($C71=2,$K71*$L71*$M71,""),"")</f>
        <v>0</v>
      </c>
      <c r="P71" s="25" t="str">
        <f>IFERROR(IF($C71=3,$K71*$L71*$M71,""),"")</f>
        <v/>
      </c>
      <c r="Q71" s="32"/>
      <c r="R71" s="31" t="str">
        <f>IF($U71=1,"Implemented","Not Implemented")</f>
        <v>Not Implemented</v>
      </c>
      <c r="S71" s="24" t="str">
        <f>IF($V71=1,"Effective","Ineffective")</f>
        <v>Ineffective</v>
      </c>
      <c r="T71" s="24" t="str">
        <f>IF($W71=1,"Pass","Fail")</f>
        <v>Fail</v>
      </c>
      <c r="U71" s="25">
        <f>IF(COUNTIF(U72:U74,0)&gt;0,0,1)</f>
        <v>0</v>
      </c>
      <c r="V71" s="25">
        <f>IF(COUNTIF(V72:V74,0)&gt;0,0,1)</f>
        <v>0</v>
      </c>
      <c r="W71" s="25">
        <f>IF(COUNTIF(W72:W74,0)&gt;0,0,1)</f>
        <v>0</v>
      </c>
      <c r="X71" s="25" t="str">
        <f>IFERROR(IF($C71=1,$U71*$V71*$W71,""),"")</f>
        <v/>
      </c>
      <c r="Y71" s="25">
        <f>IFERROR(IF($C71=2,$U71*$V71*$W71,""),"")</f>
        <v>0</v>
      </c>
      <c r="Z71" s="25" t="str">
        <f>IFERROR(IF($C71=3,$U71*$V71*$W71,""),"")</f>
        <v/>
      </c>
      <c r="AA71" s="32"/>
      <c r="AB71" s="31" t="str">
        <f>IF($AE71=1,"Implemented","Not Implemented")</f>
        <v>Not Implemented</v>
      </c>
      <c r="AC71" s="24" t="str">
        <f>IF($AF71=1,"Effective","Ineffective")</f>
        <v>Ineffective</v>
      </c>
      <c r="AD71" s="24" t="str">
        <f>IF($AG71=1,"Pass","Fail")</f>
        <v>Fail</v>
      </c>
      <c r="AE71" s="25">
        <f>IF(COUNTIF(AE72:AE74,0)&gt;0,0,1)</f>
        <v>0</v>
      </c>
      <c r="AF71" s="25">
        <f>IF(COUNTIF(AF72:AF74,0)&gt;0,0,1)</f>
        <v>0</v>
      </c>
      <c r="AG71" s="25">
        <f>IF(COUNTIF(AG72:AG74,0)&gt;0,0,1)</f>
        <v>0</v>
      </c>
      <c r="AH71" s="25" t="str">
        <f>IFERROR(IF($C71=1,$AE71*$AF71*$AG71,""),"")</f>
        <v/>
      </c>
      <c r="AI71" s="25">
        <f>IFERROR(IF($C71=2,$AE71*$AF71*$AG71,""),"")</f>
        <v>0</v>
      </c>
      <c r="AJ71" s="25" t="str">
        <f>IFERROR(IF($C71=3,$AE71*$AF71*$AG71,""),"")</f>
        <v/>
      </c>
      <c r="AK71" s="32"/>
      <c r="AL71" s="18" t="s">
        <v>725</v>
      </c>
      <c r="AM71" s="11"/>
      <c r="AN71" s="11"/>
      <c r="AO71" s="11"/>
    </row>
    <row r="72" spans="1:41" ht="10.5" customHeight="1" outlineLevel="1" x14ac:dyDescent="0.2">
      <c r="A72" s="106"/>
      <c r="B72" s="106"/>
      <c r="C72" s="122">
        <v>2</v>
      </c>
      <c r="D72" s="106"/>
      <c r="E72" s="123" t="s">
        <v>455</v>
      </c>
      <c r="F72" s="124" t="s">
        <v>456</v>
      </c>
      <c r="G72" s="124" t="s">
        <v>457</v>
      </c>
      <c r="H72" s="108" t="s">
        <v>687</v>
      </c>
      <c r="I72" s="109" t="s">
        <v>687</v>
      </c>
      <c r="J72" s="109" t="s">
        <v>687</v>
      </c>
      <c r="K72" s="25">
        <f>IFERROR(VLOOKUP($H72,Data!$B$4:$D$6,3,FALSE),"")</f>
        <v>0</v>
      </c>
      <c r="L72" s="25">
        <f>IFERROR(VLOOKUP($I72,Data!$F$4:$H$9,3,FALSE),"")</f>
        <v>0</v>
      </c>
      <c r="M72" s="25">
        <f>IFERROR(VLOOKUP($J72,Data!$J$4:$L$8,3,FALSE),"")</f>
        <v>0</v>
      </c>
      <c r="N72" s="25" t="str">
        <f>IFERROR(IF($C72=1,$K72*$L72*$M72,""),"")</f>
        <v/>
      </c>
      <c r="O72" s="25">
        <f>IFERROR(IF($C72=2,$K72*$L72*$M72,""),"")</f>
        <v>0</v>
      </c>
      <c r="P72" s="25" t="str">
        <f>IFERROR(IF($C72=3,$K72*$L72*$M72,""),"")</f>
        <v/>
      </c>
      <c r="Q72" s="110"/>
      <c r="R72" s="108" t="s">
        <v>687</v>
      </c>
      <c r="S72" s="109" t="s">
        <v>687</v>
      </c>
      <c r="T72" s="109" t="s">
        <v>687</v>
      </c>
      <c r="U72" s="26"/>
      <c r="V72" s="26"/>
      <c r="W72" s="26"/>
      <c r="X72" s="26"/>
      <c r="Y72" s="26"/>
      <c r="Z72" s="26"/>
      <c r="AA72" s="120"/>
      <c r="AB72" s="108" t="s">
        <v>687</v>
      </c>
      <c r="AC72" s="109" t="s">
        <v>687</v>
      </c>
      <c r="AD72" s="109" t="s">
        <v>687</v>
      </c>
      <c r="AE72" s="26"/>
      <c r="AF72" s="26"/>
      <c r="AG72" s="26"/>
      <c r="AH72" s="26"/>
      <c r="AI72" s="26"/>
      <c r="AJ72" s="26"/>
      <c r="AK72" s="121"/>
      <c r="AL72" s="18" t="s">
        <v>716</v>
      </c>
      <c r="AM72" s="11"/>
      <c r="AN72" s="11"/>
      <c r="AO72" s="11"/>
    </row>
    <row r="73" spans="1:41" ht="10.5" customHeight="1" outlineLevel="1" x14ac:dyDescent="0.2">
      <c r="A73" s="106"/>
      <c r="B73" s="106"/>
      <c r="C73" s="122"/>
      <c r="D73" s="106"/>
      <c r="E73" s="123" t="s">
        <v>455</v>
      </c>
      <c r="F73" s="124" t="s">
        <v>456</v>
      </c>
      <c r="G73" s="125" t="s">
        <v>457</v>
      </c>
      <c r="H73" s="108"/>
      <c r="I73" s="109"/>
      <c r="J73" s="109"/>
      <c r="K73" s="27"/>
      <c r="L73" s="27"/>
      <c r="M73" s="27"/>
      <c r="N73" s="27"/>
      <c r="O73" s="27"/>
      <c r="P73" s="27"/>
      <c r="Q73" s="110"/>
      <c r="R73" s="108"/>
      <c r="S73" s="109"/>
      <c r="T73" s="109"/>
      <c r="U73" s="25">
        <f>IFERROR(VLOOKUP($R72,Data!$B$4:$D$6,3,FALSE),"")</f>
        <v>0</v>
      </c>
      <c r="V73" s="25">
        <f>IFERROR(VLOOKUP($S72,Data!$F$4:$H$9,3,FALSE),"")</f>
        <v>0</v>
      </c>
      <c r="W73" s="25">
        <f>IFERROR(VLOOKUP($T72,Data!$J$4:$L$8,3,FALSE),"")</f>
        <v>0</v>
      </c>
      <c r="X73" s="25" t="str">
        <f>IFERROR(IF($C72=1,$U73*$V73*$W73,""),"")</f>
        <v/>
      </c>
      <c r="Y73" s="25">
        <f>IFERROR(IF($C72=2,$U73*$V73*$W73,""),"")</f>
        <v>0</v>
      </c>
      <c r="Z73" s="25" t="str">
        <f>IFERROR(IF($C72=3,$U73*$V73*$W73,""),"")</f>
        <v/>
      </c>
      <c r="AA73" s="120"/>
      <c r="AB73" s="108"/>
      <c r="AC73" s="109"/>
      <c r="AD73" s="109"/>
      <c r="AE73" s="27"/>
      <c r="AF73" s="27"/>
      <c r="AG73" s="27"/>
      <c r="AH73" s="27"/>
      <c r="AI73" s="27"/>
      <c r="AJ73" s="27"/>
      <c r="AK73" s="121"/>
      <c r="AL73" s="18" t="s">
        <v>717</v>
      </c>
      <c r="AM73" s="11"/>
      <c r="AN73" s="11"/>
      <c r="AO73" s="11"/>
    </row>
    <row r="74" spans="1:41" ht="10.5" customHeight="1" outlineLevel="1" x14ac:dyDescent="0.2">
      <c r="A74" s="106"/>
      <c r="B74" s="106"/>
      <c r="C74" s="122"/>
      <c r="D74" s="106"/>
      <c r="E74" s="123" t="s">
        <v>455</v>
      </c>
      <c r="F74" s="124" t="s">
        <v>456</v>
      </c>
      <c r="G74" s="125" t="s">
        <v>457</v>
      </c>
      <c r="H74" s="108"/>
      <c r="I74" s="109"/>
      <c r="J74" s="109"/>
      <c r="K74" s="27"/>
      <c r="L74" s="27"/>
      <c r="M74" s="27"/>
      <c r="N74" s="27"/>
      <c r="O74" s="27"/>
      <c r="P74" s="27"/>
      <c r="Q74" s="110"/>
      <c r="R74" s="108"/>
      <c r="S74" s="109"/>
      <c r="T74" s="109"/>
      <c r="U74" s="27"/>
      <c r="V74" s="27"/>
      <c r="W74" s="27"/>
      <c r="X74" s="27"/>
      <c r="Y74" s="27"/>
      <c r="Z74" s="27"/>
      <c r="AA74" s="120"/>
      <c r="AB74" s="108"/>
      <c r="AC74" s="109"/>
      <c r="AD74" s="109"/>
      <c r="AE74" s="25">
        <f>IFERROR(VLOOKUP($AB72,Data!$B$4:$D$6,3,FALSE),"")</f>
        <v>0</v>
      </c>
      <c r="AF74" s="25">
        <f>IFERROR(VLOOKUP($AC72,Data!$F$4:$H$9,3,FALSE),"")</f>
        <v>0</v>
      </c>
      <c r="AG74" s="25">
        <f>IFERROR(VLOOKUP($AD72,Data!$J$4:$L$8,3,FALSE),"")</f>
        <v>0</v>
      </c>
      <c r="AH74" s="25" t="str">
        <f>IFERROR(IF($C72=1,$AE74*$AF74*$AG74,""),"")</f>
        <v/>
      </c>
      <c r="AI74" s="25">
        <f>IFERROR(IF($C72=2,$AE74*$AF74*$AG74,""),"")</f>
        <v>0</v>
      </c>
      <c r="AJ74" s="25" t="str">
        <f>IFERROR(IF($C72=3,$AE74*$AF74*$AG74,""),"")</f>
        <v/>
      </c>
      <c r="AK74" s="121"/>
      <c r="AL74" s="18" t="s">
        <v>718</v>
      </c>
      <c r="AM74" s="11"/>
      <c r="AN74" s="11"/>
      <c r="AO74" s="11"/>
    </row>
    <row r="75" spans="1:41" ht="30" customHeight="1" x14ac:dyDescent="0.2">
      <c r="B75" s="20"/>
      <c r="C75" s="20">
        <v>3</v>
      </c>
      <c r="D75" s="124" t="s">
        <v>583</v>
      </c>
      <c r="E75" s="124"/>
      <c r="F75" s="124"/>
      <c r="G75" s="124"/>
      <c r="H75" s="31" t="str">
        <f>IF($K75=1,"Implemented","Not Implemented")</f>
        <v>Not Implemented</v>
      </c>
      <c r="I75" s="24" t="str">
        <f>IF($L75=1,"Effective","Ineffective")</f>
        <v>Ineffective</v>
      </c>
      <c r="J75" s="24" t="str">
        <f>IF($M75=1,"Pass","Fail")</f>
        <v>Fail</v>
      </c>
      <c r="K75" s="25">
        <f>IF(COUNTIF(K76:K78,0)&gt;0,0,1)</f>
        <v>0</v>
      </c>
      <c r="L75" s="25">
        <f>IF(COUNTIF(L76:L78,0)&gt;0,0,1)</f>
        <v>0</v>
      </c>
      <c r="M75" s="25">
        <f>IF(COUNTIF(M76:M78,0)&gt;0,0,1)</f>
        <v>0</v>
      </c>
      <c r="N75" s="25" t="str">
        <f>IFERROR(IF($C75=1,$K75*$L75*$M75,""),"")</f>
        <v/>
      </c>
      <c r="O75" s="25" t="str">
        <f>IFERROR(IF($C75=2,$K75*$L75*$M75,""),"")</f>
        <v/>
      </c>
      <c r="P75" s="25">
        <f>IFERROR(IF($C75=3,$K75*$L75*$M75,""),"")</f>
        <v>0</v>
      </c>
      <c r="Q75" s="32"/>
      <c r="R75" s="31" t="str">
        <f>IF($U75=1,"Implemented","Not Implemented")</f>
        <v>Not Implemented</v>
      </c>
      <c r="S75" s="24" t="str">
        <f>IF($V75=1,"Effective","Ineffective")</f>
        <v>Ineffective</v>
      </c>
      <c r="T75" s="24" t="str">
        <f>IF($W75=1,"Pass","Fail")</f>
        <v>Fail</v>
      </c>
      <c r="U75" s="25">
        <f>IF(COUNTIF(U76:U78,0)&gt;0,0,1)</f>
        <v>0</v>
      </c>
      <c r="V75" s="25">
        <f>IF(COUNTIF(V76:V78,0)&gt;0,0,1)</f>
        <v>0</v>
      </c>
      <c r="W75" s="25">
        <f>IF(COUNTIF(W76:W78,0)&gt;0,0,1)</f>
        <v>0</v>
      </c>
      <c r="X75" s="25" t="str">
        <f>IFERROR(IF($C75=1,$U75*$V75*$W75,""),"")</f>
        <v/>
      </c>
      <c r="Y75" s="25" t="str">
        <f>IFERROR(IF($C75=2,$U75*$V75*$W75,""),"")</f>
        <v/>
      </c>
      <c r="Z75" s="25">
        <f>IFERROR(IF($C75=3,$U75*$V75*$W75,""),"")</f>
        <v>0</v>
      </c>
      <c r="AA75" s="32"/>
      <c r="AB75" s="31" t="str">
        <f>IF($AE75=1,"Implemented","Not Implemented")</f>
        <v>Not Implemented</v>
      </c>
      <c r="AC75" s="24" t="str">
        <f>IF($AF75=1,"Effective","Ineffective")</f>
        <v>Ineffective</v>
      </c>
      <c r="AD75" s="24" t="str">
        <f>IF($AG75=1,"Pass","Fail")</f>
        <v>Fail</v>
      </c>
      <c r="AE75" s="25">
        <f>IF(COUNTIF(AE76:AE78,0)&gt;0,0,1)</f>
        <v>0</v>
      </c>
      <c r="AF75" s="25">
        <f>IF(COUNTIF(AF76:AF78,0)&gt;0,0,1)</f>
        <v>0</v>
      </c>
      <c r="AG75" s="25">
        <f>IF(COUNTIF(AG76:AG78,0)&gt;0,0,1)</f>
        <v>0</v>
      </c>
      <c r="AH75" s="25" t="str">
        <f>IFERROR(IF($C75=1,$AE75*$AF75*$AG75,""),"")</f>
        <v/>
      </c>
      <c r="AI75" s="25" t="str">
        <f>IFERROR(IF($C75=2,$AE75*$AF75*$AG75,""),"")</f>
        <v/>
      </c>
      <c r="AJ75" s="25">
        <f>IFERROR(IF($C75=3,$AE75*$AF75*$AG75,""),"")</f>
        <v>0</v>
      </c>
      <c r="AK75" s="32"/>
      <c r="AL75" s="18" t="s">
        <v>725</v>
      </c>
      <c r="AM75" s="11"/>
      <c r="AN75" s="11"/>
      <c r="AO75" s="11"/>
    </row>
    <row r="76" spans="1:41" ht="10.5" customHeight="1" outlineLevel="1" x14ac:dyDescent="0.2">
      <c r="A76" s="106"/>
      <c r="B76" s="106"/>
      <c r="C76" s="122">
        <v>3</v>
      </c>
      <c r="D76" s="106"/>
      <c r="E76" s="123" t="s">
        <v>584</v>
      </c>
      <c r="F76" s="124" t="s">
        <v>585</v>
      </c>
      <c r="G76" s="124" t="s">
        <v>586</v>
      </c>
      <c r="H76" s="108" t="s">
        <v>687</v>
      </c>
      <c r="I76" s="109" t="s">
        <v>687</v>
      </c>
      <c r="J76" s="109" t="s">
        <v>687</v>
      </c>
      <c r="K76" s="25">
        <f>IFERROR(VLOOKUP($H76,Data!$B$4:$D$6,3,FALSE),"")</f>
        <v>0</v>
      </c>
      <c r="L76" s="25">
        <f>IFERROR(VLOOKUP($I76,Data!$F$4:$H$9,3,FALSE),"")</f>
        <v>0</v>
      </c>
      <c r="M76" s="25">
        <f>IFERROR(VLOOKUP($J76,Data!$J$4:$L$8,3,FALSE),"")</f>
        <v>0</v>
      </c>
      <c r="N76" s="25" t="str">
        <f>IFERROR(IF($C76=1,$K76*$L76*$M76,""),"")</f>
        <v/>
      </c>
      <c r="O76" s="25" t="str">
        <f>IFERROR(IF($C76=2,$K76*$L76*$M76,""),"")</f>
        <v/>
      </c>
      <c r="P76" s="25">
        <f>IFERROR(IF($C76=3,$K76*$L76*$M76,""),"")</f>
        <v>0</v>
      </c>
      <c r="Q76" s="110"/>
      <c r="R76" s="108" t="s">
        <v>687</v>
      </c>
      <c r="S76" s="109" t="s">
        <v>687</v>
      </c>
      <c r="T76" s="109" t="s">
        <v>687</v>
      </c>
      <c r="U76" s="26"/>
      <c r="V76" s="26"/>
      <c r="W76" s="26"/>
      <c r="X76" s="26"/>
      <c r="Y76" s="26"/>
      <c r="Z76" s="26"/>
      <c r="AA76" s="120"/>
      <c r="AB76" s="108" t="s">
        <v>687</v>
      </c>
      <c r="AC76" s="109" t="s">
        <v>687</v>
      </c>
      <c r="AD76" s="109" t="s">
        <v>687</v>
      </c>
      <c r="AE76" s="26"/>
      <c r="AF76" s="26"/>
      <c r="AG76" s="26"/>
      <c r="AH76" s="26"/>
      <c r="AI76" s="26"/>
      <c r="AJ76" s="26"/>
      <c r="AK76" s="121"/>
      <c r="AL76" s="18" t="s">
        <v>716</v>
      </c>
      <c r="AM76" s="11"/>
      <c r="AN76" s="11"/>
      <c r="AO76" s="11"/>
    </row>
    <row r="77" spans="1:41" ht="10.5" customHeight="1" outlineLevel="1" x14ac:dyDescent="0.2">
      <c r="A77" s="106"/>
      <c r="B77" s="106"/>
      <c r="C77" s="122"/>
      <c r="D77" s="106"/>
      <c r="E77" s="123"/>
      <c r="F77" s="124"/>
      <c r="G77" s="125"/>
      <c r="H77" s="108"/>
      <c r="I77" s="109"/>
      <c r="J77" s="109"/>
      <c r="K77" s="27"/>
      <c r="L77" s="27"/>
      <c r="M77" s="27"/>
      <c r="N77" s="27"/>
      <c r="O77" s="27"/>
      <c r="P77" s="27"/>
      <c r="Q77" s="110"/>
      <c r="R77" s="108"/>
      <c r="S77" s="109"/>
      <c r="T77" s="109"/>
      <c r="U77" s="25">
        <f>IFERROR(VLOOKUP($R76,Data!$B$4:$D$6,3,FALSE),"")</f>
        <v>0</v>
      </c>
      <c r="V77" s="25">
        <f>IFERROR(VLOOKUP($S76,Data!$F$4:$H$9,3,FALSE),"")</f>
        <v>0</v>
      </c>
      <c r="W77" s="25">
        <f>IFERROR(VLOOKUP($T76,Data!$J$4:$L$8,3,FALSE),"")</f>
        <v>0</v>
      </c>
      <c r="X77" s="25" t="str">
        <f>IFERROR(IF($C76=1,$U77*$V77*$W77,""),"")</f>
        <v/>
      </c>
      <c r="Y77" s="25" t="str">
        <f>IFERROR(IF($C76=2,$U77*$V77*$W77,""),"")</f>
        <v/>
      </c>
      <c r="Z77" s="25">
        <f>IFERROR(IF($C76=3,$U77*$V77*$W77,""),"")</f>
        <v>0</v>
      </c>
      <c r="AA77" s="120"/>
      <c r="AB77" s="108"/>
      <c r="AC77" s="109"/>
      <c r="AD77" s="109"/>
      <c r="AE77" s="27"/>
      <c r="AF77" s="27"/>
      <c r="AG77" s="27"/>
      <c r="AH77" s="27"/>
      <c r="AI77" s="27"/>
      <c r="AJ77" s="27"/>
      <c r="AK77" s="121"/>
      <c r="AL77" s="18" t="s">
        <v>717</v>
      </c>
      <c r="AM77" s="11"/>
      <c r="AN77" s="11"/>
      <c r="AO77" s="11"/>
    </row>
    <row r="78" spans="1:41" ht="10.5" customHeight="1" outlineLevel="1" x14ac:dyDescent="0.2">
      <c r="A78" s="106"/>
      <c r="B78" s="106"/>
      <c r="C78" s="122"/>
      <c r="D78" s="106"/>
      <c r="E78" s="123"/>
      <c r="F78" s="124"/>
      <c r="G78" s="125"/>
      <c r="H78" s="108"/>
      <c r="I78" s="109"/>
      <c r="J78" s="109"/>
      <c r="K78" s="27"/>
      <c r="L78" s="27"/>
      <c r="M78" s="27"/>
      <c r="N78" s="27"/>
      <c r="O78" s="27"/>
      <c r="P78" s="27"/>
      <c r="Q78" s="110"/>
      <c r="R78" s="108"/>
      <c r="S78" s="109"/>
      <c r="T78" s="109"/>
      <c r="U78" s="27"/>
      <c r="V78" s="27"/>
      <c r="W78" s="27"/>
      <c r="X78" s="27"/>
      <c r="Y78" s="27"/>
      <c r="Z78" s="27"/>
      <c r="AA78" s="120"/>
      <c r="AB78" s="108"/>
      <c r="AC78" s="109"/>
      <c r="AD78" s="109"/>
      <c r="AE78" s="25">
        <f>IFERROR(VLOOKUP($AB76,Data!$B$4:$D$6,3,FALSE),"")</f>
        <v>0</v>
      </c>
      <c r="AF78" s="25">
        <f>IFERROR(VLOOKUP($AC76,Data!$F$4:$H$9,3,FALSE),"")</f>
        <v>0</v>
      </c>
      <c r="AG78" s="25">
        <f>IFERROR(VLOOKUP($AD76,Data!$J$4:$L$8,3,FALSE),"")</f>
        <v>0</v>
      </c>
      <c r="AH78" s="25" t="str">
        <f>IFERROR(IF($C76=1,$AE78*$AF78*$AG78,""),"")</f>
        <v/>
      </c>
      <c r="AI78" s="25" t="str">
        <f>IFERROR(IF($C76=2,$AE78*$AF78*$AG78,""),"")</f>
        <v/>
      </c>
      <c r="AJ78" s="25">
        <f>IFERROR(IF($C76=3,$AE78*$AF78*$AG78,""),"")</f>
        <v>0</v>
      </c>
      <c r="AK78" s="121"/>
      <c r="AL78" s="18" t="s">
        <v>718</v>
      </c>
      <c r="AM78" s="11"/>
      <c r="AN78" s="11"/>
      <c r="AO78" s="11"/>
    </row>
    <row r="79" spans="1:41" ht="30" customHeight="1" x14ac:dyDescent="0.2">
      <c r="B79" s="20"/>
      <c r="C79" s="20">
        <v>3</v>
      </c>
      <c r="D79" s="124" t="s">
        <v>732</v>
      </c>
      <c r="E79" s="125"/>
      <c r="F79" s="125"/>
      <c r="G79" s="125"/>
      <c r="H79" s="31" t="str">
        <f>IF($K79=1,"Implemented","Not Implemented")</f>
        <v>Not Implemented</v>
      </c>
      <c r="I79" s="24" t="str">
        <f>IF($L79=1,"Effective","Ineffective")</f>
        <v>Ineffective</v>
      </c>
      <c r="J79" s="24" t="str">
        <f>IF($M79=1,"Pass","Fail")</f>
        <v>Fail</v>
      </c>
      <c r="K79" s="25">
        <f>IF(COUNTIF(K80:K85,0)&gt;0,0,1)</f>
        <v>0</v>
      </c>
      <c r="L79" s="25">
        <f>IF(COUNTIF(L80:L85,0)&gt;0,0,1)</f>
        <v>0</v>
      </c>
      <c r="M79" s="25">
        <f>IF(COUNTIF(M80:M85,0)&gt;0,0,1)</f>
        <v>0</v>
      </c>
      <c r="N79" s="25" t="str">
        <f>IFERROR(IF($C79=1,$K79*$L79*$M79,""),"")</f>
        <v/>
      </c>
      <c r="O79" s="25" t="str">
        <f>IFERROR(IF($C79=2,$K79*$L79*$M79,""),"")</f>
        <v/>
      </c>
      <c r="P79" s="25">
        <f>IFERROR(IF($C79=3,$K79*$L79*$M79,""),"")</f>
        <v>0</v>
      </c>
      <c r="Q79" s="32"/>
      <c r="R79" s="31" t="str">
        <f>IF($U79=1,"Implemented","Not Implemented")</f>
        <v>Not Implemented</v>
      </c>
      <c r="S79" s="24" t="str">
        <f>IF($V79=1,"Effective","Ineffective")</f>
        <v>Ineffective</v>
      </c>
      <c r="T79" s="24" t="str">
        <f>IF($W79=1,"Pass","Fail")</f>
        <v>Fail</v>
      </c>
      <c r="U79" s="25">
        <f>IF(COUNTIF(U80:U85,0)&gt;0,0,1)</f>
        <v>0</v>
      </c>
      <c r="V79" s="25">
        <f>IF(COUNTIF(V80:V85,0)&gt;0,0,1)</f>
        <v>0</v>
      </c>
      <c r="W79" s="25">
        <f>IF(COUNTIF(W80:W85,0)&gt;0,0,1)</f>
        <v>0</v>
      </c>
      <c r="X79" s="25" t="str">
        <f>IFERROR(IF($C79=1,$U79*$V79*$W79,""),"")</f>
        <v/>
      </c>
      <c r="Y79" s="25" t="str">
        <f>IFERROR(IF($C79=2,$U79*$V79*$W79,""),"")</f>
        <v/>
      </c>
      <c r="Z79" s="25">
        <f>IFERROR(IF($C79=3,$U79*$V79*$W79,""),"")</f>
        <v>0</v>
      </c>
      <c r="AA79" s="32"/>
      <c r="AB79" s="31" t="str">
        <f>IF($AE79=1,"Implemented","Not Implemented")</f>
        <v>Not Implemented</v>
      </c>
      <c r="AC79" s="24" t="str">
        <f>IF($AF79=1,"Effective","Ineffective")</f>
        <v>Ineffective</v>
      </c>
      <c r="AD79" s="24" t="str">
        <f>IF($AG79=1,"Pass","Fail")</f>
        <v>Fail</v>
      </c>
      <c r="AE79" s="25">
        <f>IF(COUNTIF(AE80:AE85,0)&gt;0,0,1)</f>
        <v>0</v>
      </c>
      <c r="AF79" s="25">
        <f>IF(COUNTIF(AF80:AF85,0)&gt;0,0,1)</f>
        <v>0</v>
      </c>
      <c r="AG79" s="25">
        <f>IF(COUNTIF(AG80:AG85,0)&gt;0,0,1)</f>
        <v>0</v>
      </c>
      <c r="AH79" s="25" t="str">
        <f>IFERROR(IF($C79=1,$AE79*$AF79*$AG79,""),"")</f>
        <v/>
      </c>
      <c r="AI79" s="25" t="str">
        <f>IFERROR(IF($C79=2,$AE79*$AF79*$AG79,""),"")</f>
        <v/>
      </c>
      <c r="AJ79" s="25">
        <f>IFERROR(IF($C79=3,$AE79*$AF79*$AG79,""),"")</f>
        <v>0</v>
      </c>
      <c r="AK79" s="32"/>
      <c r="AL79" s="18" t="s">
        <v>725</v>
      </c>
      <c r="AM79" s="11"/>
      <c r="AN79" s="11"/>
      <c r="AO79" s="11"/>
    </row>
    <row r="80" spans="1:41" ht="10.5" customHeight="1" outlineLevel="1" x14ac:dyDescent="0.2">
      <c r="A80" s="106"/>
      <c r="B80" s="106"/>
      <c r="C80" s="122">
        <v>3</v>
      </c>
      <c r="D80" s="106"/>
      <c r="E80" s="123" t="s">
        <v>588</v>
      </c>
      <c r="F80" s="124" t="s">
        <v>589</v>
      </c>
      <c r="G80" s="124" t="s">
        <v>590</v>
      </c>
      <c r="H80" s="108" t="s">
        <v>687</v>
      </c>
      <c r="I80" s="109" t="s">
        <v>687</v>
      </c>
      <c r="J80" s="109" t="s">
        <v>687</v>
      </c>
      <c r="K80" s="25">
        <f>IFERROR(VLOOKUP($H80,Data!$B$4:$D$6,3,FALSE),"")</f>
        <v>0</v>
      </c>
      <c r="L80" s="25">
        <f>IFERROR(VLOOKUP($I80,Data!$F$4:$H$9,3,FALSE),"")</f>
        <v>0</v>
      </c>
      <c r="M80" s="25">
        <f>IFERROR(VLOOKUP($J80,Data!$J$4:$L$8,3,FALSE),"")</f>
        <v>0</v>
      </c>
      <c r="N80" s="25" t="str">
        <f>IFERROR(IF($C80=1,$K80*$L80*$M80,""),"")</f>
        <v/>
      </c>
      <c r="O80" s="25" t="str">
        <f>IFERROR(IF($C80=2,$K80*$L80*$M80,""),"")</f>
        <v/>
      </c>
      <c r="P80" s="25">
        <f>IFERROR(IF($C80=3,$K80*$L80*$M80,""),"")</f>
        <v>0</v>
      </c>
      <c r="Q80" s="110"/>
      <c r="R80" s="108" t="s">
        <v>687</v>
      </c>
      <c r="S80" s="109" t="s">
        <v>687</v>
      </c>
      <c r="T80" s="109" t="s">
        <v>687</v>
      </c>
      <c r="U80" s="26"/>
      <c r="V80" s="26"/>
      <c r="W80" s="26"/>
      <c r="X80" s="26"/>
      <c r="Y80" s="26"/>
      <c r="Z80" s="26"/>
      <c r="AA80" s="120"/>
      <c r="AB80" s="108" t="s">
        <v>687</v>
      </c>
      <c r="AC80" s="109" t="s">
        <v>687</v>
      </c>
      <c r="AD80" s="109" t="s">
        <v>687</v>
      </c>
      <c r="AE80" s="26"/>
      <c r="AF80" s="26"/>
      <c r="AG80" s="26"/>
      <c r="AH80" s="26"/>
      <c r="AI80" s="26"/>
      <c r="AJ80" s="26"/>
      <c r="AK80" s="121"/>
      <c r="AL80" s="18" t="s">
        <v>716</v>
      </c>
      <c r="AM80" s="11"/>
      <c r="AN80" s="11"/>
      <c r="AO80" s="11"/>
    </row>
    <row r="81" spans="1:41" ht="10.5" customHeight="1" outlineLevel="1" x14ac:dyDescent="0.2">
      <c r="A81" s="106"/>
      <c r="B81" s="106"/>
      <c r="C81" s="122"/>
      <c r="D81" s="106"/>
      <c r="E81" s="123"/>
      <c r="F81" s="124" t="s">
        <v>442</v>
      </c>
      <c r="G81" s="125" t="s">
        <v>443</v>
      </c>
      <c r="H81" s="108"/>
      <c r="I81" s="109"/>
      <c r="J81" s="109"/>
      <c r="K81" s="27"/>
      <c r="L81" s="27"/>
      <c r="M81" s="27"/>
      <c r="N81" s="27"/>
      <c r="O81" s="27"/>
      <c r="P81" s="27"/>
      <c r="Q81" s="110"/>
      <c r="R81" s="108"/>
      <c r="S81" s="109"/>
      <c r="T81" s="109"/>
      <c r="U81" s="25">
        <f>IFERROR(VLOOKUP($R80,Data!$B$4:$D$6,3,FALSE),"")</f>
        <v>0</v>
      </c>
      <c r="V81" s="25">
        <f>IFERROR(VLOOKUP($S80,Data!$F$4:$H$9,3,FALSE),"")</f>
        <v>0</v>
      </c>
      <c r="W81" s="25">
        <f>IFERROR(VLOOKUP($T80,Data!$J$4:$L$8,3,FALSE),"")</f>
        <v>0</v>
      </c>
      <c r="X81" s="25" t="str">
        <f>IFERROR(IF($C80=1,$U81*$V81*$W81,""),"")</f>
        <v/>
      </c>
      <c r="Y81" s="25" t="str">
        <f>IFERROR(IF($C80=2,$U81*$V81*$W81,""),"")</f>
        <v/>
      </c>
      <c r="Z81" s="25">
        <f>IFERROR(IF($C80=3,$U81*$V81*$W81,""),"")</f>
        <v>0</v>
      </c>
      <c r="AA81" s="120"/>
      <c r="AB81" s="108"/>
      <c r="AC81" s="109"/>
      <c r="AD81" s="109"/>
      <c r="AE81" s="27"/>
      <c r="AF81" s="27"/>
      <c r="AG81" s="27"/>
      <c r="AH81" s="27"/>
      <c r="AI81" s="27"/>
      <c r="AJ81" s="27"/>
      <c r="AK81" s="121"/>
      <c r="AL81" s="18" t="s">
        <v>717</v>
      </c>
      <c r="AM81" s="11"/>
      <c r="AN81" s="11"/>
      <c r="AO81" s="11"/>
    </row>
    <row r="82" spans="1:41" ht="10.5" customHeight="1" outlineLevel="1" x14ac:dyDescent="0.2">
      <c r="A82" s="106"/>
      <c r="B82" s="106"/>
      <c r="C82" s="122"/>
      <c r="D82" s="106"/>
      <c r="E82" s="123"/>
      <c r="F82" s="124" t="s">
        <v>442</v>
      </c>
      <c r="G82" s="125" t="s">
        <v>443</v>
      </c>
      <c r="H82" s="108"/>
      <c r="I82" s="109"/>
      <c r="J82" s="109"/>
      <c r="K82" s="27"/>
      <c r="L82" s="27"/>
      <c r="M82" s="27"/>
      <c r="N82" s="27"/>
      <c r="O82" s="27"/>
      <c r="P82" s="27"/>
      <c r="Q82" s="110"/>
      <c r="R82" s="108"/>
      <c r="S82" s="109"/>
      <c r="T82" s="109"/>
      <c r="U82" s="27"/>
      <c r="V82" s="27"/>
      <c r="W82" s="27"/>
      <c r="X82" s="27"/>
      <c r="Y82" s="27"/>
      <c r="Z82" s="27"/>
      <c r="AA82" s="120"/>
      <c r="AB82" s="108"/>
      <c r="AC82" s="109"/>
      <c r="AD82" s="109"/>
      <c r="AE82" s="25">
        <f>IFERROR(VLOOKUP($AB80,Data!$B$4:$D$6,3,FALSE),"")</f>
        <v>0</v>
      </c>
      <c r="AF82" s="25">
        <f>IFERROR(VLOOKUP($AC80,Data!$F$4:$H$9,3,FALSE),"")</f>
        <v>0</v>
      </c>
      <c r="AG82" s="25">
        <f>IFERROR(VLOOKUP($AD80,Data!$J$4:$L$8,3,FALSE),"")</f>
        <v>0</v>
      </c>
      <c r="AH82" s="25" t="str">
        <f>IFERROR(IF($C80=1,$AE82*$AF82*$AG82,""),"")</f>
        <v/>
      </c>
      <c r="AI82" s="25" t="str">
        <f>IFERROR(IF($C80=2,$AE82*$AF82*$AG82,""),"")</f>
        <v/>
      </c>
      <c r="AJ82" s="25">
        <f>IFERROR(IF($C80=3,$AE82*$AF82*$AG82,""),"")</f>
        <v>0</v>
      </c>
      <c r="AK82" s="121"/>
      <c r="AL82" s="18" t="s">
        <v>718</v>
      </c>
      <c r="AM82" s="11"/>
      <c r="AN82" s="11"/>
      <c r="AO82" s="11"/>
    </row>
    <row r="83" spans="1:41" ht="10.5" customHeight="1" outlineLevel="1" x14ac:dyDescent="0.2">
      <c r="A83" s="106"/>
      <c r="B83" s="106"/>
      <c r="C83" s="122">
        <v>3</v>
      </c>
      <c r="D83" s="106"/>
      <c r="E83" s="123" t="s">
        <v>591</v>
      </c>
      <c r="F83" s="124" t="s">
        <v>592</v>
      </c>
      <c r="G83" s="124" t="s">
        <v>593</v>
      </c>
      <c r="H83" s="108" t="s">
        <v>687</v>
      </c>
      <c r="I83" s="109" t="s">
        <v>687</v>
      </c>
      <c r="J83" s="109" t="s">
        <v>687</v>
      </c>
      <c r="K83" s="25">
        <f>IFERROR(VLOOKUP($H83,Data!$B$4:$D$6,3,FALSE),"")</f>
        <v>0</v>
      </c>
      <c r="L83" s="25">
        <f>IFERROR(VLOOKUP($I83,Data!$F$4:$H$9,3,FALSE),"")</f>
        <v>0</v>
      </c>
      <c r="M83" s="25">
        <f>IFERROR(VLOOKUP($J83,Data!$J$4:$L$8,3,FALSE),"")</f>
        <v>0</v>
      </c>
      <c r="N83" s="25" t="str">
        <f>IFERROR(IF($C83=1,$K83*$L83*$M83,""),"")</f>
        <v/>
      </c>
      <c r="O83" s="25" t="str">
        <f>IFERROR(IF($C83=2,$K83*$L83*$M83,""),"")</f>
        <v/>
      </c>
      <c r="P83" s="25">
        <f>IFERROR(IF($C83=3,$K83*$L83*$M83,""),"")</f>
        <v>0</v>
      </c>
      <c r="Q83" s="110"/>
      <c r="R83" s="108" t="s">
        <v>687</v>
      </c>
      <c r="S83" s="109" t="s">
        <v>687</v>
      </c>
      <c r="T83" s="109" t="s">
        <v>687</v>
      </c>
      <c r="U83" s="26"/>
      <c r="V83" s="26"/>
      <c r="W83" s="26"/>
      <c r="X83" s="26"/>
      <c r="Y83" s="26"/>
      <c r="Z83" s="26"/>
      <c r="AA83" s="120"/>
      <c r="AB83" s="108" t="s">
        <v>687</v>
      </c>
      <c r="AC83" s="109" t="s">
        <v>687</v>
      </c>
      <c r="AD83" s="109" t="s">
        <v>687</v>
      </c>
      <c r="AE83" s="26"/>
      <c r="AF83" s="26"/>
      <c r="AG83" s="26"/>
      <c r="AH83" s="26"/>
      <c r="AI83" s="26"/>
      <c r="AJ83" s="26"/>
      <c r="AK83" s="121"/>
      <c r="AL83" s="18" t="s">
        <v>716</v>
      </c>
      <c r="AM83" s="11"/>
      <c r="AN83" s="11"/>
      <c r="AO83" s="11"/>
    </row>
    <row r="84" spans="1:41" ht="10.5" customHeight="1" outlineLevel="1" x14ac:dyDescent="0.2">
      <c r="A84" s="106"/>
      <c r="B84" s="106"/>
      <c r="C84" s="122"/>
      <c r="D84" s="106"/>
      <c r="E84" s="123"/>
      <c r="F84" s="124" t="s">
        <v>445</v>
      </c>
      <c r="G84" s="125" t="s">
        <v>446</v>
      </c>
      <c r="H84" s="108"/>
      <c r="I84" s="109"/>
      <c r="J84" s="109"/>
      <c r="K84" s="27"/>
      <c r="L84" s="27"/>
      <c r="M84" s="27"/>
      <c r="N84" s="27"/>
      <c r="O84" s="27"/>
      <c r="P84" s="27"/>
      <c r="Q84" s="110"/>
      <c r="R84" s="108"/>
      <c r="S84" s="109"/>
      <c r="T84" s="109"/>
      <c r="U84" s="25">
        <f>IFERROR(VLOOKUP($R83,Data!$B$4:$D$6,3,FALSE),"")</f>
        <v>0</v>
      </c>
      <c r="V84" s="25">
        <f>IFERROR(VLOOKUP($S83,Data!$F$4:$H$9,3,FALSE),"")</f>
        <v>0</v>
      </c>
      <c r="W84" s="25">
        <f>IFERROR(VLOOKUP($T83,Data!$J$4:$L$8,3,FALSE),"")</f>
        <v>0</v>
      </c>
      <c r="X84" s="25" t="str">
        <f>IFERROR(IF($C83=1,$U84*$V84*$W84,""),"")</f>
        <v/>
      </c>
      <c r="Y84" s="25" t="str">
        <f>IFERROR(IF($C83=2,$U84*$V84*$W84,""),"")</f>
        <v/>
      </c>
      <c r="Z84" s="25">
        <f>IFERROR(IF($C83=3,$U84*$V84*$W84,""),"")</f>
        <v>0</v>
      </c>
      <c r="AA84" s="120"/>
      <c r="AB84" s="108"/>
      <c r="AC84" s="109"/>
      <c r="AD84" s="109"/>
      <c r="AE84" s="27"/>
      <c r="AF84" s="27"/>
      <c r="AG84" s="27"/>
      <c r="AH84" s="27"/>
      <c r="AI84" s="27"/>
      <c r="AJ84" s="27"/>
      <c r="AK84" s="121"/>
      <c r="AL84" s="18" t="s">
        <v>717</v>
      </c>
      <c r="AM84" s="11"/>
      <c r="AN84" s="11"/>
      <c r="AO84" s="11"/>
    </row>
    <row r="85" spans="1:41" ht="10.5" customHeight="1" outlineLevel="1" x14ac:dyDescent="0.2">
      <c r="A85" s="106"/>
      <c r="B85" s="106"/>
      <c r="C85" s="122"/>
      <c r="D85" s="106"/>
      <c r="E85" s="123"/>
      <c r="F85" s="124" t="s">
        <v>445</v>
      </c>
      <c r="G85" s="125" t="s">
        <v>446</v>
      </c>
      <c r="H85" s="108"/>
      <c r="I85" s="109"/>
      <c r="J85" s="109"/>
      <c r="K85" s="27"/>
      <c r="L85" s="27"/>
      <c r="M85" s="27"/>
      <c r="N85" s="27"/>
      <c r="O85" s="27"/>
      <c r="P85" s="27"/>
      <c r="Q85" s="110"/>
      <c r="R85" s="108"/>
      <c r="S85" s="109"/>
      <c r="T85" s="109"/>
      <c r="U85" s="27"/>
      <c r="V85" s="27"/>
      <c r="W85" s="27"/>
      <c r="X85" s="27"/>
      <c r="Y85" s="27"/>
      <c r="Z85" s="27"/>
      <c r="AA85" s="120"/>
      <c r="AB85" s="108"/>
      <c r="AC85" s="109"/>
      <c r="AD85" s="109"/>
      <c r="AE85" s="25">
        <f>IFERROR(VLOOKUP($AB83,Data!$B$4:$D$6,3,FALSE),"")</f>
        <v>0</v>
      </c>
      <c r="AF85" s="25">
        <f>IFERROR(VLOOKUP($AC83,Data!$F$4:$H$9,3,FALSE),"")</f>
        <v>0</v>
      </c>
      <c r="AG85" s="25">
        <f>IFERROR(VLOOKUP($AD83,Data!$J$4:$L$8,3,FALSE),"")</f>
        <v>0</v>
      </c>
      <c r="AH85" s="25" t="str">
        <f>IFERROR(IF($C83=1,$AE85*$AF85*$AG85,""),"")</f>
        <v/>
      </c>
      <c r="AI85" s="25" t="str">
        <f>IFERROR(IF($C83=2,$AE85*$AF85*$AG85,""),"")</f>
        <v/>
      </c>
      <c r="AJ85" s="25">
        <f>IFERROR(IF($C83=3,$AE85*$AF85*$AG85,""),"")</f>
        <v>0</v>
      </c>
      <c r="AK85" s="121"/>
      <c r="AL85" s="18" t="s">
        <v>718</v>
      </c>
      <c r="AM85" s="11"/>
      <c r="AN85" s="11"/>
      <c r="AO85" s="11"/>
    </row>
    <row r="86" spans="1:41" ht="30" customHeight="1" x14ac:dyDescent="0.2">
      <c r="B86" s="20"/>
      <c r="C86" s="20">
        <v>3</v>
      </c>
      <c r="D86" s="124" t="s">
        <v>594</v>
      </c>
      <c r="E86" s="125"/>
      <c r="F86" s="125"/>
      <c r="G86" s="125"/>
      <c r="H86" s="31" t="str">
        <f>IF($K86=1,"Implemented","Not Implemented")</f>
        <v>Not Implemented</v>
      </c>
      <c r="I86" s="24" t="str">
        <f>IF($L86=1,"Effective","Ineffective")</f>
        <v>Ineffective</v>
      </c>
      <c r="J86" s="24" t="str">
        <f>IF($M86=1,"Pass","Fail")</f>
        <v>Fail</v>
      </c>
      <c r="K86" s="25">
        <f>IF(COUNTIF(K87:K92,0)&gt;0,0,1)</f>
        <v>0</v>
      </c>
      <c r="L86" s="25">
        <f>IF(COUNTIF(L87:L92,0)&gt;0,0,1)</f>
        <v>0</v>
      </c>
      <c r="M86" s="25">
        <f>IF(COUNTIF(M87:M92,0)&gt;0,0,1)</f>
        <v>0</v>
      </c>
      <c r="N86" s="25" t="str">
        <f>IFERROR(IF($C86=1,$K86*$L86*$M86,""),"")</f>
        <v/>
      </c>
      <c r="O86" s="25" t="str">
        <f>IFERROR(IF($C86=2,$K86*$L86*$M86,""),"")</f>
        <v/>
      </c>
      <c r="P86" s="25">
        <f>IFERROR(IF($C86=3,$K86*$L86*$M86,""),"")</f>
        <v>0</v>
      </c>
      <c r="Q86" s="32"/>
      <c r="R86" s="31" t="str">
        <f>IF($U86=1,"Implemented","Not Implemented")</f>
        <v>Not Implemented</v>
      </c>
      <c r="S86" s="24" t="str">
        <f>IF($V86=1,"Effective","Ineffective")</f>
        <v>Ineffective</v>
      </c>
      <c r="T86" s="24" t="str">
        <f>IF($W86=1,"Pass","Fail")</f>
        <v>Fail</v>
      </c>
      <c r="U86" s="25">
        <f>IF(COUNTIF(U87:U92,0)&gt;0,0,1)</f>
        <v>0</v>
      </c>
      <c r="V86" s="25">
        <f>IF(COUNTIF(V87:V92,0)&gt;0,0,1)</f>
        <v>0</v>
      </c>
      <c r="W86" s="25">
        <f>IF(COUNTIF(W87:W92,0)&gt;0,0,1)</f>
        <v>0</v>
      </c>
      <c r="X86" s="25" t="str">
        <f>IFERROR(IF($C86=1,$U86*$V86*$W86,""),"")</f>
        <v/>
      </c>
      <c r="Y86" s="25" t="str">
        <f>IFERROR(IF($C86=2,$U86*$V86*$W86,""),"")</f>
        <v/>
      </c>
      <c r="Z86" s="25">
        <f>IFERROR(IF($C86=3,$U86*$V86*$W86,""),"")</f>
        <v>0</v>
      </c>
      <c r="AA86" s="32"/>
      <c r="AB86" s="31" t="str">
        <f>IF($AE86=1,"Implemented","Not Implemented")</f>
        <v>Not Implemented</v>
      </c>
      <c r="AC86" s="24" t="str">
        <f>IF($AF86=1,"Effective","Ineffective")</f>
        <v>Ineffective</v>
      </c>
      <c r="AD86" s="24" t="str">
        <f>IF($AG86=1,"Pass","Fail")</f>
        <v>Fail</v>
      </c>
      <c r="AE86" s="25">
        <f>IF(COUNTIF(AE87:AE92,0)&gt;0,0,1)</f>
        <v>0</v>
      </c>
      <c r="AF86" s="25">
        <f>IF(COUNTIF(AF87:AF92,0)&gt;0,0,1)</f>
        <v>0</v>
      </c>
      <c r="AG86" s="25">
        <f>IF(COUNTIF(AG87:AG92,0)&gt;0,0,1)</f>
        <v>0</v>
      </c>
      <c r="AH86" s="25" t="str">
        <f>IFERROR(IF($C86=1,$AE86*$AF86*$AG86,""),"")</f>
        <v/>
      </c>
      <c r="AI86" s="25" t="str">
        <f>IFERROR(IF($C86=2,$AE86*$AF86*$AG86,""),"")</f>
        <v/>
      </c>
      <c r="AJ86" s="25">
        <f>IFERROR(IF($C86=3,$AE86*$AF86*$AG86,""),"")</f>
        <v>0</v>
      </c>
      <c r="AK86" s="32"/>
      <c r="AL86" s="18" t="s">
        <v>725</v>
      </c>
      <c r="AM86" s="11"/>
      <c r="AN86" s="11"/>
      <c r="AO86" s="11"/>
    </row>
    <row r="87" spans="1:41" ht="10.5" customHeight="1" outlineLevel="1" x14ac:dyDescent="0.2">
      <c r="A87" s="106"/>
      <c r="B87" s="106"/>
      <c r="C87" s="122">
        <v>3</v>
      </c>
      <c r="D87" s="106"/>
      <c r="E87" s="123" t="s">
        <v>595</v>
      </c>
      <c r="F87" s="124" t="s">
        <v>596</v>
      </c>
      <c r="G87" s="124" t="s">
        <v>597</v>
      </c>
      <c r="H87" s="108" t="s">
        <v>687</v>
      </c>
      <c r="I87" s="109" t="s">
        <v>687</v>
      </c>
      <c r="J87" s="109" t="s">
        <v>687</v>
      </c>
      <c r="K87" s="25">
        <f>IFERROR(VLOOKUP($H87,Data!$B$4:$D$6,3,FALSE),"")</f>
        <v>0</v>
      </c>
      <c r="L87" s="25">
        <f>IFERROR(VLOOKUP($I87,Data!$F$4:$H$9,3,FALSE),"")</f>
        <v>0</v>
      </c>
      <c r="M87" s="25">
        <f>IFERROR(VLOOKUP($J87,Data!$J$4:$L$8,3,FALSE),"")</f>
        <v>0</v>
      </c>
      <c r="N87" s="25" t="str">
        <f>IFERROR(IF($C87=1,$K87*$L87*$M87,""),"")</f>
        <v/>
      </c>
      <c r="O87" s="25" t="str">
        <f>IFERROR(IF($C87=2,$K87*$L87*$M87,""),"")</f>
        <v/>
      </c>
      <c r="P87" s="25">
        <f>IFERROR(IF($C87=3,$K87*$L87*$M87,""),"")</f>
        <v>0</v>
      </c>
      <c r="Q87" s="110"/>
      <c r="R87" s="108" t="s">
        <v>687</v>
      </c>
      <c r="S87" s="109" t="s">
        <v>687</v>
      </c>
      <c r="T87" s="109" t="s">
        <v>687</v>
      </c>
      <c r="U87" s="26"/>
      <c r="V87" s="26"/>
      <c r="W87" s="26"/>
      <c r="X87" s="26"/>
      <c r="Y87" s="26"/>
      <c r="Z87" s="26"/>
      <c r="AA87" s="120"/>
      <c r="AB87" s="108" t="s">
        <v>687</v>
      </c>
      <c r="AC87" s="109" t="s">
        <v>687</v>
      </c>
      <c r="AD87" s="109" t="s">
        <v>687</v>
      </c>
      <c r="AE87" s="26"/>
      <c r="AF87" s="26"/>
      <c r="AG87" s="26"/>
      <c r="AH87" s="26"/>
      <c r="AI87" s="26"/>
      <c r="AJ87" s="26"/>
      <c r="AK87" s="121"/>
      <c r="AL87" s="18" t="s">
        <v>716</v>
      </c>
      <c r="AM87" s="11"/>
      <c r="AN87" s="11"/>
      <c r="AO87" s="11"/>
    </row>
    <row r="88" spans="1:41" ht="10.5" customHeight="1" outlineLevel="1" x14ac:dyDescent="0.2">
      <c r="A88" s="106"/>
      <c r="B88" s="106"/>
      <c r="C88" s="122"/>
      <c r="D88" s="106"/>
      <c r="E88" s="123"/>
      <c r="F88" s="124" t="s">
        <v>442</v>
      </c>
      <c r="G88" s="125" t="s">
        <v>443</v>
      </c>
      <c r="H88" s="108"/>
      <c r="I88" s="109"/>
      <c r="J88" s="109"/>
      <c r="K88" s="27"/>
      <c r="L88" s="27"/>
      <c r="M88" s="27"/>
      <c r="N88" s="27"/>
      <c r="O88" s="27"/>
      <c r="P88" s="27"/>
      <c r="Q88" s="110"/>
      <c r="R88" s="108"/>
      <c r="S88" s="109"/>
      <c r="T88" s="109"/>
      <c r="U88" s="25">
        <f>IFERROR(VLOOKUP($R87,Data!$B$4:$D$6,3,FALSE),"")</f>
        <v>0</v>
      </c>
      <c r="V88" s="25">
        <f>IFERROR(VLOOKUP($S87,Data!$F$4:$H$9,3,FALSE),"")</f>
        <v>0</v>
      </c>
      <c r="W88" s="25">
        <f>IFERROR(VLOOKUP($T87,Data!$J$4:$L$8,3,FALSE),"")</f>
        <v>0</v>
      </c>
      <c r="X88" s="25" t="str">
        <f>IFERROR(IF($C87=1,$U88*$V88*$W88,""),"")</f>
        <v/>
      </c>
      <c r="Y88" s="25" t="str">
        <f>IFERROR(IF($C87=2,$U88*$V88*$W88,""),"")</f>
        <v/>
      </c>
      <c r="Z88" s="25">
        <f>IFERROR(IF($C87=3,$U88*$V88*$W88,""),"")</f>
        <v>0</v>
      </c>
      <c r="AA88" s="120"/>
      <c r="AB88" s="108"/>
      <c r="AC88" s="109"/>
      <c r="AD88" s="109"/>
      <c r="AE88" s="27"/>
      <c r="AF88" s="27"/>
      <c r="AG88" s="27"/>
      <c r="AH88" s="27"/>
      <c r="AI88" s="27"/>
      <c r="AJ88" s="27"/>
      <c r="AK88" s="121"/>
      <c r="AL88" s="18" t="s">
        <v>717</v>
      </c>
      <c r="AM88" s="11"/>
      <c r="AN88" s="11"/>
      <c r="AO88" s="11"/>
    </row>
    <row r="89" spans="1:41" ht="10.5" customHeight="1" outlineLevel="1" x14ac:dyDescent="0.2">
      <c r="A89" s="106"/>
      <c r="B89" s="106"/>
      <c r="C89" s="122"/>
      <c r="D89" s="106"/>
      <c r="E89" s="123"/>
      <c r="F89" s="124" t="s">
        <v>442</v>
      </c>
      <c r="G89" s="125" t="s">
        <v>443</v>
      </c>
      <c r="H89" s="108"/>
      <c r="I89" s="109"/>
      <c r="J89" s="109"/>
      <c r="K89" s="27"/>
      <c r="L89" s="27"/>
      <c r="M89" s="27"/>
      <c r="N89" s="27"/>
      <c r="O89" s="27"/>
      <c r="P89" s="27"/>
      <c r="Q89" s="110"/>
      <c r="R89" s="108"/>
      <c r="S89" s="109"/>
      <c r="T89" s="109"/>
      <c r="U89" s="27"/>
      <c r="V89" s="27"/>
      <c r="W89" s="27"/>
      <c r="X89" s="27"/>
      <c r="Y89" s="27"/>
      <c r="Z89" s="27"/>
      <c r="AA89" s="120"/>
      <c r="AB89" s="108"/>
      <c r="AC89" s="109"/>
      <c r="AD89" s="109"/>
      <c r="AE89" s="25">
        <f>IFERROR(VLOOKUP($AB87,Data!$B$4:$D$6,3,FALSE),"")</f>
        <v>0</v>
      </c>
      <c r="AF89" s="25">
        <f>IFERROR(VLOOKUP($AC87,Data!$F$4:$H$9,3,FALSE),"")</f>
        <v>0</v>
      </c>
      <c r="AG89" s="25">
        <f>IFERROR(VLOOKUP($AD87,Data!$J$4:$L$8,3,FALSE),"")</f>
        <v>0</v>
      </c>
      <c r="AH89" s="25" t="str">
        <f>IFERROR(IF($C87=1,$AE89*$AF89*$AG89,""),"")</f>
        <v/>
      </c>
      <c r="AI89" s="25" t="str">
        <f>IFERROR(IF($C87=2,$AE89*$AF89*$AG89,""),"")</f>
        <v/>
      </c>
      <c r="AJ89" s="25">
        <f>IFERROR(IF($C87=3,$AE89*$AF89*$AG89,""),"")</f>
        <v>0</v>
      </c>
      <c r="AK89" s="121"/>
      <c r="AL89" s="18" t="s">
        <v>718</v>
      </c>
      <c r="AM89" s="11"/>
      <c r="AN89" s="11"/>
      <c r="AO89" s="11"/>
    </row>
    <row r="90" spans="1:41" ht="10.5" customHeight="1" outlineLevel="1" x14ac:dyDescent="0.2">
      <c r="A90" s="106"/>
      <c r="B90" s="106"/>
      <c r="C90" s="122">
        <v>3</v>
      </c>
      <c r="D90" s="106"/>
      <c r="E90" s="123" t="s">
        <v>598</v>
      </c>
      <c r="F90" s="124" t="s">
        <v>599</v>
      </c>
      <c r="G90" s="124" t="s">
        <v>600</v>
      </c>
      <c r="H90" s="108" t="s">
        <v>687</v>
      </c>
      <c r="I90" s="109" t="s">
        <v>687</v>
      </c>
      <c r="J90" s="109" t="s">
        <v>687</v>
      </c>
      <c r="K90" s="25">
        <f>IFERROR(VLOOKUP($H90,Data!$B$4:$D$6,3,FALSE),"")</f>
        <v>0</v>
      </c>
      <c r="L90" s="25">
        <f>IFERROR(VLOOKUP($I90,Data!$F$4:$H$9,3,FALSE),"")</f>
        <v>0</v>
      </c>
      <c r="M90" s="25">
        <f>IFERROR(VLOOKUP($J90,Data!$J$4:$L$8,3,FALSE),"")</f>
        <v>0</v>
      </c>
      <c r="N90" s="25" t="str">
        <f>IFERROR(IF($C90=1,$K90*$L90*$M90,""),"")</f>
        <v/>
      </c>
      <c r="O90" s="25" t="str">
        <f>IFERROR(IF($C90=2,$K90*$L90*$M90,""),"")</f>
        <v/>
      </c>
      <c r="P90" s="25">
        <f>IFERROR(IF($C90=3,$K90*$L90*$M90,""),"")</f>
        <v>0</v>
      </c>
      <c r="Q90" s="110"/>
      <c r="R90" s="108" t="s">
        <v>687</v>
      </c>
      <c r="S90" s="109" t="s">
        <v>687</v>
      </c>
      <c r="T90" s="109" t="s">
        <v>687</v>
      </c>
      <c r="U90" s="26"/>
      <c r="V90" s="26"/>
      <c r="W90" s="26"/>
      <c r="X90" s="26"/>
      <c r="Y90" s="26"/>
      <c r="Z90" s="26"/>
      <c r="AA90" s="120"/>
      <c r="AB90" s="108" t="s">
        <v>687</v>
      </c>
      <c r="AC90" s="109" t="s">
        <v>687</v>
      </c>
      <c r="AD90" s="109" t="s">
        <v>687</v>
      </c>
      <c r="AE90" s="26"/>
      <c r="AF90" s="26"/>
      <c r="AG90" s="26"/>
      <c r="AH90" s="26"/>
      <c r="AI90" s="26"/>
      <c r="AJ90" s="26"/>
      <c r="AK90" s="121"/>
      <c r="AL90" s="18" t="s">
        <v>716</v>
      </c>
      <c r="AM90" s="11"/>
      <c r="AN90" s="11"/>
      <c r="AO90" s="11"/>
    </row>
    <row r="91" spans="1:41" ht="10.5" customHeight="1" outlineLevel="1" x14ac:dyDescent="0.2">
      <c r="A91" s="106"/>
      <c r="B91" s="106"/>
      <c r="C91" s="122"/>
      <c r="D91" s="106"/>
      <c r="E91" s="123"/>
      <c r="F91" s="124" t="s">
        <v>445</v>
      </c>
      <c r="G91" s="125" t="s">
        <v>446</v>
      </c>
      <c r="H91" s="108"/>
      <c r="I91" s="109"/>
      <c r="J91" s="109"/>
      <c r="K91" s="27"/>
      <c r="L91" s="27"/>
      <c r="M91" s="27"/>
      <c r="N91" s="27"/>
      <c r="O91" s="27"/>
      <c r="P91" s="27"/>
      <c r="Q91" s="110"/>
      <c r="R91" s="108"/>
      <c r="S91" s="109"/>
      <c r="T91" s="109"/>
      <c r="U91" s="25">
        <f>IFERROR(VLOOKUP($R90,Data!$B$4:$D$6,3,FALSE),"")</f>
        <v>0</v>
      </c>
      <c r="V91" s="25">
        <f>IFERROR(VLOOKUP($S90,Data!$F$4:$H$9,3,FALSE),"")</f>
        <v>0</v>
      </c>
      <c r="W91" s="25">
        <f>IFERROR(VLOOKUP($T90,Data!$J$4:$L$8,3,FALSE),"")</f>
        <v>0</v>
      </c>
      <c r="X91" s="25" t="str">
        <f>IFERROR(IF($C90=1,$U91*$V91*$W91,""),"")</f>
        <v/>
      </c>
      <c r="Y91" s="25" t="str">
        <f>IFERROR(IF($C90=2,$U91*$V91*$W91,""),"")</f>
        <v/>
      </c>
      <c r="Z91" s="25">
        <f>IFERROR(IF($C90=3,$U91*$V91*$W91,""),"")</f>
        <v>0</v>
      </c>
      <c r="AA91" s="120"/>
      <c r="AB91" s="108"/>
      <c r="AC91" s="109"/>
      <c r="AD91" s="109"/>
      <c r="AE91" s="27"/>
      <c r="AF91" s="27"/>
      <c r="AG91" s="27"/>
      <c r="AH91" s="27"/>
      <c r="AI91" s="27"/>
      <c r="AJ91" s="27"/>
      <c r="AK91" s="121"/>
      <c r="AL91" s="18" t="s">
        <v>717</v>
      </c>
      <c r="AM91" s="11"/>
      <c r="AN91" s="11"/>
      <c r="AO91" s="11"/>
    </row>
    <row r="92" spans="1:41" ht="10.5" customHeight="1" outlineLevel="1" x14ac:dyDescent="0.2">
      <c r="A92" s="106"/>
      <c r="B92" s="106"/>
      <c r="C92" s="122"/>
      <c r="D92" s="106"/>
      <c r="E92" s="123"/>
      <c r="F92" s="124" t="s">
        <v>445</v>
      </c>
      <c r="G92" s="125" t="s">
        <v>446</v>
      </c>
      <c r="H92" s="108"/>
      <c r="I92" s="109"/>
      <c r="J92" s="109"/>
      <c r="K92" s="27"/>
      <c r="L92" s="27"/>
      <c r="M92" s="27"/>
      <c r="N92" s="27"/>
      <c r="O92" s="27"/>
      <c r="P92" s="27"/>
      <c r="Q92" s="110"/>
      <c r="R92" s="108"/>
      <c r="S92" s="109"/>
      <c r="T92" s="109"/>
      <c r="U92" s="27"/>
      <c r="V92" s="27"/>
      <c r="W92" s="27"/>
      <c r="X92" s="27"/>
      <c r="Y92" s="27"/>
      <c r="Z92" s="27"/>
      <c r="AA92" s="120"/>
      <c r="AB92" s="108"/>
      <c r="AC92" s="109"/>
      <c r="AD92" s="109"/>
      <c r="AE92" s="25">
        <f>IFERROR(VLOOKUP($AB90,Data!$B$4:$D$6,3,FALSE),"")</f>
        <v>0</v>
      </c>
      <c r="AF92" s="25">
        <f>IFERROR(VLOOKUP($AC90,Data!$F$4:$H$9,3,FALSE),"")</f>
        <v>0</v>
      </c>
      <c r="AG92" s="25">
        <f>IFERROR(VLOOKUP($AD90,Data!$J$4:$L$8,3,FALSE),"")</f>
        <v>0</v>
      </c>
      <c r="AH92" s="25" t="str">
        <f>IFERROR(IF($C90=1,$AE92*$AF92*$AG92,""),"")</f>
        <v/>
      </c>
      <c r="AI92" s="25" t="str">
        <f>IFERROR(IF($C90=2,$AE92*$AF92*$AG92,""),"")</f>
        <v/>
      </c>
      <c r="AJ92" s="25">
        <f>IFERROR(IF($C90=3,$AE92*$AF92*$AG92,""),"")</f>
        <v>0</v>
      </c>
      <c r="AK92" s="121"/>
      <c r="AL92" s="18" t="s">
        <v>718</v>
      </c>
      <c r="AM92" s="11"/>
      <c r="AN92" s="11"/>
      <c r="AO92" s="11"/>
    </row>
    <row r="93" spans="1:41" ht="30" customHeight="1" x14ac:dyDescent="0.2">
      <c r="B93" s="20"/>
      <c r="C93" s="20">
        <v>3</v>
      </c>
      <c r="D93" s="124" t="s">
        <v>601</v>
      </c>
      <c r="E93" s="125"/>
      <c r="F93" s="125"/>
      <c r="G93" s="125"/>
      <c r="H93" s="31" t="str">
        <f>IF($K93=1,"Implemented","Not Implemented")</f>
        <v>Not Implemented</v>
      </c>
      <c r="I93" s="24" t="str">
        <f>IF($L93=1,"Effective","Ineffective")</f>
        <v>Ineffective</v>
      </c>
      <c r="J93" s="24" t="str">
        <f>IF($M93=1,"Pass","Fail")</f>
        <v>Fail</v>
      </c>
      <c r="K93" s="25">
        <f>IF(COUNTIF(K94:K99,0)&gt;0,0,1)</f>
        <v>0</v>
      </c>
      <c r="L93" s="25">
        <f>IF(COUNTIF(L94:L99,0)&gt;0,0,1)</f>
        <v>0</v>
      </c>
      <c r="M93" s="25">
        <f>IF(COUNTIF(M94:M99,0)&gt;0,0,1)</f>
        <v>0</v>
      </c>
      <c r="N93" s="25" t="str">
        <f>IFERROR(IF($C93=1,$K93*$L93*$M93,""),"")</f>
        <v/>
      </c>
      <c r="O93" s="25" t="str">
        <f>IFERROR(IF($C93=2,$K93*$L93*$M93,""),"")</f>
        <v/>
      </c>
      <c r="P93" s="25">
        <f>IFERROR(IF($C93=3,$K93*$L93*$M93,""),"")</f>
        <v>0</v>
      </c>
      <c r="Q93" s="32"/>
      <c r="R93" s="31" t="str">
        <f>IF($U93=1,"Implemented","Not Implemented")</f>
        <v>Not Implemented</v>
      </c>
      <c r="S93" s="24" t="str">
        <f>IF($V93=1,"Effective","Ineffective")</f>
        <v>Ineffective</v>
      </c>
      <c r="T93" s="24" t="str">
        <f>IF($W93=1,"Pass","Fail")</f>
        <v>Fail</v>
      </c>
      <c r="U93" s="25">
        <f>IF(COUNTIF(U94:U99,0)&gt;0,0,1)</f>
        <v>0</v>
      </c>
      <c r="V93" s="25">
        <f>IF(COUNTIF(V94:V99,0)&gt;0,0,1)</f>
        <v>0</v>
      </c>
      <c r="W93" s="25">
        <f>IF(COUNTIF(W94:W99,0)&gt;0,0,1)</f>
        <v>0</v>
      </c>
      <c r="X93" s="25" t="str">
        <f>IFERROR(IF($C93=1,$U93*$V93*$W93,""),"")</f>
        <v/>
      </c>
      <c r="Y93" s="25" t="str">
        <f>IFERROR(IF($C93=2,$U93*$V93*$W93,""),"")</f>
        <v/>
      </c>
      <c r="Z93" s="25">
        <f>IFERROR(IF($C93=3,$U93*$V93*$W93,""),"")</f>
        <v>0</v>
      </c>
      <c r="AA93" s="32"/>
      <c r="AB93" s="31" t="str">
        <f>IF($AE93=1,"Implemented","Not Implemented")</f>
        <v>Not Implemented</v>
      </c>
      <c r="AC93" s="24" t="str">
        <f>IF($AF93=1,"Effective","Ineffective")</f>
        <v>Ineffective</v>
      </c>
      <c r="AD93" s="24" t="str">
        <f>IF($AG93=1,"Pass","Fail")</f>
        <v>Fail</v>
      </c>
      <c r="AE93" s="25">
        <f>IF(COUNTIF(AE94:AE99,0)&gt;0,0,1)</f>
        <v>0</v>
      </c>
      <c r="AF93" s="25">
        <f>IF(COUNTIF(AF94:AF99,0)&gt;0,0,1)</f>
        <v>0</v>
      </c>
      <c r="AG93" s="25">
        <f>IF(COUNTIF(AG94:AG99,0)&gt;0,0,1)</f>
        <v>0</v>
      </c>
      <c r="AH93" s="25" t="str">
        <f>IFERROR(IF($C93=1,$AE93*$AF93*$AG93,""),"")</f>
        <v/>
      </c>
      <c r="AI93" s="25" t="str">
        <f>IFERROR(IF($C93=2,$AE93*$AF93*$AG93,""),"")</f>
        <v/>
      </c>
      <c r="AJ93" s="25">
        <f>IFERROR(IF($C93=3,$AE93*$AF93*$AG93,""),"")</f>
        <v>0</v>
      </c>
      <c r="AK93" s="32"/>
      <c r="AL93" s="18" t="s">
        <v>725</v>
      </c>
      <c r="AM93" s="11"/>
      <c r="AN93" s="11"/>
      <c r="AO93" s="11"/>
    </row>
    <row r="94" spans="1:41" ht="10.5" customHeight="1" outlineLevel="1" x14ac:dyDescent="0.2">
      <c r="A94" s="106"/>
      <c r="B94" s="106"/>
      <c r="C94" s="122">
        <v>3</v>
      </c>
      <c r="D94" s="106"/>
      <c r="E94" s="123" t="s">
        <v>602</v>
      </c>
      <c r="F94" s="124" t="s">
        <v>603</v>
      </c>
      <c r="G94" s="124" t="s">
        <v>604</v>
      </c>
      <c r="H94" s="108" t="s">
        <v>687</v>
      </c>
      <c r="I94" s="109" t="s">
        <v>687</v>
      </c>
      <c r="J94" s="109" t="s">
        <v>687</v>
      </c>
      <c r="K94" s="25">
        <f>IFERROR(VLOOKUP($H94,Data!$B$4:$D$6,3,FALSE),"")</f>
        <v>0</v>
      </c>
      <c r="L94" s="25">
        <f>IFERROR(VLOOKUP($I94,Data!$F$4:$H$9,3,FALSE),"")</f>
        <v>0</v>
      </c>
      <c r="M94" s="25">
        <f>IFERROR(VLOOKUP($J94,Data!$J$4:$L$8,3,FALSE),"")</f>
        <v>0</v>
      </c>
      <c r="N94" s="25" t="str">
        <f>IFERROR(IF($C94=1,$K94*$L94*$M94,""),"")</f>
        <v/>
      </c>
      <c r="O94" s="25" t="str">
        <f>IFERROR(IF($C94=2,$K94*$L94*$M94,""),"")</f>
        <v/>
      </c>
      <c r="P94" s="25">
        <f>IFERROR(IF($C94=3,$K94*$L94*$M94,""),"")</f>
        <v>0</v>
      </c>
      <c r="Q94" s="110"/>
      <c r="R94" s="108" t="s">
        <v>687</v>
      </c>
      <c r="S94" s="109" t="s">
        <v>687</v>
      </c>
      <c r="T94" s="109" t="s">
        <v>687</v>
      </c>
      <c r="U94" s="26"/>
      <c r="V94" s="26"/>
      <c r="W94" s="26"/>
      <c r="X94" s="26"/>
      <c r="Y94" s="26"/>
      <c r="Z94" s="26"/>
      <c r="AA94" s="120"/>
      <c r="AB94" s="108" t="s">
        <v>687</v>
      </c>
      <c r="AC94" s="109" t="s">
        <v>687</v>
      </c>
      <c r="AD94" s="109" t="s">
        <v>687</v>
      </c>
      <c r="AE94" s="26"/>
      <c r="AF94" s="26"/>
      <c r="AG94" s="26"/>
      <c r="AH94" s="26"/>
      <c r="AI94" s="26"/>
      <c r="AJ94" s="26"/>
      <c r="AK94" s="121"/>
      <c r="AL94" s="18" t="s">
        <v>716</v>
      </c>
      <c r="AM94" s="11"/>
      <c r="AN94" s="11"/>
      <c r="AO94" s="11"/>
    </row>
    <row r="95" spans="1:41" ht="10.5" customHeight="1" outlineLevel="1" x14ac:dyDescent="0.2">
      <c r="A95" s="106"/>
      <c r="B95" s="106"/>
      <c r="C95" s="122"/>
      <c r="D95" s="106"/>
      <c r="E95" s="123"/>
      <c r="F95" s="124" t="s">
        <v>442</v>
      </c>
      <c r="G95" s="125" t="s">
        <v>443</v>
      </c>
      <c r="H95" s="108"/>
      <c r="I95" s="109"/>
      <c r="J95" s="109"/>
      <c r="K95" s="27"/>
      <c r="L95" s="27"/>
      <c r="M95" s="27"/>
      <c r="N95" s="27"/>
      <c r="O95" s="27"/>
      <c r="P95" s="27"/>
      <c r="Q95" s="110"/>
      <c r="R95" s="108"/>
      <c r="S95" s="109"/>
      <c r="T95" s="109"/>
      <c r="U95" s="25">
        <f>IFERROR(VLOOKUP($R94,Data!$B$4:$D$6,3,FALSE),"")</f>
        <v>0</v>
      </c>
      <c r="V95" s="25">
        <f>IFERROR(VLOOKUP($S94,Data!$F$4:$H$9,3,FALSE),"")</f>
        <v>0</v>
      </c>
      <c r="W95" s="25">
        <f>IFERROR(VLOOKUP($T94,Data!$J$4:$L$8,3,FALSE),"")</f>
        <v>0</v>
      </c>
      <c r="X95" s="25" t="str">
        <f>IFERROR(IF($C94=1,$U95*$V95*$W95,""),"")</f>
        <v/>
      </c>
      <c r="Y95" s="25" t="str">
        <f>IFERROR(IF($C94=2,$U95*$V95*$W95,""),"")</f>
        <v/>
      </c>
      <c r="Z95" s="25">
        <f>IFERROR(IF($C94=3,$U95*$V95*$W95,""),"")</f>
        <v>0</v>
      </c>
      <c r="AA95" s="120"/>
      <c r="AB95" s="108"/>
      <c r="AC95" s="109"/>
      <c r="AD95" s="109"/>
      <c r="AE95" s="27"/>
      <c r="AF95" s="27"/>
      <c r="AG95" s="27"/>
      <c r="AH95" s="27"/>
      <c r="AI95" s="27"/>
      <c r="AJ95" s="27"/>
      <c r="AK95" s="121"/>
      <c r="AL95" s="18" t="s">
        <v>717</v>
      </c>
      <c r="AM95" s="11"/>
      <c r="AN95" s="11"/>
      <c r="AO95" s="11"/>
    </row>
    <row r="96" spans="1:41" ht="10.5" customHeight="1" outlineLevel="1" x14ac:dyDescent="0.2">
      <c r="A96" s="106"/>
      <c r="B96" s="106"/>
      <c r="C96" s="122"/>
      <c r="D96" s="106"/>
      <c r="E96" s="123"/>
      <c r="F96" s="124" t="s">
        <v>442</v>
      </c>
      <c r="G96" s="125" t="s">
        <v>443</v>
      </c>
      <c r="H96" s="108"/>
      <c r="I96" s="109"/>
      <c r="J96" s="109"/>
      <c r="K96" s="27"/>
      <c r="L96" s="27"/>
      <c r="M96" s="27"/>
      <c r="N96" s="27"/>
      <c r="O96" s="27"/>
      <c r="P96" s="27"/>
      <c r="Q96" s="110"/>
      <c r="R96" s="108"/>
      <c r="S96" s="109"/>
      <c r="T96" s="109"/>
      <c r="U96" s="27"/>
      <c r="V96" s="27"/>
      <c r="W96" s="27"/>
      <c r="X96" s="27"/>
      <c r="Y96" s="27"/>
      <c r="Z96" s="27"/>
      <c r="AA96" s="120"/>
      <c r="AB96" s="108"/>
      <c r="AC96" s="109"/>
      <c r="AD96" s="109"/>
      <c r="AE96" s="25">
        <f>IFERROR(VLOOKUP($AB94,Data!$B$4:$D$6,3,FALSE),"")</f>
        <v>0</v>
      </c>
      <c r="AF96" s="25">
        <f>IFERROR(VLOOKUP($AC94,Data!$F$4:$H$9,3,FALSE),"")</f>
        <v>0</v>
      </c>
      <c r="AG96" s="25">
        <f>IFERROR(VLOOKUP($AD94,Data!$J$4:$L$8,3,FALSE),"")</f>
        <v>0</v>
      </c>
      <c r="AH96" s="25" t="str">
        <f>IFERROR(IF($C94=1,$AE96*$AF96*$AG96,""),"")</f>
        <v/>
      </c>
      <c r="AI96" s="25" t="str">
        <f>IFERROR(IF($C94=2,$AE96*$AF96*$AG96,""),"")</f>
        <v/>
      </c>
      <c r="AJ96" s="25">
        <f>IFERROR(IF($C94=3,$AE96*$AF96*$AG96,""),"")</f>
        <v>0</v>
      </c>
      <c r="AK96" s="121"/>
      <c r="AL96" s="18" t="s">
        <v>718</v>
      </c>
      <c r="AM96" s="11"/>
      <c r="AN96" s="11"/>
      <c r="AO96" s="11"/>
    </row>
    <row r="97" spans="1:41" ht="10.5" customHeight="1" outlineLevel="1" x14ac:dyDescent="0.2">
      <c r="A97" s="106"/>
      <c r="B97" s="106"/>
      <c r="C97" s="122">
        <v>3</v>
      </c>
      <c r="D97" s="106"/>
      <c r="E97" s="123" t="s">
        <v>605</v>
      </c>
      <c r="F97" s="124" t="s">
        <v>606</v>
      </c>
      <c r="G97" s="124" t="s">
        <v>607</v>
      </c>
      <c r="H97" s="108" t="s">
        <v>687</v>
      </c>
      <c r="I97" s="109" t="s">
        <v>687</v>
      </c>
      <c r="J97" s="109" t="s">
        <v>687</v>
      </c>
      <c r="K97" s="25">
        <f>IFERROR(VLOOKUP($H97,Data!$B$4:$D$6,3,FALSE),"")</f>
        <v>0</v>
      </c>
      <c r="L97" s="25">
        <f>IFERROR(VLOOKUP($I97,Data!$F$4:$H$9,3,FALSE),"")</f>
        <v>0</v>
      </c>
      <c r="M97" s="25">
        <f>IFERROR(VLOOKUP($J97,Data!$J$4:$L$8,3,FALSE),"")</f>
        <v>0</v>
      </c>
      <c r="N97" s="25" t="str">
        <f>IFERROR(IF($C97=1,$K97*$L97*$M97,""),"")</f>
        <v/>
      </c>
      <c r="O97" s="25" t="str">
        <f>IFERROR(IF($C97=2,$K97*$L97*$M97,""),"")</f>
        <v/>
      </c>
      <c r="P97" s="25">
        <f>IFERROR(IF($C97=3,$K97*$L97*$M97,""),"")</f>
        <v>0</v>
      </c>
      <c r="Q97" s="110"/>
      <c r="R97" s="108" t="s">
        <v>687</v>
      </c>
      <c r="S97" s="109" t="s">
        <v>687</v>
      </c>
      <c r="T97" s="109" t="s">
        <v>687</v>
      </c>
      <c r="U97" s="26"/>
      <c r="V97" s="26"/>
      <c r="W97" s="26"/>
      <c r="X97" s="26"/>
      <c r="Y97" s="26"/>
      <c r="Z97" s="26"/>
      <c r="AA97" s="120"/>
      <c r="AB97" s="108" t="s">
        <v>687</v>
      </c>
      <c r="AC97" s="109" t="s">
        <v>687</v>
      </c>
      <c r="AD97" s="109" t="s">
        <v>687</v>
      </c>
      <c r="AE97" s="26"/>
      <c r="AF97" s="26"/>
      <c r="AG97" s="26"/>
      <c r="AH97" s="26"/>
      <c r="AI97" s="26"/>
      <c r="AJ97" s="26"/>
      <c r="AK97" s="121"/>
      <c r="AL97" s="18" t="s">
        <v>716</v>
      </c>
      <c r="AM97" s="11"/>
      <c r="AN97" s="11"/>
      <c r="AO97" s="11"/>
    </row>
    <row r="98" spans="1:41" ht="10.5" customHeight="1" outlineLevel="1" x14ac:dyDescent="0.2">
      <c r="A98" s="106"/>
      <c r="B98" s="106"/>
      <c r="C98" s="122"/>
      <c r="D98" s="106"/>
      <c r="E98" s="123"/>
      <c r="F98" s="124" t="s">
        <v>445</v>
      </c>
      <c r="G98" s="125" t="s">
        <v>446</v>
      </c>
      <c r="H98" s="108"/>
      <c r="I98" s="109"/>
      <c r="J98" s="109"/>
      <c r="K98" s="27"/>
      <c r="L98" s="27"/>
      <c r="M98" s="27"/>
      <c r="N98" s="27"/>
      <c r="O98" s="27"/>
      <c r="P98" s="27"/>
      <c r="Q98" s="110"/>
      <c r="R98" s="108"/>
      <c r="S98" s="109"/>
      <c r="T98" s="109"/>
      <c r="U98" s="25">
        <f>IFERROR(VLOOKUP($R97,Data!$B$4:$D$6,3,FALSE),"")</f>
        <v>0</v>
      </c>
      <c r="V98" s="25">
        <f>IFERROR(VLOOKUP($S97,Data!$F$4:$H$9,3,FALSE),"")</f>
        <v>0</v>
      </c>
      <c r="W98" s="25">
        <f>IFERROR(VLOOKUP($T97,Data!$J$4:$L$8,3,FALSE),"")</f>
        <v>0</v>
      </c>
      <c r="X98" s="25" t="str">
        <f>IFERROR(IF($C97=1,$U98*$V98*$W98,""),"")</f>
        <v/>
      </c>
      <c r="Y98" s="25" t="str">
        <f>IFERROR(IF($C97=2,$U98*$V98*$W98,""),"")</f>
        <v/>
      </c>
      <c r="Z98" s="25">
        <f>IFERROR(IF($C97=3,$U98*$V98*$W98,""),"")</f>
        <v>0</v>
      </c>
      <c r="AA98" s="120"/>
      <c r="AB98" s="108"/>
      <c r="AC98" s="109"/>
      <c r="AD98" s="109"/>
      <c r="AE98" s="27"/>
      <c r="AF98" s="27"/>
      <c r="AG98" s="27"/>
      <c r="AH98" s="27"/>
      <c r="AI98" s="27"/>
      <c r="AJ98" s="27"/>
      <c r="AK98" s="121"/>
      <c r="AL98" s="18" t="s">
        <v>717</v>
      </c>
      <c r="AM98" s="11"/>
      <c r="AN98" s="11"/>
      <c r="AO98" s="11"/>
    </row>
    <row r="99" spans="1:41" ht="10.5" customHeight="1" outlineLevel="1" x14ac:dyDescent="0.2">
      <c r="A99" s="106"/>
      <c r="B99" s="106"/>
      <c r="C99" s="122"/>
      <c r="D99" s="106"/>
      <c r="E99" s="123"/>
      <c r="F99" s="124" t="s">
        <v>445</v>
      </c>
      <c r="G99" s="125" t="s">
        <v>446</v>
      </c>
      <c r="H99" s="108"/>
      <c r="I99" s="109"/>
      <c r="J99" s="109"/>
      <c r="K99" s="27"/>
      <c r="L99" s="27"/>
      <c r="M99" s="27"/>
      <c r="N99" s="27"/>
      <c r="O99" s="27"/>
      <c r="P99" s="27"/>
      <c r="Q99" s="110"/>
      <c r="R99" s="108"/>
      <c r="S99" s="109"/>
      <c r="T99" s="109"/>
      <c r="U99" s="27"/>
      <c r="V99" s="27"/>
      <c r="W99" s="27"/>
      <c r="X99" s="27"/>
      <c r="Y99" s="27"/>
      <c r="Z99" s="27"/>
      <c r="AA99" s="120"/>
      <c r="AB99" s="108"/>
      <c r="AC99" s="109"/>
      <c r="AD99" s="109"/>
      <c r="AE99" s="25">
        <f>IFERROR(VLOOKUP($AB97,Data!$B$4:$D$6,3,FALSE),"")</f>
        <v>0</v>
      </c>
      <c r="AF99" s="25">
        <f>IFERROR(VLOOKUP($AC97,Data!$F$4:$H$9,3,FALSE),"")</f>
        <v>0</v>
      </c>
      <c r="AG99" s="25">
        <f>IFERROR(VLOOKUP($AD97,Data!$J$4:$L$8,3,FALSE),"")</f>
        <v>0</v>
      </c>
      <c r="AH99" s="25" t="str">
        <f>IFERROR(IF($C97=1,$AE99*$AF99*$AG99,""),"")</f>
        <v/>
      </c>
      <c r="AI99" s="25" t="str">
        <f>IFERROR(IF($C97=2,$AE99*$AF99*$AG99,""),"")</f>
        <v/>
      </c>
      <c r="AJ99" s="25">
        <f>IFERROR(IF($C97=3,$AE99*$AF99*$AG99,""),"")</f>
        <v>0</v>
      </c>
      <c r="AK99" s="121"/>
      <c r="AL99" s="18" t="s">
        <v>718</v>
      </c>
      <c r="AM99" s="11"/>
      <c r="AN99" s="11"/>
      <c r="AO99" s="11"/>
    </row>
    <row r="100" spans="1:41" ht="30" customHeight="1" x14ac:dyDescent="0.2">
      <c r="B100" s="20"/>
      <c r="C100" s="20">
        <v>3</v>
      </c>
      <c r="D100" s="124" t="s">
        <v>733</v>
      </c>
      <c r="E100" s="125"/>
      <c r="F100" s="125"/>
      <c r="G100" s="125"/>
      <c r="H100" s="31" t="str">
        <f>IF($K100=1,"Implemented","Not Implemented")</f>
        <v>Not Implemented</v>
      </c>
      <c r="I100" s="24" t="str">
        <f>IF($L100=1,"Effective","Ineffective")</f>
        <v>Ineffective</v>
      </c>
      <c r="J100" s="24" t="str">
        <f>IF($M100=1,"Pass","Fail")</f>
        <v>Fail</v>
      </c>
      <c r="K100" s="25">
        <f>IF(COUNTIF(K101:K103,0)&gt;0,0,1)</f>
        <v>0</v>
      </c>
      <c r="L100" s="25">
        <f>IF(COUNTIF(L101:L103,0)&gt;0,0,1)</f>
        <v>0</v>
      </c>
      <c r="M100" s="25">
        <f>IF(COUNTIF(M101:M103,0)&gt;0,0,1)</f>
        <v>0</v>
      </c>
      <c r="N100" s="25" t="str">
        <f>IFERROR(IF($C100=1,$K100*$L100*$M100,""),"")</f>
        <v/>
      </c>
      <c r="O100" s="25" t="str">
        <f>IFERROR(IF($C100=2,$K100*$L100*$M100,""),"")</f>
        <v/>
      </c>
      <c r="P100" s="25">
        <f>IFERROR(IF($C100=3,$K100*$L100*$M100,""),"")</f>
        <v>0</v>
      </c>
      <c r="Q100" s="32"/>
      <c r="R100" s="31" t="str">
        <f>IF($U100=1,"Implemented","Not Implemented")</f>
        <v>Not Implemented</v>
      </c>
      <c r="S100" s="24" t="str">
        <f>IF($V100=1,"Effective","Ineffective")</f>
        <v>Ineffective</v>
      </c>
      <c r="T100" s="24" t="str">
        <f>IF($W100=1,"Pass","Fail")</f>
        <v>Fail</v>
      </c>
      <c r="U100" s="25">
        <f>IF(COUNTIF(U101:U103,0)&gt;0,0,1)</f>
        <v>0</v>
      </c>
      <c r="V100" s="25">
        <f>IF(COUNTIF(V101:V103,0)&gt;0,0,1)</f>
        <v>0</v>
      </c>
      <c r="W100" s="25">
        <f>IF(COUNTIF(W101:W103,0)&gt;0,0,1)</f>
        <v>0</v>
      </c>
      <c r="X100" s="25" t="str">
        <f>IFERROR(IF($C100=1,$U100*$V100*$W100,""),"")</f>
        <v/>
      </c>
      <c r="Y100" s="25" t="str">
        <f>IFERROR(IF($C100=2,$U100*$V100*$W100,""),"")</f>
        <v/>
      </c>
      <c r="Z100" s="25">
        <f>IFERROR(IF($C100=3,$U100*$V100*$W100,""),"")</f>
        <v>0</v>
      </c>
      <c r="AA100" s="32"/>
      <c r="AB100" s="31" t="str">
        <f>IF($AE100=1,"Implemented","Not Implemented")</f>
        <v>Not Implemented</v>
      </c>
      <c r="AC100" s="24" t="str">
        <f>IF($AF100=1,"Effective","Ineffective")</f>
        <v>Ineffective</v>
      </c>
      <c r="AD100" s="24" t="str">
        <f>IF($AG100=1,"Pass","Fail")</f>
        <v>Fail</v>
      </c>
      <c r="AE100" s="25">
        <f>IF(COUNTIF(AE101:AE103,0)&gt;0,0,1)</f>
        <v>0</v>
      </c>
      <c r="AF100" s="25">
        <f>IF(COUNTIF(AF101:AF103,0)&gt;0,0,1)</f>
        <v>0</v>
      </c>
      <c r="AG100" s="25">
        <f>IF(COUNTIF(AG101:AG103,0)&gt;0,0,1)</f>
        <v>0</v>
      </c>
      <c r="AH100" s="25" t="str">
        <f>IFERROR(IF($C100=1,$AE100*$AF100*$AG100,""),"")</f>
        <v/>
      </c>
      <c r="AI100" s="25" t="str">
        <f>IFERROR(IF($C100=2,$AE100*$AF100*$AG100,""),"")</f>
        <v/>
      </c>
      <c r="AJ100" s="25">
        <f>IFERROR(IF($C100=3,$AE100*$AF100*$AG100,""),"")</f>
        <v>0</v>
      </c>
      <c r="AK100" s="32"/>
      <c r="AL100" s="18" t="s">
        <v>725</v>
      </c>
      <c r="AM100" s="11"/>
      <c r="AN100" s="11"/>
      <c r="AO100" s="11"/>
    </row>
    <row r="101" spans="1:41" ht="10.5" customHeight="1" outlineLevel="1" x14ac:dyDescent="0.2">
      <c r="A101" s="106"/>
      <c r="B101" s="106"/>
      <c r="C101" s="122">
        <v>3</v>
      </c>
      <c r="D101" s="106"/>
      <c r="E101" s="123" t="s">
        <v>609</v>
      </c>
      <c r="F101" s="124" t="s">
        <v>610</v>
      </c>
      <c r="G101" s="124" t="s">
        <v>107</v>
      </c>
      <c r="H101" s="108" t="s">
        <v>687</v>
      </c>
      <c r="I101" s="109" t="s">
        <v>687</v>
      </c>
      <c r="J101" s="109" t="s">
        <v>687</v>
      </c>
      <c r="K101" s="25">
        <f>IFERROR(VLOOKUP($H101,Data!$B$4:$D$6,3,FALSE),"")</f>
        <v>0</v>
      </c>
      <c r="L101" s="25">
        <f>IFERROR(VLOOKUP($I101,Data!$F$4:$H$9,3,FALSE),"")</f>
        <v>0</v>
      </c>
      <c r="M101" s="25">
        <f>IFERROR(VLOOKUP($J101,Data!$J$4:$L$8,3,FALSE),"")</f>
        <v>0</v>
      </c>
      <c r="N101" s="25" t="str">
        <f>IFERROR(IF($C101=1,$K101*$L101*$M101,""),"")</f>
        <v/>
      </c>
      <c r="O101" s="25" t="str">
        <f>IFERROR(IF($C101=2,$K101*$L101*$M101,""),"")</f>
        <v/>
      </c>
      <c r="P101" s="25">
        <f>IFERROR(IF($C101=3,$K101*$L101*$M101,""),"")</f>
        <v>0</v>
      </c>
      <c r="Q101" s="110"/>
      <c r="R101" s="108" t="s">
        <v>687</v>
      </c>
      <c r="S101" s="109" t="s">
        <v>687</v>
      </c>
      <c r="T101" s="109" t="s">
        <v>687</v>
      </c>
      <c r="U101" s="26"/>
      <c r="V101" s="26"/>
      <c r="W101" s="26"/>
      <c r="X101" s="26"/>
      <c r="Y101" s="26"/>
      <c r="Z101" s="26"/>
      <c r="AA101" s="120"/>
      <c r="AB101" s="108" t="s">
        <v>687</v>
      </c>
      <c r="AC101" s="109" t="s">
        <v>687</v>
      </c>
      <c r="AD101" s="109" t="s">
        <v>687</v>
      </c>
      <c r="AE101" s="26"/>
      <c r="AF101" s="26"/>
      <c r="AG101" s="26"/>
      <c r="AH101" s="26"/>
      <c r="AI101" s="26"/>
      <c r="AJ101" s="26"/>
      <c r="AK101" s="121"/>
      <c r="AL101" s="18" t="s">
        <v>716</v>
      </c>
      <c r="AM101" s="11"/>
      <c r="AN101" s="11"/>
      <c r="AO101" s="11"/>
    </row>
    <row r="102" spans="1:41" ht="10.5" customHeight="1" outlineLevel="1" x14ac:dyDescent="0.2">
      <c r="A102" s="106"/>
      <c r="B102" s="106"/>
      <c r="C102" s="122"/>
      <c r="D102" s="106"/>
      <c r="E102" s="123"/>
      <c r="F102" s="124" t="s">
        <v>442</v>
      </c>
      <c r="G102" s="125" t="s">
        <v>443</v>
      </c>
      <c r="H102" s="108"/>
      <c r="I102" s="109"/>
      <c r="J102" s="109"/>
      <c r="K102" s="27"/>
      <c r="L102" s="27"/>
      <c r="M102" s="27"/>
      <c r="N102" s="27"/>
      <c r="O102" s="27"/>
      <c r="P102" s="27"/>
      <c r="Q102" s="110"/>
      <c r="R102" s="108"/>
      <c r="S102" s="109"/>
      <c r="T102" s="109"/>
      <c r="U102" s="25">
        <f>IFERROR(VLOOKUP($R101,Data!$B$4:$D$6,3,FALSE),"")</f>
        <v>0</v>
      </c>
      <c r="V102" s="25">
        <f>IFERROR(VLOOKUP($S101,Data!$F$4:$H$9,3,FALSE),"")</f>
        <v>0</v>
      </c>
      <c r="W102" s="25">
        <f>IFERROR(VLOOKUP($T101,Data!$J$4:$L$8,3,FALSE),"")</f>
        <v>0</v>
      </c>
      <c r="X102" s="25" t="str">
        <f>IFERROR(IF($C101=1,$U102*$V102*$W102,""),"")</f>
        <v/>
      </c>
      <c r="Y102" s="25" t="str">
        <f>IFERROR(IF($C101=2,$U102*$V102*$W102,""),"")</f>
        <v/>
      </c>
      <c r="Z102" s="25">
        <f>IFERROR(IF($C101=3,$U102*$V102*$W102,""),"")</f>
        <v>0</v>
      </c>
      <c r="AA102" s="120"/>
      <c r="AB102" s="108"/>
      <c r="AC102" s="109"/>
      <c r="AD102" s="109"/>
      <c r="AE102" s="27"/>
      <c r="AF102" s="27"/>
      <c r="AG102" s="27"/>
      <c r="AH102" s="27"/>
      <c r="AI102" s="27"/>
      <c r="AJ102" s="27"/>
      <c r="AK102" s="121"/>
      <c r="AL102" s="18" t="s">
        <v>717</v>
      </c>
      <c r="AM102" s="11"/>
      <c r="AN102" s="11"/>
      <c r="AO102" s="11"/>
    </row>
    <row r="103" spans="1:41" ht="10.5" customHeight="1" outlineLevel="1" x14ac:dyDescent="0.2">
      <c r="A103" s="106"/>
      <c r="B103" s="106"/>
      <c r="C103" s="122"/>
      <c r="D103" s="106"/>
      <c r="E103" s="123"/>
      <c r="F103" s="124" t="s">
        <v>442</v>
      </c>
      <c r="G103" s="125" t="s">
        <v>443</v>
      </c>
      <c r="H103" s="108"/>
      <c r="I103" s="109"/>
      <c r="J103" s="109"/>
      <c r="K103" s="27"/>
      <c r="L103" s="27"/>
      <c r="M103" s="27"/>
      <c r="N103" s="27"/>
      <c r="O103" s="27"/>
      <c r="P103" s="27"/>
      <c r="Q103" s="110"/>
      <c r="R103" s="108"/>
      <c r="S103" s="109"/>
      <c r="T103" s="109"/>
      <c r="U103" s="27"/>
      <c r="V103" s="27"/>
      <c r="W103" s="27"/>
      <c r="X103" s="27"/>
      <c r="Y103" s="27"/>
      <c r="Z103" s="27"/>
      <c r="AA103" s="120"/>
      <c r="AB103" s="108"/>
      <c r="AC103" s="109"/>
      <c r="AD103" s="109"/>
      <c r="AE103" s="25">
        <f>IFERROR(VLOOKUP($AB101,Data!$B$4:$D$6,3,FALSE),"")</f>
        <v>0</v>
      </c>
      <c r="AF103" s="25">
        <f>IFERROR(VLOOKUP($AC101,Data!$F$4:$H$9,3,FALSE),"")</f>
        <v>0</v>
      </c>
      <c r="AG103" s="25">
        <f>IFERROR(VLOOKUP($AD101,Data!$J$4:$L$8,3,FALSE),"")</f>
        <v>0</v>
      </c>
      <c r="AH103" s="25" t="str">
        <f>IFERROR(IF($C101=1,$AE103*$AF103*$AG103,""),"")</f>
        <v/>
      </c>
      <c r="AI103" s="25" t="str">
        <f>IFERROR(IF($C101=2,$AE103*$AF103*$AG103,""),"")</f>
        <v/>
      </c>
      <c r="AJ103" s="25">
        <f>IFERROR(IF($C101=3,$AE103*$AF103*$AG103,""),"")</f>
        <v>0</v>
      </c>
      <c r="AK103" s="121"/>
      <c r="AL103" s="18" t="s">
        <v>718</v>
      </c>
      <c r="AM103" s="11"/>
      <c r="AN103" s="11"/>
      <c r="AO103" s="11"/>
    </row>
    <row r="104" spans="1:41" ht="30" customHeight="1" x14ac:dyDescent="0.2">
      <c r="B104" s="20"/>
      <c r="C104" s="20">
        <v>3</v>
      </c>
      <c r="D104" s="124" t="s">
        <v>734</v>
      </c>
      <c r="E104" s="125"/>
      <c r="F104" s="125"/>
      <c r="G104" s="125"/>
      <c r="H104" s="31" t="str">
        <f>IF($K104=1,"Implemented","Not Implemented")</f>
        <v>Not Implemented</v>
      </c>
      <c r="I104" s="24" t="str">
        <f>IF($L104=1,"Effective","Ineffective")</f>
        <v>Ineffective</v>
      </c>
      <c r="J104" s="24" t="str">
        <f>IF($M104=1,"Pass","Fail")</f>
        <v>Fail</v>
      </c>
      <c r="K104" s="25">
        <f>IF(COUNTIF(K105:K107,0)&gt;0,0,1)</f>
        <v>0</v>
      </c>
      <c r="L104" s="25">
        <f>IF(COUNTIF(L105:L107,0)&gt;0,0,1)</f>
        <v>0</v>
      </c>
      <c r="M104" s="25">
        <f>IF(COUNTIF(M105:M107,0)&gt;0,0,1)</f>
        <v>0</v>
      </c>
      <c r="N104" s="25" t="str">
        <f>IFERROR(IF($C104=1,$K104*$L104*$M104,""),"")</f>
        <v/>
      </c>
      <c r="O104" s="25" t="str">
        <f>IFERROR(IF($C104=2,$K104*$L104*$M104,""),"")</f>
        <v/>
      </c>
      <c r="P104" s="25">
        <f>IFERROR(IF($C104=3,$K104*$L104*$M104,""),"")</f>
        <v>0</v>
      </c>
      <c r="Q104" s="32"/>
      <c r="R104" s="31" t="str">
        <f>IF($U104=1,"Implemented","Not Implemented")</f>
        <v>Not Implemented</v>
      </c>
      <c r="S104" s="24" t="str">
        <f>IF($V104=1,"Effective","Ineffective")</f>
        <v>Ineffective</v>
      </c>
      <c r="T104" s="24" t="str">
        <f>IF($W104=1,"Pass","Fail")</f>
        <v>Fail</v>
      </c>
      <c r="U104" s="25">
        <f>IF(COUNTIF(U105:U107,0)&gt;0,0,1)</f>
        <v>0</v>
      </c>
      <c r="V104" s="25">
        <f>IF(COUNTIF(V105:V107,0)&gt;0,0,1)</f>
        <v>0</v>
      </c>
      <c r="W104" s="25">
        <f>IF(COUNTIF(W105:W107,0)&gt;0,0,1)</f>
        <v>0</v>
      </c>
      <c r="X104" s="25" t="str">
        <f>IFERROR(IF($C104=1,$U104*$V104*$W104,""),"")</f>
        <v/>
      </c>
      <c r="Y104" s="25" t="str">
        <f>IFERROR(IF($C104=2,$U104*$V104*$W104,""),"")</f>
        <v/>
      </c>
      <c r="Z104" s="25">
        <f>IFERROR(IF($C104=3,$U104*$V104*$W104,""),"")</f>
        <v>0</v>
      </c>
      <c r="AA104" s="32"/>
      <c r="AB104" s="31" t="str">
        <f>IF($AE104=1,"Implemented","Not Implemented")</f>
        <v>Not Implemented</v>
      </c>
      <c r="AC104" s="24" t="str">
        <f>IF($AF104=1,"Effective","Ineffective")</f>
        <v>Ineffective</v>
      </c>
      <c r="AD104" s="24" t="str">
        <f>IF($AG104=1,"Pass","Fail")</f>
        <v>Fail</v>
      </c>
      <c r="AE104" s="25">
        <f>IF(COUNTIF(AE105:AE107,0)&gt;0,0,1)</f>
        <v>0</v>
      </c>
      <c r="AF104" s="25">
        <f>IF(COUNTIF(AF105:AF107,0)&gt;0,0,1)</f>
        <v>0</v>
      </c>
      <c r="AG104" s="25">
        <f>IF(COUNTIF(AG105:AG107,0)&gt;0,0,1)</f>
        <v>0</v>
      </c>
      <c r="AH104" s="25" t="str">
        <f>IFERROR(IF($C104=1,$AE104*$AF104*$AG104,""),"")</f>
        <v/>
      </c>
      <c r="AI104" s="25" t="str">
        <f>IFERROR(IF($C104=2,$AE104*$AF104*$AG104,""),"")</f>
        <v/>
      </c>
      <c r="AJ104" s="25">
        <f>IFERROR(IF($C104=3,$AE104*$AF104*$AG104,""),"")</f>
        <v>0</v>
      </c>
      <c r="AK104" s="32"/>
      <c r="AL104" s="18" t="s">
        <v>725</v>
      </c>
      <c r="AM104" s="11"/>
      <c r="AN104" s="11"/>
      <c r="AO104" s="11"/>
    </row>
    <row r="105" spans="1:41" ht="10.5" customHeight="1" outlineLevel="1" x14ac:dyDescent="0.2">
      <c r="A105" s="106"/>
      <c r="B105" s="106"/>
      <c r="C105" s="122">
        <v>3</v>
      </c>
      <c r="D105" s="106"/>
      <c r="E105" s="123" t="s">
        <v>612</v>
      </c>
      <c r="F105" s="124" t="s">
        <v>613</v>
      </c>
      <c r="G105" s="124" t="s">
        <v>107</v>
      </c>
      <c r="H105" s="108" t="s">
        <v>687</v>
      </c>
      <c r="I105" s="109" t="s">
        <v>687</v>
      </c>
      <c r="J105" s="109" t="s">
        <v>687</v>
      </c>
      <c r="K105" s="25">
        <f>IFERROR(VLOOKUP($H105,Data!$B$4:$D$6,3,FALSE),"")</f>
        <v>0</v>
      </c>
      <c r="L105" s="25">
        <f>IFERROR(VLOOKUP($I105,Data!$F$4:$H$9,3,FALSE),"")</f>
        <v>0</v>
      </c>
      <c r="M105" s="25">
        <f>IFERROR(VLOOKUP($J105,Data!$J$4:$L$8,3,FALSE),"")</f>
        <v>0</v>
      </c>
      <c r="N105" s="25" t="str">
        <f>IFERROR(IF($C105=1,$K105*$L105*$M105,""),"")</f>
        <v/>
      </c>
      <c r="O105" s="25" t="str">
        <f>IFERROR(IF($C105=2,$K105*$L105*$M105,""),"")</f>
        <v/>
      </c>
      <c r="P105" s="25">
        <f>IFERROR(IF($C105=3,$K105*$L105*$M105,""),"")</f>
        <v>0</v>
      </c>
      <c r="Q105" s="110"/>
      <c r="R105" s="108" t="s">
        <v>687</v>
      </c>
      <c r="S105" s="109" t="s">
        <v>687</v>
      </c>
      <c r="T105" s="109" t="s">
        <v>687</v>
      </c>
      <c r="U105" s="26"/>
      <c r="V105" s="26"/>
      <c r="W105" s="26"/>
      <c r="X105" s="26"/>
      <c r="Y105" s="26"/>
      <c r="Z105" s="26"/>
      <c r="AA105" s="120"/>
      <c r="AB105" s="108" t="s">
        <v>687</v>
      </c>
      <c r="AC105" s="109" t="s">
        <v>687</v>
      </c>
      <c r="AD105" s="109" t="s">
        <v>687</v>
      </c>
      <c r="AE105" s="26"/>
      <c r="AF105" s="26"/>
      <c r="AG105" s="26"/>
      <c r="AH105" s="26"/>
      <c r="AI105" s="26"/>
      <c r="AJ105" s="26"/>
      <c r="AK105" s="121"/>
      <c r="AL105" s="18" t="s">
        <v>716</v>
      </c>
      <c r="AM105" s="11"/>
      <c r="AN105" s="11"/>
      <c r="AO105" s="11"/>
    </row>
    <row r="106" spans="1:41" ht="10.5" customHeight="1" outlineLevel="1" x14ac:dyDescent="0.2">
      <c r="A106" s="106"/>
      <c r="B106" s="106"/>
      <c r="C106" s="122"/>
      <c r="D106" s="106"/>
      <c r="E106" s="123"/>
      <c r="F106" s="124" t="s">
        <v>442</v>
      </c>
      <c r="G106" s="125" t="s">
        <v>443</v>
      </c>
      <c r="H106" s="108"/>
      <c r="I106" s="109"/>
      <c r="J106" s="109"/>
      <c r="K106" s="27"/>
      <c r="L106" s="27"/>
      <c r="M106" s="27"/>
      <c r="N106" s="27"/>
      <c r="O106" s="27"/>
      <c r="P106" s="27"/>
      <c r="Q106" s="110"/>
      <c r="R106" s="108"/>
      <c r="S106" s="109"/>
      <c r="T106" s="109"/>
      <c r="U106" s="25">
        <f>IFERROR(VLOOKUP($R105,Data!$B$4:$D$6,3,FALSE),"")</f>
        <v>0</v>
      </c>
      <c r="V106" s="25">
        <f>IFERROR(VLOOKUP($S105,Data!$F$4:$H$9,3,FALSE),"")</f>
        <v>0</v>
      </c>
      <c r="W106" s="25">
        <f>IFERROR(VLOOKUP($T105,Data!$J$4:$L$8,3,FALSE),"")</f>
        <v>0</v>
      </c>
      <c r="X106" s="25" t="str">
        <f>IFERROR(IF($C105=1,$U106*$V106*$W106,""),"")</f>
        <v/>
      </c>
      <c r="Y106" s="25" t="str">
        <f>IFERROR(IF($C105=2,$U106*$V106*$W106,""),"")</f>
        <v/>
      </c>
      <c r="Z106" s="25">
        <f>IFERROR(IF($C105=3,$U106*$V106*$W106,""),"")</f>
        <v>0</v>
      </c>
      <c r="AA106" s="120"/>
      <c r="AB106" s="108"/>
      <c r="AC106" s="109"/>
      <c r="AD106" s="109"/>
      <c r="AE106" s="27"/>
      <c r="AF106" s="27"/>
      <c r="AG106" s="27"/>
      <c r="AH106" s="27"/>
      <c r="AI106" s="27"/>
      <c r="AJ106" s="27"/>
      <c r="AK106" s="121"/>
      <c r="AL106" s="18" t="s">
        <v>717</v>
      </c>
      <c r="AM106" s="11"/>
      <c r="AN106" s="11"/>
      <c r="AO106" s="11"/>
    </row>
    <row r="107" spans="1:41" ht="10.5" customHeight="1" outlineLevel="1" x14ac:dyDescent="0.2">
      <c r="A107" s="106"/>
      <c r="B107" s="106"/>
      <c r="C107" s="122"/>
      <c r="D107" s="106"/>
      <c r="E107" s="123"/>
      <c r="F107" s="124" t="s">
        <v>442</v>
      </c>
      <c r="G107" s="125" t="s">
        <v>443</v>
      </c>
      <c r="H107" s="108"/>
      <c r="I107" s="109"/>
      <c r="J107" s="109"/>
      <c r="K107" s="27"/>
      <c r="L107" s="27"/>
      <c r="M107" s="27"/>
      <c r="N107" s="27"/>
      <c r="O107" s="27"/>
      <c r="P107" s="27"/>
      <c r="Q107" s="110"/>
      <c r="R107" s="108"/>
      <c r="S107" s="109"/>
      <c r="T107" s="109"/>
      <c r="U107" s="27"/>
      <c r="V107" s="27"/>
      <c r="W107" s="27"/>
      <c r="X107" s="27"/>
      <c r="Y107" s="27"/>
      <c r="Z107" s="27"/>
      <c r="AA107" s="120"/>
      <c r="AB107" s="108"/>
      <c r="AC107" s="109"/>
      <c r="AD107" s="109"/>
      <c r="AE107" s="25">
        <f>IFERROR(VLOOKUP($AB105,Data!$B$4:$D$6,3,FALSE),"")</f>
        <v>0</v>
      </c>
      <c r="AF107" s="25">
        <f>IFERROR(VLOOKUP($AC105,Data!$F$4:$H$9,3,FALSE),"")</f>
        <v>0</v>
      </c>
      <c r="AG107" s="25">
        <f>IFERROR(VLOOKUP($AD105,Data!$J$4:$L$8,3,FALSE),"")</f>
        <v>0</v>
      </c>
      <c r="AH107" s="25" t="str">
        <f>IFERROR(IF($C105=1,$AE107*$AF107*$AG107,""),"")</f>
        <v/>
      </c>
      <c r="AI107" s="25" t="str">
        <f>IFERROR(IF($C105=2,$AE107*$AF107*$AG107,""),"")</f>
        <v/>
      </c>
      <c r="AJ107" s="25">
        <f>IFERROR(IF($C105=3,$AE107*$AF107*$AG107,""),"")</f>
        <v>0</v>
      </c>
      <c r="AK107" s="121"/>
      <c r="AL107" s="18" t="s">
        <v>718</v>
      </c>
      <c r="AM107" s="11"/>
      <c r="AN107" s="11"/>
      <c r="AO107" s="11"/>
    </row>
    <row r="108" spans="1:41" ht="30" customHeight="1" x14ac:dyDescent="0.2">
      <c r="B108" s="20"/>
      <c r="C108" s="20">
        <v>3</v>
      </c>
      <c r="D108" s="124" t="s">
        <v>108</v>
      </c>
      <c r="E108" s="125"/>
      <c r="F108" s="125"/>
      <c r="G108" s="125"/>
      <c r="H108" s="31" t="str">
        <f>IF($K108=1,"Implemented","Not Implemented")</f>
        <v>Not Implemented</v>
      </c>
      <c r="I108" s="24" t="str">
        <f>IF($L108=1,"Effective","Ineffective")</f>
        <v>Ineffective</v>
      </c>
      <c r="J108" s="24" t="str">
        <f>IF($M108=1,"Pass","Fail")</f>
        <v>Fail</v>
      </c>
      <c r="K108" s="25">
        <f>IF(COUNTIF(K109:K114,0)&gt;0,0,1)</f>
        <v>0</v>
      </c>
      <c r="L108" s="25">
        <f>IF(COUNTIF(L109:L114,0)&gt;0,0,1)</f>
        <v>0</v>
      </c>
      <c r="M108" s="25">
        <f>IF(COUNTIF(M109:M114,0)&gt;0,0,1)</f>
        <v>0</v>
      </c>
      <c r="N108" s="25" t="str">
        <f>IFERROR(IF($C108=1,$K108*$L108*$M108,""),"")</f>
        <v/>
      </c>
      <c r="O108" s="25" t="str">
        <f>IFERROR(IF($C108=2,$K108*$L108*$M108,""),"")</f>
        <v/>
      </c>
      <c r="P108" s="25">
        <f>IFERROR(IF($C108=3,$K108*$L108*$M108,""),"")</f>
        <v>0</v>
      </c>
      <c r="Q108" s="32"/>
      <c r="R108" s="31" t="str">
        <f>IF($U108=1,"Implemented","Not Implemented")</f>
        <v>Not Implemented</v>
      </c>
      <c r="S108" s="24" t="str">
        <f>IF($V108=1,"Effective","Ineffective")</f>
        <v>Ineffective</v>
      </c>
      <c r="T108" s="24" t="str">
        <f>IF($W108=1,"Pass","Fail")</f>
        <v>Fail</v>
      </c>
      <c r="U108" s="25">
        <f>IF(COUNTIF(U109:U114,0)&gt;0,0,1)</f>
        <v>0</v>
      </c>
      <c r="V108" s="25">
        <f>IF(COUNTIF(V109:V114,0)&gt;0,0,1)</f>
        <v>0</v>
      </c>
      <c r="W108" s="25">
        <f>IF(COUNTIF(W109:W114,0)&gt;0,0,1)</f>
        <v>0</v>
      </c>
      <c r="X108" s="25" t="str">
        <f>IFERROR(IF($C108=1,$U108*$V108*$W108,""),"")</f>
        <v/>
      </c>
      <c r="Y108" s="25" t="str">
        <f>IFERROR(IF($C108=2,$U108*$V108*$W108,""),"")</f>
        <v/>
      </c>
      <c r="Z108" s="25">
        <f>IFERROR(IF($C108=3,$U108*$V108*$W108,""),"")</f>
        <v>0</v>
      </c>
      <c r="AA108" s="32"/>
      <c r="AB108" s="31" t="str">
        <f>IF($AE108=1,"Implemented","Not Implemented")</f>
        <v>Not Implemented</v>
      </c>
      <c r="AC108" s="24" t="str">
        <f>IF($AF108=1,"Effective","Ineffective")</f>
        <v>Ineffective</v>
      </c>
      <c r="AD108" s="24" t="str">
        <f>IF($AG108=1,"Pass","Fail")</f>
        <v>Fail</v>
      </c>
      <c r="AE108" s="25">
        <f>IF(COUNTIF(AE109:AE114,0)&gt;0,0,1)</f>
        <v>0</v>
      </c>
      <c r="AF108" s="25">
        <f>IF(COUNTIF(AF109:AF114,0)&gt;0,0,1)</f>
        <v>0</v>
      </c>
      <c r="AG108" s="25">
        <f>IF(COUNTIF(AG109:AG114,0)&gt;0,0,1)</f>
        <v>0</v>
      </c>
      <c r="AH108" s="25" t="str">
        <f>IFERROR(IF($C108=1,$AE108*$AF108*$AG108,""),"")</f>
        <v/>
      </c>
      <c r="AI108" s="25" t="str">
        <f>IFERROR(IF($C108=2,$AE108*$AF108*$AG108,""),"")</f>
        <v/>
      </c>
      <c r="AJ108" s="25">
        <f>IFERROR(IF($C108=3,$AE108*$AF108*$AG108,""),"")</f>
        <v>0</v>
      </c>
      <c r="AK108" s="32"/>
      <c r="AL108" s="18" t="s">
        <v>725</v>
      </c>
      <c r="AM108" s="11"/>
      <c r="AN108" s="11"/>
      <c r="AO108" s="11"/>
    </row>
    <row r="109" spans="1:41" ht="10.5" customHeight="1" outlineLevel="1" x14ac:dyDescent="0.2">
      <c r="A109" s="106"/>
      <c r="B109" s="106"/>
      <c r="C109" s="122">
        <v>3</v>
      </c>
      <c r="D109" s="106"/>
      <c r="E109" s="123" t="s">
        <v>614</v>
      </c>
      <c r="F109" s="124" t="s">
        <v>615</v>
      </c>
      <c r="G109" s="124" t="s">
        <v>111</v>
      </c>
      <c r="H109" s="108" t="s">
        <v>687</v>
      </c>
      <c r="I109" s="109" t="s">
        <v>687</v>
      </c>
      <c r="J109" s="109" t="s">
        <v>687</v>
      </c>
      <c r="K109" s="25">
        <f>IFERROR(VLOOKUP($H109,Data!$B$4:$D$6,3,FALSE),"")</f>
        <v>0</v>
      </c>
      <c r="L109" s="25">
        <f>IFERROR(VLOOKUP($I109,Data!$F$4:$H$9,3,FALSE),"")</f>
        <v>0</v>
      </c>
      <c r="M109" s="25">
        <f>IFERROR(VLOOKUP($J109,Data!$J$4:$L$8,3,FALSE),"")</f>
        <v>0</v>
      </c>
      <c r="N109" s="25" t="str">
        <f>IFERROR(IF($C109=1,$K109*$L109*$M109,""),"")</f>
        <v/>
      </c>
      <c r="O109" s="25" t="str">
        <f>IFERROR(IF($C109=2,$K109*$L109*$M109,""),"")</f>
        <v/>
      </c>
      <c r="P109" s="25">
        <f>IFERROR(IF($C109=3,$K109*$L109*$M109,""),"")</f>
        <v>0</v>
      </c>
      <c r="Q109" s="110"/>
      <c r="R109" s="108" t="s">
        <v>687</v>
      </c>
      <c r="S109" s="109" t="s">
        <v>687</v>
      </c>
      <c r="T109" s="109" t="s">
        <v>687</v>
      </c>
      <c r="U109" s="26"/>
      <c r="V109" s="26"/>
      <c r="W109" s="26"/>
      <c r="X109" s="26"/>
      <c r="Y109" s="26"/>
      <c r="Z109" s="26"/>
      <c r="AA109" s="120"/>
      <c r="AB109" s="108" t="s">
        <v>687</v>
      </c>
      <c r="AC109" s="109" t="s">
        <v>687</v>
      </c>
      <c r="AD109" s="109" t="s">
        <v>687</v>
      </c>
      <c r="AE109" s="26"/>
      <c r="AF109" s="26"/>
      <c r="AG109" s="26"/>
      <c r="AH109" s="26"/>
      <c r="AI109" s="26"/>
      <c r="AJ109" s="26"/>
      <c r="AK109" s="121"/>
      <c r="AL109" s="18" t="s">
        <v>716</v>
      </c>
      <c r="AM109" s="11"/>
      <c r="AN109" s="11"/>
      <c r="AO109" s="11"/>
    </row>
    <row r="110" spans="1:41" ht="10.5" customHeight="1" outlineLevel="1" x14ac:dyDescent="0.2">
      <c r="A110" s="106"/>
      <c r="B110" s="106"/>
      <c r="C110" s="122"/>
      <c r="D110" s="106"/>
      <c r="E110" s="123"/>
      <c r="F110" s="124" t="s">
        <v>442</v>
      </c>
      <c r="G110" s="125" t="s">
        <v>443</v>
      </c>
      <c r="H110" s="108"/>
      <c r="I110" s="109"/>
      <c r="J110" s="109"/>
      <c r="K110" s="27"/>
      <c r="L110" s="27"/>
      <c r="M110" s="27"/>
      <c r="N110" s="27"/>
      <c r="O110" s="27"/>
      <c r="P110" s="27"/>
      <c r="Q110" s="110"/>
      <c r="R110" s="108"/>
      <c r="S110" s="109"/>
      <c r="T110" s="109"/>
      <c r="U110" s="25">
        <f>IFERROR(VLOOKUP($R109,Data!$B$4:$D$6,3,FALSE),"")</f>
        <v>0</v>
      </c>
      <c r="V110" s="25">
        <f>IFERROR(VLOOKUP($S109,Data!$F$4:$H$9,3,FALSE),"")</f>
        <v>0</v>
      </c>
      <c r="W110" s="25">
        <f>IFERROR(VLOOKUP($T109,Data!$J$4:$L$8,3,FALSE),"")</f>
        <v>0</v>
      </c>
      <c r="X110" s="25" t="str">
        <f>IFERROR(IF($C109=1,$U110*$V110*$W110,""),"")</f>
        <v/>
      </c>
      <c r="Y110" s="25" t="str">
        <f>IFERROR(IF($C109=2,$U110*$V110*$W110,""),"")</f>
        <v/>
      </c>
      <c r="Z110" s="25">
        <f>IFERROR(IF($C109=3,$U110*$V110*$W110,""),"")</f>
        <v>0</v>
      </c>
      <c r="AA110" s="120"/>
      <c r="AB110" s="108"/>
      <c r="AC110" s="109"/>
      <c r="AD110" s="109"/>
      <c r="AE110" s="27"/>
      <c r="AF110" s="27"/>
      <c r="AG110" s="27"/>
      <c r="AH110" s="27"/>
      <c r="AI110" s="27"/>
      <c r="AJ110" s="27"/>
      <c r="AK110" s="121"/>
      <c r="AL110" s="18" t="s">
        <v>717</v>
      </c>
      <c r="AM110" s="11"/>
      <c r="AN110" s="11"/>
      <c r="AO110" s="11"/>
    </row>
    <row r="111" spans="1:41" ht="10.5" customHeight="1" outlineLevel="1" x14ac:dyDescent="0.2">
      <c r="A111" s="106"/>
      <c r="B111" s="106"/>
      <c r="C111" s="122"/>
      <c r="D111" s="106"/>
      <c r="E111" s="123"/>
      <c r="F111" s="124" t="s">
        <v>442</v>
      </c>
      <c r="G111" s="125" t="s">
        <v>443</v>
      </c>
      <c r="H111" s="108"/>
      <c r="I111" s="109"/>
      <c r="J111" s="109"/>
      <c r="K111" s="27"/>
      <c r="L111" s="27"/>
      <c r="M111" s="27"/>
      <c r="N111" s="27"/>
      <c r="O111" s="27"/>
      <c r="P111" s="27"/>
      <c r="Q111" s="110"/>
      <c r="R111" s="108"/>
      <c r="S111" s="109"/>
      <c r="T111" s="109"/>
      <c r="U111" s="27"/>
      <c r="V111" s="27"/>
      <c r="W111" s="27"/>
      <c r="X111" s="27"/>
      <c r="Y111" s="27"/>
      <c r="Z111" s="27"/>
      <c r="AA111" s="120"/>
      <c r="AB111" s="108"/>
      <c r="AC111" s="109"/>
      <c r="AD111" s="109"/>
      <c r="AE111" s="25">
        <f>IFERROR(VLOOKUP($AB109,Data!$B$4:$D$6,3,FALSE),"")</f>
        <v>0</v>
      </c>
      <c r="AF111" s="25">
        <f>IFERROR(VLOOKUP($AC109,Data!$F$4:$H$9,3,FALSE),"")</f>
        <v>0</v>
      </c>
      <c r="AG111" s="25">
        <f>IFERROR(VLOOKUP($AD109,Data!$J$4:$L$8,3,FALSE),"")</f>
        <v>0</v>
      </c>
      <c r="AH111" s="25" t="str">
        <f>IFERROR(IF($C109=1,$AE111*$AF111*$AG111,""),"")</f>
        <v/>
      </c>
      <c r="AI111" s="25" t="str">
        <f>IFERROR(IF($C109=2,$AE111*$AF111*$AG111,""),"")</f>
        <v/>
      </c>
      <c r="AJ111" s="25">
        <f>IFERROR(IF($C109=3,$AE111*$AF111*$AG111,""),"")</f>
        <v>0</v>
      </c>
      <c r="AK111" s="121"/>
      <c r="AL111" s="18" t="s">
        <v>718</v>
      </c>
      <c r="AM111" s="11"/>
      <c r="AN111" s="11"/>
      <c r="AO111" s="11"/>
    </row>
    <row r="112" spans="1:41" ht="10.5" customHeight="1" outlineLevel="1" x14ac:dyDescent="0.2">
      <c r="A112" s="106"/>
      <c r="B112" s="106"/>
      <c r="C112" s="122">
        <v>3</v>
      </c>
      <c r="D112" s="106"/>
      <c r="E112" s="123" t="s">
        <v>616</v>
      </c>
      <c r="F112" s="124" t="s">
        <v>617</v>
      </c>
      <c r="G112" s="124" t="s">
        <v>111</v>
      </c>
      <c r="H112" s="108" t="s">
        <v>687</v>
      </c>
      <c r="I112" s="109" t="s">
        <v>687</v>
      </c>
      <c r="J112" s="109" t="s">
        <v>687</v>
      </c>
      <c r="K112" s="25">
        <f>IFERROR(VLOOKUP($H112,Data!$B$4:$D$6,3,FALSE),"")</f>
        <v>0</v>
      </c>
      <c r="L112" s="25">
        <f>IFERROR(VLOOKUP($I112,Data!$F$4:$H$9,3,FALSE),"")</f>
        <v>0</v>
      </c>
      <c r="M112" s="25">
        <f>IFERROR(VLOOKUP($J112,Data!$J$4:$L$8,3,FALSE),"")</f>
        <v>0</v>
      </c>
      <c r="N112" s="25" t="str">
        <f>IFERROR(IF($C112=1,$K112*$L112*$M112,""),"")</f>
        <v/>
      </c>
      <c r="O112" s="25" t="str">
        <f>IFERROR(IF($C112=2,$K112*$L112*$M112,""),"")</f>
        <v/>
      </c>
      <c r="P112" s="25">
        <f>IFERROR(IF($C112=3,$K112*$L112*$M112,""),"")</f>
        <v>0</v>
      </c>
      <c r="Q112" s="110"/>
      <c r="R112" s="108" t="s">
        <v>687</v>
      </c>
      <c r="S112" s="109" t="s">
        <v>687</v>
      </c>
      <c r="T112" s="109" t="s">
        <v>687</v>
      </c>
      <c r="U112" s="26"/>
      <c r="V112" s="26"/>
      <c r="W112" s="26"/>
      <c r="X112" s="26"/>
      <c r="Y112" s="26"/>
      <c r="Z112" s="26"/>
      <c r="AA112" s="120"/>
      <c r="AB112" s="108" t="s">
        <v>687</v>
      </c>
      <c r="AC112" s="109" t="s">
        <v>687</v>
      </c>
      <c r="AD112" s="109" t="s">
        <v>687</v>
      </c>
      <c r="AE112" s="26"/>
      <c r="AF112" s="26"/>
      <c r="AG112" s="26"/>
      <c r="AH112" s="26"/>
      <c r="AI112" s="26"/>
      <c r="AJ112" s="26"/>
      <c r="AK112" s="121"/>
      <c r="AL112" s="18" t="s">
        <v>716</v>
      </c>
      <c r="AM112" s="11"/>
      <c r="AN112" s="11"/>
      <c r="AO112" s="11"/>
    </row>
    <row r="113" spans="1:41" ht="10.5" customHeight="1" outlineLevel="1" x14ac:dyDescent="0.2">
      <c r="A113" s="106"/>
      <c r="B113" s="106"/>
      <c r="C113" s="122"/>
      <c r="D113" s="106"/>
      <c r="E113" s="123"/>
      <c r="F113" s="124" t="s">
        <v>445</v>
      </c>
      <c r="G113" s="125" t="s">
        <v>446</v>
      </c>
      <c r="H113" s="108"/>
      <c r="I113" s="109"/>
      <c r="J113" s="109"/>
      <c r="K113" s="27"/>
      <c r="L113" s="27"/>
      <c r="M113" s="27"/>
      <c r="N113" s="27"/>
      <c r="O113" s="27"/>
      <c r="P113" s="27"/>
      <c r="Q113" s="110"/>
      <c r="R113" s="108"/>
      <c r="S113" s="109"/>
      <c r="T113" s="109"/>
      <c r="U113" s="25">
        <f>IFERROR(VLOOKUP($R112,Data!$B$4:$D$6,3,FALSE),"")</f>
        <v>0</v>
      </c>
      <c r="V113" s="25">
        <f>IFERROR(VLOOKUP($S112,Data!$F$4:$H$9,3,FALSE),"")</f>
        <v>0</v>
      </c>
      <c r="W113" s="25">
        <f>IFERROR(VLOOKUP($T112,Data!$J$4:$L$8,3,FALSE),"")</f>
        <v>0</v>
      </c>
      <c r="X113" s="25" t="str">
        <f>IFERROR(IF($C112=1,$U113*$V113*$W113,""),"")</f>
        <v/>
      </c>
      <c r="Y113" s="25" t="str">
        <f>IFERROR(IF($C112=2,$U113*$V113*$W113,""),"")</f>
        <v/>
      </c>
      <c r="Z113" s="25">
        <f>IFERROR(IF($C112=3,$U113*$V113*$W113,""),"")</f>
        <v>0</v>
      </c>
      <c r="AA113" s="120"/>
      <c r="AB113" s="108"/>
      <c r="AC113" s="109"/>
      <c r="AD113" s="109"/>
      <c r="AE113" s="27"/>
      <c r="AF113" s="27"/>
      <c r="AG113" s="27"/>
      <c r="AH113" s="27"/>
      <c r="AI113" s="27"/>
      <c r="AJ113" s="27"/>
      <c r="AK113" s="121"/>
      <c r="AL113" s="18" t="s">
        <v>717</v>
      </c>
      <c r="AM113" s="11"/>
      <c r="AN113" s="11"/>
      <c r="AO113" s="11"/>
    </row>
    <row r="114" spans="1:41" ht="10.5" customHeight="1" outlineLevel="1" x14ac:dyDescent="0.2">
      <c r="A114" s="106"/>
      <c r="B114" s="106"/>
      <c r="C114" s="122"/>
      <c r="D114" s="106"/>
      <c r="E114" s="123"/>
      <c r="F114" s="124" t="s">
        <v>445</v>
      </c>
      <c r="G114" s="125" t="s">
        <v>446</v>
      </c>
      <c r="H114" s="108"/>
      <c r="I114" s="109"/>
      <c r="J114" s="109"/>
      <c r="K114" s="27"/>
      <c r="L114" s="27"/>
      <c r="M114" s="27"/>
      <c r="N114" s="27"/>
      <c r="O114" s="27"/>
      <c r="P114" s="27"/>
      <c r="Q114" s="110"/>
      <c r="R114" s="108"/>
      <c r="S114" s="109"/>
      <c r="T114" s="109"/>
      <c r="U114" s="27"/>
      <c r="V114" s="27"/>
      <c r="W114" s="27"/>
      <c r="X114" s="27"/>
      <c r="Y114" s="27"/>
      <c r="Z114" s="27"/>
      <c r="AA114" s="120"/>
      <c r="AB114" s="108"/>
      <c r="AC114" s="109"/>
      <c r="AD114" s="109"/>
      <c r="AE114" s="25">
        <f>IFERROR(VLOOKUP($AB112,Data!$B$4:$D$6,3,FALSE),"")</f>
        <v>0</v>
      </c>
      <c r="AF114" s="25">
        <f>IFERROR(VLOOKUP($AC112,Data!$F$4:$H$9,3,FALSE),"")</f>
        <v>0</v>
      </c>
      <c r="AG114" s="25">
        <f>IFERROR(VLOOKUP($AD112,Data!$J$4:$L$8,3,FALSE),"")</f>
        <v>0</v>
      </c>
      <c r="AH114" s="25" t="str">
        <f>IFERROR(IF($C112=1,$AE114*$AF114*$AG114,""),"")</f>
        <v/>
      </c>
      <c r="AI114" s="25" t="str">
        <f>IFERROR(IF($C112=2,$AE114*$AF114*$AG114,""),"")</f>
        <v/>
      </c>
      <c r="AJ114" s="25">
        <f>IFERROR(IF($C112=3,$AE114*$AF114*$AG114,""),"")</f>
        <v>0</v>
      </c>
      <c r="AK114" s="121"/>
      <c r="AL114" s="18" t="s">
        <v>718</v>
      </c>
      <c r="AM114" s="11"/>
      <c r="AN114" s="11"/>
      <c r="AO114" s="11"/>
    </row>
    <row r="115" spans="1:41" ht="30" customHeight="1" x14ac:dyDescent="0.2">
      <c r="B115" s="20"/>
      <c r="C115" s="20">
        <v>3</v>
      </c>
      <c r="D115" s="124" t="s">
        <v>112</v>
      </c>
      <c r="E115" s="125"/>
      <c r="F115" s="125"/>
      <c r="G115" s="125"/>
      <c r="H115" s="31" t="str">
        <f>IF($K115=1,"Implemented","Not Implemented")</f>
        <v>Not Implemented</v>
      </c>
      <c r="I115" s="24" t="str">
        <f>IF($L115=1,"Effective","Ineffective")</f>
        <v>Ineffective</v>
      </c>
      <c r="J115" s="24" t="str">
        <f>IF($M115=1,"Pass","Fail")</f>
        <v>Fail</v>
      </c>
      <c r="K115" s="25">
        <f>IF(COUNTIF(K116:K127,0)&gt;0,0,1)</f>
        <v>0</v>
      </c>
      <c r="L115" s="25">
        <f>IF(COUNTIF(L116:L127,0)&gt;0,0,1)</f>
        <v>0</v>
      </c>
      <c r="M115" s="25">
        <f>IF(COUNTIF(M116:M127,0)&gt;0,0,1)</f>
        <v>0</v>
      </c>
      <c r="N115" s="25" t="str">
        <f>IFERROR(IF($C115=1,$K115*$L115*$M115,""),"")</f>
        <v/>
      </c>
      <c r="O115" s="25" t="str">
        <f>IFERROR(IF($C115=2,$K115*$L115*$M115,""),"")</f>
        <v/>
      </c>
      <c r="P115" s="25">
        <f>IFERROR(IF($C115=3,$K115*$L115*$M115,""),"")</f>
        <v>0</v>
      </c>
      <c r="Q115" s="32"/>
      <c r="R115" s="31" t="str">
        <f>IF($U115=1,"Implemented","Not Implemented")</f>
        <v>Not Implemented</v>
      </c>
      <c r="S115" s="24" t="str">
        <f>IF($V115=1,"Effective","Ineffective")</f>
        <v>Ineffective</v>
      </c>
      <c r="T115" s="24" t="str">
        <f>IF($W115=1,"Pass","Fail")</f>
        <v>Fail</v>
      </c>
      <c r="U115" s="25">
        <f>IF(COUNTIF(U116:U127,0)&gt;0,0,1)</f>
        <v>0</v>
      </c>
      <c r="V115" s="25">
        <f>IF(COUNTIF(V116:V127,0)&gt;0,0,1)</f>
        <v>0</v>
      </c>
      <c r="W115" s="25">
        <f>IF(COUNTIF(W116:W127,0)&gt;0,0,1)</f>
        <v>0</v>
      </c>
      <c r="X115" s="25" t="str">
        <f>IFERROR(IF($C115=1,$U115*$V115*$W115,""),"")</f>
        <v/>
      </c>
      <c r="Y115" s="25" t="str">
        <f>IFERROR(IF($C115=2,$U115*$V115*$W115,""),"")</f>
        <v/>
      </c>
      <c r="Z115" s="25">
        <f>IFERROR(IF($C115=3,$U115*$V115*$W115,""),"")</f>
        <v>0</v>
      </c>
      <c r="AA115" s="32"/>
      <c r="AB115" s="31" t="str">
        <f>IF($AE115=1,"Implemented","Not Implemented")</f>
        <v>Not Implemented</v>
      </c>
      <c r="AC115" s="24" t="str">
        <f>IF($AF115=1,"Effective","Ineffective")</f>
        <v>Ineffective</v>
      </c>
      <c r="AD115" s="24" t="str">
        <f>IF($AG115=1,"Pass","Fail")</f>
        <v>Fail</v>
      </c>
      <c r="AE115" s="25">
        <f>IF(COUNTIF(AE116:AE127,0)&gt;0,0,1)</f>
        <v>0</v>
      </c>
      <c r="AF115" s="25">
        <f>IF(COUNTIF(AF116:AF127,0)&gt;0,0,1)</f>
        <v>0</v>
      </c>
      <c r="AG115" s="25">
        <f>IF(COUNTIF(AG116:AG127,0)&gt;0,0,1)</f>
        <v>0</v>
      </c>
      <c r="AH115" s="25" t="str">
        <f>IFERROR(IF($C115=1,$AE115*$AF115*$AG115,""),"")</f>
        <v/>
      </c>
      <c r="AI115" s="25" t="str">
        <f>IFERROR(IF($C115=2,$AE115*$AF115*$AG115,""),"")</f>
        <v/>
      </c>
      <c r="AJ115" s="25">
        <f>IFERROR(IF($C115=3,$AE115*$AF115*$AG115,""),"")</f>
        <v>0</v>
      </c>
      <c r="AK115" s="32"/>
      <c r="AL115" s="18" t="s">
        <v>725</v>
      </c>
      <c r="AM115" s="11"/>
      <c r="AN115" s="11"/>
      <c r="AO115" s="11"/>
    </row>
    <row r="116" spans="1:41" ht="10.5" customHeight="1" outlineLevel="1" x14ac:dyDescent="0.2">
      <c r="A116" s="106"/>
      <c r="B116" s="106"/>
      <c r="C116" s="122">
        <v>3</v>
      </c>
      <c r="D116" s="106"/>
      <c r="E116" s="123" t="s">
        <v>618</v>
      </c>
      <c r="F116" s="124" t="s">
        <v>619</v>
      </c>
      <c r="G116" s="124" t="s">
        <v>620</v>
      </c>
      <c r="H116" s="108" t="s">
        <v>687</v>
      </c>
      <c r="I116" s="109" t="s">
        <v>687</v>
      </c>
      <c r="J116" s="109" t="s">
        <v>687</v>
      </c>
      <c r="K116" s="25">
        <f>IFERROR(VLOOKUP($H116,Data!$B$4:$D$6,3,FALSE),"")</f>
        <v>0</v>
      </c>
      <c r="L116" s="25">
        <f>IFERROR(VLOOKUP($I116,Data!$F$4:$H$9,3,FALSE),"")</f>
        <v>0</v>
      </c>
      <c r="M116" s="25">
        <f>IFERROR(VLOOKUP($J116,Data!$J$4:$L$8,3,FALSE),"")</f>
        <v>0</v>
      </c>
      <c r="N116" s="25" t="str">
        <f>IFERROR(IF($C116=1,$K116*$L116*$M116,""),"")</f>
        <v/>
      </c>
      <c r="O116" s="25" t="str">
        <f>IFERROR(IF($C116=2,$K116*$L116*$M116,""),"")</f>
        <v/>
      </c>
      <c r="P116" s="25">
        <f>IFERROR(IF($C116=3,$K116*$L116*$M116,""),"")</f>
        <v>0</v>
      </c>
      <c r="Q116" s="110"/>
      <c r="R116" s="108" t="s">
        <v>687</v>
      </c>
      <c r="S116" s="109" t="s">
        <v>687</v>
      </c>
      <c r="T116" s="109" t="s">
        <v>687</v>
      </c>
      <c r="U116" s="26"/>
      <c r="V116" s="26"/>
      <c r="W116" s="26"/>
      <c r="X116" s="26"/>
      <c r="Y116" s="26"/>
      <c r="Z116" s="26"/>
      <c r="AA116" s="120"/>
      <c r="AB116" s="108" t="s">
        <v>687</v>
      </c>
      <c r="AC116" s="109" t="s">
        <v>687</v>
      </c>
      <c r="AD116" s="109" t="s">
        <v>687</v>
      </c>
      <c r="AE116" s="26"/>
      <c r="AF116" s="26"/>
      <c r="AG116" s="26"/>
      <c r="AH116" s="26"/>
      <c r="AI116" s="26"/>
      <c r="AJ116" s="26"/>
      <c r="AK116" s="121"/>
      <c r="AL116" s="18" t="s">
        <v>716</v>
      </c>
      <c r="AM116" s="11"/>
      <c r="AN116" s="11"/>
      <c r="AO116" s="11"/>
    </row>
    <row r="117" spans="1:41" ht="10.5" customHeight="1" outlineLevel="1" x14ac:dyDescent="0.2">
      <c r="A117" s="106"/>
      <c r="B117" s="106"/>
      <c r="C117" s="122"/>
      <c r="D117" s="106"/>
      <c r="E117" s="123"/>
      <c r="F117" s="124" t="s">
        <v>442</v>
      </c>
      <c r="G117" s="125" t="s">
        <v>443</v>
      </c>
      <c r="H117" s="108"/>
      <c r="I117" s="109"/>
      <c r="J117" s="109"/>
      <c r="K117" s="27"/>
      <c r="L117" s="27"/>
      <c r="M117" s="27"/>
      <c r="N117" s="27"/>
      <c r="O117" s="27"/>
      <c r="P117" s="27"/>
      <c r="Q117" s="110"/>
      <c r="R117" s="108"/>
      <c r="S117" s="109"/>
      <c r="T117" s="109"/>
      <c r="U117" s="25">
        <f>IFERROR(VLOOKUP($R116,Data!$B$4:$D$6,3,FALSE),"")</f>
        <v>0</v>
      </c>
      <c r="V117" s="25">
        <f>IFERROR(VLOOKUP($S116,Data!$F$4:$H$9,3,FALSE),"")</f>
        <v>0</v>
      </c>
      <c r="W117" s="25">
        <f>IFERROR(VLOOKUP($T116,Data!$J$4:$L$8,3,FALSE),"")</f>
        <v>0</v>
      </c>
      <c r="X117" s="25" t="str">
        <f>IFERROR(IF($C116=1,$U117*$V117*$W117,""),"")</f>
        <v/>
      </c>
      <c r="Y117" s="25" t="str">
        <f>IFERROR(IF($C116=2,$U117*$V117*$W117,""),"")</f>
        <v/>
      </c>
      <c r="Z117" s="25">
        <f>IFERROR(IF($C116=3,$U117*$V117*$W117,""),"")</f>
        <v>0</v>
      </c>
      <c r="AA117" s="120"/>
      <c r="AB117" s="108"/>
      <c r="AC117" s="109"/>
      <c r="AD117" s="109"/>
      <c r="AE117" s="27"/>
      <c r="AF117" s="27"/>
      <c r="AG117" s="27"/>
      <c r="AH117" s="27"/>
      <c r="AI117" s="27"/>
      <c r="AJ117" s="27"/>
      <c r="AK117" s="121"/>
      <c r="AL117" s="18" t="s">
        <v>717</v>
      </c>
      <c r="AM117" s="11"/>
      <c r="AN117" s="11"/>
      <c r="AO117" s="11"/>
    </row>
    <row r="118" spans="1:41" ht="10.5" customHeight="1" outlineLevel="1" x14ac:dyDescent="0.2">
      <c r="A118" s="106"/>
      <c r="B118" s="106"/>
      <c r="C118" s="122"/>
      <c r="D118" s="106"/>
      <c r="E118" s="123"/>
      <c r="F118" s="124" t="s">
        <v>442</v>
      </c>
      <c r="G118" s="125" t="s">
        <v>443</v>
      </c>
      <c r="H118" s="108"/>
      <c r="I118" s="109"/>
      <c r="J118" s="109"/>
      <c r="K118" s="27"/>
      <c r="L118" s="27"/>
      <c r="M118" s="27"/>
      <c r="N118" s="27"/>
      <c r="O118" s="27"/>
      <c r="P118" s="27"/>
      <c r="Q118" s="110"/>
      <c r="R118" s="108"/>
      <c r="S118" s="109"/>
      <c r="T118" s="109"/>
      <c r="U118" s="27"/>
      <c r="V118" s="27"/>
      <c r="W118" s="27"/>
      <c r="X118" s="27"/>
      <c r="Y118" s="27"/>
      <c r="Z118" s="27"/>
      <c r="AA118" s="120"/>
      <c r="AB118" s="108"/>
      <c r="AC118" s="109"/>
      <c r="AD118" s="109"/>
      <c r="AE118" s="25">
        <f>IFERROR(VLOOKUP($AB116,Data!$B$4:$D$6,3,FALSE),"")</f>
        <v>0</v>
      </c>
      <c r="AF118" s="25">
        <f>IFERROR(VLOOKUP($AC116,Data!$F$4:$H$9,3,FALSE),"")</f>
        <v>0</v>
      </c>
      <c r="AG118" s="25">
        <f>IFERROR(VLOOKUP($AD116,Data!$J$4:$L$8,3,FALSE),"")</f>
        <v>0</v>
      </c>
      <c r="AH118" s="25" t="str">
        <f>IFERROR(IF($C116=1,$AE118*$AF118*$AG118,""),"")</f>
        <v/>
      </c>
      <c r="AI118" s="25" t="str">
        <f>IFERROR(IF($C116=2,$AE118*$AF118*$AG118,""),"")</f>
        <v/>
      </c>
      <c r="AJ118" s="25">
        <f>IFERROR(IF($C116=3,$AE118*$AF118*$AG118,""),"")</f>
        <v>0</v>
      </c>
      <c r="AK118" s="121"/>
      <c r="AL118" s="18" t="s">
        <v>718</v>
      </c>
      <c r="AM118" s="11"/>
      <c r="AN118" s="11"/>
      <c r="AO118" s="11"/>
    </row>
    <row r="119" spans="1:41" ht="10.5" customHeight="1" outlineLevel="1" x14ac:dyDescent="0.2">
      <c r="A119" s="106"/>
      <c r="B119" s="106"/>
      <c r="C119" s="122">
        <v>3</v>
      </c>
      <c r="D119" s="106"/>
      <c r="E119" s="123" t="s">
        <v>621</v>
      </c>
      <c r="F119" s="124" t="s">
        <v>622</v>
      </c>
      <c r="G119" s="124" t="s">
        <v>623</v>
      </c>
      <c r="H119" s="108" t="s">
        <v>687</v>
      </c>
      <c r="I119" s="109" t="s">
        <v>687</v>
      </c>
      <c r="J119" s="109" t="s">
        <v>687</v>
      </c>
      <c r="K119" s="25">
        <f>IFERROR(VLOOKUP($H119,Data!$B$4:$D$6,3,FALSE),"")</f>
        <v>0</v>
      </c>
      <c r="L119" s="25">
        <f>IFERROR(VLOOKUP($I119,Data!$F$4:$H$9,3,FALSE),"")</f>
        <v>0</v>
      </c>
      <c r="M119" s="25">
        <f>IFERROR(VLOOKUP($J119,Data!$J$4:$L$8,3,FALSE),"")</f>
        <v>0</v>
      </c>
      <c r="N119" s="25" t="str">
        <f>IFERROR(IF($C119=1,$K119*$L119*$M119,""),"")</f>
        <v/>
      </c>
      <c r="O119" s="25" t="str">
        <f>IFERROR(IF($C119=2,$K119*$L119*$M119,""),"")</f>
        <v/>
      </c>
      <c r="P119" s="25">
        <f>IFERROR(IF($C119=3,$K119*$L119*$M119,""),"")</f>
        <v>0</v>
      </c>
      <c r="Q119" s="110"/>
      <c r="R119" s="108" t="s">
        <v>687</v>
      </c>
      <c r="S119" s="109" t="s">
        <v>687</v>
      </c>
      <c r="T119" s="109" t="s">
        <v>687</v>
      </c>
      <c r="U119" s="26"/>
      <c r="V119" s="26"/>
      <c r="W119" s="26"/>
      <c r="X119" s="26"/>
      <c r="Y119" s="26"/>
      <c r="Z119" s="26"/>
      <c r="AA119" s="120"/>
      <c r="AB119" s="108" t="s">
        <v>687</v>
      </c>
      <c r="AC119" s="109" t="s">
        <v>687</v>
      </c>
      <c r="AD119" s="109" t="s">
        <v>687</v>
      </c>
      <c r="AE119" s="26"/>
      <c r="AF119" s="26"/>
      <c r="AG119" s="26"/>
      <c r="AH119" s="26"/>
      <c r="AI119" s="26"/>
      <c r="AJ119" s="26"/>
      <c r="AK119" s="121"/>
      <c r="AL119" s="18" t="s">
        <v>716</v>
      </c>
      <c r="AM119" s="11"/>
      <c r="AN119" s="11"/>
      <c r="AO119" s="11"/>
    </row>
    <row r="120" spans="1:41" ht="10.5" customHeight="1" outlineLevel="1" x14ac:dyDescent="0.2">
      <c r="A120" s="106"/>
      <c r="B120" s="106"/>
      <c r="C120" s="122"/>
      <c r="D120" s="106"/>
      <c r="E120" s="123"/>
      <c r="F120" s="124" t="s">
        <v>445</v>
      </c>
      <c r="G120" s="125" t="s">
        <v>446</v>
      </c>
      <c r="H120" s="108"/>
      <c r="I120" s="109"/>
      <c r="J120" s="109"/>
      <c r="K120" s="27"/>
      <c r="L120" s="27"/>
      <c r="M120" s="27"/>
      <c r="N120" s="27"/>
      <c r="O120" s="27"/>
      <c r="P120" s="27"/>
      <c r="Q120" s="110"/>
      <c r="R120" s="108"/>
      <c r="S120" s="109"/>
      <c r="T120" s="109"/>
      <c r="U120" s="25">
        <f>IFERROR(VLOOKUP($R119,Data!$B$4:$D$6,3,FALSE),"")</f>
        <v>0</v>
      </c>
      <c r="V120" s="25">
        <f>IFERROR(VLOOKUP($S119,Data!$F$4:$H$9,3,FALSE),"")</f>
        <v>0</v>
      </c>
      <c r="W120" s="25">
        <f>IFERROR(VLOOKUP($T119,Data!$J$4:$L$8,3,FALSE),"")</f>
        <v>0</v>
      </c>
      <c r="X120" s="25" t="str">
        <f>IFERROR(IF($C119=1,$U120*$V120*$W120,""),"")</f>
        <v/>
      </c>
      <c r="Y120" s="25" t="str">
        <f>IFERROR(IF($C119=2,$U120*$V120*$W120,""),"")</f>
        <v/>
      </c>
      <c r="Z120" s="25">
        <f>IFERROR(IF($C119=3,$U120*$V120*$W120,""),"")</f>
        <v>0</v>
      </c>
      <c r="AA120" s="120"/>
      <c r="AB120" s="108"/>
      <c r="AC120" s="109"/>
      <c r="AD120" s="109"/>
      <c r="AE120" s="27"/>
      <c r="AF120" s="27"/>
      <c r="AG120" s="27"/>
      <c r="AH120" s="27"/>
      <c r="AI120" s="27"/>
      <c r="AJ120" s="27"/>
      <c r="AK120" s="121"/>
      <c r="AL120" s="18" t="s">
        <v>717</v>
      </c>
      <c r="AM120" s="11"/>
      <c r="AN120" s="11"/>
      <c r="AO120" s="11"/>
    </row>
    <row r="121" spans="1:41" ht="10.5" customHeight="1" outlineLevel="1" x14ac:dyDescent="0.2">
      <c r="A121" s="106"/>
      <c r="B121" s="106"/>
      <c r="C121" s="122"/>
      <c r="D121" s="106"/>
      <c r="E121" s="123"/>
      <c r="F121" s="124" t="s">
        <v>445</v>
      </c>
      <c r="G121" s="125" t="s">
        <v>446</v>
      </c>
      <c r="H121" s="108"/>
      <c r="I121" s="109"/>
      <c r="J121" s="109"/>
      <c r="K121" s="27"/>
      <c r="L121" s="27"/>
      <c r="M121" s="27"/>
      <c r="N121" s="27"/>
      <c r="O121" s="27"/>
      <c r="P121" s="27"/>
      <c r="Q121" s="110"/>
      <c r="R121" s="108"/>
      <c r="S121" s="109"/>
      <c r="T121" s="109"/>
      <c r="U121" s="27"/>
      <c r="V121" s="27"/>
      <c r="W121" s="27"/>
      <c r="X121" s="27"/>
      <c r="Y121" s="27"/>
      <c r="Z121" s="27"/>
      <c r="AA121" s="120"/>
      <c r="AB121" s="108"/>
      <c r="AC121" s="109"/>
      <c r="AD121" s="109"/>
      <c r="AE121" s="25">
        <f>IFERROR(VLOOKUP($AB119,Data!$B$4:$D$6,3,FALSE),"")</f>
        <v>0</v>
      </c>
      <c r="AF121" s="25">
        <f>IFERROR(VLOOKUP($AC119,Data!$F$4:$H$9,3,FALSE),"")</f>
        <v>0</v>
      </c>
      <c r="AG121" s="25">
        <f>IFERROR(VLOOKUP($AD119,Data!$J$4:$L$8,3,FALSE),"")</f>
        <v>0</v>
      </c>
      <c r="AH121" s="25" t="str">
        <f>IFERROR(IF($C119=1,$AE121*$AF121*$AG121,""),"")</f>
        <v/>
      </c>
      <c r="AI121" s="25" t="str">
        <f>IFERROR(IF($C119=2,$AE121*$AF121*$AG121,""),"")</f>
        <v/>
      </c>
      <c r="AJ121" s="25">
        <f>IFERROR(IF($C119=3,$AE121*$AF121*$AG121,""),"")</f>
        <v>0</v>
      </c>
      <c r="AK121" s="121"/>
      <c r="AL121" s="18" t="s">
        <v>718</v>
      </c>
      <c r="AM121" s="11"/>
      <c r="AN121" s="11"/>
      <c r="AO121" s="11"/>
    </row>
    <row r="122" spans="1:41" ht="10.5" customHeight="1" outlineLevel="1" x14ac:dyDescent="0.2">
      <c r="A122" s="106"/>
      <c r="B122" s="106"/>
      <c r="C122" s="122">
        <v>3</v>
      </c>
      <c r="D122" s="106"/>
      <c r="E122" s="123" t="s">
        <v>624</v>
      </c>
      <c r="F122" s="124" t="s">
        <v>625</v>
      </c>
      <c r="G122" s="124" t="s">
        <v>626</v>
      </c>
      <c r="H122" s="108" t="s">
        <v>687</v>
      </c>
      <c r="I122" s="109" t="s">
        <v>687</v>
      </c>
      <c r="J122" s="109" t="s">
        <v>687</v>
      </c>
      <c r="K122" s="25">
        <f>IFERROR(VLOOKUP($H122,Data!$B$4:$D$6,3,FALSE),"")</f>
        <v>0</v>
      </c>
      <c r="L122" s="25">
        <f>IFERROR(VLOOKUP($I122,Data!$F$4:$H$9,3,FALSE),"")</f>
        <v>0</v>
      </c>
      <c r="M122" s="25">
        <f>IFERROR(VLOOKUP($J122,Data!$J$4:$L$8,3,FALSE),"")</f>
        <v>0</v>
      </c>
      <c r="N122" s="25" t="str">
        <f>IFERROR(IF($C122=1,$K122*$L122*$M122,""),"")</f>
        <v/>
      </c>
      <c r="O122" s="25" t="str">
        <f>IFERROR(IF($C122=2,$K122*$L122*$M122,""),"")</f>
        <v/>
      </c>
      <c r="P122" s="25">
        <f>IFERROR(IF($C122=3,$K122*$L122*$M122,""),"")</f>
        <v>0</v>
      </c>
      <c r="Q122" s="110"/>
      <c r="R122" s="108" t="s">
        <v>687</v>
      </c>
      <c r="S122" s="109" t="s">
        <v>687</v>
      </c>
      <c r="T122" s="109" t="s">
        <v>687</v>
      </c>
      <c r="U122" s="26"/>
      <c r="V122" s="26"/>
      <c r="W122" s="26"/>
      <c r="X122" s="26"/>
      <c r="Y122" s="26"/>
      <c r="Z122" s="26"/>
      <c r="AA122" s="120"/>
      <c r="AB122" s="108" t="s">
        <v>687</v>
      </c>
      <c r="AC122" s="109" t="s">
        <v>687</v>
      </c>
      <c r="AD122" s="109" t="s">
        <v>687</v>
      </c>
      <c r="AE122" s="26"/>
      <c r="AF122" s="26"/>
      <c r="AG122" s="26"/>
      <c r="AH122" s="26"/>
      <c r="AI122" s="26"/>
      <c r="AJ122" s="26"/>
      <c r="AK122" s="121"/>
      <c r="AL122" s="18" t="s">
        <v>716</v>
      </c>
      <c r="AM122" s="11"/>
      <c r="AN122" s="11"/>
      <c r="AO122" s="11"/>
    </row>
    <row r="123" spans="1:41" ht="10.5" customHeight="1" outlineLevel="1" x14ac:dyDescent="0.2">
      <c r="A123" s="106"/>
      <c r="B123" s="106"/>
      <c r="C123" s="122"/>
      <c r="D123" s="106"/>
      <c r="E123" s="123"/>
      <c r="F123" s="124" t="s">
        <v>442</v>
      </c>
      <c r="G123" s="125" t="s">
        <v>443</v>
      </c>
      <c r="H123" s="108"/>
      <c r="I123" s="109"/>
      <c r="J123" s="109"/>
      <c r="K123" s="27"/>
      <c r="L123" s="27"/>
      <c r="M123" s="27"/>
      <c r="N123" s="27"/>
      <c r="O123" s="27"/>
      <c r="P123" s="27"/>
      <c r="Q123" s="110"/>
      <c r="R123" s="108"/>
      <c r="S123" s="109"/>
      <c r="T123" s="109"/>
      <c r="U123" s="25">
        <f>IFERROR(VLOOKUP($R122,Data!$B$4:$D$6,3,FALSE),"")</f>
        <v>0</v>
      </c>
      <c r="V123" s="25">
        <f>IFERROR(VLOOKUP($S122,Data!$F$4:$H$9,3,FALSE),"")</f>
        <v>0</v>
      </c>
      <c r="W123" s="25">
        <f>IFERROR(VLOOKUP($T122,Data!$J$4:$L$8,3,FALSE),"")</f>
        <v>0</v>
      </c>
      <c r="X123" s="25" t="str">
        <f>IFERROR(IF($C122=1,$U123*$V123*$W123,""),"")</f>
        <v/>
      </c>
      <c r="Y123" s="25" t="str">
        <f>IFERROR(IF($C122=2,$U123*$V123*$W123,""),"")</f>
        <v/>
      </c>
      <c r="Z123" s="25">
        <f>IFERROR(IF($C122=3,$U123*$V123*$W123,""),"")</f>
        <v>0</v>
      </c>
      <c r="AA123" s="120"/>
      <c r="AB123" s="108"/>
      <c r="AC123" s="109"/>
      <c r="AD123" s="109"/>
      <c r="AE123" s="27"/>
      <c r="AF123" s="27"/>
      <c r="AG123" s="27"/>
      <c r="AH123" s="27"/>
      <c r="AI123" s="27"/>
      <c r="AJ123" s="27"/>
      <c r="AK123" s="121"/>
      <c r="AL123" s="18" t="s">
        <v>717</v>
      </c>
      <c r="AM123" s="11"/>
      <c r="AN123" s="11"/>
      <c r="AO123" s="11"/>
    </row>
    <row r="124" spans="1:41" ht="10.5" customHeight="1" outlineLevel="1" x14ac:dyDescent="0.2">
      <c r="A124" s="106"/>
      <c r="B124" s="106"/>
      <c r="C124" s="122"/>
      <c r="D124" s="106"/>
      <c r="E124" s="123"/>
      <c r="F124" s="124" t="s">
        <v>442</v>
      </c>
      <c r="G124" s="125" t="s">
        <v>443</v>
      </c>
      <c r="H124" s="108"/>
      <c r="I124" s="109"/>
      <c r="J124" s="109"/>
      <c r="K124" s="27"/>
      <c r="L124" s="27"/>
      <c r="M124" s="27"/>
      <c r="N124" s="27"/>
      <c r="O124" s="27"/>
      <c r="P124" s="27"/>
      <c r="Q124" s="110"/>
      <c r="R124" s="108"/>
      <c r="S124" s="109"/>
      <c r="T124" s="109"/>
      <c r="U124" s="27"/>
      <c r="V124" s="27"/>
      <c r="W124" s="27"/>
      <c r="X124" s="27"/>
      <c r="Y124" s="27"/>
      <c r="Z124" s="27"/>
      <c r="AA124" s="120"/>
      <c r="AB124" s="108"/>
      <c r="AC124" s="109"/>
      <c r="AD124" s="109"/>
      <c r="AE124" s="25">
        <f>IFERROR(VLOOKUP($AB122,Data!$B$4:$D$6,3,FALSE),"")</f>
        <v>0</v>
      </c>
      <c r="AF124" s="25">
        <f>IFERROR(VLOOKUP($AC122,Data!$F$4:$H$9,3,FALSE),"")</f>
        <v>0</v>
      </c>
      <c r="AG124" s="25">
        <f>IFERROR(VLOOKUP($AD122,Data!$J$4:$L$8,3,FALSE),"")</f>
        <v>0</v>
      </c>
      <c r="AH124" s="25" t="str">
        <f>IFERROR(IF($C122=1,$AE124*$AF124*$AG124,""),"")</f>
        <v/>
      </c>
      <c r="AI124" s="25" t="str">
        <f>IFERROR(IF($C122=2,$AE124*$AF124*$AG124,""),"")</f>
        <v/>
      </c>
      <c r="AJ124" s="25">
        <f>IFERROR(IF($C122=3,$AE124*$AF124*$AG124,""),"")</f>
        <v>0</v>
      </c>
      <c r="AK124" s="121"/>
      <c r="AL124" s="18" t="s">
        <v>718</v>
      </c>
      <c r="AM124" s="11"/>
      <c r="AN124" s="11"/>
      <c r="AO124" s="11"/>
    </row>
    <row r="125" spans="1:41" ht="10.5" customHeight="1" outlineLevel="1" x14ac:dyDescent="0.2">
      <c r="A125" s="106"/>
      <c r="B125" s="106"/>
      <c r="C125" s="122">
        <v>3</v>
      </c>
      <c r="D125" s="106"/>
      <c r="E125" s="123" t="s">
        <v>627</v>
      </c>
      <c r="F125" s="124" t="s">
        <v>628</v>
      </c>
      <c r="G125" s="124" t="s">
        <v>629</v>
      </c>
      <c r="H125" s="108" t="s">
        <v>687</v>
      </c>
      <c r="I125" s="109" t="s">
        <v>687</v>
      </c>
      <c r="J125" s="109" t="s">
        <v>687</v>
      </c>
      <c r="K125" s="25">
        <f>IFERROR(VLOOKUP($H125,Data!$B$4:$D$6,3,FALSE),"")</f>
        <v>0</v>
      </c>
      <c r="L125" s="25">
        <f>IFERROR(VLOOKUP($I125,Data!$F$4:$H$9,3,FALSE),"")</f>
        <v>0</v>
      </c>
      <c r="M125" s="25">
        <f>IFERROR(VLOOKUP($J125,Data!$J$4:$L$8,3,FALSE),"")</f>
        <v>0</v>
      </c>
      <c r="N125" s="25" t="str">
        <f>IFERROR(IF($C125=1,$K125*$L125*$M125,""),"")</f>
        <v/>
      </c>
      <c r="O125" s="25" t="str">
        <f>IFERROR(IF($C125=2,$K125*$L125*$M125,""),"")</f>
        <v/>
      </c>
      <c r="P125" s="25">
        <f>IFERROR(IF($C125=3,$K125*$L125*$M125,""),"")</f>
        <v>0</v>
      </c>
      <c r="Q125" s="110"/>
      <c r="R125" s="108" t="s">
        <v>687</v>
      </c>
      <c r="S125" s="109" t="s">
        <v>687</v>
      </c>
      <c r="T125" s="109" t="s">
        <v>687</v>
      </c>
      <c r="U125" s="26"/>
      <c r="V125" s="26"/>
      <c r="W125" s="26"/>
      <c r="X125" s="26"/>
      <c r="Y125" s="26"/>
      <c r="Z125" s="26"/>
      <c r="AA125" s="120"/>
      <c r="AB125" s="108" t="s">
        <v>687</v>
      </c>
      <c r="AC125" s="109" t="s">
        <v>687</v>
      </c>
      <c r="AD125" s="109" t="s">
        <v>687</v>
      </c>
      <c r="AE125" s="26"/>
      <c r="AF125" s="26"/>
      <c r="AG125" s="26"/>
      <c r="AH125" s="26"/>
      <c r="AI125" s="26"/>
      <c r="AJ125" s="26"/>
      <c r="AK125" s="121"/>
      <c r="AL125" s="18" t="s">
        <v>716</v>
      </c>
      <c r="AM125" s="11"/>
      <c r="AN125" s="11"/>
      <c r="AO125" s="11"/>
    </row>
    <row r="126" spans="1:41" ht="10.5" customHeight="1" outlineLevel="1" x14ac:dyDescent="0.2">
      <c r="A126" s="106"/>
      <c r="B126" s="106"/>
      <c r="C126" s="122"/>
      <c r="D126" s="106"/>
      <c r="E126" s="123"/>
      <c r="F126" s="124" t="s">
        <v>442</v>
      </c>
      <c r="G126" s="125" t="s">
        <v>443</v>
      </c>
      <c r="H126" s="108"/>
      <c r="I126" s="109"/>
      <c r="J126" s="109"/>
      <c r="K126" s="27"/>
      <c r="L126" s="27"/>
      <c r="M126" s="27"/>
      <c r="N126" s="27"/>
      <c r="O126" s="27"/>
      <c r="P126" s="27"/>
      <c r="Q126" s="110"/>
      <c r="R126" s="108"/>
      <c r="S126" s="109"/>
      <c r="T126" s="109"/>
      <c r="U126" s="25">
        <f>IFERROR(VLOOKUP($R125,Data!$B$4:$D$6,3,FALSE),"")</f>
        <v>0</v>
      </c>
      <c r="V126" s="25">
        <f>IFERROR(VLOOKUP($S125,Data!$F$4:$H$9,3,FALSE),"")</f>
        <v>0</v>
      </c>
      <c r="W126" s="25">
        <f>IFERROR(VLOOKUP($T125,Data!$J$4:$L$8,3,FALSE),"")</f>
        <v>0</v>
      </c>
      <c r="X126" s="25" t="str">
        <f>IFERROR(IF($C125=1,$U126*$V126*$W126,""),"")</f>
        <v/>
      </c>
      <c r="Y126" s="25" t="str">
        <f>IFERROR(IF($C125=2,$U126*$V126*$W126,""),"")</f>
        <v/>
      </c>
      <c r="Z126" s="25">
        <f>IFERROR(IF($C125=3,$U126*$V126*$W126,""),"")</f>
        <v>0</v>
      </c>
      <c r="AA126" s="120"/>
      <c r="AB126" s="108"/>
      <c r="AC126" s="109"/>
      <c r="AD126" s="109"/>
      <c r="AE126" s="27"/>
      <c r="AF126" s="27"/>
      <c r="AG126" s="27"/>
      <c r="AH126" s="27"/>
      <c r="AI126" s="27"/>
      <c r="AJ126" s="27"/>
      <c r="AK126" s="121"/>
      <c r="AL126" s="18" t="s">
        <v>717</v>
      </c>
      <c r="AM126" s="11"/>
      <c r="AN126" s="11"/>
      <c r="AO126" s="11"/>
    </row>
    <row r="127" spans="1:41" ht="10.5" customHeight="1" outlineLevel="1" x14ac:dyDescent="0.2">
      <c r="A127" s="106"/>
      <c r="B127" s="106"/>
      <c r="C127" s="122"/>
      <c r="D127" s="106"/>
      <c r="E127" s="123"/>
      <c r="F127" s="124" t="s">
        <v>442</v>
      </c>
      <c r="G127" s="125" t="s">
        <v>443</v>
      </c>
      <c r="H127" s="108"/>
      <c r="I127" s="109"/>
      <c r="J127" s="109"/>
      <c r="K127" s="27"/>
      <c r="L127" s="27"/>
      <c r="M127" s="27"/>
      <c r="N127" s="27"/>
      <c r="O127" s="27"/>
      <c r="P127" s="27"/>
      <c r="Q127" s="110"/>
      <c r="R127" s="108"/>
      <c r="S127" s="109"/>
      <c r="T127" s="109"/>
      <c r="U127" s="27"/>
      <c r="V127" s="27"/>
      <c r="W127" s="27"/>
      <c r="X127" s="27"/>
      <c r="Y127" s="27"/>
      <c r="Z127" s="27"/>
      <c r="AA127" s="120"/>
      <c r="AB127" s="108"/>
      <c r="AC127" s="109"/>
      <c r="AD127" s="109"/>
      <c r="AE127" s="25">
        <f>IFERROR(VLOOKUP($AB125,Data!$B$4:$D$6,3,FALSE),"")</f>
        <v>0</v>
      </c>
      <c r="AF127" s="25">
        <f>IFERROR(VLOOKUP($AC125,Data!$F$4:$H$9,3,FALSE),"")</f>
        <v>0</v>
      </c>
      <c r="AG127" s="25">
        <f>IFERROR(VLOOKUP($AD125,Data!$J$4:$L$8,3,FALSE),"")</f>
        <v>0</v>
      </c>
      <c r="AH127" s="25" t="str">
        <f>IFERROR(IF($C125=1,$AE127*$AF127*$AG127,""),"")</f>
        <v/>
      </c>
      <c r="AI127" s="25" t="str">
        <f>IFERROR(IF($C125=2,$AE127*$AF127*$AG127,""),"")</f>
        <v/>
      </c>
      <c r="AJ127" s="25">
        <f>IFERROR(IF($C125=3,$AE127*$AF127*$AG127,""),"")</f>
        <v>0</v>
      </c>
      <c r="AK127" s="121"/>
      <c r="AL127" s="18" t="s">
        <v>718</v>
      </c>
      <c r="AM127" s="11"/>
      <c r="AN127" s="11"/>
      <c r="AO127" s="11"/>
    </row>
  </sheetData>
  <mergeCells count="676">
    <mergeCell ref="R1:AA1"/>
    <mergeCell ref="AB1:AK1"/>
    <mergeCell ref="AL1:AO1"/>
    <mergeCell ref="D6:G6"/>
    <mergeCell ref="A7:A9"/>
    <mergeCell ref="B7:B9"/>
    <mergeCell ref="C7:C9"/>
    <mergeCell ref="D7:D9"/>
    <mergeCell ref="E7:E9"/>
    <mergeCell ref="F7:F9"/>
    <mergeCell ref="G7:G9"/>
    <mergeCell ref="H1:Q1"/>
    <mergeCell ref="T7:T9"/>
    <mergeCell ref="AA7:AA9"/>
    <mergeCell ref="AB7:AB9"/>
    <mergeCell ref="AC7:AC9"/>
    <mergeCell ref="AD7:AD9"/>
    <mergeCell ref="AK7:AK9"/>
    <mergeCell ref="H7:H9"/>
    <mergeCell ref="I7:I9"/>
    <mergeCell ref="J7:J9"/>
    <mergeCell ref="Q7:Q9"/>
    <mergeCell ref="R7:R9"/>
    <mergeCell ref="S7:S9"/>
    <mergeCell ref="D10:G10"/>
    <mergeCell ref="A11:A13"/>
    <mergeCell ref="B11:B13"/>
    <mergeCell ref="C11:C13"/>
    <mergeCell ref="D11:D13"/>
    <mergeCell ref="E14:E16"/>
    <mergeCell ref="F14:F16"/>
    <mergeCell ref="G14:G16"/>
    <mergeCell ref="H11:H13"/>
    <mergeCell ref="E11:E13"/>
    <mergeCell ref="F11:F13"/>
    <mergeCell ref="AA11:AA13"/>
    <mergeCell ref="AB11:AB13"/>
    <mergeCell ref="AC11:AC13"/>
    <mergeCell ref="AD11:AD13"/>
    <mergeCell ref="AK11:AK13"/>
    <mergeCell ref="A14:A16"/>
    <mergeCell ref="B14:B16"/>
    <mergeCell ref="C14:C16"/>
    <mergeCell ref="D14:D16"/>
    <mergeCell ref="I11:I13"/>
    <mergeCell ref="J11:J13"/>
    <mergeCell ref="Q11:Q13"/>
    <mergeCell ref="R11:R13"/>
    <mergeCell ref="S11:S13"/>
    <mergeCell ref="T11:T13"/>
    <mergeCell ref="D17:G17"/>
    <mergeCell ref="A18:A20"/>
    <mergeCell ref="B18:B20"/>
    <mergeCell ref="C18:C20"/>
    <mergeCell ref="D18:D20"/>
    <mergeCell ref="R14:R16"/>
    <mergeCell ref="S14:S16"/>
    <mergeCell ref="T14:T16"/>
    <mergeCell ref="AA14:AA16"/>
    <mergeCell ref="H14:H16"/>
    <mergeCell ref="I14:I16"/>
    <mergeCell ref="J14:J16"/>
    <mergeCell ref="Q14:Q16"/>
    <mergeCell ref="AD18:AD20"/>
    <mergeCell ref="AK18:AK20"/>
    <mergeCell ref="H18:H20"/>
    <mergeCell ref="I18:I20"/>
    <mergeCell ref="J18:J20"/>
    <mergeCell ref="Q18:Q20"/>
    <mergeCell ref="R18:R20"/>
    <mergeCell ref="S18:S20"/>
    <mergeCell ref="AD14:AD16"/>
    <mergeCell ref="AK14:AK16"/>
    <mergeCell ref="AB14:AB16"/>
    <mergeCell ref="AC14:AC16"/>
    <mergeCell ref="A22:A24"/>
    <mergeCell ref="B22:B24"/>
    <mergeCell ref="C22:C24"/>
    <mergeCell ref="D22:D24"/>
    <mergeCell ref="H22:H24"/>
    <mergeCell ref="T18:T20"/>
    <mergeCell ref="AA18:AA20"/>
    <mergeCell ref="AB18:AB20"/>
    <mergeCell ref="AC18:AC20"/>
    <mergeCell ref="AA22:AA24"/>
    <mergeCell ref="AB22:AB24"/>
    <mergeCell ref="AC22:AC24"/>
    <mergeCell ref="AD22:AD24"/>
    <mergeCell ref="AK22:AK24"/>
    <mergeCell ref="D28:G28"/>
    <mergeCell ref="I25:I27"/>
    <mergeCell ref="J25:J27"/>
    <mergeCell ref="Q25:Q27"/>
    <mergeCell ref="R25:R27"/>
    <mergeCell ref="I22:I24"/>
    <mergeCell ref="J22:J24"/>
    <mergeCell ref="Q22:Q24"/>
    <mergeCell ref="R22:R24"/>
    <mergeCell ref="S22:S24"/>
    <mergeCell ref="T22:T24"/>
    <mergeCell ref="AD29:AD31"/>
    <mergeCell ref="G32:G34"/>
    <mergeCell ref="H29:H31"/>
    <mergeCell ref="I29:I31"/>
    <mergeCell ref="J29:J31"/>
    <mergeCell ref="Q29:Q31"/>
    <mergeCell ref="R29:R31"/>
    <mergeCell ref="A29:A31"/>
    <mergeCell ref="B29:B31"/>
    <mergeCell ref="C29:C31"/>
    <mergeCell ref="D29:D31"/>
    <mergeCell ref="AD36:AD38"/>
    <mergeCell ref="AK36:AK38"/>
    <mergeCell ref="A39:A41"/>
    <mergeCell ref="B39:B41"/>
    <mergeCell ref="C39:C41"/>
    <mergeCell ref="D39:D41"/>
    <mergeCell ref="I36:I38"/>
    <mergeCell ref="J36:J38"/>
    <mergeCell ref="Q36:Q38"/>
    <mergeCell ref="R36:R38"/>
    <mergeCell ref="S36:S38"/>
    <mergeCell ref="T36:T38"/>
    <mergeCell ref="A36:A38"/>
    <mergeCell ref="B36:B38"/>
    <mergeCell ref="C36:C38"/>
    <mergeCell ref="D36:D38"/>
    <mergeCell ref="H36:H38"/>
    <mergeCell ref="AA39:AA41"/>
    <mergeCell ref="AB39:AB41"/>
    <mergeCell ref="AC39:AC41"/>
    <mergeCell ref="H39:H41"/>
    <mergeCell ref="I39:I41"/>
    <mergeCell ref="J39:J41"/>
    <mergeCell ref="Q39:Q41"/>
    <mergeCell ref="AA36:AA38"/>
    <mergeCell ref="AB36:AB38"/>
    <mergeCell ref="AC36:AC38"/>
    <mergeCell ref="D49:G49"/>
    <mergeCell ref="A50:A52"/>
    <mergeCell ref="B50:B52"/>
    <mergeCell ref="C50:C52"/>
    <mergeCell ref="D50:D52"/>
    <mergeCell ref="E50:E52"/>
    <mergeCell ref="F50:F52"/>
    <mergeCell ref="T43:T45"/>
    <mergeCell ref="AA43:AA45"/>
    <mergeCell ref="H43:H45"/>
    <mergeCell ref="I43:I45"/>
    <mergeCell ref="J43:J45"/>
    <mergeCell ref="Q43:Q45"/>
    <mergeCell ref="R43:R45"/>
    <mergeCell ref="S43:S45"/>
    <mergeCell ref="A43:A45"/>
    <mergeCell ref="B43:B45"/>
    <mergeCell ref="C43:C45"/>
    <mergeCell ref="D43:D45"/>
    <mergeCell ref="AC50:AC52"/>
    <mergeCell ref="AD50:AD52"/>
    <mergeCell ref="AK50:AK52"/>
    <mergeCell ref="H50:H52"/>
    <mergeCell ref="I50:I52"/>
    <mergeCell ref="J50:J52"/>
    <mergeCell ref="Q50:Q52"/>
    <mergeCell ref="R50:R52"/>
    <mergeCell ref="S50:S52"/>
    <mergeCell ref="D53:G53"/>
    <mergeCell ref="A54:A56"/>
    <mergeCell ref="B54:B56"/>
    <mergeCell ref="C54:C56"/>
    <mergeCell ref="D54:D56"/>
    <mergeCell ref="H54:H56"/>
    <mergeCell ref="T50:T52"/>
    <mergeCell ref="AA50:AA52"/>
    <mergeCell ref="AB50:AB52"/>
    <mergeCell ref="AA54:AA56"/>
    <mergeCell ref="AB54:AB56"/>
    <mergeCell ref="AC54:AC56"/>
    <mergeCell ref="AD54:AD56"/>
    <mergeCell ref="AK54:AK56"/>
    <mergeCell ref="D57:G57"/>
    <mergeCell ref="E54:E56"/>
    <mergeCell ref="F54:F56"/>
    <mergeCell ref="I54:I56"/>
    <mergeCell ref="J54:J56"/>
    <mergeCell ref="Q54:Q56"/>
    <mergeCell ref="R54:R56"/>
    <mergeCell ref="S54:S56"/>
    <mergeCell ref="T54:T56"/>
    <mergeCell ref="AD58:AD60"/>
    <mergeCell ref="G61:G63"/>
    <mergeCell ref="H58:H60"/>
    <mergeCell ref="I58:I60"/>
    <mergeCell ref="J58:J60"/>
    <mergeCell ref="Q58:Q60"/>
    <mergeCell ref="R58:R60"/>
    <mergeCell ref="A58:A60"/>
    <mergeCell ref="B58:B60"/>
    <mergeCell ref="C58:C60"/>
    <mergeCell ref="D58:D60"/>
    <mergeCell ref="A72:A74"/>
    <mergeCell ref="B72:B74"/>
    <mergeCell ref="C72:C74"/>
    <mergeCell ref="D72:D74"/>
    <mergeCell ref="AA68:AA70"/>
    <mergeCell ref="AB68:AB70"/>
    <mergeCell ref="AC68:AC70"/>
    <mergeCell ref="AD68:AD70"/>
    <mergeCell ref="AK68:AK70"/>
    <mergeCell ref="D71:G71"/>
    <mergeCell ref="E68:E70"/>
    <mergeCell ref="F68:F70"/>
    <mergeCell ref="I68:I70"/>
    <mergeCell ref="J68:J70"/>
    <mergeCell ref="Q68:Q70"/>
    <mergeCell ref="R68:R70"/>
    <mergeCell ref="S68:S70"/>
    <mergeCell ref="T68:T70"/>
    <mergeCell ref="A68:A70"/>
    <mergeCell ref="B68:B70"/>
    <mergeCell ref="C68:C70"/>
    <mergeCell ref="D68:D70"/>
    <mergeCell ref="H68:H70"/>
    <mergeCell ref="AA72:AA74"/>
    <mergeCell ref="AB72:AB74"/>
    <mergeCell ref="AC72:AC74"/>
    <mergeCell ref="AD72:AD74"/>
    <mergeCell ref="H72:H74"/>
    <mergeCell ref="I72:I74"/>
    <mergeCell ref="J72:J74"/>
    <mergeCell ref="Q72:Q74"/>
    <mergeCell ref="R72:R74"/>
    <mergeCell ref="AK25:AK27"/>
    <mergeCell ref="A32:A34"/>
    <mergeCell ref="B32:B34"/>
    <mergeCell ref="C32:C34"/>
    <mergeCell ref="D32:D34"/>
    <mergeCell ref="H32:H34"/>
    <mergeCell ref="I32:I34"/>
    <mergeCell ref="S25:S27"/>
    <mergeCell ref="T25:T27"/>
    <mergeCell ref="AA25:AA27"/>
    <mergeCell ref="AB25:AB27"/>
    <mergeCell ref="AC25:AC27"/>
    <mergeCell ref="AD25:AD27"/>
    <mergeCell ref="A25:A27"/>
    <mergeCell ref="B25:B27"/>
    <mergeCell ref="C25:C27"/>
    <mergeCell ref="D25:D27"/>
    <mergeCell ref="H25:H27"/>
    <mergeCell ref="AK29:AK31"/>
    <mergeCell ref="S29:S31"/>
    <mergeCell ref="T29:T31"/>
    <mergeCell ref="AA29:AA31"/>
    <mergeCell ref="AB29:AB31"/>
    <mergeCell ref="AC29:AC31"/>
    <mergeCell ref="AB32:AB34"/>
    <mergeCell ref="AC32:AC34"/>
    <mergeCell ref="AD32:AD34"/>
    <mergeCell ref="AK32:AK34"/>
    <mergeCell ref="A46:A48"/>
    <mergeCell ref="B46:B48"/>
    <mergeCell ref="C46:C48"/>
    <mergeCell ref="D46:D48"/>
    <mergeCell ref="J32:J34"/>
    <mergeCell ref="Q32:Q34"/>
    <mergeCell ref="R32:R34"/>
    <mergeCell ref="S32:S34"/>
    <mergeCell ref="T32:T34"/>
    <mergeCell ref="AA32:AA34"/>
    <mergeCell ref="AB43:AB45"/>
    <mergeCell ref="AC43:AC45"/>
    <mergeCell ref="AD43:AD45"/>
    <mergeCell ref="AK43:AK45"/>
    <mergeCell ref="AD39:AD41"/>
    <mergeCell ref="AK39:AK41"/>
    <mergeCell ref="D42:G42"/>
    <mergeCell ref="R39:R41"/>
    <mergeCell ref="S39:S41"/>
    <mergeCell ref="T39:T41"/>
    <mergeCell ref="AK46:AK48"/>
    <mergeCell ref="A61:A63"/>
    <mergeCell ref="B61:B63"/>
    <mergeCell ref="C61:C63"/>
    <mergeCell ref="D61:D63"/>
    <mergeCell ref="H61:H63"/>
    <mergeCell ref="I61:I63"/>
    <mergeCell ref="S46:S48"/>
    <mergeCell ref="T46:T48"/>
    <mergeCell ref="AA46:AA48"/>
    <mergeCell ref="AB46:AB48"/>
    <mergeCell ref="AC46:AC48"/>
    <mergeCell ref="AD46:AD48"/>
    <mergeCell ref="H46:H48"/>
    <mergeCell ref="I46:I48"/>
    <mergeCell ref="J46:J48"/>
    <mergeCell ref="Q46:Q48"/>
    <mergeCell ref="R46:R48"/>
    <mergeCell ref="AK58:AK60"/>
    <mergeCell ref="S58:S60"/>
    <mergeCell ref="T58:T60"/>
    <mergeCell ref="AA58:AA60"/>
    <mergeCell ref="AB58:AB60"/>
    <mergeCell ref="AC58:AC60"/>
    <mergeCell ref="AB61:AB63"/>
    <mergeCell ref="AC61:AC63"/>
    <mergeCell ref="AD61:AD63"/>
    <mergeCell ref="AK61:AK63"/>
    <mergeCell ref="A64:A66"/>
    <mergeCell ref="B64:B66"/>
    <mergeCell ref="C64:C66"/>
    <mergeCell ref="D64:D66"/>
    <mergeCell ref="J61:J63"/>
    <mergeCell ref="Q61:Q63"/>
    <mergeCell ref="R61:R63"/>
    <mergeCell ref="S61:S63"/>
    <mergeCell ref="T61:T63"/>
    <mergeCell ref="AA61:AA63"/>
    <mergeCell ref="AK64:AK66"/>
    <mergeCell ref="D75:G75"/>
    <mergeCell ref="A76:A78"/>
    <mergeCell ref="B76:B78"/>
    <mergeCell ref="C76:C78"/>
    <mergeCell ref="D76:D78"/>
    <mergeCell ref="H76:H78"/>
    <mergeCell ref="I76:I78"/>
    <mergeCell ref="J76:J78"/>
    <mergeCell ref="Q76:Q78"/>
    <mergeCell ref="S64:S66"/>
    <mergeCell ref="T64:T66"/>
    <mergeCell ref="AA64:AA66"/>
    <mergeCell ref="AB64:AB66"/>
    <mergeCell ref="AC64:AC66"/>
    <mergeCell ref="AD64:AD66"/>
    <mergeCell ref="H64:H66"/>
    <mergeCell ref="I64:I66"/>
    <mergeCell ref="J64:J66"/>
    <mergeCell ref="Q64:Q66"/>
    <mergeCell ref="R64:R66"/>
    <mergeCell ref="AK72:AK74"/>
    <mergeCell ref="S72:S74"/>
    <mergeCell ref="T72:T74"/>
    <mergeCell ref="AD76:AD78"/>
    <mergeCell ref="AK76:AK78"/>
    <mergeCell ref="E76:E78"/>
    <mergeCell ref="F76:F78"/>
    <mergeCell ref="G76:G78"/>
    <mergeCell ref="D79:G79"/>
    <mergeCell ref="R76:R78"/>
    <mergeCell ref="S76:S78"/>
    <mergeCell ref="T76:T78"/>
    <mergeCell ref="AA76:AA78"/>
    <mergeCell ref="AB76:AB78"/>
    <mergeCell ref="AC76:AC78"/>
    <mergeCell ref="AB80:AB82"/>
    <mergeCell ref="AC80:AC82"/>
    <mergeCell ref="AD80:AD82"/>
    <mergeCell ref="AK80:AK82"/>
    <mergeCell ref="A83:A85"/>
    <mergeCell ref="B83:B85"/>
    <mergeCell ref="C83:C85"/>
    <mergeCell ref="D83:D85"/>
    <mergeCell ref="H83:H85"/>
    <mergeCell ref="I83:I85"/>
    <mergeCell ref="J80:J82"/>
    <mergeCell ref="Q80:Q82"/>
    <mergeCell ref="R80:R82"/>
    <mergeCell ref="S80:S82"/>
    <mergeCell ref="T80:T82"/>
    <mergeCell ref="AA80:AA82"/>
    <mergeCell ref="A80:A82"/>
    <mergeCell ref="B80:B82"/>
    <mergeCell ref="C80:C82"/>
    <mergeCell ref="D80:D82"/>
    <mergeCell ref="H80:H82"/>
    <mergeCell ref="I80:I82"/>
    <mergeCell ref="AB83:AB85"/>
    <mergeCell ref="AC83:AC85"/>
    <mergeCell ref="AD83:AD85"/>
    <mergeCell ref="AK83:AK85"/>
    <mergeCell ref="D86:G86"/>
    <mergeCell ref="A87:A89"/>
    <mergeCell ref="B87:B89"/>
    <mergeCell ref="C87:C89"/>
    <mergeCell ref="D87:D89"/>
    <mergeCell ref="H87:H89"/>
    <mergeCell ref="J83:J85"/>
    <mergeCell ref="Q83:Q85"/>
    <mergeCell ref="R83:R85"/>
    <mergeCell ref="S83:S85"/>
    <mergeCell ref="T83:T85"/>
    <mergeCell ref="AA83:AA85"/>
    <mergeCell ref="AA87:AA89"/>
    <mergeCell ref="AB87:AB89"/>
    <mergeCell ref="AC87:AC89"/>
    <mergeCell ref="AD87:AD89"/>
    <mergeCell ref="AK87:AK89"/>
    <mergeCell ref="A90:A92"/>
    <mergeCell ref="B90:B92"/>
    <mergeCell ref="C90:C92"/>
    <mergeCell ref="D90:D92"/>
    <mergeCell ref="H90:H92"/>
    <mergeCell ref="I87:I89"/>
    <mergeCell ref="J87:J89"/>
    <mergeCell ref="Q87:Q89"/>
    <mergeCell ref="R87:R89"/>
    <mergeCell ref="S87:S89"/>
    <mergeCell ref="T87:T89"/>
    <mergeCell ref="AA90:AA92"/>
    <mergeCell ref="AB90:AB92"/>
    <mergeCell ref="AC90:AC92"/>
    <mergeCell ref="AD90:AD92"/>
    <mergeCell ref="AK90:AK92"/>
    <mergeCell ref="D93:G93"/>
    <mergeCell ref="E90:E92"/>
    <mergeCell ref="F90:F92"/>
    <mergeCell ref="G90:G92"/>
    <mergeCell ref="I90:I92"/>
    <mergeCell ref="J90:J92"/>
    <mergeCell ref="Q90:Q92"/>
    <mergeCell ref="R90:R92"/>
    <mergeCell ref="S90:S92"/>
    <mergeCell ref="T90:T92"/>
    <mergeCell ref="AB94:AB96"/>
    <mergeCell ref="AC94:AC96"/>
    <mergeCell ref="AD94:AD96"/>
    <mergeCell ref="AK94:AK96"/>
    <mergeCell ref="A97:A99"/>
    <mergeCell ref="B97:B99"/>
    <mergeCell ref="C97:C99"/>
    <mergeCell ref="D97:D99"/>
    <mergeCell ref="H97:H99"/>
    <mergeCell ref="I97:I99"/>
    <mergeCell ref="J94:J96"/>
    <mergeCell ref="Q94:Q96"/>
    <mergeCell ref="R94:R96"/>
    <mergeCell ref="S94:S96"/>
    <mergeCell ref="T94:T96"/>
    <mergeCell ref="AA94:AA96"/>
    <mergeCell ref="A94:A96"/>
    <mergeCell ref="B94:B96"/>
    <mergeCell ref="C94:C96"/>
    <mergeCell ref="D94:D96"/>
    <mergeCell ref="H94:H96"/>
    <mergeCell ref="I94:I96"/>
    <mergeCell ref="E94:E96"/>
    <mergeCell ref="F94:F96"/>
    <mergeCell ref="AK101:AK103"/>
    <mergeCell ref="D100:G100"/>
    <mergeCell ref="I101:I103"/>
    <mergeCell ref="J101:J103"/>
    <mergeCell ref="Q101:Q103"/>
    <mergeCell ref="R101:R103"/>
    <mergeCell ref="S101:S103"/>
    <mergeCell ref="T101:T103"/>
    <mergeCell ref="AB97:AB99"/>
    <mergeCell ref="AC97:AC99"/>
    <mergeCell ref="AD97:AD99"/>
    <mergeCell ref="AK97:AK99"/>
    <mergeCell ref="J97:J99"/>
    <mergeCell ref="Q97:Q99"/>
    <mergeCell ref="R97:R99"/>
    <mergeCell ref="S97:S99"/>
    <mergeCell ref="T97:T99"/>
    <mergeCell ref="AA97:AA99"/>
    <mergeCell ref="A101:A103"/>
    <mergeCell ref="B101:B103"/>
    <mergeCell ref="C101:C103"/>
    <mergeCell ref="D101:D103"/>
    <mergeCell ref="H101:H103"/>
    <mergeCell ref="AA101:AA103"/>
    <mergeCell ref="AB101:AB103"/>
    <mergeCell ref="AC101:AC103"/>
    <mergeCell ref="AD101:AD103"/>
    <mergeCell ref="A105:A107"/>
    <mergeCell ref="B105:B107"/>
    <mergeCell ref="C105:C107"/>
    <mergeCell ref="D105:D107"/>
    <mergeCell ref="H105:H107"/>
    <mergeCell ref="I105:I107"/>
    <mergeCell ref="D104:G104"/>
    <mergeCell ref="J105:J107"/>
    <mergeCell ref="Q105:Q107"/>
    <mergeCell ref="G109:G111"/>
    <mergeCell ref="AA105:AA107"/>
    <mergeCell ref="AB105:AB107"/>
    <mergeCell ref="AC105:AC107"/>
    <mergeCell ref="AD105:AD107"/>
    <mergeCell ref="AK105:AK107"/>
    <mergeCell ref="D108:G108"/>
    <mergeCell ref="E105:E107"/>
    <mergeCell ref="F105:F107"/>
    <mergeCell ref="G105:G107"/>
    <mergeCell ref="R105:R107"/>
    <mergeCell ref="S105:S107"/>
    <mergeCell ref="T105:T107"/>
    <mergeCell ref="AB109:AB111"/>
    <mergeCell ref="AC109:AC111"/>
    <mergeCell ref="AD109:AD111"/>
    <mergeCell ref="AK109:AK111"/>
    <mergeCell ref="A112:A114"/>
    <mergeCell ref="B112:B114"/>
    <mergeCell ref="C112:C114"/>
    <mergeCell ref="D112:D114"/>
    <mergeCell ref="H112:H114"/>
    <mergeCell ref="I112:I114"/>
    <mergeCell ref="J109:J111"/>
    <mergeCell ref="Q109:Q111"/>
    <mergeCell ref="R109:R111"/>
    <mergeCell ref="S109:S111"/>
    <mergeCell ref="T109:T111"/>
    <mergeCell ref="AA109:AA111"/>
    <mergeCell ref="A109:A111"/>
    <mergeCell ref="B109:B111"/>
    <mergeCell ref="C109:C111"/>
    <mergeCell ref="D109:D111"/>
    <mergeCell ref="H109:H111"/>
    <mergeCell ref="I109:I111"/>
    <mergeCell ref="E109:E111"/>
    <mergeCell ref="F109:F111"/>
    <mergeCell ref="AB112:AB114"/>
    <mergeCell ref="AC112:AC114"/>
    <mergeCell ref="AD112:AD114"/>
    <mergeCell ref="AK112:AK114"/>
    <mergeCell ref="D115:G115"/>
    <mergeCell ref="A116:A118"/>
    <mergeCell ref="B116:B118"/>
    <mergeCell ref="C116:C118"/>
    <mergeCell ref="D116:D118"/>
    <mergeCell ref="H116:H118"/>
    <mergeCell ref="J112:J114"/>
    <mergeCell ref="Q112:Q114"/>
    <mergeCell ref="R112:R114"/>
    <mergeCell ref="S112:S114"/>
    <mergeCell ref="T112:T114"/>
    <mergeCell ref="AA112:AA114"/>
    <mergeCell ref="AA116:AA118"/>
    <mergeCell ref="AB116:AB118"/>
    <mergeCell ref="AC116:AC118"/>
    <mergeCell ref="AD116:AD118"/>
    <mergeCell ref="AK116:AK118"/>
    <mergeCell ref="A119:A121"/>
    <mergeCell ref="B119:B121"/>
    <mergeCell ref="C119:C121"/>
    <mergeCell ref="D119:D121"/>
    <mergeCell ref="H119:H121"/>
    <mergeCell ref="I116:I118"/>
    <mergeCell ref="J116:J118"/>
    <mergeCell ref="Q116:Q118"/>
    <mergeCell ref="R116:R118"/>
    <mergeCell ref="S116:S118"/>
    <mergeCell ref="T116:T118"/>
    <mergeCell ref="AC119:AC121"/>
    <mergeCell ref="AD119:AD121"/>
    <mergeCell ref="AK119:AK121"/>
    <mergeCell ref="A122:A124"/>
    <mergeCell ref="B122:B124"/>
    <mergeCell ref="C122:C124"/>
    <mergeCell ref="D122:D124"/>
    <mergeCell ref="H122:H124"/>
    <mergeCell ref="I119:I121"/>
    <mergeCell ref="J119:J121"/>
    <mergeCell ref="Q119:Q121"/>
    <mergeCell ref="R119:R121"/>
    <mergeCell ref="S119:S121"/>
    <mergeCell ref="T119:T121"/>
    <mergeCell ref="A125:A127"/>
    <mergeCell ref="B125:B127"/>
    <mergeCell ref="C125:C127"/>
    <mergeCell ref="D125:D127"/>
    <mergeCell ref="H125:H127"/>
    <mergeCell ref="I122:I124"/>
    <mergeCell ref="J122:J124"/>
    <mergeCell ref="Q122:Q124"/>
    <mergeCell ref="R122:R124"/>
    <mergeCell ref="G11:G13"/>
    <mergeCell ref="G50:G52"/>
    <mergeCell ref="G54:G56"/>
    <mergeCell ref="G68:G70"/>
    <mergeCell ref="AA125:AA127"/>
    <mergeCell ref="AB125:AB127"/>
    <mergeCell ref="AC125:AC127"/>
    <mergeCell ref="AD125:AD127"/>
    <mergeCell ref="AK125:AK127"/>
    <mergeCell ref="I125:I127"/>
    <mergeCell ref="J125:J127"/>
    <mergeCell ref="Q125:Q127"/>
    <mergeCell ref="R125:R127"/>
    <mergeCell ref="S125:S127"/>
    <mergeCell ref="T125:T127"/>
    <mergeCell ref="AA122:AA124"/>
    <mergeCell ref="AB122:AB124"/>
    <mergeCell ref="AC122:AC124"/>
    <mergeCell ref="AD122:AD124"/>
    <mergeCell ref="AK122:AK124"/>
    <mergeCell ref="S122:S124"/>
    <mergeCell ref="T122:T124"/>
    <mergeCell ref="AA119:AA121"/>
    <mergeCell ref="AB119:AB121"/>
    <mergeCell ref="E25:E27"/>
    <mergeCell ref="F25:F27"/>
    <mergeCell ref="G25:G27"/>
    <mergeCell ref="E29:E31"/>
    <mergeCell ref="F29:F31"/>
    <mergeCell ref="G29:G31"/>
    <mergeCell ref="E18:E20"/>
    <mergeCell ref="F18:F20"/>
    <mergeCell ref="G18:G20"/>
    <mergeCell ref="E22:E24"/>
    <mergeCell ref="F22:F24"/>
    <mergeCell ref="G22:G24"/>
    <mergeCell ref="D21:G21"/>
    <mergeCell ref="E43:E45"/>
    <mergeCell ref="F43:F45"/>
    <mergeCell ref="G43:G45"/>
    <mergeCell ref="E46:E48"/>
    <mergeCell ref="F46:F48"/>
    <mergeCell ref="G46:G48"/>
    <mergeCell ref="E32:E34"/>
    <mergeCell ref="F32:F34"/>
    <mergeCell ref="E36:E38"/>
    <mergeCell ref="F36:F38"/>
    <mergeCell ref="G36:G38"/>
    <mergeCell ref="E39:E41"/>
    <mergeCell ref="F39:F41"/>
    <mergeCell ref="G39:G41"/>
    <mergeCell ref="D35:G35"/>
    <mergeCell ref="E72:E74"/>
    <mergeCell ref="F72:F74"/>
    <mergeCell ref="G72:G74"/>
    <mergeCell ref="E80:E82"/>
    <mergeCell ref="F80:F82"/>
    <mergeCell ref="G80:G82"/>
    <mergeCell ref="E58:E60"/>
    <mergeCell ref="F58:F60"/>
    <mergeCell ref="G58:G60"/>
    <mergeCell ref="E61:E63"/>
    <mergeCell ref="F61:F63"/>
    <mergeCell ref="E64:E66"/>
    <mergeCell ref="F64:F66"/>
    <mergeCell ref="G64:G66"/>
    <mergeCell ref="D67:G67"/>
    <mergeCell ref="E101:E103"/>
    <mergeCell ref="F101:F103"/>
    <mergeCell ref="G101:G103"/>
    <mergeCell ref="E83:E85"/>
    <mergeCell ref="F83:F85"/>
    <mergeCell ref="G83:G85"/>
    <mergeCell ref="E87:E89"/>
    <mergeCell ref="F87:F89"/>
    <mergeCell ref="G87:G89"/>
    <mergeCell ref="G94:G96"/>
    <mergeCell ref="E125:E127"/>
    <mergeCell ref="F125:F127"/>
    <mergeCell ref="G125:G127"/>
    <mergeCell ref="C3:D3"/>
    <mergeCell ref="E3:G3"/>
    <mergeCell ref="C4:D4"/>
    <mergeCell ref="E4:G4"/>
    <mergeCell ref="C5:D5"/>
    <mergeCell ref="E5:G5"/>
    <mergeCell ref="E119:E121"/>
    <mergeCell ref="F119:F121"/>
    <mergeCell ref="G119:G121"/>
    <mergeCell ref="E122:E124"/>
    <mergeCell ref="F122:F124"/>
    <mergeCell ref="G122:G124"/>
    <mergeCell ref="E112:E114"/>
    <mergeCell ref="F112:F114"/>
    <mergeCell ref="G112:G114"/>
    <mergeCell ref="E116:E118"/>
    <mergeCell ref="F116:F118"/>
    <mergeCell ref="G116:G118"/>
    <mergeCell ref="E97:E99"/>
    <mergeCell ref="F97:F99"/>
    <mergeCell ref="G97:G99"/>
  </mergeCells>
  <conditionalFormatting sqref="AM6">
    <cfRule type="expression" dxfId="4335" priority="2016">
      <formula>(SUM($N6:$P6)+SUM($X6:$Z6)+SUM($AH6:$AJ6))=3</formula>
    </cfRule>
  </conditionalFormatting>
  <conditionalFormatting sqref="AN6">
    <cfRule type="expression" dxfId="4334" priority="2017">
      <formula>(SUM($O6:$P6)+SUM($Y6:$Z6)+SUM($AI6:$AJ6))=3</formula>
    </cfRule>
  </conditionalFormatting>
  <conditionalFormatting sqref="AO6">
    <cfRule type="expression" dxfId="4333" priority="2018">
      <formula>($P6+$Z6+$AJ6)=3</formula>
    </cfRule>
  </conditionalFormatting>
  <conditionalFormatting sqref="AL7">
    <cfRule type="expression" dxfId="4332" priority="2019">
      <formula>SUM($N7:$P7)&lt;1</formula>
    </cfRule>
    <cfRule type="expression" dxfId="4331" priority="2020">
      <formula>SUM($N7:$P7)&gt;0</formula>
    </cfRule>
  </conditionalFormatting>
  <conditionalFormatting sqref="AM7">
    <cfRule type="expression" dxfId="4330" priority="2021">
      <formula>SUM($N7:$P7)&gt;0</formula>
    </cfRule>
  </conditionalFormatting>
  <conditionalFormatting sqref="AN7">
    <cfRule type="expression" dxfId="4329" priority="2022">
      <formula>SUM($O7:$P7)&gt;0</formula>
    </cfRule>
  </conditionalFormatting>
  <conditionalFormatting sqref="AO7">
    <cfRule type="expression" dxfId="4328" priority="2023">
      <formula>$P7=1</formula>
    </cfRule>
  </conditionalFormatting>
  <conditionalFormatting sqref="AL8">
    <cfRule type="expression" dxfId="4327" priority="2011">
      <formula>SUM($X8:$Z8)&lt;1</formula>
    </cfRule>
    <cfRule type="expression" dxfId="4326" priority="2012">
      <formula>SUM($X8:$Z8)&gt;0</formula>
    </cfRule>
  </conditionalFormatting>
  <conditionalFormatting sqref="AM8">
    <cfRule type="expression" dxfId="4325" priority="2013">
      <formula>SUM($X8:$Z8)&gt;0</formula>
    </cfRule>
  </conditionalFormatting>
  <conditionalFormatting sqref="AN8">
    <cfRule type="expression" dxfId="4324" priority="2014">
      <formula>SUM($Y8:$Z8)&gt;0</formula>
    </cfRule>
  </conditionalFormatting>
  <conditionalFormatting sqref="AO8">
    <cfRule type="expression" dxfId="4323" priority="2015">
      <formula>$Z8=1</formula>
    </cfRule>
  </conditionalFormatting>
  <conditionalFormatting sqref="AL9">
    <cfRule type="expression" dxfId="4322" priority="2024">
      <formula>SUM($AH9:$AJ9)&lt;1</formula>
    </cfRule>
    <cfRule type="expression" dxfId="4321" priority="2025">
      <formula>SUM($AH9:$AJ9)&gt;0</formula>
    </cfRule>
  </conditionalFormatting>
  <conditionalFormatting sqref="AM9">
    <cfRule type="expression" dxfId="4320" priority="2026">
      <formula>SUM($AH9:$AJ9)&gt;0</formula>
    </cfRule>
  </conditionalFormatting>
  <conditionalFormatting sqref="AN9">
    <cfRule type="expression" dxfId="4319" priority="2027">
      <formula>SUM($AI9:$AJ9)&gt;0</formula>
    </cfRule>
  </conditionalFormatting>
  <conditionalFormatting sqref="AO9">
    <cfRule type="expression" dxfId="4318" priority="2028">
      <formula>$AJ9=1</formula>
    </cfRule>
  </conditionalFormatting>
  <conditionalFormatting sqref="AL6">
    <cfRule type="expression" dxfId="4317" priority="2009">
      <formula>(SUM($N6:$P6)+SUM($X6:$Z6)+SUM($AH6:$AJ6))&lt;3</formula>
    </cfRule>
    <cfRule type="expression" dxfId="4316" priority="2010">
      <formula>(SUM($N6:$P6)+SUM($X6:$Z6)+SUM($AH6:$AJ6))=3</formula>
    </cfRule>
  </conditionalFormatting>
  <conditionalFormatting sqref="AL11">
    <cfRule type="expression" dxfId="4315" priority="2004">
      <formula>SUM($N11:$P11)&lt;1</formula>
    </cfRule>
    <cfRule type="expression" dxfId="4314" priority="2005">
      <formula>SUM($N11:$P11)&gt;0</formula>
    </cfRule>
  </conditionalFormatting>
  <conditionalFormatting sqref="AM11">
    <cfRule type="expression" dxfId="4313" priority="2006">
      <formula>SUM($N11:$P11)&gt;0</formula>
    </cfRule>
  </conditionalFormatting>
  <conditionalFormatting sqref="AN11">
    <cfRule type="expression" dxfId="4312" priority="2007">
      <formula>SUM($O11:$P11)&gt;0</formula>
    </cfRule>
  </conditionalFormatting>
  <conditionalFormatting sqref="AO11">
    <cfRule type="expression" dxfId="4311" priority="2008">
      <formula>$P11=1</formula>
    </cfRule>
  </conditionalFormatting>
  <conditionalFormatting sqref="AL18">
    <cfRule type="expression" dxfId="4310" priority="1999">
      <formula>SUM($N18:$P18)&lt;1</formula>
    </cfRule>
    <cfRule type="expression" dxfId="4309" priority="2000">
      <formula>SUM($N18:$P18)&gt;0</formula>
    </cfRule>
  </conditionalFormatting>
  <conditionalFormatting sqref="AM18">
    <cfRule type="expression" dxfId="4308" priority="2001">
      <formula>SUM($N18:$P18)&gt;0</formula>
    </cfRule>
  </conditionalFormatting>
  <conditionalFormatting sqref="AN18">
    <cfRule type="expression" dxfId="4307" priority="2002">
      <formula>SUM($O18:$P18)&gt;0</formula>
    </cfRule>
  </conditionalFormatting>
  <conditionalFormatting sqref="AO18">
    <cfRule type="expression" dxfId="4306" priority="2003">
      <formula>$P18=1</formula>
    </cfRule>
  </conditionalFormatting>
  <conditionalFormatting sqref="AL22">
    <cfRule type="expression" dxfId="4305" priority="1994">
      <formula>SUM($N22:$P22)&lt;1</formula>
    </cfRule>
    <cfRule type="expression" dxfId="4304" priority="1995">
      <formula>SUM($N22:$P22)&gt;0</formula>
    </cfRule>
  </conditionalFormatting>
  <conditionalFormatting sqref="AM22">
    <cfRule type="expression" dxfId="4303" priority="1996">
      <formula>SUM($N22:$P22)&gt;0</formula>
    </cfRule>
  </conditionalFormatting>
  <conditionalFormatting sqref="AN22">
    <cfRule type="expression" dxfId="4302" priority="1997">
      <formula>SUM($O22:$P22)&gt;0</formula>
    </cfRule>
  </conditionalFormatting>
  <conditionalFormatting sqref="AO22">
    <cfRule type="expression" dxfId="4301" priority="1998">
      <formula>$P22=1</formula>
    </cfRule>
  </conditionalFormatting>
  <conditionalFormatting sqref="AL29">
    <cfRule type="expression" dxfId="4300" priority="1989">
      <formula>SUM($N29:$P29)&lt;1</formula>
    </cfRule>
    <cfRule type="expression" dxfId="4299" priority="1990">
      <formula>SUM($N29:$P29)&gt;0</formula>
    </cfRule>
  </conditionalFormatting>
  <conditionalFormatting sqref="AM29">
    <cfRule type="expression" dxfId="4298" priority="1991">
      <formula>SUM($N29:$P29)&gt;0</formula>
    </cfRule>
  </conditionalFormatting>
  <conditionalFormatting sqref="AN29">
    <cfRule type="expression" dxfId="4297" priority="1992">
      <formula>SUM($O29:$P29)&gt;0</formula>
    </cfRule>
  </conditionalFormatting>
  <conditionalFormatting sqref="AO29">
    <cfRule type="expression" dxfId="4296" priority="1993">
      <formula>$P29=1</formula>
    </cfRule>
  </conditionalFormatting>
  <conditionalFormatting sqref="AL36">
    <cfRule type="expression" dxfId="4295" priority="1984">
      <formula>SUM($N36:$P36)&lt;1</formula>
    </cfRule>
    <cfRule type="expression" dxfId="4294" priority="1985">
      <formula>SUM($N36:$P36)&gt;0</formula>
    </cfRule>
  </conditionalFormatting>
  <conditionalFormatting sqref="AM36">
    <cfRule type="expression" dxfId="4293" priority="1986">
      <formula>SUM($N36:$P36)&gt;0</formula>
    </cfRule>
  </conditionalFormatting>
  <conditionalFormatting sqref="AN36">
    <cfRule type="expression" dxfId="4292" priority="1987">
      <formula>SUM($O36:$P36)&gt;0</formula>
    </cfRule>
  </conditionalFormatting>
  <conditionalFormatting sqref="AO36">
    <cfRule type="expression" dxfId="4291" priority="1988">
      <formula>$P36=1</formula>
    </cfRule>
  </conditionalFormatting>
  <conditionalFormatting sqref="AL39">
    <cfRule type="expression" dxfId="4290" priority="1979">
      <formula>SUM($N39:$P39)&lt;1</formula>
    </cfRule>
    <cfRule type="expression" dxfId="4289" priority="1980">
      <formula>SUM($N39:$P39)&gt;0</formula>
    </cfRule>
  </conditionalFormatting>
  <conditionalFormatting sqref="AM39">
    <cfRule type="expression" dxfId="4288" priority="1981">
      <formula>SUM($N39:$P39)&gt;0</formula>
    </cfRule>
  </conditionalFormatting>
  <conditionalFormatting sqref="AN39">
    <cfRule type="expression" dxfId="4287" priority="1982">
      <formula>SUM($O39:$P39)&gt;0</formula>
    </cfRule>
  </conditionalFormatting>
  <conditionalFormatting sqref="AO39">
    <cfRule type="expression" dxfId="4286" priority="1983">
      <formula>$P39=1</formula>
    </cfRule>
  </conditionalFormatting>
  <conditionalFormatting sqref="AL43">
    <cfRule type="expression" dxfId="4285" priority="1974">
      <formula>SUM($N43:$P43)&lt;1</formula>
    </cfRule>
    <cfRule type="expression" dxfId="4284" priority="1975">
      <formula>SUM($N43:$P43)&gt;0</formula>
    </cfRule>
  </conditionalFormatting>
  <conditionalFormatting sqref="AM43">
    <cfRule type="expression" dxfId="4283" priority="1976">
      <formula>SUM($N43:$P43)&gt;0</formula>
    </cfRule>
  </conditionalFormatting>
  <conditionalFormatting sqref="AN43">
    <cfRule type="expression" dxfId="4282" priority="1977">
      <formula>SUM($O43:$P43)&gt;0</formula>
    </cfRule>
  </conditionalFormatting>
  <conditionalFormatting sqref="AO43">
    <cfRule type="expression" dxfId="4281" priority="1978">
      <formula>$P43=1</formula>
    </cfRule>
  </conditionalFormatting>
  <conditionalFormatting sqref="AL50">
    <cfRule type="expression" dxfId="4280" priority="1969">
      <formula>SUM($N50:$P50)&lt;1</formula>
    </cfRule>
    <cfRule type="expression" dxfId="4279" priority="1970">
      <formula>SUM($N50:$P50)&gt;0</formula>
    </cfRule>
  </conditionalFormatting>
  <conditionalFormatting sqref="AM50">
    <cfRule type="expression" dxfId="4278" priority="1971">
      <formula>SUM($N50:$P50)&gt;0</formula>
    </cfRule>
  </conditionalFormatting>
  <conditionalFormatting sqref="AN50">
    <cfRule type="expression" dxfId="4277" priority="1972">
      <formula>SUM($O50:$P50)&gt;0</formula>
    </cfRule>
  </conditionalFormatting>
  <conditionalFormatting sqref="AO50">
    <cfRule type="expression" dxfId="4276" priority="1973">
      <formula>$P50=1</formula>
    </cfRule>
  </conditionalFormatting>
  <conditionalFormatting sqref="AL54">
    <cfRule type="expression" dxfId="4275" priority="1964">
      <formula>SUM($N54:$P54)&lt;1</formula>
    </cfRule>
    <cfRule type="expression" dxfId="4274" priority="1965">
      <formula>SUM($N54:$P54)&gt;0</formula>
    </cfRule>
  </conditionalFormatting>
  <conditionalFormatting sqref="AM54">
    <cfRule type="expression" dxfId="4273" priority="1966">
      <formula>SUM($N54:$P54)&gt;0</formula>
    </cfRule>
  </conditionalFormatting>
  <conditionalFormatting sqref="AN54">
    <cfRule type="expression" dxfId="4272" priority="1967">
      <formula>SUM($O54:$P54)&gt;0</formula>
    </cfRule>
  </conditionalFormatting>
  <conditionalFormatting sqref="AO54">
    <cfRule type="expression" dxfId="4271" priority="1968">
      <formula>$P54=1</formula>
    </cfRule>
  </conditionalFormatting>
  <conditionalFormatting sqref="AL58">
    <cfRule type="expression" dxfId="4270" priority="1959">
      <formula>SUM($N58:$P58)&lt;1</formula>
    </cfRule>
    <cfRule type="expression" dxfId="4269" priority="1960">
      <formula>SUM($N58:$P58)&gt;0</formula>
    </cfRule>
  </conditionalFormatting>
  <conditionalFormatting sqref="AM58">
    <cfRule type="expression" dxfId="4268" priority="1961">
      <formula>SUM($N58:$P58)&gt;0</formula>
    </cfRule>
  </conditionalFormatting>
  <conditionalFormatting sqref="AN58">
    <cfRule type="expression" dxfId="4267" priority="1962">
      <formula>SUM($O58:$P58)&gt;0</formula>
    </cfRule>
  </conditionalFormatting>
  <conditionalFormatting sqref="AO58">
    <cfRule type="expression" dxfId="4266" priority="1963">
      <formula>$P58=1</formula>
    </cfRule>
  </conditionalFormatting>
  <conditionalFormatting sqref="AL68">
    <cfRule type="expression" dxfId="4265" priority="1954">
      <formula>SUM($N68:$P68)&lt;1</formula>
    </cfRule>
    <cfRule type="expression" dxfId="4264" priority="1955">
      <formula>SUM($N68:$P68)&gt;0</formula>
    </cfRule>
  </conditionalFormatting>
  <conditionalFormatting sqref="AM68">
    <cfRule type="expression" dxfId="4263" priority="1956">
      <formula>SUM($N68:$P68)&gt;0</formula>
    </cfRule>
  </conditionalFormatting>
  <conditionalFormatting sqref="AN68">
    <cfRule type="expression" dxfId="4262" priority="1957">
      <formula>SUM($O68:$P68)&gt;0</formula>
    </cfRule>
  </conditionalFormatting>
  <conditionalFormatting sqref="AO68">
    <cfRule type="expression" dxfId="4261" priority="1958">
      <formula>$P68=1</formula>
    </cfRule>
  </conditionalFormatting>
  <conditionalFormatting sqref="AL12">
    <cfRule type="expression" dxfId="4260" priority="1944">
      <formula>SUM($X12:$Z12)&lt;1</formula>
    </cfRule>
    <cfRule type="expression" dxfId="4259" priority="1945">
      <formula>SUM($X12:$Z12)&gt;0</formula>
    </cfRule>
  </conditionalFormatting>
  <conditionalFormatting sqref="AM12">
    <cfRule type="expression" dxfId="4258" priority="1946">
      <formula>SUM($X12:$Z12)&gt;0</formula>
    </cfRule>
  </conditionalFormatting>
  <conditionalFormatting sqref="AN12">
    <cfRule type="expression" dxfId="4257" priority="1947">
      <formula>SUM($Y12:$Z12)&gt;0</formula>
    </cfRule>
  </conditionalFormatting>
  <conditionalFormatting sqref="AO12">
    <cfRule type="expression" dxfId="4256" priority="1948">
      <formula>$Z12=1</formula>
    </cfRule>
  </conditionalFormatting>
  <conditionalFormatting sqref="AL19">
    <cfRule type="expression" dxfId="4255" priority="1939">
      <formula>SUM($X19:$Z19)&lt;1</formula>
    </cfRule>
    <cfRule type="expression" dxfId="4254" priority="1940">
      <formula>SUM($X19:$Z19)&gt;0</formula>
    </cfRule>
  </conditionalFormatting>
  <conditionalFormatting sqref="AM19">
    <cfRule type="expression" dxfId="4253" priority="1941">
      <formula>SUM($X19:$Z19)&gt;0</formula>
    </cfRule>
  </conditionalFormatting>
  <conditionalFormatting sqref="AN19">
    <cfRule type="expression" dxfId="4252" priority="1942">
      <formula>SUM($Y19:$Z19)&gt;0</formula>
    </cfRule>
  </conditionalFormatting>
  <conditionalFormatting sqref="AO19">
    <cfRule type="expression" dxfId="4251" priority="1943">
      <formula>$Z19=1</formula>
    </cfRule>
  </conditionalFormatting>
  <conditionalFormatting sqref="AL23">
    <cfRule type="expression" dxfId="4250" priority="1934">
      <formula>SUM($X23:$Z23)&lt;1</formula>
    </cfRule>
    <cfRule type="expression" dxfId="4249" priority="1935">
      <formula>SUM($X23:$Z23)&gt;0</formula>
    </cfRule>
  </conditionalFormatting>
  <conditionalFormatting sqref="AM23">
    <cfRule type="expression" dxfId="4248" priority="1936">
      <formula>SUM($X23:$Z23)&gt;0</formula>
    </cfRule>
  </conditionalFormatting>
  <conditionalFormatting sqref="AN23">
    <cfRule type="expression" dxfId="4247" priority="1937">
      <formula>SUM($Y23:$Z23)&gt;0</formula>
    </cfRule>
  </conditionalFormatting>
  <conditionalFormatting sqref="AO23">
    <cfRule type="expression" dxfId="4246" priority="1938">
      <formula>$Z23=1</formula>
    </cfRule>
  </conditionalFormatting>
  <conditionalFormatting sqref="AL30">
    <cfRule type="expression" dxfId="4245" priority="1929">
      <formula>SUM($X30:$Z30)&lt;1</formula>
    </cfRule>
    <cfRule type="expression" dxfId="4244" priority="1930">
      <formula>SUM($X30:$Z30)&gt;0</formula>
    </cfRule>
  </conditionalFormatting>
  <conditionalFormatting sqref="AM30">
    <cfRule type="expression" dxfId="4243" priority="1931">
      <formula>SUM($X30:$Z30)&gt;0</formula>
    </cfRule>
  </conditionalFormatting>
  <conditionalFormatting sqref="AN30">
    <cfRule type="expression" dxfId="4242" priority="1932">
      <formula>SUM($Y30:$Z30)&gt;0</formula>
    </cfRule>
  </conditionalFormatting>
  <conditionalFormatting sqref="AO30">
    <cfRule type="expression" dxfId="4241" priority="1933">
      <formula>$Z30=1</formula>
    </cfRule>
  </conditionalFormatting>
  <conditionalFormatting sqref="AL37">
    <cfRule type="expression" dxfId="4240" priority="1924">
      <formula>SUM($X37:$Z37)&lt;1</formula>
    </cfRule>
    <cfRule type="expression" dxfId="4239" priority="1925">
      <formula>SUM($X37:$Z37)&gt;0</formula>
    </cfRule>
  </conditionalFormatting>
  <conditionalFormatting sqref="AM37">
    <cfRule type="expression" dxfId="4238" priority="1926">
      <formula>SUM($X37:$Z37)&gt;0</formula>
    </cfRule>
  </conditionalFormatting>
  <conditionalFormatting sqref="AN37">
    <cfRule type="expression" dxfId="4237" priority="1927">
      <formula>SUM($Y37:$Z37)&gt;0</formula>
    </cfRule>
  </conditionalFormatting>
  <conditionalFormatting sqref="AO37">
    <cfRule type="expression" dxfId="4236" priority="1928">
      <formula>$Z37=1</formula>
    </cfRule>
  </conditionalFormatting>
  <conditionalFormatting sqref="AL40">
    <cfRule type="expression" dxfId="4235" priority="1919">
      <formula>SUM($X40:$Z40)&lt;1</formula>
    </cfRule>
    <cfRule type="expression" dxfId="4234" priority="1920">
      <formula>SUM($X40:$Z40)&gt;0</formula>
    </cfRule>
  </conditionalFormatting>
  <conditionalFormatting sqref="AM40">
    <cfRule type="expression" dxfId="4233" priority="1921">
      <formula>SUM($X40:$Z40)&gt;0</formula>
    </cfRule>
  </conditionalFormatting>
  <conditionalFormatting sqref="AN40">
    <cfRule type="expression" dxfId="4232" priority="1922">
      <formula>SUM($Y40:$Z40)&gt;0</formula>
    </cfRule>
  </conditionalFormatting>
  <conditionalFormatting sqref="AO40">
    <cfRule type="expression" dxfId="4231" priority="1923">
      <formula>$Z40=1</formula>
    </cfRule>
  </conditionalFormatting>
  <conditionalFormatting sqref="AL44">
    <cfRule type="expression" dxfId="4230" priority="1914">
      <formula>SUM($X44:$Z44)&lt;1</formula>
    </cfRule>
    <cfRule type="expression" dxfId="4229" priority="1915">
      <formula>SUM($X44:$Z44)&gt;0</formula>
    </cfRule>
  </conditionalFormatting>
  <conditionalFormatting sqref="AM44">
    <cfRule type="expression" dxfId="4228" priority="1916">
      <formula>SUM($X44:$Z44)&gt;0</formula>
    </cfRule>
  </conditionalFormatting>
  <conditionalFormatting sqref="AN44">
    <cfRule type="expression" dxfId="4227" priority="1917">
      <formula>SUM($Y44:$Z44)&gt;0</formula>
    </cfRule>
  </conditionalFormatting>
  <conditionalFormatting sqref="AO44">
    <cfRule type="expression" dxfId="4226" priority="1918">
      <formula>$Z44=1</formula>
    </cfRule>
  </conditionalFormatting>
  <conditionalFormatting sqref="AL51">
    <cfRule type="expression" dxfId="4225" priority="1909">
      <formula>SUM($X51:$Z51)&lt;1</formula>
    </cfRule>
    <cfRule type="expression" dxfId="4224" priority="1910">
      <formula>SUM($X51:$Z51)&gt;0</formula>
    </cfRule>
  </conditionalFormatting>
  <conditionalFormatting sqref="AM51">
    <cfRule type="expression" dxfId="4223" priority="1911">
      <formula>SUM($X51:$Z51)&gt;0</formula>
    </cfRule>
  </conditionalFormatting>
  <conditionalFormatting sqref="AN51">
    <cfRule type="expression" dxfId="4222" priority="1912">
      <formula>SUM($Y51:$Z51)&gt;0</formula>
    </cfRule>
  </conditionalFormatting>
  <conditionalFormatting sqref="AO51">
    <cfRule type="expression" dxfId="4221" priority="1913">
      <formula>$Z51=1</formula>
    </cfRule>
  </conditionalFormatting>
  <conditionalFormatting sqref="AL55">
    <cfRule type="expression" dxfId="4220" priority="1904">
      <formula>SUM($X55:$Z55)&lt;1</formula>
    </cfRule>
    <cfRule type="expression" dxfId="4219" priority="1905">
      <formula>SUM($X55:$Z55)&gt;0</formula>
    </cfRule>
  </conditionalFormatting>
  <conditionalFormatting sqref="AM55">
    <cfRule type="expression" dxfId="4218" priority="1906">
      <formula>SUM($X55:$Z55)&gt;0</formula>
    </cfRule>
  </conditionalFormatting>
  <conditionalFormatting sqref="AN55">
    <cfRule type="expression" dxfId="4217" priority="1907">
      <formula>SUM($Y55:$Z55)&gt;0</formula>
    </cfRule>
  </conditionalFormatting>
  <conditionalFormatting sqref="AO55">
    <cfRule type="expression" dxfId="4216" priority="1908">
      <formula>$Z55=1</formula>
    </cfRule>
  </conditionalFormatting>
  <conditionalFormatting sqref="AL59">
    <cfRule type="expression" dxfId="4215" priority="1899">
      <formula>SUM($X59:$Z59)&lt;1</formula>
    </cfRule>
    <cfRule type="expression" dxfId="4214" priority="1900">
      <formula>SUM($X59:$Z59)&gt;0</formula>
    </cfRule>
  </conditionalFormatting>
  <conditionalFormatting sqref="AM59">
    <cfRule type="expression" dxfId="4213" priority="1901">
      <formula>SUM($X59:$Z59)&gt;0</formula>
    </cfRule>
  </conditionalFormatting>
  <conditionalFormatting sqref="AN59">
    <cfRule type="expression" dxfId="4212" priority="1902">
      <formula>SUM($Y59:$Z59)&gt;0</formula>
    </cfRule>
  </conditionalFormatting>
  <conditionalFormatting sqref="AO59">
    <cfRule type="expression" dxfId="4211" priority="1903">
      <formula>$Z59=1</formula>
    </cfRule>
  </conditionalFormatting>
  <conditionalFormatting sqref="AL69">
    <cfRule type="expression" dxfId="4210" priority="1894">
      <formula>SUM($X69:$Z69)&lt;1</formula>
    </cfRule>
    <cfRule type="expression" dxfId="4209" priority="1895">
      <formula>SUM($X69:$Z69)&gt;0</formula>
    </cfRule>
  </conditionalFormatting>
  <conditionalFormatting sqref="AM69">
    <cfRule type="expression" dxfId="4208" priority="1896">
      <formula>SUM($X69:$Z69)&gt;0</formula>
    </cfRule>
  </conditionalFormatting>
  <conditionalFormatting sqref="AN69">
    <cfRule type="expression" dxfId="4207" priority="1897">
      <formula>SUM($Y69:$Z69)&gt;0</formula>
    </cfRule>
  </conditionalFormatting>
  <conditionalFormatting sqref="AO69">
    <cfRule type="expression" dxfId="4206" priority="1898">
      <formula>$Z69=1</formula>
    </cfRule>
  </conditionalFormatting>
  <conditionalFormatting sqref="AL13">
    <cfRule type="expression" dxfId="4205" priority="1884">
      <formula>SUM($AH13:$AJ13)&lt;1</formula>
    </cfRule>
    <cfRule type="expression" dxfId="4204" priority="1885">
      <formula>SUM($AH13:$AJ13)&gt;0</formula>
    </cfRule>
  </conditionalFormatting>
  <conditionalFormatting sqref="AM13">
    <cfRule type="expression" dxfId="4203" priority="1886">
      <formula>SUM($AH13:$AJ13)&gt;0</formula>
    </cfRule>
  </conditionalFormatting>
  <conditionalFormatting sqref="AN13">
    <cfRule type="expression" dxfId="4202" priority="1887">
      <formula>SUM($AI13:$AJ13)&gt;0</formula>
    </cfRule>
  </conditionalFormatting>
  <conditionalFormatting sqref="AO13">
    <cfRule type="expression" dxfId="4201" priority="1888">
      <formula>$AJ13=1</formula>
    </cfRule>
  </conditionalFormatting>
  <conditionalFormatting sqref="AL20">
    <cfRule type="expression" dxfId="4200" priority="1879">
      <formula>SUM($AH20:$AJ20)&lt;1</formula>
    </cfRule>
    <cfRule type="expression" dxfId="4199" priority="1880">
      <formula>SUM($AH20:$AJ20)&gt;0</formula>
    </cfRule>
  </conditionalFormatting>
  <conditionalFormatting sqref="AM20">
    <cfRule type="expression" dxfId="4198" priority="1881">
      <formula>SUM($AH20:$AJ20)&gt;0</formula>
    </cfRule>
  </conditionalFormatting>
  <conditionalFormatting sqref="AN20">
    <cfRule type="expression" dxfId="4197" priority="1882">
      <formula>SUM($AI20:$AJ20)&gt;0</formula>
    </cfRule>
  </conditionalFormatting>
  <conditionalFormatting sqref="AO20">
    <cfRule type="expression" dxfId="4196" priority="1883">
      <formula>$AJ20=1</formula>
    </cfRule>
  </conditionalFormatting>
  <conditionalFormatting sqref="AL24">
    <cfRule type="expression" dxfId="4195" priority="1874">
      <formula>SUM($AH24:$AJ24)&lt;1</formula>
    </cfRule>
    <cfRule type="expression" dxfId="4194" priority="1875">
      <formula>SUM($AH24:$AJ24)&gt;0</formula>
    </cfRule>
  </conditionalFormatting>
  <conditionalFormatting sqref="AM24">
    <cfRule type="expression" dxfId="4193" priority="1876">
      <formula>SUM($AH24:$AJ24)&gt;0</formula>
    </cfRule>
  </conditionalFormatting>
  <conditionalFormatting sqref="AN24">
    <cfRule type="expression" dxfId="4192" priority="1877">
      <formula>SUM($AI24:$AJ24)&gt;0</formula>
    </cfRule>
  </conditionalFormatting>
  <conditionalFormatting sqref="AO24">
    <cfRule type="expression" dxfId="4191" priority="1878">
      <formula>$AJ24=1</formula>
    </cfRule>
  </conditionalFormatting>
  <conditionalFormatting sqref="AL31">
    <cfRule type="expression" dxfId="4190" priority="1869">
      <formula>SUM($AH31:$AJ31)&lt;1</formula>
    </cfRule>
    <cfRule type="expression" dxfId="4189" priority="1870">
      <formula>SUM($AH31:$AJ31)&gt;0</formula>
    </cfRule>
  </conditionalFormatting>
  <conditionalFormatting sqref="AM31">
    <cfRule type="expression" dxfId="4188" priority="1871">
      <formula>SUM($AH31:$AJ31)&gt;0</formula>
    </cfRule>
  </conditionalFormatting>
  <conditionalFormatting sqref="AN31">
    <cfRule type="expression" dxfId="4187" priority="1872">
      <formula>SUM($AI31:$AJ31)&gt;0</formula>
    </cfRule>
  </conditionalFormatting>
  <conditionalFormatting sqref="AO31">
    <cfRule type="expression" dxfId="4186" priority="1873">
      <formula>$AJ31=1</formula>
    </cfRule>
  </conditionalFormatting>
  <conditionalFormatting sqref="AL38">
    <cfRule type="expression" dxfId="4185" priority="1864">
      <formula>SUM($AH38:$AJ38)&lt;1</formula>
    </cfRule>
    <cfRule type="expression" dxfId="4184" priority="1865">
      <formula>SUM($AH38:$AJ38)&gt;0</formula>
    </cfRule>
  </conditionalFormatting>
  <conditionalFormatting sqref="AM38">
    <cfRule type="expression" dxfId="4183" priority="1866">
      <formula>SUM($AH38:$AJ38)&gt;0</formula>
    </cfRule>
  </conditionalFormatting>
  <conditionalFormatting sqref="AN38">
    <cfRule type="expression" dxfId="4182" priority="1867">
      <formula>SUM($AI38:$AJ38)&gt;0</formula>
    </cfRule>
  </conditionalFormatting>
  <conditionalFormatting sqref="AO38">
    <cfRule type="expression" dxfId="4181" priority="1868">
      <formula>$AJ38=1</formula>
    </cfRule>
  </conditionalFormatting>
  <conditionalFormatting sqref="AL41">
    <cfRule type="expression" dxfId="4180" priority="1859">
      <formula>SUM($AH41:$AJ41)&lt;1</formula>
    </cfRule>
    <cfRule type="expression" dxfId="4179" priority="1860">
      <formula>SUM($AH41:$AJ41)&gt;0</formula>
    </cfRule>
  </conditionalFormatting>
  <conditionalFormatting sqref="AM41">
    <cfRule type="expression" dxfId="4178" priority="1861">
      <formula>SUM($AH41:$AJ41)&gt;0</formula>
    </cfRule>
  </conditionalFormatting>
  <conditionalFormatting sqref="AN41">
    <cfRule type="expression" dxfId="4177" priority="1862">
      <formula>SUM($AI41:$AJ41)&gt;0</formula>
    </cfRule>
  </conditionalFormatting>
  <conditionalFormatting sqref="AO41">
    <cfRule type="expression" dxfId="4176" priority="1863">
      <formula>$AJ41=1</formula>
    </cfRule>
  </conditionalFormatting>
  <conditionalFormatting sqref="AL45">
    <cfRule type="expression" dxfId="4175" priority="1854">
      <formula>SUM($AH45:$AJ45)&lt;1</formula>
    </cfRule>
    <cfRule type="expression" dxfId="4174" priority="1855">
      <formula>SUM($AH45:$AJ45)&gt;0</formula>
    </cfRule>
  </conditionalFormatting>
  <conditionalFormatting sqref="AM45">
    <cfRule type="expression" dxfId="4173" priority="1856">
      <formula>SUM($AH45:$AJ45)&gt;0</formula>
    </cfRule>
  </conditionalFormatting>
  <conditionalFormatting sqref="AN45">
    <cfRule type="expression" dxfId="4172" priority="1857">
      <formula>SUM($AI45:$AJ45)&gt;0</formula>
    </cfRule>
  </conditionalFormatting>
  <conditionalFormatting sqref="AO45">
    <cfRule type="expression" dxfId="4171" priority="1858">
      <formula>$AJ45=1</formula>
    </cfRule>
  </conditionalFormatting>
  <conditionalFormatting sqref="AL52">
    <cfRule type="expression" dxfId="4170" priority="1849">
      <formula>SUM($AH52:$AJ52)&lt;1</formula>
    </cfRule>
    <cfRule type="expression" dxfId="4169" priority="1850">
      <formula>SUM($AH52:$AJ52)&gt;0</formula>
    </cfRule>
  </conditionalFormatting>
  <conditionalFormatting sqref="AM52">
    <cfRule type="expression" dxfId="4168" priority="1851">
      <formula>SUM($AH52:$AJ52)&gt;0</formula>
    </cfRule>
  </conditionalFormatting>
  <conditionalFormatting sqref="AN52">
    <cfRule type="expression" dxfId="4167" priority="1852">
      <formula>SUM($AI52:$AJ52)&gt;0</formula>
    </cfRule>
  </conditionalFormatting>
  <conditionalFormatting sqref="AO52">
    <cfRule type="expression" dxfId="4166" priority="1853">
      <formula>$AJ52=1</formula>
    </cfRule>
  </conditionalFormatting>
  <conditionalFormatting sqref="AL56">
    <cfRule type="expression" dxfId="4165" priority="1844">
      <formula>SUM($AH56:$AJ56)&lt;1</formula>
    </cfRule>
    <cfRule type="expression" dxfId="4164" priority="1845">
      <formula>SUM($AH56:$AJ56)&gt;0</formula>
    </cfRule>
  </conditionalFormatting>
  <conditionalFormatting sqref="AM56">
    <cfRule type="expression" dxfId="4163" priority="1846">
      <formula>SUM($AH56:$AJ56)&gt;0</formula>
    </cfRule>
  </conditionalFormatting>
  <conditionalFormatting sqref="AN56">
    <cfRule type="expression" dxfId="4162" priority="1847">
      <formula>SUM($AI56:$AJ56)&gt;0</formula>
    </cfRule>
  </conditionalFormatting>
  <conditionalFormatting sqref="AO56">
    <cfRule type="expression" dxfId="4161" priority="1848">
      <formula>$AJ56=1</formula>
    </cfRule>
  </conditionalFormatting>
  <conditionalFormatting sqref="AL60">
    <cfRule type="expression" dxfId="4160" priority="1839">
      <formula>SUM($AH60:$AJ60)&lt;1</formula>
    </cfRule>
    <cfRule type="expression" dxfId="4159" priority="1840">
      <formula>SUM($AH60:$AJ60)&gt;0</formula>
    </cfRule>
  </conditionalFormatting>
  <conditionalFormatting sqref="AM60">
    <cfRule type="expression" dxfId="4158" priority="1841">
      <formula>SUM($AH60:$AJ60)&gt;0</formula>
    </cfRule>
  </conditionalFormatting>
  <conditionalFormatting sqref="AN60">
    <cfRule type="expression" dxfId="4157" priority="1842">
      <formula>SUM($AI60:$AJ60)&gt;0</formula>
    </cfRule>
  </conditionalFormatting>
  <conditionalFormatting sqref="AO60">
    <cfRule type="expression" dxfId="4156" priority="1843">
      <formula>$AJ60=1</formula>
    </cfRule>
  </conditionalFormatting>
  <conditionalFormatting sqref="AL70">
    <cfRule type="expression" dxfId="4155" priority="1834">
      <formula>SUM($AH70:$AJ70)&lt;1</formula>
    </cfRule>
    <cfRule type="expression" dxfId="4154" priority="1835">
      <formula>SUM($AH70:$AJ70)&gt;0</formula>
    </cfRule>
  </conditionalFormatting>
  <conditionalFormatting sqref="AM70">
    <cfRule type="expression" dxfId="4153" priority="1836">
      <formula>SUM($AH70:$AJ70)&gt;0</formula>
    </cfRule>
  </conditionalFormatting>
  <conditionalFormatting sqref="AN70">
    <cfRule type="expression" dxfId="4152" priority="1837">
      <formula>SUM($AI70:$AJ70)&gt;0</formula>
    </cfRule>
  </conditionalFormatting>
  <conditionalFormatting sqref="AO70">
    <cfRule type="expression" dxfId="4151" priority="1838">
      <formula>$AJ70=1</formula>
    </cfRule>
  </conditionalFormatting>
  <conditionalFormatting sqref="AL10">
    <cfRule type="expression" dxfId="4150" priority="1827">
      <formula>(SUM($N10:$P10)+SUM($X10:$Z10)+SUM($AH10:$AJ10))&lt;3</formula>
    </cfRule>
    <cfRule type="expression" dxfId="4149" priority="1828">
      <formula>(SUM($N10:$P10)+SUM($X10:$Z10)+SUM($AH10:$AJ10))=3</formula>
    </cfRule>
  </conditionalFormatting>
  <conditionalFormatting sqref="AM10">
    <cfRule type="expression" dxfId="4148" priority="1826">
      <formula>(SUM($N10:$P10)+SUM($X10:$Z10)+SUM($AH10:$AJ10))=3</formula>
    </cfRule>
  </conditionalFormatting>
  <conditionalFormatting sqref="AN10">
    <cfRule type="expression" dxfId="4147" priority="1825">
      <formula>(SUM($O10:$P10)+SUM($Y10:$Z10)+SUM($AI10:$AJ10))=3</formula>
    </cfRule>
  </conditionalFormatting>
  <conditionalFormatting sqref="AO10">
    <cfRule type="expression" dxfId="4146" priority="1824">
      <formula>($P10+$Z10+$AJ10)=3</formula>
    </cfRule>
  </conditionalFormatting>
  <conditionalFormatting sqref="AL17">
    <cfRule type="expression" dxfId="4145" priority="1822">
      <formula>(SUM($N17:$P17)+SUM($X17:$Z17)+SUM($AH17:$AJ17))&lt;3</formula>
    </cfRule>
    <cfRule type="expression" dxfId="4144" priority="1823">
      <formula>(SUM($N17:$P17)+SUM($X17:$Z17)+SUM($AH17:$AJ17))=3</formula>
    </cfRule>
  </conditionalFormatting>
  <conditionalFormatting sqref="AM17">
    <cfRule type="expression" dxfId="4143" priority="1821">
      <formula>(SUM($N17:$P17)+SUM($X17:$Z17)+SUM($AH17:$AJ17))=3</formula>
    </cfRule>
  </conditionalFormatting>
  <conditionalFormatting sqref="AN17">
    <cfRule type="expression" dxfId="4142" priority="1820">
      <formula>(SUM($O17:$P17)+SUM($Y17:$Z17)+SUM($AI17:$AJ17))=3</formula>
    </cfRule>
  </conditionalFormatting>
  <conditionalFormatting sqref="AO17">
    <cfRule type="expression" dxfId="4141" priority="1819">
      <formula>($P17+$Z17+$AJ17)=3</formula>
    </cfRule>
  </conditionalFormatting>
  <conditionalFormatting sqref="AL21">
    <cfRule type="expression" dxfId="4140" priority="1817">
      <formula>(SUM($N21:$P21)+SUM($X21:$Z21)+SUM($AH21:$AJ21))&lt;3</formula>
    </cfRule>
    <cfRule type="expression" dxfId="4139" priority="1818">
      <formula>(SUM($N21:$P21)+SUM($X21:$Z21)+SUM($AH21:$AJ21))=3</formula>
    </cfRule>
  </conditionalFormatting>
  <conditionalFormatting sqref="AM21">
    <cfRule type="expression" dxfId="4138" priority="1816">
      <formula>(SUM($N21:$P21)+SUM($X21:$Z21)+SUM($AH21:$AJ21))=3</formula>
    </cfRule>
  </conditionalFormatting>
  <conditionalFormatting sqref="AN21">
    <cfRule type="expression" dxfId="4137" priority="1815">
      <formula>(SUM($O21:$P21)+SUM($Y21:$Z21)+SUM($AI21:$AJ21))=3</formula>
    </cfRule>
  </conditionalFormatting>
  <conditionalFormatting sqref="AO21">
    <cfRule type="expression" dxfId="4136" priority="1814">
      <formula>($P21+$Z21+$AJ21)=3</formula>
    </cfRule>
  </conditionalFormatting>
  <conditionalFormatting sqref="AL28">
    <cfRule type="expression" dxfId="4135" priority="1812">
      <formula>(SUM($N28:$P28)+SUM($X28:$Z28)+SUM($AH28:$AJ28))&lt;3</formula>
    </cfRule>
    <cfRule type="expression" dxfId="4134" priority="1813">
      <formula>(SUM($N28:$P28)+SUM($X28:$Z28)+SUM($AH28:$AJ28))=3</formula>
    </cfRule>
  </conditionalFormatting>
  <conditionalFormatting sqref="AM28">
    <cfRule type="expression" dxfId="4133" priority="1811">
      <formula>(SUM($N28:$P28)+SUM($X28:$Z28)+SUM($AH28:$AJ28))=3</formula>
    </cfRule>
  </conditionalFormatting>
  <conditionalFormatting sqref="AN28">
    <cfRule type="expression" dxfId="4132" priority="1810">
      <formula>(SUM($O28:$P28)+SUM($Y28:$Z28)+SUM($AI28:$AJ28))=3</formula>
    </cfRule>
  </conditionalFormatting>
  <conditionalFormatting sqref="AO28">
    <cfRule type="expression" dxfId="4131" priority="1809">
      <formula>($P28+$Z28+$AJ28)=3</formula>
    </cfRule>
  </conditionalFormatting>
  <conditionalFormatting sqref="AL35">
    <cfRule type="expression" dxfId="4130" priority="1807">
      <formula>(SUM($N35:$P35)+SUM($X35:$Z35)+SUM($AH35:$AJ35))&lt;3</formula>
    </cfRule>
    <cfRule type="expression" dxfId="4129" priority="1808">
      <formula>(SUM($N35:$P35)+SUM($X35:$Z35)+SUM($AH35:$AJ35))=3</formula>
    </cfRule>
  </conditionalFormatting>
  <conditionalFormatting sqref="AM35">
    <cfRule type="expression" dxfId="4128" priority="1806">
      <formula>(SUM($N35:$P35)+SUM($X35:$Z35)+SUM($AH35:$AJ35))=3</formula>
    </cfRule>
  </conditionalFormatting>
  <conditionalFormatting sqref="AN35">
    <cfRule type="expression" dxfId="4127" priority="1805">
      <formula>(SUM($O35:$P35)+SUM($Y35:$Z35)+SUM($AI35:$AJ35))=3</formula>
    </cfRule>
  </conditionalFormatting>
  <conditionalFormatting sqref="AO35">
    <cfRule type="expression" dxfId="4126" priority="1804">
      <formula>($P35+$Z35+$AJ35)=3</formula>
    </cfRule>
  </conditionalFormatting>
  <conditionalFormatting sqref="AL42">
    <cfRule type="expression" dxfId="4125" priority="1802">
      <formula>(SUM($N42:$P42)+SUM($X42:$Z42)+SUM($AH42:$AJ42))&lt;3</formula>
    </cfRule>
    <cfRule type="expression" dxfId="4124" priority="1803">
      <formula>(SUM($N42:$P42)+SUM($X42:$Z42)+SUM($AH42:$AJ42))=3</formula>
    </cfRule>
  </conditionalFormatting>
  <conditionalFormatting sqref="AM42">
    <cfRule type="expression" dxfId="4123" priority="1801">
      <formula>(SUM($N42:$P42)+SUM($X42:$Z42)+SUM($AH42:$AJ42))=3</formula>
    </cfRule>
  </conditionalFormatting>
  <conditionalFormatting sqref="AN42">
    <cfRule type="expression" dxfId="4122" priority="1800">
      <formula>(SUM($O42:$P42)+SUM($Y42:$Z42)+SUM($AI42:$AJ42))=3</formula>
    </cfRule>
  </conditionalFormatting>
  <conditionalFormatting sqref="AO42">
    <cfRule type="expression" dxfId="4121" priority="1799">
      <formula>($P42+$Z42+$AJ42)=3</formula>
    </cfRule>
  </conditionalFormatting>
  <conditionalFormatting sqref="AL49">
    <cfRule type="expression" dxfId="4120" priority="1797">
      <formula>(SUM($N49:$P49)+SUM($X49:$Z49)+SUM($AH49:$AJ49))&lt;3</formula>
    </cfRule>
    <cfRule type="expression" dxfId="4119" priority="1798">
      <formula>(SUM($N49:$P49)+SUM($X49:$Z49)+SUM($AH49:$AJ49))=3</formula>
    </cfRule>
  </conditionalFormatting>
  <conditionalFormatting sqref="AM49">
    <cfRule type="expression" dxfId="4118" priority="1796">
      <formula>(SUM($N49:$P49)+SUM($X49:$Z49)+SUM($AH49:$AJ49))=3</formula>
    </cfRule>
  </conditionalFormatting>
  <conditionalFormatting sqref="AN49">
    <cfRule type="expression" dxfId="4117" priority="1795">
      <formula>(SUM($O49:$P49)+SUM($Y49:$Z49)+SUM($AI49:$AJ49))=3</formula>
    </cfRule>
  </conditionalFormatting>
  <conditionalFormatting sqref="AO49">
    <cfRule type="expression" dxfId="4116" priority="1794">
      <formula>($P49+$Z49+$AJ49)=3</formula>
    </cfRule>
  </conditionalFormatting>
  <conditionalFormatting sqref="AL53">
    <cfRule type="expression" dxfId="4115" priority="1792">
      <formula>(SUM($N53:$P53)+SUM($X53:$Z53)+SUM($AH53:$AJ53))&lt;3</formula>
    </cfRule>
    <cfRule type="expression" dxfId="4114" priority="1793">
      <formula>(SUM($N53:$P53)+SUM($X53:$Z53)+SUM($AH53:$AJ53))=3</formula>
    </cfRule>
  </conditionalFormatting>
  <conditionalFormatting sqref="AM53">
    <cfRule type="expression" dxfId="4113" priority="1791">
      <formula>(SUM($N53:$P53)+SUM($X53:$Z53)+SUM($AH53:$AJ53))=3</formula>
    </cfRule>
  </conditionalFormatting>
  <conditionalFormatting sqref="AN53">
    <cfRule type="expression" dxfId="4112" priority="1790">
      <formula>(SUM($O53:$P53)+SUM($Y53:$Z53)+SUM($AI53:$AJ53))=3</formula>
    </cfRule>
  </conditionalFormatting>
  <conditionalFormatting sqref="AO53">
    <cfRule type="expression" dxfId="4111" priority="1789">
      <formula>($P53+$Z53+$AJ53)=3</formula>
    </cfRule>
  </conditionalFormatting>
  <conditionalFormatting sqref="AL57">
    <cfRule type="expression" dxfId="4110" priority="1787">
      <formula>(SUM($N57:$P57)+SUM($X57:$Z57)+SUM($AH57:$AJ57))&lt;3</formula>
    </cfRule>
    <cfRule type="expression" dxfId="4109" priority="1788">
      <formula>(SUM($N57:$P57)+SUM($X57:$Z57)+SUM($AH57:$AJ57))=3</formula>
    </cfRule>
  </conditionalFormatting>
  <conditionalFormatting sqref="AM57">
    <cfRule type="expression" dxfId="4108" priority="1786">
      <formula>(SUM($N57:$P57)+SUM($X57:$Z57)+SUM($AH57:$AJ57))=3</formula>
    </cfRule>
  </conditionalFormatting>
  <conditionalFormatting sqref="AN57">
    <cfRule type="expression" dxfId="4107" priority="1785">
      <formula>(SUM($O57:$P57)+SUM($Y57:$Z57)+SUM($AI57:$AJ57))=3</formula>
    </cfRule>
  </conditionalFormatting>
  <conditionalFormatting sqref="AO57">
    <cfRule type="expression" dxfId="4106" priority="1784">
      <formula>($P57+$Z57+$AJ57)=3</formula>
    </cfRule>
  </conditionalFormatting>
  <conditionalFormatting sqref="AL67">
    <cfRule type="expression" dxfId="4105" priority="1782">
      <formula>(SUM($N67:$P67)+SUM($X67:$Z67)+SUM($AH67:$AJ67))&lt;3</formula>
    </cfRule>
    <cfRule type="expression" dxfId="4104" priority="1783">
      <formula>(SUM($N67:$P67)+SUM($X67:$Z67)+SUM($AH67:$AJ67))=3</formula>
    </cfRule>
  </conditionalFormatting>
  <conditionalFormatting sqref="AM67">
    <cfRule type="expression" dxfId="4103" priority="1781">
      <formula>(SUM($N67:$P67)+SUM($X67:$Z67)+SUM($AH67:$AJ67))=3</formula>
    </cfRule>
  </conditionalFormatting>
  <conditionalFormatting sqref="AN67">
    <cfRule type="expression" dxfId="4102" priority="1780">
      <formula>(SUM($O67:$P67)+SUM($Y67:$Z67)+SUM($AI67:$AJ67))=3</formula>
    </cfRule>
  </conditionalFormatting>
  <conditionalFormatting sqref="AO67">
    <cfRule type="expression" dxfId="4101" priority="1779">
      <formula>($P67+$Z67+$AJ67)=3</formula>
    </cfRule>
  </conditionalFormatting>
  <conditionalFormatting sqref="H6:AD13 H17:AD24 H28:AD31 H35:AD45 H49:AD60 H67:AD70">
    <cfRule type="containsText" dxfId="4100" priority="1765" operator="containsText" text="Not assessed">
      <formula>NOT(ISERROR(SEARCH("Not assessed",H6)))</formula>
    </cfRule>
    <cfRule type="containsText" dxfId="4099" priority="1766" operator="containsText" text="No visibility">
      <formula>NOT(ISERROR(SEARCH("No visibility",H6)))</formula>
    </cfRule>
    <cfRule type="containsText" dxfId="4098" priority="1767" operator="containsText" text="Poor">
      <formula>NOT(ISERROR(SEARCH("Poor",H6)))</formula>
    </cfRule>
    <cfRule type="containsText" dxfId="4097" priority="1768" operator="containsText" text="Fail">
      <formula>NOT(ISERROR(SEARCH("Fail",H6)))</formula>
    </cfRule>
    <cfRule type="containsText" dxfId="4096" priority="1769" operator="containsText" text="Ineffective">
      <formula>NOT(ISERROR(SEARCH("Ineffective",H6)))</formula>
    </cfRule>
    <cfRule type="containsText" dxfId="4095" priority="1770" operator="containsText" text="Not Implemented">
      <formula>NOT(ISERROR(SEARCH("Not Implemented",H6)))</formula>
    </cfRule>
  </conditionalFormatting>
  <conditionalFormatting sqref="AO71">
    <cfRule type="expression" dxfId="4094" priority="1764">
      <formula>($P71+$Z71+$AJ71)=3</formula>
    </cfRule>
  </conditionalFormatting>
  <conditionalFormatting sqref="AL72">
    <cfRule type="expression" dxfId="4093" priority="1759">
      <formula>SUM($N72:$P72)&lt;1</formula>
    </cfRule>
    <cfRule type="expression" dxfId="4092" priority="1760">
      <formula>SUM($N72:$P72)&gt;0</formula>
    </cfRule>
  </conditionalFormatting>
  <conditionalFormatting sqref="AM72">
    <cfRule type="expression" dxfId="4091" priority="1761">
      <formula>SUM($N72:$P72)&gt;0</formula>
    </cfRule>
  </conditionalFormatting>
  <conditionalFormatting sqref="AN72">
    <cfRule type="expression" dxfId="4090" priority="1762">
      <formula>SUM($O72:$P72)&gt;0</formula>
    </cfRule>
  </conditionalFormatting>
  <conditionalFormatting sqref="AO72">
    <cfRule type="expression" dxfId="4089" priority="1763">
      <formula>$P72=1</formula>
    </cfRule>
  </conditionalFormatting>
  <conditionalFormatting sqref="AL73">
    <cfRule type="expression" dxfId="4088" priority="1754">
      <formula>SUM($X73:$Z73)&lt;1</formula>
    </cfRule>
    <cfRule type="expression" dxfId="4087" priority="1755">
      <formula>SUM($X73:$Z73)&gt;0</formula>
    </cfRule>
  </conditionalFormatting>
  <conditionalFormatting sqref="AM73">
    <cfRule type="expression" dxfId="4086" priority="1756">
      <formula>SUM($X73:$Z73)&gt;0</formula>
    </cfRule>
  </conditionalFormatting>
  <conditionalFormatting sqref="AN73">
    <cfRule type="expression" dxfId="4085" priority="1757">
      <formula>SUM($Y73:$Z73)&gt;0</formula>
    </cfRule>
  </conditionalFormatting>
  <conditionalFormatting sqref="AO73">
    <cfRule type="expression" dxfId="4084" priority="1758">
      <formula>$Z73=1</formula>
    </cfRule>
  </conditionalFormatting>
  <conditionalFormatting sqref="AL74">
    <cfRule type="expression" dxfId="4083" priority="1749">
      <formula>SUM($AH74:$AJ74)&lt;1</formula>
    </cfRule>
    <cfRule type="expression" dxfId="4082" priority="1750">
      <formula>SUM($AH74:$AJ74)&gt;0</formula>
    </cfRule>
  </conditionalFormatting>
  <conditionalFormatting sqref="AM74">
    <cfRule type="expression" dxfId="4081" priority="1751">
      <formula>SUM($AH74:$AJ74)&gt;0</formula>
    </cfRule>
  </conditionalFormatting>
  <conditionalFormatting sqref="AN74">
    <cfRule type="expression" dxfId="4080" priority="1752">
      <formula>SUM($AI74:$AJ74)&gt;0</formula>
    </cfRule>
  </conditionalFormatting>
  <conditionalFormatting sqref="AO74">
    <cfRule type="expression" dxfId="4079" priority="1753">
      <formula>$AJ74=1</formula>
    </cfRule>
  </conditionalFormatting>
  <conditionalFormatting sqref="AM71">
    <cfRule type="expression" dxfId="4078" priority="1748">
      <formula>(SUM($N71:$P71)+SUM($X71:$Z71)+SUM($AH71:$AJ71))=3</formula>
    </cfRule>
  </conditionalFormatting>
  <conditionalFormatting sqref="AN71">
    <cfRule type="expression" dxfId="4077" priority="1747">
      <formula>(SUM($O71:$P71)+SUM($Y71:$Z71)+SUM($AI71:$AJ71))=3</formula>
    </cfRule>
  </conditionalFormatting>
  <conditionalFormatting sqref="AL71">
    <cfRule type="expression" dxfId="4076" priority="1745">
      <formula>(SUM($N71:$P71)+SUM($X71:$Z71)+SUM($AH71:$AJ71))&lt;3</formula>
    </cfRule>
    <cfRule type="expression" dxfId="4075" priority="1746">
      <formula>(SUM($N71:$P71)+SUM($X71:$Z71)+SUM($AH71:$AJ71))=3</formula>
    </cfRule>
  </conditionalFormatting>
  <conditionalFormatting sqref="H71:AD71">
    <cfRule type="containsText" dxfId="4074" priority="1739" operator="containsText" text="Not assessed">
      <formula>NOT(ISERROR(SEARCH("Not assessed",H71)))</formula>
    </cfRule>
    <cfRule type="containsText" dxfId="4073" priority="1740" operator="containsText" text="No visibility">
      <formula>NOT(ISERROR(SEARCH("No visibility",H71)))</formula>
    </cfRule>
    <cfRule type="containsText" dxfId="4072" priority="1741" operator="containsText" text="Poor">
      <formula>NOT(ISERROR(SEARCH("Poor",H71)))</formula>
    </cfRule>
    <cfRule type="containsText" dxfId="4071" priority="1742" operator="containsText" text="Fail">
      <formula>NOT(ISERROR(SEARCH("Fail",H71)))</formula>
    </cfRule>
    <cfRule type="containsText" dxfId="4070" priority="1743" operator="containsText" text="Ineffective">
      <formula>NOT(ISERROR(SEARCH("Ineffective",H71)))</formula>
    </cfRule>
    <cfRule type="containsText" dxfId="4069" priority="1744" operator="containsText" text="Not Implemented">
      <formula>NOT(ISERROR(SEARCH("Not Implemented",H71)))</formula>
    </cfRule>
  </conditionalFormatting>
  <conditionalFormatting sqref="AE71">
    <cfRule type="containsText" dxfId="4068" priority="1679" operator="containsText" text="Not assessed">
      <formula>NOT(ISERROR(SEARCH("Not assessed",AE71)))</formula>
    </cfRule>
    <cfRule type="containsText" dxfId="4067" priority="1680" operator="containsText" text="No visibility">
      <formula>NOT(ISERROR(SEARCH("No visibility",AE71)))</formula>
    </cfRule>
    <cfRule type="containsText" dxfId="4066" priority="1681" operator="containsText" text="Poor">
      <formula>NOT(ISERROR(SEARCH("Poor",AE71)))</formula>
    </cfRule>
    <cfRule type="containsText" dxfId="4065" priority="1682" operator="containsText" text="Fail">
      <formula>NOT(ISERROR(SEARCH("Fail",AE71)))</formula>
    </cfRule>
    <cfRule type="containsText" dxfId="4064" priority="1683" operator="containsText" text="Ineffective">
      <formula>NOT(ISERROR(SEARCH("Ineffective",AE71)))</formula>
    </cfRule>
    <cfRule type="containsText" dxfId="4063" priority="1684" operator="containsText" text="Not Implemented">
      <formula>NOT(ISERROR(SEARCH("Not Implemented",AE71)))</formula>
    </cfRule>
  </conditionalFormatting>
  <conditionalFormatting sqref="AF71">
    <cfRule type="containsText" dxfId="4062" priority="1673" operator="containsText" text="Not assessed">
      <formula>NOT(ISERROR(SEARCH("Not assessed",AF71)))</formula>
    </cfRule>
    <cfRule type="containsText" dxfId="4061" priority="1674" operator="containsText" text="No visibility">
      <formula>NOT(ISERROR(SEARCH("No visibility",AF71)))</formula>
    </cfRule>
    <cfRule type="containsText" dxfId="4060" priority="1675" operator="containsText" text="Poor">
      <formula>NOT(ISERROR(SEARCH("Poor",AF71)))</formula>
    </cfRule>
    <cfRule type="containsText" dxfId="4059" priority="1676" operator="containsText" text="Fail">
      <formula>NOT(ISERROR(SEARCH("Fail",AF71)))</formula>
    </cfRule>
    <cfRule type="containsText" dxfId="4058" priority="1677" operator="containsText" text="Ineffective">
      <formula>NOT(ISERROR(SEARCH("Ineffective",AF71)))</formula>
    </cfRule>
    <cfRule type="containsText" dxfId="4057" priority="1678" operator="containsText" text="Not Implemented">
      <formula>NOT(ISERROR(SEARCH("Not Implemented",AF71)))</formula>
    </cfRule>
  </conditionalFormatting>
  <conditionalFormatting sqref="AG71">
    <cfRule type="containsText" dxfId="4056" priority="1667" operator="containsText" text="Not assessed">
      <formula>NOT(ISERROR(SEARCH("Not assessed",AG71)))</formula>
    </cfRule>
    <cfRule type="containsText" dxfId="4055" priority="1668" operator="containsText" text="No visibility">
      <formula>NOT(ISERROR(SEARCH("No visibility",AG71)))</formula>
    </cfRule>
    <cfRule type="containsText" dxfId="4054" priority="1669" operator="containsText" text="Poor">
      <formula>NOT(ISERROR(SEARCH("Poor",AG71)))</formula>
    </cfRule>
    <cfRule type="containsText" dxfId="4053" priority="1670" operator="containsText" text="Fail">
      <formula>NOT(ISERROR(SEARCH("Fail",AG71)))</formula>
    </cfRule>
    <cfRule type="containsText" dxfId="4052" priority="1671" operator="containsText" text="Ineffective">
      <formula>NOT(ISERROR(SEARCH("Ineffective",AG71)))</formula>
    </cfRule>
    <cfRule type="containsText" dxfId="4051" priority="1672" operator="containsText" text="Not Implemented">
      <formula>NOT(ISERROR(SEARCH("Not Implemented",AG71)))</formula>
    </cfRule>
  </conditionalFormatting>
  <conditionalFormatting sqref="AL14">
    <cfRule type="expression" dxfId="4050" priority="1641">
      <formula>SUM($N14:$P14)&lt;1</formula>
    </cfRule>
    <cfRule type="expression" dxfId="4049" priority="1642">
      <formula>SUM($N14:$P14)&gt;0</formula>
    </cfRule>
  </conditionalFormatting>
  <conditionalFormatting sqref="AM14">
    <cfRule type="expression" dxfId="4048" priority="1643">
      <formula>SUM($N14:$P14)&gt;0</formula>
    </cfRule>
  </conditionalFormatting>
  <conditionalFormatting sqref="AN14">
    <cfRule type="expression" dxfId="4047" priority="1644">
      <formula>SUM($O14:$P14)&gt;0</formula>
    </cfRule>
  </conditionalFormatting>
  <conditionalFormatting sqref="AO14">
    <cfRule type="expression" dxfId="4046" priority="1645">
      <formula>$P14=1</formula>
    </cfRule>
  </conditionalFormatting>
  <conditionalFormatting sqref="AL15">
    <cfRule type="expression" dxfId="4045" priority="1636">
      <formula>SUM($X15:$Z15)&lt;1</formula>
    </cfRule>
    <cfRule type="expression" dxfId="4044" priority="1637">
      <formula>SUM($X15:$Z15)&gt;0</formula>
    </cfRule>
  </conditionalFormatting>
  <conditionalFormatting sqref="AM15">
    <cfRule type="expression" dxfId="4043" priority="1638">
      <formula>SUM($X15:$Z15)&gt;0</formula>
    </cfRule>
  </conditionalFormatting>
  <conditionalFormatting sqref="AN15">
    <cfRule type="expression" dxfId="4042" priority="1639">
      <formula>SUM($Y15:$Z15)&gt;0</formula>
    </cfRule>
  </conditionalFormatting>
  <conditionalFormatting sqref="AO15">
    <cfRule type="expression" dxfId="4041" priority="1640">
      <formula>$Z15=1</formula>
    </cfRule>
  </conditionalFormatting>
  <conditionalFormatting sqref="AL16">
    <cfRule type="expression" dxfId="4040" priority="1631">
      <formula>SUM($AH16:$AJ16)&lt;1</formula>
    </cfRule>
    <cfRule type="expression" dxfId="4039" priority="1632">
      <formula>SUM($AH16:$AJ16)&gt;0</formula>
    </cfRule>
  </conditionalFormatting>
  <conditionalFormatting sqref="AM16">
    <cfRule type="expression" dxfId="4038" priority="1633">
      <formula>SUM($AH16:$AJ16)&gt;0</formula>
    </cfRule>
  </conditionalFormatting>
  <conditionalFormatting sqref="AN16">
    <cfRule type="expression" dxfId="4037" priority="1634">
      <formula>SUM($AI16:$AJ16)&gt;0</formula>
    </cfRule>
  </conditionalFormatting>
  <conditionalFormatting sqref="AO16">
    <cfRule type="expression" dxfId="4036" priority="1635">
      <formula>$AJ16=1</formula>
    </cfRule>
  </conditionalFormatting>
  <conditionalFormatting sqref="K14:Q16 U14:AA16">
    <cfRule type="containsText" dxfId="4035" priority="1625" operator="containsText" text="Not assessed">
      <formula>NOT(ISERROR(SEARCH("Not assessed",K14)))</formula>
    </cfRule>
    <cfRule type="containsText" dxfId="4034" priority="1626" operator="containsText" text="No visibility">
      <formula>NOT(ISERROR(SEARCH("No visibility",K14)))</formula>
    </cfRule>
    <cfRule type="containsText" dxfId="4033" priority="1627" operator="containsText" text="Poor">
      <formula>NOT(ISERROR(SEARCH("Poor",K14)))</formula>
    </cfRule>
    <cfRule type="containsText" dxfId="4032" priority="1628" operator="containsText" text="Fail">
      <formula>NOT(ISERROR(SEARCH("Fail",K14)))</formula>
    </cfRule>
    <cfRule type="containsText" dxfId="4031" priority="1629" operator="containsText" text="Ineffective">
      <formula>NOT(ISERROR(SEARCH("Ineffective",K14)))</formula>
    </cfRule>
    <cfRule type="containsText" dxfId="4030" priority="1630" operator="containsText" text="Not Implemented">
      <formula>NOT(ISERROR(SEARCH("Not Implemented",K14)))</formula>
    </cfRule>
  </conditionalFormatting>
  <conditionalFormatting sqref="AE6">
    <cfRule type="containsText" dxfId="4029" priority="1562" operator="containsText" text="Not assessed">
      <formula>NOT(ISERROR(SEARCH("Not assessed",AE6)))</formula>
    </cfRule>
    <cfRule type="containsText" dxfId="4028" priority="1563" operator="containsText" text="No visibility">
      <formula>NOT(ISERROR(SEARCH("No visibility",AE6)))</formula>
    </cfRule>
    <cfRule type="containsText" dxfId="4027" priority="1564" operator="containsText" text="Poor">
      <formula>NOT(ISERROR(SEARCH("Poor",AE6)))</formula>
    </cfRule>
    <cfRule type="containsText" dxfId="4026" priority="1565" operator="containsText" text="Fail">
      <formula>NOT(ISERROR(SEARCH("Fail",AE6)))</formula>
    </cfRule>
    <cfRule type="containsText" dxfId="4025" priority="1566" operator="containsText" text="Ineffective">
      <formula>NOT(ISERROR(SEARCH("Ineffective",AE6)))</formula>
    </cfRule>
    <cfRule type="containsText" dxfId="4024" priority="1567" operator="containsText" text="Not Implemented">
      <formula>NOT(ISERROR(SEARCH("Not Implemented",AE6)))</formula>
    </cfRule>
  </conditionalFormatting>
  <conditionalFormatting sqref="AF6">
    <cfRule type="containsText" dxfId="4023" priority="1556" operator="containsText" text="Not assessed">
      <formula>NOT(ISERROR(SEARCH("Not assessed",AF6)))</formula>
    </cfRule>
    <cfRule type="containsText" dxfId="4022" priority="1557" operator="containsText" text="No visibility">
      <formula>NOT(ISERROR(SEARCH("No visibility",AF6)))</formula>
    </cfRule>
    <cfRule type="containsText" dxfId="4021" priority="1558" operator="containsText" text="Poor">
      <formula>NOT(ISERROR(SEARCH("Poor",AF6)))</formula>
    </cfRule>
    <cfRule type="containsText" dxfId="4020" priority="1559" operator="containsText" text="Fail">
      <formula>NOT(ISERROR(SEARCH("Fail",AF6)))</formula>
    </cfRule>
    <cfRule type="containsText" dxfId="4019" priority="1560" operator="containsText" text="Ineffective">
      <formula>NOT(ISERROR(SEARCH("Ineffective",AF6)))</formula>
    </cfRule>
    <cfRule type="containsText" dxfId="4018" priority="1561" operator="containsText" text="Not Implemented">
      <formula>NOT(ISERROR(SEARCH("Not Implemented",AF6)))</formula>
    </cfRule>
  </conditionalFormatting>
  <conditionalFormatting sqref="AG6">
    <cfRule type="containsText" dxfId="4017" priority="1550" operator="containsText" text="Not assessed">
      <formula>NOT(ISERROR(SEARCH("Not assessed",AG6)))</formula>
    </cfRule>
    <cfRule type="containsText" dxfId="4016" priority="1551" operator="containsText" text="No visibility">
      <formula>NOT(ISERROR(SEARCH("No visibility",AG6)))</formula>
    </cfRule>
    <cfRule type="containsText" dxfId="4015" priority="1552" operator="containsText" text="Poor">
      <formula>NOT(ISERROR(SEARCH("Poor",AG6)))</formula>
    </cfRule>
    <cfRule type="containsText" dxfId="4014" priority="1553" operator="containsText" text="Fail">
      <formula>NOT(ISERROR(SEARCH("Fail",AG6)))</formula>
    </cfRule>
    <cfRule type="containsText" dxfId="4013" priority="1554" operator="containsText" text="Ineffective">
      <formula>NOT(ISERROR(SEARCH("Ineffective",AG6)))</formula>
    </cfRule>
    <cfRule type="containsText" dxfId="4012" priority="1555" operator="containsText" text="Not Implemented">
      <formula>NOT(ISERROR(SEARCH("Not Implemented",AG6)))</formula>
    </cfRule>
  </conditionalFormatting>
  <conditionalFormatting sqref="AE10">
    <cfRule type="containsText" dxfId="4011" priority="1544" operator="containsText" text="Not assessed">
      <formula>NOT(ISERROR(SEARCH("Not assessed",AE10)))</formula>
    </cfRule>
    <cfRule type="containsText" dxfId="4010" priority="1545" operator="containsText" text="No visibility">
      <formula>NOT(ISERROR(SEARCH("No visibility",AE10)))</formula>
    </cfRule>
    <cfRule type="containsText" dxfId="4009" priority="1546" operator="containsText" text="Poor">
      <formula>NOT(ISERROR(SEARCH("Poor",AE10)))</formula>
    </cfRule>
    <cfRule type="containsText" dxfId="4008" priority="1547" operator="containsText" text="Fail">
      <formula>NOT(ISERROR(SEARCH("Fail",AE10)))</formula>
    </cfRule>
    <cfRule type="containsText" dxfId="4007" priority="1548" operator="containsText" text="Ineffective">
      <formula>NOT(ISERROR(SEARCH("Ineffective",AE10)))</formula>
    </cfRule>
    <cfRule type="containsText" dxfId="4006" priority="1549" operator="containsText" text="Not Implemented">
      <formula>NOT(ISERROR(SEARCH("Not Implemented",AE10)))</formula>
    </cfRule>
  </conditionalFormatting>
  <conditionalFormatting sqref="AF10">
    <cfRule type="containsText" dxfId="4005" priority="1538" operator="containsText" text="Not assessed">
      <formula>NOT(ISERROR(SEARCH("Not assessed",AF10)))</formula>
    </cfRule>
    <cfRule type="containsText" dxfId="4004" priority="1539" operator="containsText" text="No visibility">
      <formula>NOT(ISERROR(SEARCH("No visibility",AF10)))</formula>
    </cfRule>
    <cfRule type="containsText" dxfId="4003" priority="1540" operator="containsText" text="Poor">
      <formula>NOT(ISERROR(SEARCH("Poor",AF10)))</formula>
    </cfRule>
    <cfRule type="containsText" dxfId="4002" priority="1541" operator="containsText" text="Fail">
      <formula>NOT(ISERROR(SEARCH("Fail",AF10)))</formula>
    </cfRule>
    <cfRule type="containsText" dxfId="4001" priority="1542" operator="containsText" text="Ineffective">
      <formula>NOT(ISERROR(SEARCH("Ineffective",AF10)))</formula>
    </cfRule>
    <cfRule type="containsText" dxfId="4000" priority="1543" operator="containsText" text="Not Implemented">
      <formula>NOT(ISERROR(SEARCH("Not Implemented",AF10)))</formula>
    </cfRule>
  </conditionalFormatting>
  <conditionalFormatting sqref="AG10">
    <cfRule type="containsText" dxfId="3999" priority="1532" operator="containsText" text="Not assessed">
      <formula>NOT(ISERROR(SEARCH("Not assessed",AG10)))</formula>
    </cfRule>
    <cfRule type="containsText" dxfId="3998" priority="1533" operator="containsText" text="No visibility">
      <formula>NOT(ISERROR(SEARCH("No visibility",AG10)))</formula>
    </cfRule>
    <cfRule type="containsText" dxfId="3997" priority="1534" operator="containsText" text="Poor">
      <formula>NOT(ISERROR(SEARCH("Poor",AG10)))</formula>
    </cfRule>
    <cfRule type="containsText" dxfId="3996" priority="1535" operator="containsText" text="Fail">
      <formula>NOT(ISERROR(SEARCH("Fail",AG10)))</formula>
    </cfRule>
    <cfRule type="containsText" dxfId="3995" priority="1536" operator="containsText" text="Ineffective">
      <formula>NOT(ISERROR(SEARCH("Ineffective",AG10)))</formula>
    </cfRule>
    <cfRule type="containsText" dxfId="3994" priority="1537" operator="containsText" text="Not Implemented">
      <formula>NOT(ISERROR(SEARCH("Not Implemented",AG10)))</formula>
    </cfRule>
  </conditionalFormatting>
  <conditionalFormatting sqref="AE17">
    <cfRule type="containsText" dxfId="3993" priority="1526" operator="containsText" text="Not assessed">
      <formula>NOT(ISERROR(SEARCH("Not assessed",AE17)))</formula>
    </cfRule>
    <cfRule type="containsText" dxfId="3992" priority="1527" operator="containsText" text="No visibility">
      <formula>NOT(ISERROR(SEARCH("No visibility",AE17)))</formula>
    </cfRule>
    <cfRule type="containsText" dxfId="3991" priority="1528" operator="containsText" text="Poor">
      <formula>NOT(ISERROR(SEARCH("Poor",AE17)))</formula>
    </cfRule>
    <cfRule type="containsText" dxfId="3990" priority="1529" operator="containsText" text="Fail">
      <formula>NOT(ISERROR(SEARCH("Fail",AE17)))</formula>
    </cfRule>
    <cfRule type="containsText" dxfId="3989" priority="1530" operator="containsText" text="Ineffective">
      <formula>NOT(ISERROR(SEARCH("Ineffective",AE17)))</formula>
    </cfRule>
    <cfRule type="containsText" dxfId="3988" priority="1531" operator="containsText" text="Not Implemented">
      <formula>NOT(ISERROR(SEARCH("Not Implemented",AE17)))</formula>
    </cfRule>
  </conditionalFormatting>
  <conditionalFormatting sqref="AF17">
    <cfRule type="containsText" dxfId="3987" priority="1520" operator="containsText" text="Not assessed">
      <formula>NOT(ISERROR(SEARCH("Not assessed",AF17)))</formula>
    </cfRule>
    <cfRule type="containsText" dxfId="3986" priority="1521" operator="containsText" text="No visibility">
      <formula>NOT(ISERROR(SEARCH("No visibility",AF17)))</formula>
    </cfRule>
    <cfRule type="containsText" dxfId="3985" priority="1522" operator="containsText" text="Poor">
      <formula>NOT(ISERROR(SEARCH("Poor",AF17)))</formula>
    </cfRule>
    <cfRule type="containsText" dxfId="3984" priority="1523" operator="containsText" text="Fail">
      <formula>NOT(ISERROR(SEARCH("Fail",AF17)))</formula>
    </cfRule>
    <cfRule type="containsText" dxfId="3983" priority="1524" operator="containsText" text="Ineffective">
      <formula>NOT(ISERROR(SEARCH("Ineffective",AF17)))</formula>
    </cfRule>
    <cfRule type="containsText" dxfId="3982" priority="1525" operator="containsText" text="Not Implemented">
      <formula>NOT(ISERROR(SEARCH("Not Implemented",AF17)))</formula>
    </cfRule>
  </conditionalFormatting>
  <conditionalFormatting sqref="AG17">
    <cfRule type="containsText" dxfId="3981" priority="1514" operator="containsText" text="Not assessed">
      <formula>NOT(ISERROR(SEARCH("Not assessed",AG17)))</formula>
    </cfRule>
    <cfRule type="containsText" dxfId="3980" priority="1515" operator="containsText" text="No visibility">
      <formula>NOT(ISERROR(SEARCH("No visibility",AG17)))</formula>
    </cfRule>
    <cfRule type="containsText" dxfId="3979" priority="1516" operator="containsText" text="Poor">
      <formula>NOT(ISERROR(SEARCH("Poor",AG17)))</formula>
    </cfRule>
    <cfRule type="containsText" dxfId="3978" priority="1517" operator="containsText" text="Fail">
      <formula>NOT(ISERROR(SEARCH("Fail",AG17)))</formula>
    </cfRule>
    <cfRule type="containsText" dxfId="3977" priority="1518" operator="containsText" text="Ineffective">
      <formula>NOT(ISERROR(SEARCH("Ineffective",AG17)))</formula>
    </cfRule>
    <cfRule type="containsText" dxfId="3976" priority="1519" operator="containsText" text="Not Implemented">
      <formula>NOT(ISERROR(SEARCH("Not Implemented",AG17)))</formula>
    </cfRule>
  </conditionalFormatting>
  <conditionalFormatting sqref="AE49">
    <cfRule type="containsText" dxfId="3975" priority="1508" operator="containsText" text="Not assessed">
      <formula>NOT(ISERROR(SEARCH("Not assessed",AE49)))</formula>
    </cfRule>
    <cfRule type="containsText" dxfId="3974" priority="1509" operator="containsText" text="No visibility">
      <formula>NOT(ISERROR(SEARCH("No visibility",AE49)))</formula>
    </cfRule>
    <cfRule type="containsText" dxfId="3973" priority="1510" operator="containsText" text="Poor">
      <formula>NOT(ISERROR(SEARCH("Poor",AE49)))</formula>
    </cfRule>
    <cfRule type="containsText" dxfId="3972" priority="1511" operator="containsText" text="Fail">
      <formula>NOT(ISERROR(SEARCH("Fail",AE49)))</formula>
    </cfRule>
    <cfRule type="containsText" dxfId="3971" priority="1512" operator="containsText" text="Ineffective">
      <formula>NOT(ISERROR(SEARCH("Ineffective",AE49)))</formula>
    </cfRule>
    <cfRule type="containsText" dxfId="3970" priority="1513" operator="containsText" text="Not Implemented">
      <formula>NOT(ISERROR(SEARCH("Not Implemented",AE49)))</formula>
    </cfRule>
  </conditionalFormatting>
  <conditionalFormatting sqref="AF49">
    <cfRule type="containsText" dxfId="3969" priority="1502" operator="containsText" text="Not assessed">
      <formula>NOT(ISERROR(SEARCH("Not assessed",AF49)))</formula>
    </cfRule>
    <cfRule type="containsText" dxfId="3968" priority="1503" operator="containsText" text="No visibility">
      <formula>NOT(ISERROR(SEARCH("No visibility",AF49)))</formula>
    </cfRule>
    <cfRule type="containsText" dxfId="3967" priority="1504" operator="containsText" text="Poor">
      <formula>NOT(ISERROR(SEARCH("Poor",AF49)))</formula>
    </cfRule>
    <cfRule type="containsText" dxfId="3966" priority="1505" operator="containsText" text="Fail">
      <formula>NOT(ISERROR(SEARCH("Fail",AF49)))</formula>
    </cfRule>
    <cfRule type="containsText" dxfId="3965" priority="1506" operator="containsText" text="Ineffective">
      <formula>NOT(ISERROR(SEARCH("Ineffective",AF49)))</formula>
    </cfRule>
    <cfRule type="containsText" dxfId="3964" priority="1507" operator="containsText" text="Not Implemented">
      <formula>NOT(ISERROR(SEARCH("Not Implemented",AF49)))</formula>
    </cfRule>
  </conditionalFormatting>
  <conditionalFormatting sqref="AG49">
    <cfRule type="containsText" dxfId="3963" priority="1496" operator="containsText" text="Not assessed">
      <formula>NOT(ISERROR(SEARCH("Not assessed",AG49)))</formula>
    </cfRule>
    <cfRule type="containsText" dxfId="3962" priority="1497" operator="containsText" text="No visibility">
      <formula>NOT(ISERROR(SEARCH("No visibility",AG49)))</formula>
    </cfRule>
    <cfRule type="containsText" dxfId="3961" priority="1498" operator="containsText" text="Poor">
      <formula>NOT(ISERROR(SEARCH("Poor",AG49)))</formula>
    </cfRule>
    <cfRule type="containsText" dxfId="3960" priority="1499" operator="containsText" text="Fail">
      <formula>NOT(ISERROR(SEARCH("Fail",AG49)))</formula>
    </cfRule>
    <cfRule type="containsText" dxfId="3959" priority="1500" operator="containsText" text="Ineffective">
      <formula>NOT(ISERROR(SEARCH("Ineffective",AG49)))</formula>
    </cfRule>
    <cfRule type="containsText" dxfId="3958" priority="1501" operator="containsText" text="Not Implemented">
      <formula>NOT(ISERROR(SEARCH("Not Implemented",AG49)))</formula>
    </cfRule>
  </conditionalFormatting>
  <conditionalFormatting sqref="AL25">
    <cfRule type="expression" dxfId="3957" priority="1473">
      <formula>SUM($N25:$P25)&lt;1</formula>
    </cfRule>
    <cfRule type="expression" dxfId="3956" priority="1474">
      <formula>SUM($N25:$P25)&gt;0</formula>
    </cfRule>
  </conditionalFormatting>
  <conditionalFormatting sqref="AM25">
    <cfRule type="expression" dxfId="3955" priority="1475">
      <formula>SUM($N25:$P25)&gt;0</formula>
    </cfRule>
  </conditionalFormatting>
  <conditionalFormatting sqref="AN25">
    <cfRule type="expression" dxfId="3954" priority="1476">
      <formula>SUM($O25:$P25)&gt;0</formula>
    </cfRule>
  </conditionalFormatting>
  <conditionalFormatting sqref="AO25">
    <cfRule type="expression" dxfId="3953" priority="1477">
      <formula>$P25=1</formula>
    </cfRule>
  </conditionalFormatting>
  <conditionalFormatting sqref="AL26">
    <cfRule type="expression" dxfId="3952" priority="1468">
      <formula>SUM($X26:$Z26)&lt;1</formula>
    </cfRule>
    <cfRule type="expression" dxfId="3951" priority="1469">
      <formula>SUM($X26:$Z26)&gt;0</formula>
    </cfRule>
  </conditionalFormatting>
  <conditionalFormatting sqref="AM26">
    <cfRule type="expression" dxfId="3950" priority="1470">
      <formula>SUM($X26:$Z26)&gt;0</formula>
    </cfRule>
  </conditionalFormatting>
  <conditionalFormatting sqref="AN26">
    <cfRule type="expression" dxfId="3949" priority="1471">
      <formula>SUM($Y26:$Z26)&gt;0</formula>
    </cfRule>
  </conditionalFormatting>
  <conditionalFormatting sqref="AO26">
    <cfRule type="expression" dxfId="3948" priority="1472">
      <formula>$Z26=1</formula>
    </cfRule>
  </conditionalFormatting>
  <conditionalFormatting sqref="AL27">
    <cfRule type="expression" dxfId="3947" priority="1463">
      <formula>SUM($AH27:$AJ27)&lt;1</formula>
    </cfRule>
    <cfRule type="expression" dxfId="3946" priority="1464">
      <formula>SUM($AH27:$AJ27)&gt;0</formula>
    </cfRule>
  </conditionalFormatting>
  <conditionalFormatting sqref="AM27">
    <cfRule type="expression" dxfId="3945" priority="1465">
      <formula>SUM($AH27:$AJ27)&gt;0</formula>
    </cfRule>
  </conditionalFormatting>
  <conditionalFormatting sqref="AN27">
    <cfRule type="expression" dxfId="3944" priority="1466">
      <formula>SUM($AI27:$AJ27)&gt;0</formula>
    </cfRule>
  </conditionalFormatting>
  <conditionalFormatting sqref="AO27">
    <cfRule type="expression" dxfId="3943" priority="1467">
      <formula>$AJ27=1</formula>
    </cfRule>
  </conditionalFormatting>
  <conditionalFormatting sqref="K25:Q27 U25:AA27">
    <cfRule type="containsText" dxfId="3942" priority="1457" operator="containsText" text="Not assessed">
      <formula>NOT(ISERROR(SEARCH("Not assessed",K25)))</formula>
    </cfRule>
    <cfRule type="containsText" dxfId="3941" priority="1458" operator="containsText" text="No visibility">
      <formula>NOT(ISERROR(SEARCH("No visibility",K25)))</formula>
    </cfRule>
    <cfRule type="containsText" dxfId="3940" priority="1459" operator="containsText" text="Poor">
      <formula>NOT(ISERROR(SEARCH("Poor",K25)))</formula>
    </cfRule>
    <cfRule type="containsText" dxfId="3939" priority="1460" operator="containsText" text="Fail">
      <formula>NOT(ISERROR(SEARCH("Fail",K25)))</formula>
    </cfRule>
    <cfRule type="containsText" dxfId="3938" priority="1461" operator="containsText" text="Ineffective">
      <formula>NOT(ISERROR(SEARCH("Ineffective",K25)))</formula>
    </cfRule>
    <cfRule type="containsText" dxfId="3937" priority="1462" operator="containsText" text="Not Implemented">
      <formula>NOT(ISERROR(SEARCH("Not Implemented",K25)))</formula>
    </cfRule>
  </conditionalFormatting>
  <conditionalFormatting sqref="AL32">
    <cfRule type="expression" dxfId="3936" priority="1452">
      <formula>SUM($N32:$P32)&lt;1</formula>
    </cfRule>
    <cfRule type="expression" dxfId="3935" priority="1453">
      <formula>SUM($N32:$P32)&gt;0</formula>
    </cfRule>
  </conditionalFormatting>
  <conditionalFormatting sqref="AM32">
    <cfRule type="expression" dxfId="3934" priority="1454">
      <formula>SUM($N32:$P32)&gt;0</formula>
    </cfRule>
  </conditionalFormatting>
  <conditionalFormatting sqref="AN32">
    <cfRule type="expression" dxfId="3933" priority="1455">
      <formula>SUM($O32:$P32)&gt;0</formula>
    </cfRule>
  </conditionalFormatting>
  <conditionalFormatting sqref="AO32">
    <cfRule type="expression" dxfId="3932" priority="1456">
      <formula>$P32=1</formula>
    </cfRule>
  </conditionalFormatting>
  <conditionalFormatting sqref="AL33">
    <cfRule type="expression" dxfId="3931" priority="1447">
      <formula>SUM($X33:$Z33)&lt;1</formula>
    </cfRule>
    <cfRule type="expression" dxfId="3930" priority="1448">
      <formula>SUM($X33:$Z33)&gt;0</formula>
    </cfRule>
  </conditionalFormatting>
  <conditionalFormatting sqref="AM33">
    <cfRule type="expression" dxfId="3929" priority="1449">
      <formula>SUM($X33:$Z33)&gt;0</formula>
    </cfRule>
  </conditionalFormatting>
  <conditionalFormatting sqref="AN33">
    <cfRule type="expression" dxfId="3928" priority="1450">
      <formula>SUM($Y33:$Z33)&gt;0</formula>
    </cfRule>
  </conditionalFormatting>
  <conditionalFormatting sqref="AO33">
    <cfRule type="expression" dxfId="3927" priority="1451">
      <formula>$Z33=1</formula>
    </cfRule>
  </conditionalFormatting>
  <conditionalFormatting sqref="AL34">
    <cfRule type="expression" dxfId="3926" priority="1442">
      <formula>SUM($AH34:$AJ34)&lt;1</formula>
    </cfRule>
    <cfRule type="expression" dxfId="3925" priority="1443">
      <formula>SUM($AH34:$AJ34)&gt;0</formula>
    </cfRule>
  </conditionalFormatting>
  <conditionalFormatting sqref="AM34">
    <cfRule type="expression" dxfId="3924" priority="1444">
      <formula>SUM($AH34:$AJ34)&gt;0</formula>
    </cfRule>
  </conditionalFormatting>
  <conditionalFormatting sqref="AN34">
    <cfRule type="expression" dxfId="3923" priority="1445">
      <formula>SUM($AI34:$AJ34)&gt;0</formula>
    </cfRule>
  </conditionalFormatting>
  <conditionalFormatting sqref="AO34">
    <cfRule type="expression" dxfId="3922" priority="1446">
      <formula>$AJ34=1</formula>
    </cfRule>
  </conditionalFormatting>
  <conditionalFormatting sqref="K32:Q34 U32:AA34">
    <cfRule type="containsText" dxfId="3921" priority="1436" operator="containsText" text="Not assessed">
      <formula>NOT(ISERROR(SEARCH("Not assessed",K32)))</formula>
    </cfRule>
    <cfRule type="containsText" dxfId="3920" priority="1437" operator="containsText" text="No visibility">
      <formula>NOT(ISERROR(SEARCH("No visibility",K32)))</formula>
    </cfRule>
    <cfRule type="containsText" dxfId="3919" priority="1438" operator="containsText" text="Poor">
      <formula>NOT(ISERROR(SEARCH("Poor",K32)))</formula>
    </cfRule>
    <cfRule type="containsText" dxfId="3918" priority="1439" operator="containsText" text="Fail">
      <formula>NOT(ISERROR(SEARCH("Fail",K32)))</formula>
    </cfRule>
    <cfRule type="containsText" dxfId="3917" priority="1440" operator="containsText" text="Ineffective">
      <formula>NOT(ISERROR(SEARCH("Ineffective",K32)))</formula>
    </cfRule>
    <cfRule type="containsText" dxfId="3916" priority="1441" operator="containsText" text="Not Implemented">
      <formula>NOT(ISERROR(SEARCH("Not Implemented",K32)))</formula>
    </cfRule>
  </conditionalFormatting>
  <conditionalFormatting sqref="AL46">
    <cfRule type="expression" dxfId="3915" priority="1431">
      <formula>SUM($N46:$P46)&lt;1</formula>
    </cfRule>
    <cfRule type="expression" dxfId="3914" priority="1432">
      <formula>SUM($N46:$P46)&gt;0</formula>
    </cfRule>
  </conditionalFormatting>
  <conditionalFormatting sqref="AM46">
    <cfRule type="expression" dxfId="3913" priority="1433">
      <formula>SUM($N46:$P46)&gt;0</formula>
    </cfRule>
  </conditionalFormatting>
  <conditionalFormatting sqref="AN46">
    <cfRule type="expression" dxfId="3912" priority="1434">
      <formula>SUM($O46:$P46)&gt;0</formula>
    </cfRule>
  </conditionalFormatting>
  <conditionalFormatting sqref="AO46">
    <cfRule type="expression" dxfId="3911" priority="1435">
      <formula>$P46=1</formula>
    </cfRule>
  </conditionalFormatting>
  <conditionalFormatting sqref="AL47">
    <cfRule type="expression" dxfId="3910" priority="1426">
      <formula>SUM($X47:$Z47)&lt;1</formula>
    </cfRule>
    <cfRule type="expression" dxfId="3909" priority="1427">
      <formula>SUM($X47:$Z47)&gt;0</formula>
    </cfRule>
  </conditionalFormatting>
  <conditionalFormatting sqref="AM47">
    <cfRule type="expression" dxfId="3908" priority="1428">
      <formula>SUM($X47:$Z47)&gt;0</formula>
    </cfRule>
  </conditionalFormatting>
  <conditionalFormatting sqref="AN47">
    <cfRule type="expression" dxfId="3907" priority="1429">
      <formula>SUM($Y47:$Z47)&gt;0</formula>
    </cfRule>
  </conditionalFormatting>
  <conditionalFormatting sqref="AO47">
    <cfRule type="expression" dxfId="3906" priority="1430">
      <formula>$Z47=1</formula>
    </cfRule>
  </conditionalFormatting>
  <conditionalFormatting sqref="AL48">
    <cfRule type="expression" dxfId="3905" priority="1421">
      <formula>SUM($AH48:$AJ48)&lt;1</formula>
    </cfRule>
    <cfRule type="expression" dxfId="3904" priority="1422">
      <formula>SUM($AH48:$AJ48)&gt;0</formula>
    </cfRule>
  </conditionalFormatting>
  <conditionalFormatting sqref="AM48">
    <cfRule type="expression" dxfId="3903" priority="1423">
      <formula>SUM($AH48:$AJ48)&gt;0</formula>
    </cfRule>
  </conditionalFormatting>
  <conditionalFormatting sqref="AN48">
    <cfRule type="expression" dxfId="3902" priority="1424">
      <formula>SUM($AI48:$AJ48)&gt;0</formula>
    </cfRule>
  </conditionalFormatting>
  <conditionalFormatting sqref="AO48">
    <cfRule type="expression" dxfId="3901" priority="1425">
      <formula>$AJ48=1</formula>
    </cfRule>
  </conditionalFormatting>
  <conditionalFormatting sqref="K46:Q48 U46:AA48">
    <cfRule type="containsText" dxfId="3900" priority="1415" operator="containsText" text="Not assessed">
      <formula>NOT(ISERROR(SEARCH("Not assessed",K46)))</formula>
    </cfRule>
    <cfRule type="containsText" dxfId="3899" priority="1416" operator="containsText" text="No visibility">
      <formula>NOT(ISERROR(SEARCH("No visibility",K46)))</formula>
    </cfRule>
    <cfRule type="containsText" dxfId="3898" priority="1417" operator="containsText" text="Poor">
      <formula>NOT(ISERROR(SEARCH("Poor",K46)))</formula>
    </cfRule>
    <cfRule type="containsText" dxfId="3897" priority="1418" operator="containsText" text="Fail">
      <formula>NOT(ISERROR(SEARCH("Fail",K46)))</formula>
    </cfRule>
    <cfRule type="containsText" dxfId="3896" priority="1419" operator="containsText" text="Ineffective">
      <formula>NOT(ISERROR(SEARCH("Ineffective",K46)))</formula>
    </cfRule>
    <cfRule type="containsText" dxfId="3895" priority="1420" operator="containsText" text="Not Implemented">
      <formula>NOT(ISERROR(SEARCH("Not Implemented",K46)))</formula>
    </cfRule>
  </conditionalFormatting>
  <conditionalFormatting sqref="AL61">
    <cfRule type="expression" dxfId="3894" priority="1410">
      <formula>SUM($N61:$P61)&lt;1</formula>
    </cfRule>
    <cfRule type="expression" dxfId="3893" priority="1411">
      <formula>SUM($N61:$P61)&gt;0</formula>
    </cfRule>
  </conditionalFormatting>
  <conditionalFormatting sqref="AM61">
    <cfRule type="expression" dxfId="3892" priority="1412">
      <formula>SUM($N61:$P61)&gt;0</formula>
    </cfRule>
  </conditionalFormatting>
  <conditionalFormatting sqref="AN61">
    <cfRule type="expression" dxfId="3891" priority="1413">
      <formula>SUM($O61:$P61)&gt;0</formula>
    </cfRule>
  </conditionalFormatting>
  <conditionalFormatting sqref="AO61">
    <cfRule type="expression" dxfId="3890" priority="1414">
      <formula>$P61=1</formula>
    </cfRule>
  </conditionalFormatting>
  <conditionalFormatting sqref="AL62">
    <cfRule type="expression" dxfId="3889" priority="1405">
      <formula>SUM($X62:$Z62)&lt;1</formula>
    </cfRule>
    <cfRule type="expression" dxfId="3888" priority="1406">
      <formula>SUM($X62:$Z62)&gt;0</formula>
    </cfRule>
  </conditionalFormatting>
  <conditionalFormatting sqref="AM62">
    <cfRule type="expression" dxfId="3887" priority="1407">
      <formula>SUM($X62:$Z62)&gt;0</formula>
    </cfRule>
  </conditionalFormatting>
  <conditionalFormatting sqref="AN62">
    <cfRule type="expression" dxfId="3886" priority="1408">
      <formula>SUM($Y62:$Z62)&gt;0</formula>
    </cfRule>
  </conditionalFormatting>
  <conditionalFormatting sqref="AO62">
    <cfRule type="expression" dxfId="3885" priority="1409">
      <formula>$Z62=1</formula>
    </cfRule>
  </conditionalFormatting>
  <conditionalFormatting sqref="AL63">
    <cfRule type="expression" dxfId="3884" priority="1400">
      <formula>SUM($AH63:$AJ63)&lt;1</formula>
    </cfRule>
    <cfRule type="expression" dxfId="3883" priority="1401">
      <formula>SUM($AH63:$AJ63)&gt;0</formula>
    </cfRule>
  </conditionalFormatting>
  <conditionalFormatting sqref="AM63">
    <cfRule type="expression" dxfId="3882" priority="1402">
      <formula>SUM($AH63:$AJ63)&gt;0</formula>
    </cfRule>
  </conditionalFormatting>
  <conditionalFormatting sqref="AN63">
    <cfRule type="expression" dxfId="3881" priority="1403">
      <formula>SUM($AI63:$AJ63)&gt;0</formula>
    </cfRule>
  </conditionalFormatting>
  <conditionalFormatting sqref="AO63">
    <cfRule type="expression" dxfId="3880" priority="1404">
      <formula>$AJ63=1</formula>
    </cfRule>
  </conditionalFormatting>
  <conditionalFormatting sqref="K61:Q63 U61:AA63">
    <cfRule type="containsText" dxfId="3879" priority="1394" operator="containsText" text="Not assessed">
      <formula>NOT(ISERROR(SEARCH("Not assessed",K61)))</formula>
    </cfRule>
    <cfRule type="containsText" dxfId="3878" priority="1395" operator="containsText" text="No visibility">
      <formula>NOT(ISERROR(SEARCH("No visibility",K61)))</formula>
    </cfRule>
    <cfRule type="containsText" dxfId="3877" priority="1396" operator="containsText" text="Poor">
      <formula>NOT(ISERROR(SEARCH("Poor",K61)))</formula>
    </cfRule>
    <cfRule type="containsText" dxfId="3876" priority="1397" operator="containsText" text="Fail">
      <formula>NOT(ISERROR(SEARCH("Fail",K61)))</formula>
    </cfRule>
    <cfRule type="containsText" dxfId="3875" priority="1398" operator="containsText" text="Ineffective">
      <formula>NOT(ISERROR(SEARCH("Ineffective",K61)))</formula>
    </cfRule>
    <cfRule type="containsText" dxfId="3874" priority="1399" operator="containsText" text="Not Implemented">
      <formula>NOT(ISERROR(SEARCH("Not Implemented",K61)))</formula>
    </cfRule>
  </conditionalFormatting>
  <conditionalFormatting sqref="AL64">
    <cfRule type="expression" dxfId="3873" priority="1389">
      <formula>SUM($N64:$P64)&lt;1</formula>
    </cfRule>
    <cfRule type="expression" dxfId="3872" priority="1390">
      <formula>SUM($N64:$P64)&gt;0</formula>
    </cfRule>
  </conditionalFormatting>
  <conditionalFormatting sqref="AM64">
    <cfRule type="expression" dxfId="3871" priority="1391">
      <formula>SUM($N64:$P64)&gt;0</formula>
    </cfRule>
  </conditionalFormatting>
  <conditionalFormatting sqref="AN64">
    <cfRule type="expression" dxfId="3870" priority="1392">
      <formula>SUM($O64:$P64)&gt;0</formula>
    </cfRule>
  </conditionalFormatting>
  <conditionalFormatting sqref="AO64">
    <cfRule type="expression" dxfId="3869" priority="1393">
      <formula>$P64=1</formula>
    </cfRule>
  </conditionalFormatting>
  <conditionalFormatting sqref="AL65">
    <cfRule type="expression" dxfId="3868" priority="1384">
      <formula>SUM($X65:$Z65)&lt;1</formula>
    </cfRule>
    <cfRule type="expression" dxfId="3867" priority="1385">
      <formula>SUM($X65:$Z65)&gt;0</formula>
    </cfRule>
  </conditionalFormatting>
  <conditionalFormatting sqref="AM65">
    <cfRule type="expression" dxfId="3866" priority="1386">
      <formula>SUM($X65:$Z65)&gt;0</formula>
    </cfRule>
  </conditionalFormatting>
  <conditionalFormatting sqref="AN65">
    <cfRule type="expression" dxfId="3865" priority="1387">
      <formula>SUM($Y65:$Z65)&gt;0</formula>
    </cfRule>
  </conditionalFormatting>
  <conditionalFormatting sqref="AO65">
    <cfRule type="expression" dxfId="3864" priority="1388">
      <formula>$Z65=1</formula>
    </cfRule>
  </conditionalFormatting>
  <conditionalFormatting sqref="AL66">
    <cfRule type="expression" dxfId="3863" priority="1379">
      <formula>SUM($AH66:$AJ66)&lt;1</formula>
    </cfRule>
    <cfRule type="expression" dxfId="3862" priority="1380">
      <formula>SUM($AH66:$AJ66)&gt;0</formula>
    </cfRule>
  </conditionalFormatting>
  <conditionalFormatting sqref="AM66">
    <cfRule type="expression" dxfId="3861" priority="1381">
      <formula>SUM($AH66:$AJ66)&gt;0</formula>
    </cfRule>
  </conditionalFormatting>
  <conditionalFormatting sqref="AN66">
    <cfRule type="expression" dxfId="3860" priority="1382">
      <formula>SUM($AI66:$AJ66)&gt;0</formula>
    </cfRule>
  </conditionalFormatting>
  <conditionalFormatting sqref="AO66">
    <cfRule type="expression" dxfId="3859" priority="1383">
      <formula>$AJ66=1</formula>
    </cfRule>
  </conditionalFormatting>
  <conditionalFormatting sqref="K64:Q66 U64:AA66">
    <cfRule type="containsText" dxfId="3858" priority="1373" operator="containsText" text="Not assessed">
      <formula>NOT(ISERROR(SEARCH("Not assessed",K64)))</formula>
    </cfRule>
    <cfRule type="containsText" dxfId="3857" priority="1374" operator="containsText" text="No visibility">
      <formula>NOT(ISERROR(SEARCH("No visibility",K64)))</formula>
    </cfRule>
    <cfRule type="containsText" dxfId="3856" priority="1375" operator="containsText" text="Poor">
      <formula>NOT(ISERROR(SEARCH("Poor",K64)))</formula>
    </cfRule>
    <cfRule type="containsText" dxfId="3855" priority="1376" operator="containsText" text="Fail">
      <formula>NOT(ISERROR(SEARCH("Fail",K64)))</formula>
    </cfRule>
    <cfRule type="containsText" dxfId="3854" priority="1377" operator="containsText" text="Ineffective">
      <formula>NOT(ISERROR(SEARCH("Ineffective",K64)))</formula>
    </cfRule>
    <cfRule type="containsText" dxfId="3853" priority="1378" operator="containsText" text="Not Implemented">
      <formula>NOT(ISERROR(SEARCH("Not Implemented",K64)))</formula>
    </cfRule>
  </conditionalFormatting>
  <conditionalFormatting sqref="AL76">
    <cfRule type="expression" dxfId="3852" priority="1368">
      <formula>SUM($N76:$P76)&lt;1</formula>
    </cfRule>
    <cfRule type="expression" dxfId="3851" priority="1369">
      <formula>SUM($N76:$P76)&gt;0</formula>
    </cfRule>
  </conditionalFormatting>
  <conditionalFormatting sqref="AM76">
    <cfRule type="expression" dxfId="3850" priority="1370">
      <formula>SUM($N76:$P76)&gt;0</formula>
    </cfRule>
  </conditionalFormatting>
  <conditionalFormatting sqref="AN76">
    <cfRule type="expression" dxfId="3849" priority="1371">
      <formula>SUM($O76:$P76)&gt;0</formula>
    </cfRule>
  </conditionalFormatting>
  <conditionalFormatting sqref="AO76">
    <cfRule type="expression" dxfId="3848" priority="1372">
      <formula>$P76=1</formula>
    </cfRule>
  </conditionalFormatting>
  <conditionalFormatting sqref="AL77">
    <cfRule type="expression" dxfId="3847" priority="1363">
      <formula>SUM($X77:$Z77)&lt;1</formula>
    </cfRule>
    <cfRule type="expression" dxfId="3846" priority="1364">
      <formula>SUM($X77:$Z77)&gt;0</formula>
    </cfRule>
  </conditionalFormatting>
  <conditionalFormatting sqref="AM77">
    <cfRule type="expression" dxfId="3845" priority="1365">
      <formula>SUM($X77:$Z77)&gt;0</formula>
    </cfRule>
  </conditionalFormatting>
  <conditionalFormatting sqref="AN77">
    <cfRule type="expression" dxfId="3844" priority="1366">
      <formula>SUM($Y77:$Z77)&gt;0</formula>
    </cfRule>
  </conditionalFormatting>
  <conditionalFormatting sqref="AO77">
    <cfRule type="expression" dxfId="3843" priority="1367">
      <formula>$Z77=1</formula>
    </cfRule>
  </conditionalFormatting>
  <conditionalFormatting sqref="AL78">
    <cfRule type="expression" dxfId="3842" priority="1358">
      <formula>SUM($AH78:$AJ78)&lt;1</formula>
    </cfRule>
    <cfRule type="expression" dxfId="3841" priority="1359">
      <formula>SUM($AH78:$AJ78)&gt;0</formula>
    </cfRule>
  </conditionalFormatting>
  <conditionalFormatting sqref="AM78">
    <cfRule type="expression" dxfId="3840" priority="1360">
      <formula>SUM($AH78:$AJ78)&gt;0</formula>
    </cfRule>
  </conditionalFormatting>
  <conditionalFormatting sqref="AN78">
    <cfRule type="expression" dxfId="3839" priority="1361">
      <formula>SUM($AI78:$AJ78)&gt;0</formula>
    </cfRule>
  </conditionalFormatting>
  <conditionalFormatting sqref="AO78">
    <cfRule type="expression" dxfId="3838" priority="1362">
      <formula>$AJ78=1</formula>
    </cfRule>
  </conditionalFormatting>
  <conditionalFormatting sqref="AL75">
    <cfRule type="expression" dxfId="3837" priority="1356">
      <formula>(SUM($N75:$P75)+SUM($X75:$Z75)+SUM($AH75:$AJ75))&lt;3</formula>
    </cfRule>
    <cfRule type="expression" dxfId="3836" priority="1357">
      <formula>(SUM($N75:$P75)+SUM($X75:$Z75)+SUM($AH75:$AJ75))=3</formula>
    </cfRule>
  </conditionalFormatting>
  <conditionalFormatting sqref="AM75">
    <cfRule type="expression" dxfId="3835" priority="1355">
      <formula>(SUM($N75:$P75)+SUM($X75:$Z75)+SUM($AH75:$AJ75))=3</formula>
    </cfRule>
  </conditionalFormatting>
  <conditionalFormatting sqref="AN75">
    <cfRule type="expression" dxfId="3834" priority="1354">
      <formula>(SUM($O75:$P75)+SUM($Y75:$Z75)+SUM($AI75:$AJ75))=3</formula>
    </cfRule>
  </conditionalFormatting>
  <conditionalFormatting sqref="AO75">
    <cfRule type="expression" dxfId="3833" priority="1353">
      <formula>($P75+$Z75+$AJ75)=3</formula>
    </cfRule>
  </conditionalFormatting>
  <conditionalFormatting sqref="H75:AD75 K76:Q78 U76:AA78">
    <cfRule type="containsText" dxfId="3832" priority="1347" operator="containsText" text="Not assessed">
      <formula>NOT(ISERROR(SEARCH("Not assessed",H75)))</formula>
    </cfRule>
    <cfRule type="containsText" dxfId="3831" priority="1348" operator="containsText" text="No visibility">
      <formula>NOT(ISERROR(SEARCH("No visibility",H75)))</formula>
    </cfRule>
    <cfRule type="containsText" dxfId="3830" priority="1349" operator="containsText" text="Poor">
      <formula>NOT(ISERROR(SEARCH("Poor",H75)))</formula>
    </cfRule>
    <cfRule type="containsText" dxfId="3829" priority="1350" operator="containsText" text="Fail">
      <formula>NOT(ISERROR(SEARCH("Fail",H75)))</formula>
    </cfRule>
    <cfRule type="containsText" dxfId="3828" priority="1351" operator="containsText" text="Ineffective">
      <formula>NOT(ISERROR(SEARCH("Ineffective",H75)))</formula>
    </cfRule>
    <cfRule type="containsText" dxfId="3827" priority="1352" operator="containsText" text="Not Implemented">
      <formula>NOT(ISERROR(SEARCH("Not Implemented",H75)))</formula>
    </cfRule>
  </conditionalFormatting>
  <conditionalFormatting sqref="AL80">
    <cfRule type="expression" dxfId="3826" priority="1342">
      <formula>SUM($N80:$P80)&lt;1</formula>
    </cfRule>
    <cfRule type="expression" dxfId="3825" priority="1343">
      <formula>SUM($N80:$P80)&gt;0</formula>
    </cfRule>
  </conditionalFormatting>
  <conditionalFormatting sqref="AM80">
    <cfRule type="expression" dxfId="3824" priority="1344">
      <formula>SUM($N80:$P80)&gt;0</formula>
    </cfRule>
  </conditionalFormatting>
  <conditionalFormatting sqref="AN80">
    <cfRule type="expression" dxfId="3823" priority="1345">
      <formula>SUM($O80:$P80)&gt;0</formula>
    </cfRule>
  </conditionalFormatting>
  <conditionalFormatting sqref="AO80">
    <cfRule type="expression" dxfId="3822" priority="1346">
      <formula>$P80=1</formula>
    </cfRule>
  </conditionalFormatting>
  <conditionalFormatting sqref="AL81">
    <cfRule type="expression" dxfId="3821" priority="1337">
      <formula>SUM($X81:$Z81)&lt;1</formula>
    </cfRule>
    <cfRule type="expression" dxfId="3820" priority="1338">
      <formula>SUM($X81:$Z81)&gt;0</formula>
    </cfRule>
  </conditionalFormatting>
  <conditionalFormatting sqref="AM81">
    <cfRule type="expression" dxfId="3819" priority="1339">
      <formula>SUM($X81:$Z81)&gt;0</formula>
    </cfRule>
  </conditionalFormatting>
  <conditionalFormatting sqref="AN81">
    <cfRule type="expression" dxfId="3818" priority="1340">
      <formula>SUM($Y81:$Z81)&gt;0</formula>
    </cfRule>
  </conditionalFormatting>
  <conditionalFormatting sqref="AO81">
    <cfRule type="expression" dxfId="3817" priority="1341">
      <formula>$Z81=1</formula>
    </cfRule>
  </conditionalFormatting>
  <conditionalFormatting sqref="AL82">
    <cfRule type="expression" dxfId="3816" priority="1332">
      <formula>SUM($AH82:$AJ82)&lt;1</formula>
    </cfRule>
    <cfRule type="expression" dxfId="3815" priority="1333">
      <formula>SUM($AH82:$AJ82)&gt;0</formula>
    </cfRule>
  </conditionalFormatting>
  <conditionalFormatting sqref="AM82">
    <cfRule type="expression" dxfId="3814" priority="1334">
      <formula>SUM($AH82:$AJ82)&gt;0</formula>
    </cfRule>
  </conditionalFormatting>
  <conditionalFormatting sqref="AN82">
    <cfRule type="expression" dxfId="3813" priority="1335">
      <formula>SUM($AI82:$AJ82)&gt;0</formula>
    </cfRule>
  </conditionalFormatting>
  <conditionalFormatting sqref="AO82">
    <cfRule type="expression" dxfId="3812" priority="1336">
      <formula>$AJ82=1</formula>
    </cfRule>
  </conditionalFormatting>
  <conditionalFormatting sqref="AL79">
    <cfRule type="expression" dxfId="3811" priority="1330">
      <formula>(SUM($N79:$P79)+SUM($X79:$Z79)+SUM($AH79:$AJ79))&lt;3</formula>
    </cfRule>
    <cfRule type="expression" dxfId="3810" priority="1331">
      <formula>(SUM($N79:$P79)+SUM($X79:$Z79)+SUM($AH79:$AJ79))=3</formula>
    </cfRule>
  </conditionalFormatting>
  <conditionalFormatting sqref="AM79">
    <cfRule type="expression" dxfId="3809" priority="1329">
      <formula>(SUM($N79:$P79)+SUM($X79:$Z79)+SUM($AH79:$AJ79))=3</formula>
    </cfRule>
  </conditionalFormatting>
  <conditionalFormatting sqref="AN79">
    <cfRule type="expression" dxfId="3808" priority="1328">
      <formula>(SUM($O79:$P79)+SUM($Y79:$Z79)+SUM($AI79:$AJ79))=3</formula>
    </cfRule>
  </conditionalFormatting>
  <conditionalFormatting sqref="AO79">
    <cfRule type="expression" dxfId="3807" priority="1327">
      <formula>($P79+$Z79+$AJ79)=3</formula>
    </cfRule>
  </conditionalFormatting>
  <conditionalFormatting sqref="H79:AD79 K80:Q82 U80:AA82">
    <cfRule type="containsText" dxfId="3806" priority="1321" operator="containsText" text="Not assessed">
      <formula>NOT(ISERROR(SEARCH("Not assessed",H79)))</formula>
    </cfRule>
    <cfRule type="containsText" dxfId="3805" priority="1322" operator="containsText" text="No visibility">
      <formula>NOT(ISERROR(SEARCH("No visibility",H79)))</formula>
    </cfRule>
    <cfRule type="containsText" dxfId="3804" priority="1323" operator="containsText" text="Poor">
      <formula>NOT(ISERROR(SEARCH("Poor",H79)))</formula>
    </cfRule>
    <cfRule type="containsText" dxfId="3803" priority="1324" operator="containsText" text="Fail">
      <formula>NOT(ISERROR(SEARCH("Fail",H79)))</formula>
    </cfRule>
    <cfRule type="containsText" dxfId="3802" priority="1325" operator="containsText" text="Ineffective">
      <formula>NOT(ISERROR(SEARCH("Ineffective",H79)))</formula>
    </cfRule>
    <cfRule type="containsText" dxfId="3801" priority="1326" operator="containsText" text="Not Implemented">
      <formula>NOT(ISERROR(SEARCH("Not Implemented",H79)))</formula>
    </cfRule>
  </conditionalFormatting>
  <conditionalFormatting sqref="AL83">
    <cfRule type="expression" dxfId="3800" priority="1298">
      <formula>SUM($N83:$P83)&lt;1</formula>
    </cfRule>
    <cfRule type="expression" dxfId="3799" priority="1299">
      <formula>SUM($N83:$P83)&gt;0</formula>
    </cfRule>
  </conditionalFormatting>
  <conditionalFormatting sqref="AM83">
    <cfRule type="expression" dxfId="3798" priority="1300">
      <formula>SUM($N83:$P83)&gt;0</formula>
    </cfRule>
  </conditionalFormatting>
  <conditionalFormatting sqref="AN83">
    <cfRule type="expression" dxfId="3797" priority="1301">
      <formula>SUM($O83:$P83)&gt;0</formula>
    </cfRule>
  </conditionalFormatting>
  <conditionalFormatting sqref="AO83">
    <cfRule type="expression" dxfId="3796" priority="1302">
      <formula>$P83=1</formula>
    </cfRule>
  </conditionalFormatting>
  <conditionalFormatting sqref="AL84">
    <cfRule type="expression" dxfId="3795" priority="1293">
      <formula>SUM($X84:$Z84)&lt;1</formula>
    </cfRule>
    <cfRule type="expression" dxfId="3794" priority="1294">
      <formula>SUM($X84:$Z84)&gt;0</formula>
    </cfRule>
  </conditionalFormatting>
  <conditionalFormatting sqref="AM84">
    <cfRule type="expression" dxfId="3793" priority="1295">
      <formula>SUM($X84:$Z84)&gt;0</formula>
    </cfRule>
  </conditionalFormatting>
  <conditionalFormatting sqref="AN84">
    <cfRule type="expression" dxfId="3792" priority="1296">
      <formula>SUM($Y84:$Z84)&gt;0</formula>
    </cfRule>
  </conditionalFormatting>
  <conditionalFormatting sqref="AO84">
    <cfRule type="expression" dxfId="3791" priority="1297">
      <formula>$Z84=1</formula>
    </cfRule>
  </conditionalFormatting>
  <conditionalFormatting sqref="AL85">
    <cfRule type="expression" dxfId="3790" priority="1288">
      <formula>SUM($AH85:$AJ85)&lt;1</formula>
    </cfRule>
    <cfRule type="expression" dxfId="3789" priority="1289">
      <formula>SUM($AH85:$AJ85)&gt;0</formula>
    </cfRule>
  </conditionalFormatting>
  <conditionalFormatting sqref="AM85">
    <cfRule type="expression" dxfId="3788" priority="1290">
      <formula>SUM($AH85:$AJ85)&gt;0</formula>
    </cfRule>
  </conditionalFormatting>
  <conditionalFormatting sqref="AN85">
    <cfRule type="expression" dxfId="3787" priority="1291">
      <formula>SUM($AI85:$AJ85)&gt;0</formula>
    </cfRule>
  </conditionalFormatting>
  <conditionalFormatting sqref="AO85">
    <cfRule type="expression" dxfId="3786" priority="1292">
      <formula>$AJ85=1</formula>
    </cfRule>
  </conditionalFormatting>
  <conditionalFormatting sqref="K83:Q85 U83:AA85">
    <cfRule type="containsText" dxfId="3785" priority="1282" operator="containsText" text="Not assessed">
      <formula>NOT(ISERROR(SEARCH("Not assessed",K83)))</formula>
    </cfRule>
    <cfRule type="containsText" dxfId="3784" priority="1283" operator="containsText" text="No visibility">
      <formula>NOT(ISERROR(SEARCH("No visibility",K83)))</formula>
    </cfRule>
    <cfRule type="containsText" dxfId="3783" priority="1284" operator="containsText" text="Poor">
      <formula>NOT(ISERROR(SEARCH("Poor",K83)))</formula>
    </cfRule>
    <cfRule type="containsText" dxfId="3782" priority="1285" operator="containsText" text="Fail">
      <formula>NOT(ISERROR(SEARCH("Fail",K83)))</formula>
    </cfRule>
    <cfRule type="containsText" dxfId="3781" priority="1286" operator="containsText" text="Ineffective">
      <formula>NOT(ISERROR(SEARCH("Ineffective",K83)))</formula>
    </cfRule>
    <cfRule type="containsText" dxfId="3780" priority="1287" operator="containsText" text="Not Implemented">
      <formula>NOT(ISERROR(SEARCH("Not Implemented",K83)))</formula>
    </cfRule>
  </conditionalFormatting>
  <conditionalFormatting sqref="AL87">
    <cfRule type="expression" dxfId="3779" priority="1277">
      <formula>SUM($N87:$P87)&lt;1</formula>
    </cfRule>
    <cfRule type="expression" dxfId="3778" priority="1278">
      <formula>SUM($N87:$P87)&gt;0</formula>
    </cfRule>
  </conditionalFormatting>
  <conditionalFormatting sqref="AM87">
    <cfRule type="expression" dxfId="3777" priority="1279">
      <formula>SUM($N87:$P87)&gt;0</formula>
    </cfRule>
  </conditionalFormatting>
  <conditionalFormatting sqref="AN87">
    <cfRule type="expression" dxfId="3776" priority="1280">
      <formula>SUM($O87:$P87)&gt;0</formula>
    </cfRule>
  </conditionalFormatting>
  <conditionalFormatting sqref="AO87">
    <cfRule type="expression" dxfId="3775" priority="1281">
      <formula>$P87=1</formula>
    </cfRule>
  </conditionalFormatting>
  <conditionalFormatting sqref="AL88">
    <cfRule type="expression" dxfId="3774" priority="1272">
      <formula>SUM($X88:$Z88)&lt;1</formula>
    </cfRule>
    <cfRule type="expression" dxfId="3773" priority="1273">
      <formula>SUM($X88:$Z88)&gt;0</formula>
    </cfRule>
  </conditionalFormatting>
  <conditionalFormatting sqref="AM88">
    <cfRule type="expression" dxfId="3772" priority="1274">
      <formula>SUM($X88:$Z88)&gt;0</formula>
    </cfRule>
  </conditionalFormatting>
  <conditionalFormatting sqref="AN88">
    <cfRule type="expression" dxfId="3771" priority="1275">
      <formula>SUM($Y88:$Z88)&gt;0</formula>
    </cfRule>
  </conditionalFormatting>
  <conditionalFormatting sqref="AO88">
    <cfRule type="expression" dxfId="3770" priority="1276">
      <formula>$Z88=1</formula>
    </cfRule>
  </conditionalFormatting>
  <conditionalFormatting sqref="AL89">
    <cfRule type="expression" dxfId="3769" priority="1267">
      <formula>SUM($AH89:$AJ89)&lt;1</formula>
    </cfRule>
    <cfRule type="expression" dxfId="3768" priority="1268">
      <formula>SUM($AH89:$AJ89)&gt;0</formula>
    </cfRule>
  </conditionalFormatting>
  <conditionalFormatting sqref="AM89">
    <cfRule type="expression" dxfId="3767" priority="1269">
      <formula>SUM($AH89:$AJ89)&gt;0</formula>
    </cfRule>
  </conditionalFormatting>
  <conditionalFormatting sqref="AN89">
    <cfRule type="expression" dxfId="3766" priority="1270">
      <formula>SUM($AI89:$AJ89)&gt;0</formula>
    </cfRule>
  </conditionalFormatting>
  <conditionalFormatting sqref="AO89">
    <cfRule type="expression" dxfId="3765" priority="1271">
      <formula>$AJ89=1</formula>
    </cfRule>
  </conditionalFormatting>
  <conditionalFormatting sqref="AL86">
    <cfRule type="expression" dxfId="3764" priority="1265">
      <formula>(SUM($N86:$P86)+SUM($X86:$Z86)+SUM($AH86:$AJ86))&lt;3</formula>
    </cfRule>
    <cfRule type="expression" dxfId="3763" priority="1266">
      <formula>(SUM($N86:$P86)+SUM($X86:$Z86)+SUM($AH86:$AJ86))=3</formula>
    </cfRule>
  </conditionalFormatting>
  <conditionalFormatting sqref="AM86">
    <cfRule type="expression" dxfId="3762" priority="1264">
      <formula>(SUM($N86:$P86)+SUM($X86:$Z86)+SUM($AH86:$AJ86))=3</formula>
    </cfRule>
  </conditionalFormatting>
  <conditionalFormatting sqref="AN86">
    <cfRule type="expression" dxfId="3761" priority="1263">
      <formula>(SUM($O86:$P86)+SUM($Y86:$Z86)+SUM($AI86:$AJ86))=3</formula>
    </cfRule>
  </conditionalFormatting>
  <conditionalFormatting sqref="AO86">
    <cfRule type="expression" dxfId="3760" priority="1262">
      <formula>($P86+$Z86+$AJ86)=3</formula>
    </cfRule>
  </conditionalFormatting>
  <conditionalFormatting sqref="H86:AD86 K87:Q89 U87:AA89">
    <cfRule type="containsText" dxfId="3759" priority="1256" operator="containsText" text="Not assessed">
      <formula>NOT(ISERROR(SEARCH("Not assessed",H86)))</formula>
    </cfRule>
    <cfRule type="containsText" dxfId="3758" priority="1257" operator="containsText" text="No visibility">
      <formula>NOT(ISERROR(SEARCH("No visibility",H86)))</formula>
    </cfRule>
    <cfRule type="containsText" dxfId="3757" priority="1258" operator="containsText" text="Poor">
      <formula>NOT(ISERROR(SEARCH("Poor",H86)))</formula>
    </cfRule>
    <cfRule type="containsText" dxfId="3756" priority="1259" operator="containsText" text="Fail">
      <formula>NOT(ISERROR(SEARCH("Fail",H86)))</formula>
    </cfRule>
    <cfRule type="containsText" dxfId="3755" priority="1260" operator="containsText" text="Ineffective">
      <formula>NOT(ISERROR(SEARCH("Ineffective",H86)))</formula>
    </cfRule>
    <cfRule type="containsText" dxfId="3754" priority="1261" operator="containsText" text="Not Implemented">
      <formula>NOT(ISERROR(SEARCH("Not Implemented",H86)))</formula>
    </cfRule>
  </conditionalFormatting>
  <conditionalFormatting sqref="AL90">
    <cfRule type="expression" dxfId="3753" priority="1233">
      <formula>SUM($N90:$P90)&lt;1</formula>
    </cfRule>
    <cfRule type="expression" dxfId="3752" priority="1234">
      <formula>SUM($N90:$P90)&gt;0</formula>
    </cfRule>
  </conditionalFormatting>
  <conditionalFormatting sqref="AM90">
    <cfRule type="expression" dxfId="3751" priority="1235">
      <formula>SUM($N90:$P90)&gt;0</formula>
    </cfRule>
  </conditionalFormatting>
  <conditionalFormatting sqref="AN90">
    <cfRule type="expression" dxfId="3750" priority="1236">
      <formula>SUM($O90:$P90)&gt;0</formula>
    </cfRule>
  </conditionalFormatting>
  <conditionalFormatting sqref="AO90">
    <cfRule type="expression" dxfId="3749" priority="1237">
      <formula>$P90=1</formula>
    </cfRule>
  </conditionalFormatting>
  <conditionalFormatting sqref="AL91">
    <cfRule type="expression" dxfId="3748" priority="1228">
      <formula>SUM($X91:$Z91)&lt;1</formula>
    </cfRule>
    <cfRule type="expression" dxfId="3747" priority="1229">
      <formula>SUM($X91:$Z91)&gt;0</formula>
    </cfRule>
  </conditionalFormatting>
  <conditionalFormatting sqref="AM91">
    <cfRule type="expression" dxfId="3746" priority="1230">
      <formula>SUM($X91:$Z91)&gt;0</formula>
    </cfRule>
  </conditionalFormatting>
  <conditionalFormatting sqref="AN91">
    <cfRule type="expression" dxfId="3745" priority="1231">
      <formula>SUM($Y91:$Z91)&gt;0</formula>
    </cfRule>
  </conditionalFormatting>
  <conditionalFormatting sqref="AO91">
    <cfRule type="expression" dxfId="3744" priority="1232">
      <formula>$Z91=1</formula>
    </cfRule>
  </conditionalFormatting>
  <conditionalFormatting sqref="AL92">
    <cfRule type="expression" dxfId="3743" priority="1223">
      <formula>SUM($AH92:$AJ92)&lt;1</formula>
    </cfRule>
    <cfRule type="expression" dxfId="3742" priority="1224">
      <formula>SUM($AH92:$AJ92)&gt;0</formula>
    </cfRule>
  </conditionalFormatting>
  <conditionalFormatting sqref="AM92">
    <cfRule type="expression" dxfId="3741" priority="1225">
      <formula>SUM($AH92:$AJ92)&gt;0</formula>
    </cfRule>
  </conditionalFormatting>
  <conditionalFormatting sqref="AN92">
    <cfRule type="expression" dxfId="3740" priority="1226">
      <formula>SUM($AI92:$AJ92)&gt;0</formula>
    </cfRule>
  </conditionalFormatting>
  <conditionalFormatting sqref="AO92">
    <cfRule type="expression" dxfId="3739" priority="1227">
      <formula>$AJ92=1</formula>
    </cfRule>
  </conditionalFormatting>
  <conditionalFormatting sqref="K90:Q92 U90:AA92">
    <cfRule type="containsText" dxfId="3738" priority="1217" operator="containsText" text="Not assessed">
      <formula>NOT(ISERROR(SEARCH("Not assessed",K90)))</formula>
    </cfRule>
    <cfRule type="containsText" dxfId="3737" priority="1218" operator="containsText" text="No visibility">
      <formula>NOT(ISERROR(SEARCH("No visibility",K90)))</formula>
    </cfRule>
    <cfRule type="containsText" dxfId="3736" priority="1219" operator="containsText" text="Poor">
      <formula>NOT(ISERROR(SEARCH("Poor",K90)))</formula>
    </cfRule>
    <cfRule type="containsText" dxfId="3735" priority="1220" operator="containsText" text="Fail">
      <formula>NOT(ISERROR(SEARCH("Fail",K90)))</formula>
    </cfRule>
    <cfRule type="containsText" dxfId="3734" priority="1221" operator="containsText" text="Ineffective">
      <formula>NOT(ISERROR(SEARCH("Ineffective",K90)))</formula>
    </cfRule>
    <cfRule type="containsText" dxfId="3733" priority="1222" operator="containsText" text="Not Implemented">
      <formula>NOT(ISERROR(SEARCH("Not Implemented",K90)))</formula>
    </cfRule>
  </conditionalFormatting>
  <conditionalFormatting sqref="AL94">
    <cfRule type="expression" dxfId="3732" priority="1212">
      <formula>SUM($N94:$P94)&lt;1</formula>
    </cfRule>
    <cfRule type="expression" dxfId="3731" priority="1213">
      <formula>SUM($N94:$P94)&gt;0</formula>
    </cfRule>
  </conditionalFormatting>
  <conditionalFormatting sqref="AM94">
    <cfRule type="expression" dxfId="3730" priority="1214">
      <formula>SUM($N94:$P94)&gt;0</formula>
    </cfRule>
  </conditionalFormatting>
  <conditionalFormatting sqref="AN94">
    <cfRule type="expression" dxfId="3729" priority="1215">
      <formula>SUM($O94:$P94)&gt;0</formula>
    </cfRule>
  </conditionalFormatting>
  <conditionalFormatting sqref="AO94">
    <cfRule type="expression" dxfId="3728" priority="1216">
      <formula>$P94=1</formula>
    </cfRule>
  </conditionalFormatting>
  <conditionalFormatting sqref="AL95">
    <cfRule type="expression" dxfId="3727" priority="1207">
      <formula>SUM($X95:$Z95)&lt;1</formula>
    </cfRule>
    <cfRule type="expression" dxfId="3726" priority="1208">
      <formula>SUM($X95:$Z95)&gt;0</formula>
    </cfRule>
  </conditionalFormatting>
  <conditionalFormatting sqref="AM95">
    <cfRule type="expression" dxfId="3725" priority="1209">
      <formula>SUM($X95:$Z95)&gt;0</formula>
    </cfRule>
  </conditionalFormatting>
  <conditionalFormatting sqref="AN95">
    <cfRule type="expression" dxfId="3724" priority="1210">
      <formula>SUM($Y95:$Z95)&gt;0</formula>
    </cfRule>
  </conditionalFormatting>
  <conditionalFormatting sqref="AO95">
    <cfRule type="expression" dxfId="3723" priority="1211">
      <formula>$Z95=1</formula>
    </cfRule>
  </conditionalFormatting>
  <conditionalFormatting sqref="AL96">
    <cfRule type="expression" dxfId="3722" priority="1202">
      <formula>SUM($AH96:$AJ96)&lt;1</formula>
    </cfRule>
    <cfRule type="expression" dxfId="3721" priority="1203">
      <formula>SUM($AH96:$AJ96)&gt;0</formula>
    </cfRule>
  </conditionalFormatting>
  <conditionalFormatting sqref="AM96">
    <cfRule type="expression" dxfId="3720" priority="1204">
      <formula>SUM($AH96:$AJ96)&gt;0</formula>
    </cfRule>
  </conditionalFormatting>
  <conditionalFormatting sqref="AN96">
    <cfRule type="expression" dxfId="3719" priority="1205">
      <formula>SUM($AI96:$AJ96)&gt;0</formula>
    </cfRule>
  </conditionalFormatting>
  <conditionalFormatting sqref="AO96">
    <cfRule type="expression" dxfId="3718" priority="1206">
      <formula>$AJ96=1</formula>
    </cfRule>
  </conditionalFormatting>
  <conditionalFormatting sqref="AL93">
    <cfRule type="expression" dxfId="3717" priority="1200">
      <formula>(SUM($N93:$P93)+SUM($X93:$Z93)+SUM($AH93:$AJ93))&lt;3</formula>
    </cfRule>
    <cfRule type="expression" dxfId="3716" priority="1201">
      <formula>(SUM($N93:$P93)+SUM($X93:$Z93)+SUM($AH93:$AJ93))=3</formula>
    </cfRule>
  </conditionalFormatting>
  <conditionalFormatting sqref="AM93">
    <cfRule type="expression" dxfId="3715" priority="1199">
      <formula>(SUM($N93:$P93)+SUM($X93:$Z93)+SUM($AH93:$AJ93))=3</formula>
    </cfRule>
  </conditionalFormatting>
  <conditionalFormatting sqref="AN93">
    <cfRule type="expression" dxfId="3714" priority="1198">
      <formula>(SUM($O93:$P93)+SUM($Y93:$Z93)+SUM($AI93:$AJ93))=3</formula>
    </cfRule>
  </conditionalFormatting>
  <conditionalFormatting sqref="AO93">
    <cfRule type="expression" dxfId="3713" priority="1197">
      <formula>($P93+$Z93+$AJ93)=3</formula>
    </cfRule>
  </conditionalFormatting>
  <conditionalFormatting sqref="H93:AD93 K94:Q96 U94:AA96">
    <cfRule type="containsText" dxfId="3712" priority="1191" operator="containsText" text="Not assessed">
      <formula>NOT(ISERROR(SEARCH("Not assessed",H93)))</formula>
    </cfRule>
    <cfRule type="containsText" dxfId="3711" priority="1192" operator="containsText" text="No visibility">
      <formula>NOT(ISERROR(SEARCH("No visibility",H93)))</formula>
    </cfRule>
    <cfRule type="containsText" dxfId="3710" priority="1193" operator="containsText" text="Poor">
      <formula>NOT(ISERROR(SEARCH("Poor",H93)))</formula>
    </cfRule>
    <cfRule type="containsText" dxfId="3709" priority="1194" operator="containsText" text="Fail">
      <formula>NOT(ISERROR(SEARCH("Fail",H93)))</formula>
    </cfRule>
    <cfRule type="containsText" dxfId="3708" priority="1195" operator="containsText" text="Ineffective">
      <formula>NOT(ISERROR(SEARCH("Ineffective",H93)))</formula>
    </cfRule>
    <cfRule type="containsText" dxfId="3707" priority="1196" operator="containsText" text="Not Implemented">
      <formula>NOT(ISERROR(SEARCH("Not Implemented",H93)))</formula>
    </cfRule>
  </conditionalFormatting>
  <conditionalFormatting sqref="AL97">
    <cfRule type="expression" dxfId="3706" priority="1168">
      <formula>SUM($N97:$P97)&lt;1</formula>
    </cfRule>
    <cfRule type="expression" dxfId="3705" priority="1169">
      <formula>SUM($N97:$P97)&gt;0</formula>
    </cfRule>
  </conditionalFormatting>
  <conditionalFormatting sqref="AM97">
    <cfRule type="expression" dxfId="3704" priority="1170">
      <formula>SUM($N97:$P97)&gt;0</formula>
    </cfRule>
  </conditionalFormatting>
  <conditionalFormatting sqref="AN97">
    <cfRule type="expression" dxfId="3703" priority="1171">
      <formula>SUM($O97:$P97)&gt;0</formula>
    </cfRule>
  </conditionalFormatting>
  <conditionalFormatting sqref="AO97">
    <cfRule type="expression" dxfId="3702" priority="1172">
      <formula>$P97=1</formula>
    </cfRule>
  </conditionalFormatting>
  <conditionalFormatting sqref="AL98">
    <cfRule type="expression" dxfId="3701" priority="1163">
      <formula>SUM($X98:$Z98)&lt;1</formula>
    </cfRule>
    <cfRule type="expression" dxfId="3700" priority="1164">
      <formula>SUM($X98:$Z98)&gt;0</formula>
    </cfRule>
  </conditionalFormatting>
  <conditionalFormatting sqref="AM98">
    <cfRule type="expression" dxfId="3699" priority="1165">
      <formula>SUM($X98:$Z98)&gt;0</formula>
    </cfRule>
  </conditionalFormatting>
  <conditionalFormatting sqref="AN98">
    <cfRule type="expression" dxfId="3698" priority="1166">
      <formula>SUM($Y98:$Z98)&gt;0</formula>
    </cfRule>
  </conditionalFormatting>
  <conditionalFormatting sqref="AO98">
    <cfRule type="expression" dxfId="3697" priority="1167">
      <formula>$Z98=1</formula>
    </cfRule>
  </conditionalFormatting>
  <conditionalFormatting sqref="AL99">
    <cfRule type="expression" dxfId="3696" priority="1158">
      <formula>SUM($AH99:$AJ99)&lt;1</formula>
    </cfRule>
    <cfRule type="expression" dxfId="3695" priority="1159">
      <formula>SUM($AH99:$AJ99)&gt;0</formula>
    </cfRule>
  </conditionalFormatting>
  <conditionalFormatting sqref="AM99">
    <cfRule type="expression" dxfId="3694" priority="1160">
      <formula>SUM($AH99:$AJ99)&gt;0</formula>
    </cfRule>
  </conditionalFormatting>
  <conditionalFormatting sqref="AN99">
    <cfRule type="expression" dxfId="3693" priority="1161">
      <formula>SUM($AI99:$AJ99)&gt;0</formula>
    </cfRule>
  </conditionalFormatting>
  <conditionalFormatting sqref="AO99">
    <cfRule type="expression" dxfId="3692" priority="1162">
      <formula>$AJ99=1</formula>
    </cfRule>
  </conditionalFormatting>
  <conditionalFormatting sqref="K97:Q99 U97:AA99">
    <cfRule type="containsText" dxfId="3691" priority="1152" operator="containsText" text="Not assessed">
      <formula>NOT(ISERROR(SEARCH("Not assessed",K97)))</formula>
    </cfRule>
    <cfRule type="containsText" dxfId="3690" priority="1153" operator="containsText" text="No visibility">
      <formula>NOT(ISERROR(SEARCH("No visibility",K97)))</formula>
    </cfRule>
    <cfRule type="containsText" dxfId="3689" priority="1154" operator="containsText" text="Poor">
      <formula>NOT(ISERROR(SEARCH("Poor",K97)))</formula>
    </cfRule>
    <cfRule type="containsText" dxfId="3688" priority="1155" operator="containsText" text="Fail">
      <formula>NOT(ISERROR(SEARCH("Fail",K97)))</formula>
    </cfRule>
    <cfRule type="containsText" dxfId="3687" priority="1156" operator="containsText" text="Ineffective">
      <formula>NOT(ISERROR(SEARCH("Ineffective",K97)))</formula>
    </cfRule>
    <cfRule type="containsText" dxfId="3686" priority="1157" operator="containsText" text="Not Implemented">
      <formula>NOT(ISERROR(SEARCH("Not Implemented",K97)))</formula>
    </cfRule>
  </conditionalFormatting>
  <conditionalFormatting sqref="AL101">
    <cfRule type="expression" dxfId="3685" priority="1147">
      <formula>SUM($N101:$P101)&lt;1</formula>
    </cfRule>
    <cfRule type="expression" dxfId="3684" priority="1148">
      <formula>SUM($N101:$P101)&gt;0</formula>
    </cfRule>
  </conditionalFormatting>
  <conditionalFormatting sqref="AM101">
    <cfRule type="expression" dxfId="3683" priority="1149">
      <formula>SUM($N101:$P101)&gt;0</formula>
    </cfRule>
  </conditionalFormatting>
  <conditionalFormatting sqref="AN101">
    <cfRule type="expression" dxfId="3682" priority="1150">
      <formula>SUM($O101:$P101)&gt;0</formula>
    </cfRule>
  </conditionalFormatting>
  <conditionalFormatting sqref="AO101">
    <cfRule type="expression" dxfId="3681" priority="1151">
      <formula>$P101=1</formula>
    </cfRule>
  </conditionalFormatting>
  <conditionalFormatting sqref="AL102">
    <cfRule type="expression" dxfId="3680" priority="1142">
      <formula>SUM($X102:$Z102)&lt;1</formula>
    </cfRule>
    <cfRule type="expression" dxfId="3679" priority="1143">
      <formula>SUM($X102:$Z102)&gt;0</formula>
    </cfRule>
  </conditionalFormatting>
  <conditionalFormatting sqref="AM102">
    <cfRule type="expression" dxfId="3678" priority="1144">
      <formula>SUM($X102:$Z102)&gt;0</formula>
    </cfRule>
  </conditionalFormatting>
  <conditionalFormatting sqref="AN102">
    <cfRule type="expression" dxfId="3677" priority="1145">
      <formula>SUM($Y102:$Z102)&gt;0</formula>
    </cfRule>
  </conditionalFormatting>
  <conditionalFormatting sqref="AO102">
    <cfRule type="expression" dxfId="3676" priority="1146">
      <formula>$Z102=1</formula>
    </cfRule>
  </conditionalFormatting>
  <conditionalFormatting sqref="AL103">
    <cfRule type="expression" dxfId="3675" priority="1137">
      <formula>SUM($AH103:$AJ103)&lt;1</formula>
    </cfRule>
    <cfRule type="expression" dxfId="3674" priority="1138">
      <formula>SUM($AH103:$AJ103)&gt;0</formula>
    </cfRule>
  </conditionalFormatting>
  <conditionalFormatting sqref="AM103">
    <cfRule type="expression" dxfId="3673" priority="1139">
      <formula>SUM($AH103:$AJ103)&gt;0</formula>
    </cfRule>
  </conditionalFormatting>
  <conditionalFormatting sqref="AN103">
    <cfRule type="expression" dxfId="3672" priority="1140">
      <formula>SUM($AI103:$AJ103)&gt;0</formula>
    </cfRule>
  </conditionalFormatting>
  <conditionalFormatting sqref="AO103">
    <cfRule type="expression" dxfId="3671" priority="1141">
      <formula>$AJ103=1</formula>
    </cfRule>
  </conditionalFormatting>
  <conditionalFormatting sqref="AL100">
    <cfRule type="expression" dxfId="3670" priority="1135">
      <formula>(SUM($N100:$P100)+SUM($X100:$Z100)+SUM($AH100:$AJ100))&lt;3</formula>
    </cfRule>
    <cfRule type="expression" dxfId="3669" priority="1136">
      <formula>(SUM($N100:$P100)+SUM($X100:$Z100)+SUM($AH100:$AJ100))=3</formula>
    </cfRule>
  </conditionalFormatting>
  <conditionalFormatting sqref="AM100">
    <cfRule type="expression" dxfId="3668" priority="1134">
      <formula>(SUM($N100:$P100)+SUM($X100:$Z100)+SUM($AH100:$AJ100))=3</formula>
    </cfRule>
  </conditionalFormatting>
  <conditionalFormatting sqref="AN100">
    <cfRule type="expression" dxfId="3667" priority="1133">
      <formula>(SUM($O100:$P100)+SUM($Y100:$Z100)+SUM($AI100:$AJ100))=3</formula>
    </cfRule>
  </conditionalFormatting>
  <conditionalFormatting sqref="AO100">
    <cfRule type="expression" dxfId="3666" priority="1132">
      <formula>($P100+$Z100+$AJ100)=3</formula>
    </cfRule>
  </conditionalFormatting>
  <conditionalFormatting sqref="H100:AD100 K101:Q103 U101:AA103">
    <cfRule type="containsText" dxfId="3665" priority="1126" operator="containsText" text="Not assessed">
      <formula>NOT(ISERROR(SEARCH("Not assessed",H100)))</formula>
    </cfRule>
    <cfRule type="containsText" dxfId="3664" priority="1127" operator="containsText" text="No visibility">
      <formula>NOT(ISERROR(SEARCH("No visibility",H100)))</formula>
    </cfRule>
    <cfRule type="containsText" dxfId="3663" priority="1128" operator="containsText" text="Poor">
      <formula>NOT(ISERROR(SEARCH("Poor",H100)))</formula>
    </cfRule>
    <cfRule type="containsText" dxfId="3662" priority="1129" operator="containsText" text="Fail">
      <formula>NOT(ISERROR(SEARCH("Fail",H100)))</formula>
    </cfRule>
    <cfRule type="containsText" dxfId="3661" priority="1130" operator="containsText" text="Ineffective">
      <formula>NOT(ISERROR(SEARCH("Ineffective",H100)))</formula>
    </cfRule>
    <cfRule type="containsText" dxfId="3660" priority="1131" operator="containsText" text="Not Implemented">
      <formula>NOT(ISERROR(SEARCH("Not Implemented",H100)))</formula>
    </cfRule>
  </conditionalFormatting>
  <conditionalFormatting sqref="AE100">
    <cfRule type="containsText" dxfId="3659" priority="1120" operator="containsText" text="Not assessed">
      <formula>NOT(ISERROR(SEARCH("Not assessed",AE100)))</formula>
    </cfRule>
    <cfRule type="containsText" dxfId="3658" priority="1121" operator="containsText" text="No visibility">
      <formula>NOT(ISERROR(SEARCH("No visibility",AE100)))</formula>
    </cfRule>
    <cfRule type="containsText" dxfId="3657" priority="1122" operator="containsText" text="Poor">
      <formula>NOT(ISERROR(SEARCH("Poor",AE100)))</formula>
    </cfRule>
    <cfRule type="containsText" dxfId="3656" priority="1123" operator="containsText" text="Fail">
      <formula>NOT(ISERROR(SEARCH("Fail",AE100)))</formula>
    </cfRule>
    <cfRule type="containsText" dxfId="3655" priority="1124" operator="containsText" text="Ineffective">
      <formula>NOT(ISERROR(SEARCH("Ineffective",AE100)))</formula>
    </cfRule>
    <cfRule type="containsText" dxfId="3654" priority="1125" operator="containsText" text="Not Implemented">
      <formula>NOT(ISERROR(SEARCH("Not Implemented",AE100)))</formula>
    </cfRule>
  </conditionalFormatting>
  <conditionalFormatting sqref="AF100">
    <cfRule type="containsText" dxfId="3653" priority="1114" operator="containsText" text="Not assessed">
      <formula>NOT(ISERROR(SEARCH("Not assessed",AF100)))</formula>
    </cfRule>
    <cfRule type="containsText" dxfId="3652" priority="1115" operator="containsText" text="No visibility">
      <formula>NOT(ISERROR(SEARCH("No visibility",AF100)))</formula>
    </cfRule>
    <cfRule type="containsText" dxfId="3651" priority="1116" operator="containsText" text="Poor">
      <formula>NOT(ISERROR(SEARCH("Poor",AF100)))</formula>
    </cfRule>
    <cfRule type="containsText" dxfId="3650" priority="1117" operator="containsText" text="Fail">
      <formula>NOT(ISERROR(SEARCH("Fail",AF100)))</formula>
    </cfRule>
    <cfRule type="containsText" dxfId="3649" priority="1118" operator="containsText" text="Ineffective">
      <formula>NOT(ISERROR(SEARCH("Ineffective",AF100)))</formula>
    </cfRule>
    <cfRule type="containsText" dxfId="3648" priority="1119" operator="containsText" text="Not Implemented">
      <formula>NOT(ISERROR(SEARCH("Not Implemented",AF100)))</formula>
    </cfRule>
  </conditionalFormatting>
  <conditionalFormatting sqref="AG100">
    <cfRule type="containsText" dxfId="3647" priority="1108" operator="containsText" text="Not assessed">
      <formula>NOT(ISERROR(SEARCH("Not assessed",AG100)))</formula>
    </cfRule>
    <cfRule type="containsText" dxfId="3646" priority="1109" operator="containsText" text="No visibility">
      <formula>NOT(ISERROR(SEARCH("No visibility",AG100)))</formula>
    </cfRule>
    <cfRule type="containsText" dxfId="3645" priority="1110" operator="containsText" text="Poor">
      <formula>NOT(ISERROR(SEARCH("Poor",AG100)))</formula>
    </cfRule>
    <cfRule type="containsText" dxfId="3644" priority="1111" operator="containsText" text="Fail">
      <formula>NOT(ISERROR(SEARCH("Fail",AG100)))</formula>
    </cfRule>
    <cfRule type="containsText" dxfId="3643" priority="1112" operator="containsText" text="Ineffective">
      <formula>NOT(ISERROR(SEARCH("Ineffective",AG100)))</formula>
    </cfRule>
    <cfRule type="containsText" dxfId="3642" priority="1113" operator="containsText" text="Not Implemented">
      <formula>NOT(ISERROR(SEARCH("Not Implemented",AG100)))</formula>
    </cfRule>
  </conditionalFormatting>
  <conditionalFormatting sqref="AL105">
    <cfRule type="expression" dxfId="3641" priority="1082">
      <formula>SUM($N105:$P105)&lt;1</formula>
    </cfRule>
    <cfRule type="expression" dxfId="3640" priority="1083">
      <formula>SUM($N105:$P105)&gt;0</formula>
    </cfRule>
  </conditionalFormatting>
  <conditionalFormatting sqref="AM105">
    <cfRule type="expression" dxfId="3639" priority="1084">
      <formula>SUM($N105:$P105)&gt;0</formula>
    </cfRule>
  </conditionalFormatting>
  <conditionalFormatting sqref="AN105">
    <cfRule type="expression" dxfId="3638" priority="1085">
      <formula>SUM($O105:$P105)&gt;0</formula>
    </cfRule>
  </conditionalFormatting>
  <conditionalFormatting sqref="AO105">
    <cfRule type="expression" dxfId="3637" priority="1086">
      <formula>$P105=1</formula>
    </cfRule>
  </conditionalFormatting>
  <conditionalFormatting sqref="AL106">
    <cfRule type="expression" dxfId="3636" priority="1077">
      <formula>SUM($X106:$Z106)&lt;1</formula>
    </cfRule>
    <cfRule type="expression" dxfId="3635" priority="1078">
      <formula>SUM($X106:$Z106)&gt;0</formula>
    </cfRule>
  </conditionalFormatting>
  <conditionalFormatting sqref="AM106">
    <cfRule type="expression" dxfId="3634" priority="1079">
      <formula>SUM($X106:$Z106)&gt;0</formula>
    </cfRule>
  </conditionalFormatting>
  <conditionalFormatting sqref="AN106">
    <cfRule type="expression" dxfId="3633" priority="1080">
      <formula>SUM($Y106:$Z106)&gt;0</formula>
    </cfRule>
  </conditionalFormatting>
  <conditionalFormatting sqref="AO106">
    <cfRule type="expression" dxfId="3632" priority="1081">
      <formula>$Z106=1</formula>
    </cfRule>
  </conditionalFormatting>
  <conditionalFormatting sqref="AL107">
    <cfRule type="expression" dxfId="3631" priority="1072">
      <formula>SUM($AH107:$AJ107)&lt;1</formula>
    </cfRule>
    <cfRule type="expression" dxfId="3630" priority="1073">
      <formula>SUM($AH107:$AJ107)&gt;0</formula>
    </cfRule>
  </conditionalFormatting>
  <conditionalFormatting sqref="AM107">
    <cfRule type="expression" dxfId="3629" priority="1074">
      <formula>SUM($AH107:$AJ107)&gt;0</formula>
    </cfRule>
  </conditionalFormatting>
  <conditionalFormatting sqref="AN107">
    <cfRule type="expression" dxfId="3628" priority="1075">
      <formula>SUM($AI107:$AJ107)&gt;0</formula>
    </cfRule>
  </conditionalFormatting>
  <conditionalFormatting sqref="AO107">
    <cfRule type="expression" dxfId="3627" priority="1076">
      <formula>$AJ107=1</formula>
    </cfRule>
  </conditionalFormatting>
  <conditionalFormatting sqref="AL104">
    <cfRule type="expression" dxfId="3626" priority="1070">
      <formula>(SUM($N104:$P104)+SUM($X104:$Z104)+SUM($AH104:$AJ104))&lt;3</formula>
    </cfRule>
    <cfRule type="expression" dxfId="3625" priority="1071">
      <formula>(SUM($N104:$P104)+SUM($X104:$Z104)+SUM($AH104:$AJ104))=3</formula>
    </cfRule>
  </conditionalFormatting>
  <conditionalFormatting sqref="AM104">
    <cfRule type="expression" dxfId="3624" priority="1069">
      <formula>(SUM($N104:$P104)+SUM($X104:$Z104)+SUM($AH104:$AJ104))=3</formula>
    </cfRule>
  </conditionalFormatting>
  <conditionalFormatting sqref="AN104">
    <cfRule type="expression" dxfId="3623" priority="1068">
      <formula>(SUM($O104:$P104)+SUM($Y104:$Z104)+SUM($AI104:$AJ104))=3</formula>
    </cfRule>
  </conditionalFormatting>
  <conditionalFormatting sqref="AO104">
    <cfRule type="expression" dxfId="3622" priority="1067">
      <formula>($P104+$Z104+$AJ104)=3</formula>
    </cfRule>
  </conditionalFormatting>
  <conditionalFormatting sqref="H104:AD104 K105:Q107 U105:AA107">
    <cfRule type="containsText" dxfId="3621" priority="1061" operator="containsText" text="Not assessed">
      <formula>NOT(ISERROR(SEARCH("Not assessed",H104)))</formula>
    </cfRule>
    <cfRule type="containsText" dxfId="3620" priority="1062" operator="containsText" text="No visibility">
      <formula>NOT(ISERROR(SEARCH("No visibility",H104)))</formula>
    </cfRule>
    <cfRule type="containsText" dxfId="3619" priority="1063" operator="containsText" text="Poor">
      <formula>NOT(ISERROR(SEARCH("Poor",H104)))</formula>
    </cfRule>
    <cfRule type="containsText" dxfId="3618" priority="1064" operator="containsText" text="Fail">
      <formula>NOT(ISERROR(SEARCH("Fail",H104)))</formula>
    </cfRule>
    <cfRule type="containsText" dxfId="3617" priority="1065" operator="containsText" text="Ineffective">
      <formula>NOT(ISERROR(SEARCH("Ineffective",H104)))</formula>
    </cfRule>
    <cfRule type="containsText" dxfId="3616" priority="1066" operator="containsText" text="Not Implemented">
      <formula>NOT(ISERROR(SEARCH("Not Implemented",H104)))</formula>
    </cfRule>
  </conditionalFormatting>
  <conditionalFormatting sqref="AE104">
    <cfRule type="containsText" dxfId="3615" priority="1055" operator="containsText" text="Not assessed">
      <formula>NOT(ISERROR(SEARCH("Not assessed",AE104)))</formula>
    </cfRule>
    <cfRule type="containsText" dxfId="3614" priority="1056" operator="containsText" text="No visibility">
      <formula>NOT(ISERROR(SEARCH("No visibility",AE104)))</formula>
    </cfRule>
    <cfRule type="containsText" dxfId="3613" priority="1057" operator="containsText" text="Poor">
      <formula>NOT(ISERROR(SEARCH("Poor",AE104)))</formula>
    </cfRule>
    <cfRule type="containsText" dxfId="3612" priority="1058" operator="containsText" text="Fail">
      <formula>NOT(ISERROR(SEARCH("Fail",AE104)))</formula>
    </cfRule>
    <cfRule type="containsText" dxfId="3611" priority="1059" operator="containsText" text="Ineffective">
      <formula>NOT(ISERROR(SEARCH("Ineffective",AE104)))</formula>
    </cfRule>
    <cfRule type="containsText" dxfId="3610" priority="1060" operator="containsText" text="Not Implemented">
      <formula>NOT(ISERROR(SEARCH("Not Implemented",AE104)))</formula>
    </cfRule>
  </conditionalFormatting>
  <conditionalFormatting sqref="AF104">
    <cfRule type="containsText" dxfId="3609" priority="1049" operator="containsText" text="Not assessed">
      <formula>NOT(ISERROR(SEARCH("Not assessed",AF104)))</formula>
    </cfRule>
    <cfRule type="containsText" dxfId="3608" priority="1050" operator="containsText" text="No visibility">
      <formula>NOT(ISERROR(SEARCH("No visibility",AF104)))</formula>
    </cfRule>
    <cfRule type="containsText" dxfId="3607" priority="1051" operator="containsText" text="Poor">
      <formula>NOT(ISERROR(SEARCH("Poor",AF104)))</formula>
    </cfRule>
    <cfRule type="containsText" dxfId="3606" priority="1052" operator="containsText" text="Fail">
      <formula>NOT(ISERROR(SEARCH("Fail",AF104)))</formula>
    </cfRule>
    <cfRule type="containsText" dxfId="3605" priority="1053" operator="containsText" text="Ineffective">
      <formula>NOT(ISERROR(SEARCH("Ineffective",AF104)))</formula>
    </cfRule>
    <cfRule type="containsText" dxfId="3604" priority="1054" operator="containsText" text="Not Implemented">
      <formula>NOT(ISERROR(SEARCH("Not Implemented",AF104)))</formula>
    </cfRule>
  </conditionalFormatting>
  <conditionalFormatting sqref="AG104">
    <cfRule type="containsText" dxfId="3603" priority="1043" operator="containsText" text="Not assessed">
      <formula>NOT(ISERROR(SEARCH("Not assessed",AG104)))</formula>
    </cfRule>
    <cfRule type="containsText" dxfId="3602" priority="1044" operator="containsText" text="No visibility">
      <formula>NOT(ISERROR(SEARCH("No visibility",AG104)))</formula>
    </cfRule>
    <cfRule type="containsText" dxfId="3601" priority="1045" operator="containsText" text="Poor">
      <formula>NOT(ISERROR(SEARCH("Poor",AG104)))</formula>
    </cfRule>
    <cfRule type="containsText" dxfId="3600" priority="1046" operator="containsText" text="Fail">
      <formula>NOT(ISERROR(SEARCH("Fail",AG104)))</formula>
    </cfRule>
    <cfRule type="containsText" dxfId="3599" priority="1047" operator="containsText" text="Ineffective">
      <formula>NOT(ISERROR(SEARCH("Ineffective",AG104)))</formula>
    </cfRule>
    <cfRule type="containsText" dxfId="3598" priority="1048" operator="containsText" text="Not Implemented">
      <formula>NOT(ISERROR(SEARCH("Not Implemented",AG104)))</formula>
    </cfRule>
  </conditionalFormatting>
  <conditionalFormatting sqref="AL109">
    <cfRule type="expression" dxfId="3597" priority="1038">
      <formula>SUM($N109:$P109)&lt;1</formula>
    </cfRule>
    <cfRule type="expression" dxfId="3596" priority="1039">
      <formula>SUM($N109:$P109)&gt;0</formula>
    </cfRule>
  </conditionalFormatting>
  <conditionalFormatting sqref="AM109">
    <cfRule type="expression" dxfId="3595" priority="1040">
      <formula>SUM($N109:$P109)&gt;0</formula>
    </cfRule>
  </conditionalFormatting>
  <conditionalFormatting sqref="AN109">
    <cfRule type="expression" dxfId="3594" priority="1041">
      <formula>SUM($O109:$P109)&gt;0</formula>
    </cfRule>
  </conditionalFormatting>
  <conditionalFormatting sqref="AO109">
    <cfRule type="expression" dxfId="3593" priority="1042">
      <formula>$P109=1</formula>
    </cfRule>
  </conditionalFormatting>
  <conditionalFormatting sqref="AL110">
    <cfRule type="expression" dxfId="3592" priority="1033">
      <formula>SUM($X110:$Z110)&lt;1</formula>
    </cfRule>
    <cfRule type="expression" dxfId="3591" priority="1034">
      <formula>SUM($X110:$Z110)&gt;0</formula>
    </cfRule>
  </conditionalFormatting>
  <conditionalFormatting sqref="AM110">
    <cfRule type="expression" dxfId="3590" priority="1035">
      <formula>SUM($X110:$Z110)&gt;0</formula>
    </cfRule>
  </conditionalFormatting>
  <conditionalFormatting sqref="AN110">
    <cfRule type="expression" dxfId="3589" priority="1036">
      <formula>SUM($Y110:$Z110)&gt;0</formula>
    </cfRule>
  </conditionalFormatting>
  <conditionalFormatting sqref="AO110">
    <cfRule type="expression" dxfId="3588" priority="1037">
      <formula>$Z110=1</formula>
    </cfRule>
  </conditionalFormatting>
  <conditionalFormatting sqref="AL111">
    <cfRule type="expression" dxfId="3587" priority="1028">
      <formula>SUM($AH111:$AJ111)&lt;1</formula>
    </cfRule>
    <cfRule type="expression" dxfId="3586" priority="1029">
      <formula>SUM($AH111:$AJ111)&gt;0</formula>
    </cfRule>
  </conditionalFormatting>
  <conditionalFormatting sqref="AM111">
    <cfRule type="expression" dxfId="3585" priority="1030">
      <formula>SUM($AH111:$AJ111)&gt;0</formula>
    </cfRule>
  </conditionalFormatting>
  <conditionalFormatting sqref="AN111">
    <cfRule type="expression" dxfId="3584" priority="1031">
      <formula>SUM($AI111:$AJ111)&gt;0</formula>
    </cfRule>
  </conditionalFormatting>
  <conditionalFormatting sqref="AO111">
    <cfRule type="expression" dxfId="3583" priority="1032">
      <formula>$AJ111=1</formula>
    </cfRule>
  </conditionalFormatting>
  <conditionalFormatting sqref="AL108">
    <cfRule type="expression" dxfId="3582" priority="1026">
      <formula>(SUM($N108:$P108)+SUM($X108:$Z108)+SUM($AH108:$AJ108))&lt;3</formula>
    </cfRule>
    <cfRule type="expression" dxfId="3581" priority="1027">
      <formula>(SUM($N108:$P108)+SUM($X108:$Z108)+SUM($AH108:$AJ108))=3</formula>
    </cfRule>
  </conditionalFormatting>
  <conditionalFormatting sqref="AM108">
    <cfRule type="expression" dxfId="3580" priority="1025">
      <formula>(SUM($N108:$P108)+SUM($X108:$Z108)+SUM($AH108:$AJ108))=3</formula>
    </cfRule>
  </conditionalFormatting>
  <conditionalFormatting sqref="AN108">
    <cfRule type="expression" dxfId="3579" priority="1024">
      <formula>(SUM($O108:$P108)+SUM($Y108:$Z108)+SUM($AI108:$AJ108))=3</formula>
    </cfRule>
  </conditionalFormatting>
  <conditionalFormatting sqref="AO108">
    <cfRule type="expression" dxfId="3578" priority="1023">
      <formula>($P108+$Z108+$AJ108)=3</formula>
    </cfRule>
  </conditionalFormatting>
  <conditionalFormatting sqref="H108:AD108 K109:Q111 U109:AA111">
    <cfRule type="containsText" dxfId="3577" priority="1017" operator="containsText" text="Not assessed">
      <formula>NOT(ISERROR(SEARCH("Not assessed",H108)))</formula>
    </cfRule>
    <cfRule type="containsText" dxfId="3576" priority="1018" operator="containsText" text="No visibility">
      <formula>NOT(ISERROR(SEARCH("No visibility",H108)))</formula>
    </cfRule>
    <cfRule type="containsText" dxfId="3575" priority="1019" operator="containsText" text="Poor">
      <formula>NOT(ISERROR(SEARCH("Poor",H108)))</formula>
    </cfRule>
    <cfRule type="containsText" dxfId="3574" priority="1020" operator="containsText" text="Fail">
      <formula>NOT(ISERROR(SEARCH("Fail",H108)))</formula>
    </cfRule>
    <cfRule type="containsText" dxfId="3573" priority="1021" operator="containsText" text="Ineffective">
      <formula>NOT(ISERROR(SEARCH("Ineffective",H108)))</formula>
    </cfRule>
    <cfRule type="containsText" dxfId="3572" priority="1022" operator="containsText" text="Not Implemented">
      <formula>NOT(ISERROR(SEARCH("Not Implemented",H108)))</formula>
    </cfRule>
  </conditionalFormatting>
  <conditionalFormatting sqref="AL112">
    <cfRule type="expression" dxfId="3571" priority="994">
      <formula>SUM($N112:$P112)&lt;1</formula>
    </cfRule>
    <cfRule type="expression" dxfId="3570" priority="995">
      <formula>SUM($N112:$P112)&gt;0</formula>
    </cfRule>
  </conditionalFormatting>
  <conditionalFormatting sqref="AM112">
    <cfRule type="expression" dxfId="3569" priority="996">
      <formula>SUM($N112:$P112)&gt;0</formula>
    </cfRule>
  </conditionalFormatting>
  <conditionalFormatting sqref="AN112">
    <cfRule type="expression" dxfId="3568" priority="997">
      <formula>SUM($O112:$P112)&gt;0</formula>
    </cfRule>
  </conditionalFormatting>
  <conditionalFormatting sqref="AO112">
    <cfRule type="expression" dxfId="3567" priority="998">
      <formula>$P112=1</formula>
    </cfRule>
  </conditionalFormatting>
  <conditionalFormatting sqref="AL113">
    <cfRule type="expression" dxfId="3566" priority="989">
      <formula>SUM($X113:$Z113)&lt;1</formula>
    </cfRule>
    <cfRule type="expression" dxfId="3565" priority="990">
      <formula>SUM($X113:$Z113)&gt;0</formula>
    </cfRule>
  </conditionalFormatting>
  <conditionalFormatting sqref="AM113">
    <cfRule type="expression" dxfId="3564" priority="991">
      <formula>SUM($X113:$Z113)&gt;0</formula>
    </cfRule>
  </conditionalFormatting>
  <conditionalFormatting sqref="AN113">
    <cfRule type="expression" dxfId="3563" priority="992">
      <formula>SUM($Y113:$Z113)&gt;0</formula>
    </cfRule>
  </conditionalFormatting>
  <conditionalFormatting sqref="AO113">
    <cfRule type="expression" dxfId="3562" priority="993">
      <formula>$Z113=1</formula>
    </cfRule>
  </conditionalFormatting>
  <conditionalFormatting sqref="AL114">
    <cfRule type="expression" dxfId="3561" priority="984">
      <formula>SUM($AH114:$AJ114)&lt;1</formula>
    </cfRule>
    <cfRule type="expression" dxfId="3560" priority="985">
      <formula>SUM($AH114:$AJ114)&gt;0</formula>
    </cfRule>
  </conditionalFormatting>
  <conditionalFormatting sqref="AM114">
    <cfRule type="expression" dxfId="3559" priority="986">
      <formula>SUM($AH114:$AJ114)&gt;0</formula>
    </cfRule>
  </conditionalFormatting>
  <conditionalFormatting sqref="AN114">
    <cfRule type="expression" dxfId="3558" priority="987">
      <formula>SUM($AI114:$AJ114)&gt;0</formula>
    </cfRule>
  </conditionalFormatting>
  <conditionalFormatting sqref="AO114">
    <cfRule type="expression" dxfId="3557" priority="988">
      <formula>$AJ114=1</formula>
    </cfRule>
  </conditionalFormatting>
  <conditionalFormatting sqref="K112:Q114 U112:AA114">
    <cfRule type="containsText" dxfId="3556" priority="978" operator="containsText" text="Not assessed">
      <formula>NOT(ISERROR(SEARCH("Not assessed",K112)))</formula>
    </cfRule>
    <cfRule type="containsText" dxfId="3555" priority="979" operator="containsText" text="No visibility">
      <formula>NOT(ISERROR(SEARCH("No visibility",K112)))</formula>
    </cfRule>
    <cfRule type="containsText" dxfId="3554" priority="980" operator="containsText" text="Poor">
      <formula>NOT(ISERROR(SEARCH("Poor",K112)))</formula>
    </cfRule>
    <cfRule type="containsText" dxfId="3553" priority="981" operator="containsText" text="Fail">
      <formula>NOT(ISERROR(SEARCH("Fail",K112)))</formula>
    </cfRule>
    <cfRule type="containsText" dxfId="3552" priority="982" operator="containsText" text="Ineffective">
      <formula>NOT(ISERROR(SEARCH("Ineffective",K112)))</formula>
    </cfRule>
    <cfRule type="containsText" dxfId="3551" priority="983" operator="containsText" text="Not Implemented">
      <formula>NOT(ISERROR(SEARCH("Not Implemented",K112)))</formula>
    </cfRule>
  </conditionalFormatting>
  <conditionalFormatting sqref="AL116">
    <cfRule type="expression" dxfId="3550" priority="973">
      <formula>SUM($N116:$P116)&lt;1</formula>
    </cfRule>
    <cfRule type="expression" dxfId="3549" priority="974">
      <formula>SUM($N116:$P116)&gt;0</formula>
    </cfRule>
  </conditionalFormatting>
  <conditionalFormatting sqref="AM116">
    <cfRule type="expression" dxfId="3548" priority="975">
      <formula>SUM($N116:$P116)&gt;0</formula>
    </cfRule>
  </conditionalFormatting>
  <conditionalFormatting sqref="AN116">
    <cfRule type="expression" dxfId="3547" priority="976">
      <formula>SUM($O116:$P116)&gt;0</formula>
    </cfRule>
  </conditionalFormatting>
  <conditionalFormatting sqref="AO116">
    <cfRule type="expression" dxfId="3546" priority="977">
      <formula>$P116=1</formula>
    </cfRule>
  </conditionalFormatting>
  <conditionalFormatting sqref="AL117">
    <cfRule type="expression" dxfId="3545" priority="968">
      <formula>SUM($X117:$Z117)&lt;1</formula>
    </cfRule>
    <cfRule type="expression" dxfId="3544" priority="969">
      <formula>SUM($X117:$Z117)&gt;0</formula>
    </cfRule>
  </conditionalFormatting>
  <conditionalFormatting sqref="AM117">
    <cfRule type="expression" dxfId="3543" priority="970">
      <formula>SUM($X117:$Z117)&gt;0</formula>
    </cfRule>
  </conditionalFormatting>
  <conditionalFormatting sqref="AN117">
    <cfRule type="expression" dxfId="3542" priority="971">
      <formula>SUM($Y117:$Z117)&gt;0</formula>
    </cfRule>
  </conditionalFormatting>
  <conditionalFormatting sqref="AO117">
    <cfRule type="expression" dxfId="3541" priority="972">
      <formula>$Z117=1</formula>
    </cfRule>
  </conditionalFormatting>
  <conditionalFormatting sqref="AL118">
    <cfRule type="expression" dxfId="3540" priority="963">
      <formula>SUM($AH118:$AJ118)&lt;1</formula>
    </cfRule>
    <cfRule type="expression" dxfId="3539" priority="964">
      <formula>SUM($AH118:$AJ118)&gt;0</formula>
    </cfRule>
  </conditionalFormatting>
  <conditionalFormatting sqref="AM118">
    <cfRule type="expression" dxfId="3538" priority="965">
      <formula>SUM($AH118:$AJ118)&gt;0</formula>
    </cfRule>
  </conditionalFormatting>
  <conditionalFormatting sqref="AN118">
    <cfRule type="expression" dxfId="3537" priority="966">
      <formula>SUM($AI118:$AJ118)&gt;0</formula>
    </cfRule>
  </conditionalFormatting>
  <conditionalFormatting sqref="AO118">
    <cfRule type="expression" dxfId="3536" priority="967">
      <formula>$AJ118=1</formula>
    </cfRule>
  </conditionalFormatting>
  <conditionalFormatting sqref="AL115">
    <cfRule type="expression" dxfId="3535" priority="961">
      <formula>(SUM($N115:$P115)+SUM($X115:$Z115)+SUM($AH115:$AJ115))&lt;3</formula>
    </cfRule>
    <cfRule type="expression" dxfId="3534" priority="962">
      <formula>(SUM($N115:$P115)+SUM($X115:$Z115)+SUM($AH115:$AJ115))=3</formula>
    </cfRule>
  </conditionalFormatting>
  <conditionalFormatting sqref="AM115">
    <cfRule type="expression" dxfId="3533" priority="960">
      <formula>(SUM($N115:$P115)+SUM($X115:$Z115)+SUM($AH115:$AJ115))=3</formula>
    </cfRule>
  </conditionalFormatting>
  <conditionalFormatting sqref="AN115">
    <cfRule type="expression" dxfId="3532" priority="959">
      <formula>(SUM($O115:$P115)+SUM($Y115:$Z115)+SUM($AI115:$AJ115))=3</formula>
    </cfRule>
  </conditionalFormatting>
  <conditionalFormatting sqref="AO115">
    <cfRule type="expression" dxfId="3531" priority="958">
      <formula>($P115+$Z115+$AJ115)=3</formula>
    </cfRule>
  </conditionalFormatting>
  <conditionalFormatting sqref="H115:AD115 K116:Q118 U116:AA118">
    <cfRule type="containsText" dxfId="3530" priority="952" operator="containsText" text="Not assessed">
      <formula>NOT(ISERROR(SEARCH("Not assessed",H115)))</formula>
    </cfRule>
    <cfRule type="containsText" dxfId="3529" priority="953" operator="containsText" text="No visibility">
      <formula>NOT(ISERROR(SEARCH("No visibility",H115)))</formula>
    </cfRule>
    <cfRule type="containsText" dxfId="3528" priority="954" operator="containsText" text="Poor">
      <formula>NOT(ISERROR(SEARCH("Poor",H115)))</formula>
    </cfRule>
    <cfRule type="containsText" dxfId="3527" priority="955" operator="containsText" text="Fail">
      <formula>NOT(ISERROR(SEARCH("Fail",H115)))</formula>
    </cfRule>
    <cfRule type="containsText" dxfId="3526" priority="956" operator="containsText" text="Ineffective">
      <formula>NOT(ISERROR(SEARCH("Ineffective",H115)))</formula>
    </cfRule>
    <cfRule type="containsText" dxfId="3525" priority="957" operator="containsText" text="Not Implemented">
      <formula>NOT(ISERROR(SEARCH("Not Implemented",H115)))</formula>
    </cfRule>
  </conditionalFormatting>
  <conditionalFormatting sqref="AL119">
    <cfRule type="expression" dxfId="3524" priority="929">
      <formula>SUM($N119:$P119)&lt;1</formula>
    </cfRule>
    <cfRule type="expression" dxfId="3523" priority="930">
      <formula>SUM($N119:$P119)&gt;0</formula>
    </cfRule>
  </conditionalFormatting>
  <conditionalFormatting sqref="AM119">
    <cfRule type="expression" dxfId="3522" priority="931">
      <formula>SUM($N119:$P119)&gt;0</formula>
    </cfRule>
  </conditionalFormatting>
  <conditionalFormatting sqref="AN119">
    <cfRule type="expression" dxfId="3521" priority="932">
      <formula>SUM($O119:$P119)&gt;0</formula>
    </cfRule>
  </conditionalFormatting>
  <conditionalFormatting sqref="AO119">
    <cfRule type="expression" dxfId="3520" priority="933">
      <formula>$P119=1</formula>
    </cfRule>
  </conditionalFormatting>
  <conditionalFormatting sqref="AL120">
    <cfRule type="expression" dxfId="3519" priority="924">
      <formula>SUM($X120:$Z120)&lt;1</formula>
    </cfRule>
    <cfRule type="expression" dxfId="3518" priority="925">
      <formula>SUM($X120:$Z120)&gt;0</formula>
    </cfRule>
  </conditionalFormatting>
  <conditionalFormatting sqref="AM120">
    <cfRule type="expression" dxfId="3517" priority="926">
      <formula>SUM($X120:$Z120)&gt;0</formula>
    </cfRule>
  </conditionalFormatting>
  <conditionalFormatting sqref="AN120">
    <cfRule type="expression" dxfId="3516" priority="927">
      <formula>SUM($Y120:$Z120)&gt;0</formula>
    </cfRule>
  </conditionalFormatting>
  <conditionalFormatting sqref="AO120">
    <cfRule type="expression" dxfId="3515" priority="928">
      <formula>$Z120=1</formula>
    </cfRule>
  </conditionalFormatting>
  <conditionalFormatting sqref="AL121">
    <cfRule type="expression" dxfId="3514" priority="919">
      <formula>SUM($AH121:$AJ121)&lt;1</formula>
    </cfRule>
    <cfRule type="expression" dxfId="3513" priority="920">
      <formula>SUM($AH121:$AJ121)&gt;0</formula>
    </cfRule>
  </conditionalFormatting>
  <conditionalFormatting sqref="AM121">
    <cfRule type="expression" dxfId="3512" priority="921">
      <formula>SUM($AH121:$AJ121)&gt;0</formula>
    </cfRule>
  </conditionalFormatting>
  <conditionalFormatting sqref="AN121">
    <cfRule type="expression" dxfId="3511" priority="922">
      <formula>SUM($AI121:$AJ121)&gt;0</formula>
    </cfRule>
  </conditionalFormatting>
  <conditionalFormatting sqref="AO121">
    <cfRule type="expression" dxfId="3510" priority="923">
      <formula>$AJ121=1</formula>
    </cfRule>
  </conditionalFormatting>
  <conditionalFormatting sqref="K119:Q121 U119:AA121">
    <cfRule type="containsText" dxfId="3509" priority="913" operator="containsText" text="Not assessed">
      <formula>NOT(ISERROR(SEARCH("Not assessed",K119)))</formula>
    </cfRule>
    <cfRule type="containsText" dxfId="3508" priority="914" operator="containsText" text="No visibility">
      <formula>NOT(ISERROR(SEARCH("No visibility",K119)))</formula>
    </cfRule>
    <cfRule type="containsText" dxfId="3507" priority="915" operator="containsText" text="Poor">
      <formula>NOT(ISERROR(SEARCH("Poor",K119)))</formula>
    </cfRule>
    <cfRule type="containsText" dxfId="3506" priority="916" operator="containsText" text="Fail">
      <formula>NOT(ISERROR(SEARCH("Fail",K119)))</formula>
    </cfRule>
    <cfRule type="containsText" dxfId="3505" priority="917" operator="containsText" text="Ineffective">
      <formula>NOT(ISERROR(SEARCH("Ineffective",K119)))</formula>
    </cfRule>
    <cfRule type="containsText" dxfId="3504" priority="918" operator="containsText" text="Not Implemented">
      <formula>NOT(ISERROR(SEARCH("Not Implemented",K119)))</formula>
    </cfRule>
  </conditionalFormatting>
  <conditionalFormatting sqref="AL122">
    <cfRule type="expression" dxfId="3503" priority="908">
      <formula>SUM($N122:$P122)&lt;1</formula>
    </cfRule>
    <cfRule type="expression" dxfId="3502" priority="909">
      <formula>SUM($N122:$P122)&gt;0</formula>
    </cfRule>
  </conditionalFormatting>
  <conditionalFormatting sqref="AM122">
    <cfRule type="expression" dxfId="3501" priority="910">
      <formula>SUM($N122:$P122)&gt;0</formula>
    </cfRule>
  </conditionalFormatting>
  <conditionalFormatting sqref="AN122">
    <cfRule type="expression" dxfId="3500" priority="911">
      <formula>SUM($O122:$P122)&gt;0</formula>
    </cfRule>
  </conditionalFormatting>
  <conditionalFormatting sqref="AO122">
    <cfRule type="expression" dxfId="3499" priority="912">
      <formula>$P122=1</formula>
    </cfRule>
  </conditionalFormatting>
  <conditionalFormatting sqref="AL123">
    <cfRule type="expression" dxfId="3498" priority="903">
      <formula>SUM($X123:$Z123)&lt;1</formula>
    </cfRule>
    <cfRule type="expression" dxfId="3497" priority="904">
      <formula>SUM($X123:$Z123)&gt;0</formula>
    </cfRule>
  </conditionalFormatting>
  <conditionalFormatting sqref="AM123">
    <cfRule type="expression" dxfId="3496" priority="905">
      <formula>SUM($X123:$Z123)&gt;0</formula>
    </cfRule>
  </conditionalFormatting>
  <conditionalFormatting sqref="AN123">
    <cfRule type="expression" dxfId="3495" priority="906">
      <formula>SUM($Y123:$Z123)&gt;0</formula>
    </cfRule>
  </conditionalFormatting>
  <conditionalFormatting sqref="AO123">
    <cfRule type="expression" dxfId="3494" priority="907">
      <formula>$Z123=1</formula>
    </cfRule>
  </conditionalFormatting>
  <conditionalFormatting sqref="AL124">
    <cfRule type="expression" dxfId="3493" priority="898">
      <formula>SUM($AH124:$AJ124)&lt;1</formula>
    </cfRule>
    <cfRule type="expression" dxfId="3492" priority="899">
      <formula>SUM($AH124:$AJ124)&gt;0</formula>
    </cfRule>
  </conditionalFormatting>
  <conditionalFormatting sqref="AM124">
    <cfRule type="expression" dxfId="3491" priority="900">
      <formula>SUM($AH124:$AJ124)&gt;0</formula>
    </cfRule>
  </conditionalFormatting>
  <conditionalFormatting sqref="AN124">
    <cfRule type="expression" dxfId="3490" priority="901">
      <formula>SUM($AI124:$AJ124)&gt;0</formula>
    </cfRule>
  </conditionalFormatting>
  <conditionalFormatting sqref="AO124">
    <cfRule type="expression" dxfId="3489" priority="902">
      <formula>$AJ124=1</formula>
    </cfRule>
  </conditionalFormatting>
  <conditionalFormatting sqref="K122:Q124 U122:AA124">
    <cfRule type="containsText" dxfId="3488" priority="892" operator="containsText" text="Not assessed">
      <formula>NOT(ISERROR(SEARCH("Not assessed",K122)))</formula>
    </cfRule>
    <cfRule type="containsText" dxfId="3487" priority="893" operator="containsText" text="No visibility">
      <formula>NOT(ISERROR(SEARCH("No visibility",K122)))</formula>
    </cfRule>
    <cfRule type="containsText" dxfId="3486" priority="894" operator="containsText" text="Poor">
      <formula>NOT(ISERROR(SEARCH("Poor",K122)))</formula>
    </cfRule>
    <cfRule type="containsText" dxfId="3485" priority="895" operator="containsText" text="Fail">
      <formula>NOT(ISERROR(SEARCH("Fail",K122)))</formula>
    </cfRule>
    <cfRule type="containsText" dxfId="3484" priority="896" operator="containsText" text="Ineffective">
      <formula>NOT(ISERROR(SEARCH("Ineffective",K122)))</formula>
    </cfRule>
    <cfRule type="containsText" dxfId="3483" priority="897" operator="containsText" text="Not Implemented">
      <formula>NOT(ISERROR(SEARCH("Not Implemented",K122)))</formula>
    </cfRule>
  </conditionalFormatting>
  <conditionalFormatting sqref="AL125">
    <cfRule type="expression" dxfId="3482" priority="887">
      <formula>SUM($N125:$P125)&lt;1</formula>
    </cfRule>
    <cfRule type="expression" dxfId="3481" priority="888">
      <formula>SUM($N125:$P125)&gt;0</formula>
    </cfRule>
  </conditionalFormatting>
  <conditionalFormatting sqref="AM125">
    <cfRule type="expression" dxfId="3480" priority="889">
      <formula>SUM($N125:$P125)&gt;0</formula>
    </cfRule>
  </conditionalFormatting>
  <conditionalFormatting sqref="AN125">
    <cfRule type="expression" dxfId="3479" priority="890">
      <formula>SUM($O125:$P125)&gt;0</formula>
    </cfRule>
  </conditionalFormatting>
  <conditionalFormatting sqref="AO125">
    <cfRule type="expression" dxfId="3478" priority="891">
      <formula>$P125=1</formula>
    </cfRule>
  </conditionalFormatting>
  <conditionalFormatting sqref="AL126">
    <cfRule type="expression" dxfId="3477" priority="882">
      <formula>SUM($X126:$Z126)&lt;1</formula>
    </cfRule>
    <cfRule type="expression" dxfId="3476" priority="883">
      <formula>SUM($X126:$Z126)&gt;0</formula>
    </cfRule>
  </conditionalFormatting>
  <conditionalFormatting sqref="AM126">
    <cfRule type="expression" dxfId="3475" priority="884">
      <formula>SUM($X126:$Z126)&gt;0</formula>
    </cfRule>
  </conditionalFormatting>
  <conditionalFormatting sqref="AN126">
    <cfRule type="expression" dxfId="3474" priority="885">
      <formula>SUM($Y126:$Z126)&gt;0</formula>
    </cfRule>
  </conditionalFormatting>
  <conditionalFormatting sqref="AO126">
    <cfRule type="expression" dxfId="3473" priority="886">
      <formula>$Z126=1</formula>
    </cfRule>
  </conditionalFormatting>
  <conditionalFormatting sqref="AL127">
    <cfRule type="expression" dxfId="3472" priority="877">
      <formula>SUM($AH127:$AJ127)&lt;1</formula>
    </cfRule>
    <cfRule type="expression" dxfId="3471" priority="878">
      <formula>SUM($AH127:$AJ127)&gt;0</formula>
    </cfRule>
  </conditionalFormatting>
  <conditionalFormatting sqref="AM127">
    <cfRule type="expression" dxfId="3470" priority="879">
      <formula>SUM($AH127:$AJ127)&gt;0</formula>
    </cfRule>
  </conditionalFormatting>
  <conditionalFormatting sqref="AN127">
    <cfRule type="expression" dxfId="3469" priority="880">
      <formula>SUM($AI127:$AJ127)&gt;0</formula>
    </cfRule>
  </conditionalFormatting>
  <conditionalFormatting sqref="AO127">
    <cfRule type="expression" dxfId="3468" priority="881">
      <formula>$AJ127=1</formula>
    </cfRule>
  </conditionalFormatting>
  <conditionalFormatting sqref="K125:Q127 U125:AA127">
    <cfRule type="containsText" dxfId="3467" priority="871" operator="containsText" text="Not assessed">
      <formula>NOT(ISERROR(SEARCH("Not assessed",K125)))</formula>
    </cfRule>
    <cfRule type="containsText" dxfId="3466" priority="872" operator="containsText" text="No visibility">
      <formula>NOT(ISERROR(SEARCH("No visibility",K125)))</formula>
    </cfRule>
    <cfRule type="containsText" dxfId="3465" priority="873" operator="containsText" text="Poor">
      <formula>NOT(ISERROR(SEARCH("Poor",K125)))</formula>
    </cfRule>
    <cfRule type="containsText" dxfId="3464" priority="874" operator="containsText" text="Fail">
      <formula>NOT(ISERROR(SEARCH("Fail",K125)))</formula>
    </cfRule>
    <cfRule type="containsText" dxfId="3463" priority="875" operator="containsText" text="Ineffective">
      <formula>NOT(ISERROR(SEARCH("Ineffective",K125)))</formula>
    </cfRule>
    <cfRule type="containsText" dxfId="3462" priority="876" operator="containsText" text="Not Implemented">
      <formula>NOT(ISERROR(SEARCH("Not Implemented",K125)))</formula>
    </cfRule>
  </conditionalFormatting>
  <conditionalFormatting sqref="AE21">
    <cfRule type="containsText" dxfId="3461" priority="823" operator="containsText" text="Not assessed">
      <formula>NOT(ISERROR(SEARCH("Not assessed",AE21)))</formula>
    </cfRule>
    <cfRule type="containsText" dxfId="3460" priority="824" operator="containsText" text="No visibility">
      <formula>NOT(ISERROR(SEARCH("No visibility",AE21)))</formula>
    </cfRule>
    <cfRule type="containsText" dxfId="3459" priority="825" operator="containsText" text="Poor">
      <formula>NOT(ISERROR(SEARCH("Poor",AE21)))</formula>
    </cfRule>
    <cfRule type="containsText" dxfId="3458" priority="826" operator="containsText" text="Fail">
      <formula>NOT(ISERROR(SEARCH("Fail",AE21)))</formula>
    </cfRule>
    <cfRule type="containsText" dxfId="3457" priority="827" operator="containsText" text="Ineffective">
      <formula>NOT(ISERROR(SEARCH("Ineffective",AE21)))</formula>
    </cfRule>
    <cfRule type="containsText" dxfId="3456" priority="828" operator="containsText" text="Not Implemented">
      <formula>NOT(ISERROR(SEARCH("Not Implemented",AE21)))</formula>
    </cfRule>
  </conditionalFormatting>
  <conditionalFormatting sqref="AF21">
    <cfRule type="containsText" dxfId="3455" priority="817" operator="containsText" text="Not assessed">
      <formula>NOT(ISERROR(SEARCH("Not assessed",AF21)))</formula>
    </cfRule>
    <cfRule type="containsText" dxfId="3454" priority="818" operator="containsText" text="No visibility">
      <formula>NOT(ISERROR(SEARCH("No visibility",AF21)))</formula>
    </cfRule>
    <cfRule type="containsText" dxfId="3453" priority="819" operator="containsText" text="Poor">
      <formula>NOT(ISERROR(SEARCH("Poor",AF21)))</formula>
    </cfRule>
    <cfRule type="containsText" dxfId="3452" priority="820" operator="containsText" text="Fail">
      <formula>NOT(ISERROR(SEARCH("Fail",AF21)))</formula>
    </cfRule>
    <cfRule type="containsText" dxfId="3451" priority="821" operator="containsText" text="Ineffective">
      <formula>NOT(ISERROR(SEARCH("Ineffective",AF21)))</formula>
    </cfRule>
    <cfRule type="containsText" dxfId="3450" priority="822" operator="containsText" text="Not Implemented">
      <formula>NOT(ISERROR(SEARCH("Not Implemented",AF21)))</formula>
    </cfRule>
  </conditionalFormatting>
  <conditionalFormatting sqref="AG21">
    <cfRule type="containsText" dxfId="3449" priority="811" operator="containsText" text="Not assessed">
      <formula>NOT(ISERROR(SEARCH("Not assessed",AG21)))</formula>
    </cfRule>
    <cfRule type="containsText" dxfId="3448" priority="812" operator="containsText" text="No visibility">
      <formula>NOT(ISERROR(SEARCH("No visibility",AG21)))</formula>
    </cfRule>
    <cfRule type="containsText" dxfId="3447" priority="813" operator="containsText" text="Poor">
      <formula>NOT(ISERROR(SEARCH("Poor",AG21)))</formula>
    </cfRule>
    <cfRule type="containsText" dxfId="3446" priority="814" operator="containsText" text="Fail">
      <formula>NOT(ISERROR(SEARCH("Fail",AG21)))</formula>
    </cfRule>
    <cfRule type="containsText" dxfId="3445" priority="815" operator="containsText" text="Ineffective">
      <formula>NOT(ISERROR(SEARCH("Ineffective",AG21)))</formula>
    </cfRule>
    <cfRule type="containsText" dxfId="3444" priority="816" operator="containsText" text="Not Implemented">
      <formula>NOT(ISERROR(SEARCH("Not Implemented",AG21)))</formula>
    </cfRule>
  </conditionalFormatting>
  <conditionalFormatting sqref="AE28">
    <cfRule type="containsText" dxfId="3443" priority="805" operator="containsText" text="Not assessed">
      <formula>NOT(ISERROR(SEARCH("Not assessed",AE28)))</formula>
    </cfRule>
    <cfRule type="containsText" dxfId="3442" priority="806" operator="containsText" text="No visibility">
      <formula>NOT(ISERROR(SEARCH("No visibility",AE28)))</formula>
    </cfRule>
    <cfRule type="containsText" dxfId="3441" priority="807" operator="containsText" text="Poor">
      <formula>NOT(ISERROR(SEARCH("Poor",AE28)))</formula>
    </cfRule>
    <cfRule type="containsText" dxfId="3440" priority="808" operator="containsText" text="Fail">
      <formula>NOT(ISERROR(SEARCH("Fail",AE28)))</formula>
    </cfRule>
    <cfRule type="containsText" dxfId="3439" priority="809" operator="containsText" text="Ineffective">
      <formula>NOT(ISERROR(SEARCH("Ineffective",AE28)))</formula>
    </cfRule>
    <cfRule type="containsText" dxfId="3438" priority="810" operator="containsText" text="Not Implemented">
      <formula>NOT(ISERROR(SEARCH("Not Implemented",AE28)))</formula>
    </cfRule>
  </conditionalFormatting>
  <conditionalFormatting sqref="AF28">
    <cfRule type="containsText" dxfId="3437" priority="799" operator="containsText" text="Not assessed">
      <formula>NOT(ISERROR(SEARCH("Not assessed",AF28)))</formula>
    </cfRule>
    <cfRule type="containsText" dxfId="3436" priority="800" operator="containsText" text="No visibility">
      <formula>NOT(ISERROR(SEARCH("No visibility",AF28)))</formula>
    </cfRule>
    <cfRule type="containsText" dxfId="3435" priority="801" operator="containsText" text="Poor">
      <formula>NOT(ISERROR(SEARCH("Poor",AF28)))</formula>
    </cfRule>
    <cfRule type="containsText" dxfId="3434" priority="802" operator="containsText" text="Fail">
      <formula>NOT(ISERROR(SEARCH("Fail",AF28)))</formula>
    </cfRule>
    <cfRule type="containsText" dxfId="3433" priority="803" operator="containsText" text="Ineffective">
      <formula>NOT(ISERROR(SEARCH("Ineffective",AF28)))</formula>
    </cfRule>
    <cfRule type="containsText" dxfId="3432" priority="804" operator="containsText" text="Not Implemented">
      <formula>NOT(ISERROR(SEARCH("Not Implemented",AF28)))</formula>
    </cfRule>
  </conditionalFormatting>
  <conditionalFormatting sqref="AG28">
    <cfRule type="containsText" dxfId="3431" priority="793" operator="containsText" text="Not assessed">
      <formula>NOT(ISERROR(SEARCH("Not assessed",AG28)))</formula>
    </cfRule>
    <cfRule type="containsText" dxfId="3430" priority="794" operator="containsText" text="No visibility">
      <formula>NOT(ISERROR(SEARCH("No visibility",AG28)))</formula>
    </cfRule>
    <cfRule type="containsText" dxfId="3429" priority="795" operator="containsText" text="Poor">
      <formula>NOT(ISERROR(SEARCH("Poor",AG28)))</formula>
    </cfRule>
    <cfRule type="containsText" dxfId="3428" priority="796" operator="containsText" text="Fail">
      <formula>NOT(ISERROR(SEARCH("Fail",AG28)))</formula>
    </cfRule>
    <cfRule type="containsText" dxfId="3427" priority="797" operator="containsText" text="Ineffective">
      <formula>NOT(ISERROR(SEARCH("Ineffective",AG28)))</formula>
    </cfRule>
    <cfRule type="containsText" dxfId="3426" priority="798" operator="containsText" text="Not Implemented">
      <formula>NOT(ISERROR(SEARCH("Not Implemented",AG28)))</formula>
    </cfRule>
  </conditionalFormatting>
  <conditionalFormatting sqref="AE42">
    <cfRule type="containsText" dxfId="3425" priority="787" operator="containsText" text="Not assessed">
      <formula>NOT(ISERROR(SEARCH("Not assessed",AE42)))</formula>
    </cfRule>
    <cfRule type="containsText" dxfId="3424" priority="788" operator="containsText" text="No visibility">
      <formula>NOT(ISERROR(SEARCH("No visibility",AE42)))</formula>
    </cfRule>
    <cfRule type="containsText" dxfId="3423" priority="789" operator="containsText" text="Poor">
      <formula>NOT(ISERROR(SEARCH("Poor",AE42)))</formula>
    </cfRule>
    <cfRule type="containsText" dxfId="3422" priority="790" operator="containsText" text="Fail">
      <formula>NOT(ISERROR(SEARCH("Fail",AE42)))</formula>
    </cfRule>
    <cfRule type="containsText" dxfId="3421" priority="791" operator="containsText" text="Ineffective">
      <formula>NOT(ISERROR(SEARCH("Ineffective",AE42)))</formula>
    </cfRule>
    <cfRule type="containsText" dxfId="3420" priority="792" operator="containsText" text="Not Implemented">
      <formula>NOT(ISERROR(SEARCH("Not Implemented",AE42)))</formula>
    </cfRule>
  </conditionalFormatting>
  <conditionalFormatting sqref="AF42">
    <cfRule type="containsText" dxfId="3419" priority="781" operator="containsText" text="Not assessed">
      <formula>NOT(ISERROR(SEARCH("Not assessed",AF42)))</formula>
    </cfRule>
    <cfRule type="containsText" dxfId="3418" priority="782" operator="containsText" text="No visibility">
      <formula>NOT(ISERROR(SEARCH("No visibility",AF42)))</formula>
    </cfRule>
    <cfRule type="containsText" dxfId="3417" priority="783" operator="containsText" text="Poor">
      <formula>NOT(ISERROR(SEARCH("Poor",AF42)))</formula>
    </cfRule>
    <cfRule type="containsText" dxfId="3416" priority="784" operator="containsText" text="Fail">
      <formula>NOT(ISERROR(SEARCH("Fail",AF42)))</formula>
    </cfRule>
    <cfRule type="containsText" dxfId="3415" priority="785" operator="containsText" text="Ineffective">
      <formula>NOT(ISERROR(SEARCH("Ineffective",AF42)))</formula>
    </cfRule>
    <cfRule type="containsText" dxfId="3414" priority="786" operator="containsText" text="Not Implemented">
      <formula>NOT(ISERROR(SEARCH("Not Implemented",AF42)))</formula>
    </cfRule>
  </conditionalFormatting>
  <conditionalFormatting sqref="AG42">
    <cfRule type="containsText" dxfId="3413" priority="775" operator="containsText" text="Not assessed">
      <formula>NOT(ISERROR(SEARCH("Not assessed",AG42)))</formula>
    </cfRule>
    <cfRule type="containsText" dxfId="3412" priority="776" operator="containsText" text="No visibility">
      <formula>NOT(ISERROR(SEARCH("No visibility",AG42)))</formula>
    </cfRule>
    <cfRule type="containsText" dxfId="3411" priority="777" operator="containsText" text="Poor">
      <formula>NOT(ISERROR(SEARCH("Poor",AG42)))</formula>
    </cfRule>
    <cfRule type="containsText" dxfId="3410" priority="778" operator="containsText" text="Fail">
      <formula>NOT(ISERROR(SEARCH("Fail",AG42)))</formula>
    </cfRule>
    <cfRule type="containsText" dxfId="3409" priority="779" operator="containsText" text="Ineffective">
      <formula>NOT(ISERROR(SEARCH("Ineffective",AG42)))</formula>
    </cfRule>
    <cfRule type="containsText" dxfId="3408" priority="780" operator="containsText" text="Not Implemented">
      <formula>NOT(ISERROR(SEARCH("Not Implemented",AG42)))</formula>
    </cfRule>
  </conditionalFormatting>
  <conditionalFormatting sqref="AE57">
    <cfRule type="containsText" dxfId="3407" priority="769" operator="containsText" text="Not assessed">
      <formula>NOT(ISERROR(SEARCH("Not assessed",AE57)))</formula>
    </cfRule>
    <cfRule type="containsText" dxfId="3406" priority="770" operator="containsText" text="No visibility">
      <formula>NOT(ISERROR(SEARCH("No visibility",AE57)))</formula>
    </cfRule>
    <cfRule type="containsText" dxfId="3405" priority="771" operator="containsText" text="Poor">
      <formula>NOT(ISERROR(SEARCH("Poor",AE57)))</formula>
    </cfRule>
    <cfRule type="containsText" dxfId="3404" priority="772" operator="containsText" text="Fail">
      <formula>NOT(ISERROR(SEARCH("Fail",AE57)))</formula>
    </cfRule>
    <cfRule type="containsText" dxfId="3403" priority="773" operator="containsText" text="Ineffective">
      <formula>NOT(ISERROR(SEARCH("Ineffective",AE57)))</formula>
    </cfRule>
    <cfRule type="containsText" dxfId="3402" priority="774" operator="containsText" text="Not Implemented">
      <formula>NOT(ISERROR(SEARCH("Not Implemented",AE57)))</formula>
    </cfRule>
  </conditionalFormatting>
  <conditionalFormatting sqref="AF57">
    <cfRule type="containsText" dxfId="3401" priority="763" operator="containsText" text="Not assessed">
      <formula>NOT(ISERROR(SEARCH("Not assessed",AF57)))</formula>
    </cfRule>
    <cfRule type="containsText" dxfId="3400" priority="764" operator="containsText" text="No visibility">
      <formula>NOT(ISERROR(SEARCH("No visibility",AF57)))</formula>
    </cfRule>
    <cfRule type="containsText" dxfId="3399" priority="765" operator="containsText" text="Poor">
      <formula>NOT(ISERROR(SEARCH("Poor",AF57)))</formula>
    </cfRule>
    <cfRule type="containsText" dxfId="3398" priority="766" operator="containsText" text="Fail">
      <formula>NOT(ISERROR(SEARCH("Fail",AF57)))</formula>
    </cfRule>
    <cfRule type="containsText" dxfId="3397" priority="767" operator="containsText" text="Ineffective">
      <formula>NOT(ISERROR(SEARCH("Ineffective",AF57)))</formula>
    </cfRule>
    <cfRule type="containsText" dxfId="3396" priority="768" operator="containsText" text="Not Implemented">
      <formula>NOT(ISERROR(SEARCH("Not Implemented",AF57)))</formula>
    </cfRule>
  </conditionalFormatting>
  <conditionalFormatting sqref="AG57">
    <cfRule type="containsText" dxfId="3395" priority="757" operator="containsText" text="Not assessed">
      <formula>NOT(ISERROR(SEARCH("Not assessed",AG57)))</formula>
    </cfRule>
    <cfRule type="containsText" dxfId="3394" priority="758" operator="containsText" text="No visibility">
      <formula>NOT(ISERROR(SEARCH("No visibility",AG57)))</formula>
    </cfRule>
    <cfRule type="containsText" dxfId="3393" priority="759" operator="containsText" text="Poor">
      <formula>NOT(ISERROR(SEARCH("Poor",AG57)))</formula>
    </cfRule>
    <cfRule type="containsText" dxfId="3392" priority="760" operator="containsText" text="Fail">
      <formula>NOT(ISERROR(SEARCH("Fail",AG57)))</formula>
    </cfRule>
    <cfRule type="containsText" dxfId="3391" priority="761" operator="containsText" text="Ineffective">
      <formula>NOT(ISERROR(SEARCH("Ineffective",AG57)))</formula>
    </cfRule>
    <cfRule type="containsText" dxfId="3390" priority="762" operator="containsText" text="Not Implemented">
      <formula>NOT(ISERROR(SEARCH("Not Implemented",AG57)))</formula>
    </cfRule>
  </conditionalFormatting>
  <conditionalFormatting sqref="AE79">
    <cfRule type="containsText" dxfId="3389" priority="751" operator="containsText" text="Not assessed">
      <formula>NOT(ISERROR(SEARCH("Not assessed",AE79)))</formula>
    </cfRule>
    <cfRule type="containsText" dxfId="3388" priority="752" operator="containsText" text="No visibility">
      <formula>NOT(ISERROR(SEARCH("No visibility",AE79)))</formula>
    </cfRule>
    <cfRule type="containsText" dxfId="3387" priority="753" operator="containsText" text="Poor">
      <formula>NOT(ISERROR(SEARCH("Poor",AE79)))</formula>
    </cfRule>
    <cfRule type="containsText" dxfId="3386" priority="754" operator="containsText" text="Fail">
      <formula>NOT(ISERROR(SEARCH("Fail",AE79)))</formula>
    </cfRule>
    <cfRule type="containsText" dxfId="3385" priority="755" operator="containsText" text="Ineffective">
      <formula>NOT(ISERROR(SEARCH("Ineffective",AE79)))</formula>
    </cfRule>
    <cfRule type="containsText" dxfId="3384" priority="756" operator="containsText" text="Not Implemented">
      <formula>NOT(ISERROR(SEARCH("Not Implemented",AE79)))</formula>
    </cfRule>
  </conditionalFormatting>
  <conditionalFormatting sqref="AF79">
    <cfRule type="containsText" dxfId="3383" priority="745" operator="containsText" text="Not assessed">
      <formula>NOT(ISERROR(SEARCH("Not assessed",AF79)))</formula>
    </cfRule>
    <cfRule type="containsText" dxfId="3382" priority="746" operator="containsText" text="No visibility">
      <formula>NOT(ISERROR(SEARCH("No visibility",AF79)))</formula>
    </cfRule>
    <cfRule type="containsText" dxfId="3381" priority="747" operator="containsText" text="Poor">
      <formula>NOT(ISERROR(SEARCH("Poor",AF79)))</formula>
    </cfRule>
    <cfRule type="containsText" dxfId="3380" priority="748" operator="containsText" text="Fail">
      <formula>NOT(ISERROR(SEARCH("Fail",AF79)))</formula>
    </cfRule>
    <cfRule type="containsText" dxfId="3379" priority="749" operator="containsText" text="Ineffective">
      <formula>NOT(ISERROR(SEARCH("Ineffective",AF79)))</formula>
    </cfRule>
    <cfRule type="containsText" dxfId="3378" priority="750" operator="containsText" text="Not Implemented">
      <formula>NOT(ISERROR(SEARCH("Not Implemented",AF79)))</formula>
    </cfRule>
  </conditionalFormatting>
  <conditionalFormatting sqref="AG79">
    <cfRule type="containsText" dxfId="3377" priority="739" operator="containsText" text="Not assessed">
      <formula>NOT(ISERROR(SEARCH("Not assessed",AG79)))</formula>
    </cfRule>
    <cfRule type="containsText" dxfId="3376" priority="740" operator="containsText" text="No visibility">
      <formula>NOT(ISERROR(SEARCH("No visibility",AG79)))</formula>
    </cfRule>
    <cfRule type="containsText" dxfId="3375" priority="741" operator="containsText" text="Poor">
      <formula>NOT(ISERROR(SEARCH("Poor",AG79)))</formula>
    </cfRule>
    <cfRule type="containsText" dxfId="3374" priority="742" operator="containsText" text="Fail">
      <formula>NOT(ISERROR(SEARCH("Fail",AG79)))</formula>
    </cfRule>
    <cfRule type="containsText" dxfId="3373" priority="743" operator="containsText" text="Ineffective">
      <formula>NOT(ISERROR(SEARCH("Ineffective",AG79)))</formula>
    </cfRule>
    <cfRule type="containsText" dxfId="3372" priority="744" operator="containsText" text="Not Implemented">
      <formula>NOT(ISERROR(SEARCH("Not Implemented",AG79)))</formula>
    </cfRule>
  </conditionalFormatting>
  <conditionalFormatting sqref="AE86">
    <cfRule type="containsText" dxfId="3371" priority="733" operator="containsText" text="Not assessed">
      <formula>NOT(ISERROR(SEARCH("Not assessed",AE86)))</formula>
    </cfRule>
    <cfRule type="containsText" dxfId="3370" priority="734" operator="containsText" text="No visibility">
      <formula>NOT(ISERROR(SEARCH("No visibility",AE86)))</formula>
    </cfRule>
    <cfRule type="containsText" dxfId="3369" priority="735" operator="containsText" text="Poor">
      <formula>NOT(ISERROR(SEARCH("Poor",AE86)))</formula>
    </cfRule>
    <cfRule type="containsText" dxfId="3368" priority="736" operator="containsText" text="Fail">
      <formula>NOT(ISERROR(SEARCH("Fail",AE86)))</formula>
    </cfRule>
    <cfRule type="containsText" dxfId="3367" priority="737" operator="containsText" text="Ineffective">
      <formula>NOT(ISERROR(SEARCH("Ineffective",AE86)))</formula>
    </cfRule>
    <cfRule type="containsText" dxfId="3366" priority="738" operator="containsText" text="Not Implemented">
      <formula>NOT(ISERROR(SEARCH("Not Implemented",AE86)))</formula>
    </cfRule>
  </conditionalFormatting>
  <conditionalFormatting sqref="AF86">
    <cfRule type="containsText" dxfId="3365" priority="727" operator="containsText" text="Not assessed">
      <formula>NOT(ISERROR(SEARCH("Not assessed",AF86)))</formula>
    </cfRule>
    <cfRule type="containsText" dxfId="3364" priority="728" operator="containsText" text="No visibility">
      <formula>NOT(ISERROR(SEARCH("No visibility",AF86)))</formula>
    </cfRule>
    <cfRule type="containsText" dxfId="3363" priority="729" operator="containsText" text="Poor">
      <formula>NOT(ISERROR(SEARCH("Poor",AF86)))</formula>
    </cfRule>
    <cfRule type="containsText" dxfId="3362" priority="730" operator="containsText" text="Fail">
      <formula>NOT(ISERROR(SEARCH("Fail",AF86)))</formula>
    </cfRule>
    <cfRule type="containsText" dxfId="3361" priority="731" operator="containsText" text="Ineffective">
      <formula>NOT(ISERROR(SEARCH("Ineffective",AF86)))</formula>
    </cfRule>
    <cfRule type="containsText" dxfId="3360" priority="732" operator="containsText" text="Not Implemented">
      <formula>NOT(ISERROR(SEARCH("Not Implemented",AF86)))</formula>
    </cfRule>
  </conditionalFormatting>
  <conditionalFormatting sqref="AG86">
    <cfRule type="containsText" dxfId="3359" priority="721" operator="containsText" text="Not assessed">
      <formula>NOT(ISERROR(SEARCH("Not assessed",AG86)))</formula>
    </cfRule>
    <cfRule type="containsText" dxfId="3358" priority="722" operator="containsText" text="No visibility">
      <formula>NOT(ISERROR(SEARCH("No visibility",AG86)))</formula>
    </cfRule>
    <cfRule type="containsText" dxfId="3357" priority="723" operator="containsText" text="Poor">
      <formula>NOT(ISERROR(SEARCH("Poor",AG86)))</formula>
    </cfRule>
    <cfRule type="containsText" dxfId="3356" priority="724" operator="containsText" text="Fail">
      <formula>NOT(ISERROR(SEARCH("Fail",AG86)))</formula>
    </cfRule>
    <cfRule type="containsText" dxfId="3355" priority="725" operator="containsText" text="Ineffective">
      <formula>NOT(ISERROR(SEARCH("Ineffective",AG86)))</formula>
    </cfRule>
    <cfRule type="containsText" dxfId="3354" priority="726" operator="containsText" text="Not Implemented">
      <formula>NOT(ISERROR(SEARCH("Not Implemented",AG86)))</formula>
    </cfRule>
  </conditionalFormatting>
  <conditionalFormatting sqref="AE93">
    <cfRule type="containsText" dxfId="3353" priority="715" operator="containsText" text="Not assessed">
      <formula>NOT(ISERROR(SEARCH("Not assessed",AE93)))</formula>
    </cfRule>
    <cfRule type="containsText" dxfId="3352" priority="716" operator="containsText" text="No visibility">
      <formula>NOT(ISERROR(SEARCH("No visibility",AE93)))</formula>
    </cfRule>
    <cfRule type="containsText" dxfId="3351" priority="717" operator="containsText" text="Poor">
      <formula>NOT(ISERROR(SEARCH("Poor",AE93)))</formula>
    </cfRule>
    <cfRule type="containsText" dxfId="3350" priority="718" operator="containsText" text="Fail">
      <formula>NOT(ISERROR(SEARCH("Fail",AE93)))</formula>
    </cfRule>
    <cfRule type="containsText" dxfId="3349" priority="719" operator="containsText" text="Ineffective">
      <formula>NOT(ISERROR(SEARCH("Ineffective",AE93)))</formula>
    </cfRule>
    <cfRule type="containsText" dxfId="3348" priority="720" operator="containsText" text="Not Implemented">
      <formula>NOT(ISERROR(SEARCH("Not Implemented",AE93)))</formula>
    </cfRule>
  </conditionalFormatting>
  <conditionalFormatting sqref="AF93">
    <cfRule type="containsText" dxfId="3347" priority="709" operator="containsText" text="Not assessed">
      <formula>NOT(ISERROR(SEARCH("Not assessed",AF93)))</formula>
    </cfRule>
    <cfRule type="containsText" dxfId="3346" priority="710" operator="containsText" text="No visibility">
      <formula>NOT(ISERROR(SEARCH("No visibility",AF93)))</formula>
    </cfRule>
    <cfRule type="containsText" dxfId="3345" priority="711" operator="containsText" text="Poor">
      <formula>NOT(ISERROR(SEARCH("Poor",AF93)))</formula>
    </cfRule>
    <cfRule type="containsText" dxfId="3344" priority="712" operator="containsText" text="Fail">
      <formula>NOT(ISERROR(SEARCH("Fail",AF93)))</formula>
    </cfRule>
    <cfRule type="containsText" dxfId="3343" priority="713" operator="containsText" text="Ineffective">
      <formula>NOT(ISERROR(SEARCH("Ineffective",AF93)))</formula>
    </cfRule>
    <cfRule type="containsText" dxfId="3342" priority="714" operator="containsText" text="Not Implemented">
      <formula>NOT(ISERROR(SEARCH("Not Implemented",AF93)))</formula>
    </cfRule>
  </conditionalFormatting>
  <conditionalFormatting sqref="AG93">
    <cfRule type="containsText" dxfId="3341" priority="703" operator="containsText" text="Not assessed">
      <formula>NOT(ISERROR(SEARCH("Not assessed",AG93)))</formula>
    </cfRule>
    <cfRule type="containsText" dxfId="3340" priority="704" operator="containsText" text="No visibility">
      <formula>NOT(ISERROR(SEARCH("No visibility",AG93)))</formula>
    </cfRule>
    <cfRule type="containsText" dxfId="3339" priority="705" operator="containsText" text="Poor">
      <formula>NOT(ISERROR(SEARCH("Poor",AG93)))</formula>
    </cfRule>
    <cfRule type="containsText" dxfId="3338" priority="706" operator="containsText" text="Fail">
      <formula>NOT(ISERROR(SEARCH("Fail",AG93)))</formula>
    </cfRule>
    <cfRule type="containsText" dxfId="3337" priority="707" operator="containsText" text="Ineffective">
      <formula>NOT(ISERROR(SEARCH("Ineffective",AG93)))</formula>
    </cfRule>
    <cfRule type="containsText" dxfId="3336" priority="708" operator="containsText" text="Not Implemented">
      <formula>NOT(ISERROR(SEARCH("Not Implemented",AG93)))</formula>
    </cfRule>
  </conditionalFormatting>
  <conditionalFormatting sqref="AE108">
    <cfRule type="containsText" dxfId="3335" priority="697" operator="containsText" text="Not assessed">
      <formula>NOT(ISERROR(SEARCH("Not assessed",AE108)))</formula>
    </cfRule>
    <cfRule type="containsText" dxfId="3334" priority="698" operator="containsText" text="No visibility">
      <formula>NOT(ISERROR(SEARCH("No visibility",AE108)))</formula>
    </cfRule>
    <cfRule type="containsText" dxfId="3333" priority="699" operator="containsText" text="Poor">
      <formula>NOT(ISERROR(SEARCH("Poor",AE108)))</formula>
    </cfRule>
    <cfRule type="containsText" dxfId="3332" priority="700" operator="containsText" text="Fail">
      <formula>NOT(ISERROR(SEARCH("Fail",AE108)))</formula>
    </cfRule>
    <cfRule type="containsText" dxfId="3331" priority="701" operator="containsText" text="Ineffective">
      <formula>NOT(ISERROR(SEARCH("Ineffective",AE108)))</formula>
    </cfRule>
    <cfRule type="containsText" dxfId="3330" priority="702" operator="containsText" text="Not Implemented">
      <formula>NOT(ISERROR(SEARCH("Not Implemented",AE108)))</formula>
    </cfRule>
  </conditionalFormatting>
  <conditionalFormatting sqref="AF108">
    <cfRule type="containsText" dxfId="3329" priority="691" operator="containsText" text="Not assessed">
      <formula>NOT(ISERROR(SEARCH("Not assessed",AF108)))</formula>
    </cfRule>
    <cfRule type="containsText" dxfId="3328" priority="692" operator="containsText" text="No visibility">
      <formula>NOT(ISERROR(SEARCH("No visibility",AF108)))</formula>
    </cfRule>
    <cfRule type="containsText" dxfId="3327" priority="693" operator="containsText" text="Poor">
      <formula>NOT(ISERROR(SEARCH("Poor",AF108)))</formula>
    </cfRule>
    <cfRule type="containsText" dxfId="3326" priority="694" operator="containsText" text="Fail">
      <formula>NOT(ISERROR(SEARCH("Fail",AF108)))</formula>
    </cfRule>
    <cfRule type="containsText" dxfId="3325" priority="695" operator="containsText" text="Ineffective">
      <formula>NOT(ISERROR(SEARCH("Ineffective",AF108)))</formula>
    </cfRule>
    <cfRule type="containsText" dxfId="3324" priority="696" operator="containsText" text="Not Implemented">
      <formula>NOT(ISERROR(SEARCH("Not Implemented",AF108)))</formula>
    </cfRule>
  </conditionalFormatting>
  <conditionalFormatting sqref="AG108">
    <cfRule type="containsText" dxfId="3323" priority="685" operator="containsText" text="Not assessed">
      <formula>NOT(ISERROR(SEARCH("Not assessed",AG108)))</formula>
    </cfRule>
    <cfRule type="containsText" dxfId="3322" priority="686" operator="containsText" text="No visibility">
      <formula>NOT(ISERROR(SEARCH("No visibility",AG108)))</formula>
    </cfRule>
    <cfRule type="containsText" dxfId="3321" priority="687" operator="containsText" text="Poor">
      <formula>NOT(ISERROR(SEARCH("Poor",AG108)))</formula>
    </cfRule>
    <cfRule type="containsText" dxfId="3320" priority="688" operator="containsText" text="Fail">
      <formula>NOT(ISERROR(SEARCH("Fail",AG108)))</formula>
    </cfRule>
    <cfRule type="containsText" dxfId="3319" priority="689" operator="containsText" text="Ineffective">
      <formula>NOT(ISERROR(SEARCH("Ineffective",AG108)))</formula>
    </cfRule>
    <cfRule type="containsText" dxfId="3318" priority="690" operator="containsText" text="Not Implemented">
      <formula>NOT(ISERROR(SEARCH("Not Implemented",AG108)))</formula>
    </cfRule>
  </conditionalFormatting>
  <conditionalFormatting sqref="AE115">
    <cfRule type="containsText" dxfId="3317" priority="679" operator="containsText" text="Not assessed">
      <formula>NOT(ISERROR(SEARCH("Not assessed",AE115)))</formula>
    </cfRule>
    <cfRule type="containsText" dxfId="3316" priority="680" operator="containsText" text="No visibility">
      <formula>NOT(ISERROR(SEARCH("No visibility",AE115)))</formula>
    </cfRule>
    <cfRule type="containsText" dxfId="3315" priority="681" operator="containsText" text="Poor">
      <formula>NOT(ISERROR(SEARCH("Poor",AE115)))</formula>
    </cfRule>
    <cfRule type="containsText" dxfId="3314" priority="682" operator="containsText" text="Fail">
      <formula>NOT(ISERROR(SEARCH("Fail",AE115)))</formula>
    </cfRule>
    <cfRule type="containsText" dxfId="3313" priority="683" operator="containsText" text="Ineffective">
      <formula>NOT(ISERROR(SEARCH("Ineffective",AE115)))</formula>
    </cfRule>
    <cfRule type="containsText" dxfId="3312" priority="684" operator="containsText" text="Not Implemented">
      <formula>NOT(ISERROR(SEARCH("Not Implemented",AE115)))</formula>
    </cfRule>
  </conditionalFormatting>
  <conditionalFormatting sqref="AF115">
    <cfRule type="containsText" dxfId="3311" priority="673" operator="containsText" text="Not assessed">
      <formula>NOT(ISERROR(SEARCH("Not assessed",AF115)))</formula>
    </cfRule>
    <cfRule type="containsText" dxfId="3310" priority="674" operator="containsText" text="No visibility">
      <formula>NOT(ISERROR(SEARCH("No visibility",AF115)))</formula>
    </cfRule>
    <cfRule type="containsText" dxfId="3309" priority="675" operator="containsText" text="Poor">
      <formula>NOT(ISERROR(SEARCH("Poor",AF115)))</formula>
    </cfRule>
    <cfRule type="containsText" dxfId="3308" priority="676" operator="containsText" text="Fail">
      <formula>NOT(ISERROR(SEARCH("Fail",AF115)))</formula>
    </cfRule>
    <cfRule type="containsText" dxfId="3307" priority="677" operator="containsText" text="Ineffective">
      <formula>NOT(ISERROR(SEARCH("Ineffective",AF115)))</formula>
    </cfRule>
    <cfRule type="containsText" dxfId="3306" priority="678" operator="containsText" text="Not Implemented">
      <formula>NOT(ISERROR(SEARCH("Not Implemented",AF115)))</formula>
    </cfRule>
  </conditionalFormatting>
  <conditionalFormatting sqref="AG115">
    <cfRule type="containsText" dxfId="3305" priority="667" operator="containsText" text="Not assessed">
      <formula>NOT(ISERROR(SEARCH("Not assessed",AG115)))</formula>
    </cfRule>
    <cfRule type="containsText" dxfId="3304" priority="668" operator="containsText" text="No visibility">
      <formula>NOT(ISERROR(SEARCH("No visibility",AG115)))</formula>
    </cfRule>
    <cfRule type="containsText" dxfId="3303" priority="669" operator="containsText" text="Poor">
      <formula>NOT(ISERROR(SEARCH("Poor",AG115)))</formula>
    </cfRule>
    <cfRule type="containsText" dxfId="3302" priority="670" operator="containsText" text="Fail">
      <formula>NOT(ISERROR(SEARCH("Fail",AG115)))</formula>
    </cfRule>
    <cfRule type="containsText" dxfId="3301" priority="671" operator="containsText" text="Ineffective">
      <formula>NOT(ISERROR(SEARCH("Ineffective",AG115)))</formula>
    </cfRule>
    <cfRule type="containsText" dxfId="3300" priority="672" operator="containsText" text="Not Implemented">
      <formula>NOT(ISERROR(SEARCH("Not Implemented",AG115)))</formula>
    </cfRule>
  </conditionalFormatting>
  <conditionalFormatting sqref="AM4">
    <cfRule type="expression" dxfId="3299" priority="661">
      <formula>($N4+$X4+$AH4)=3</formula>
    </cfRule>
    <cfRule type="expression" dxfId="3298" priority="664">
      <formula>($N4+$X4+$AH4)/3&gt;0.8</formula>
    </cfRule>
  </conditionalFormatting>
  <conditionalFormatting sqref="AN4">
    <cfRule type="expression" dxfId="3297" priority="659">
      <formula>(SUM($N4:$O4)+SUM($X4:$Y4)+SUM($AH4:$AI4))=6</formula>
    </cfRule>
    <cfRule type="expression" dxfId="3296" priority="660">
      <formula>($O4+$Y4+$AI4)=3</formula>
    </cfRule>
    <cfRule type="expression" dxfId="3295" priority="665">
      <formula>($O4+$Y4+$AI4)/3&gt;0.8</formula>
    </cfRule>
  </conditionalFormatting>
  <conditionalFormatting sqref="AO4">
    <cfRule type="expression" dxfId="3294" priority="666">
      <formula>(SUM($N4:$P4)+SUM($X4:$Z4)+SUM($AH4:$AJ4))=9</formula>
    </cfRule>
  </conditionalFormatting>
  <conditionalFormatting sqref="AL4">
    <cfRule type="expression" dxfId="3293" priority="662">
      <formula>(SUM($N4:$P4)+SUM($X4:$Z4)+SUM($AH4:$AJ4))=0</formula>
    </cfRule>
    <cfRule type="expression" dxfId="3292" priority="663">
      <formula>(SUM($N4:$P4)+SUM($X4:$Z4)+SUM($AH4:$AJ4))&gt;0</formula>
    </cfRule>
  </conditionalFormatting>
  <conditionalFormatting sqref="H4:J4 Q4:T4 X4:AD4">
    <cfRule type="containsText" dxfId="3291" priority="653" operator="containsText" text="Not assessed">
      <formula>NOT(ISERROR(SEARCH("Not assessed",H4)))</formula>
    </cfRule>
    <cfRule type="containsText" dxfId="3290" priority="654" operator="containsText" text="No visibility">
      <formula>NOT(ISERROR(SEARCH("No visibility",H4)))</formula>
    </cfRule>
    <cfRule type="containsText" dxfId="3289" priority="655" operator="containsText" text="Poor">
      <formula>NOT(ISERROR(SEARCH("Poor",H4)))</formula>
    </cfRule>
    <cfRule type="containsText" dxfId="3288" priority="656" operator="containsText" text="Fail">
      <formula>NOT(ISERROR(SEARCH("Fail",H4)))</formula>
    </cfRule>
    <cfRule type="containsText" dxfId="3287" priority="657" operator="containsText" text="Ineffective">
      <formula>NOT(ISERROR(SEARCH("Ineffective",H4)))</formula>
    </cfRule>
    <cfRule type="containsText" dxfId="3286" priority="658" operator="containsText" text="Not Implemented">
      <formula>NOT(ISERROR(SEARCH("Not Implemented",H4)))</formula>
    </cfRule>
  </conditionalFormatting>
  <conditionalFormatting sqref="AM3">
    <cfRule type="expression" dxfId="3285" priority="647">
      <formula>($N3+$X3+$AH3)=3</formula>
    </cfRule>
    <cfRule type="expression" dxfId="3284" priority="650">
      <formula>($N3+$X3+$AH3)/3&gt;0.8</formula>
    </cfRule>
  </conditionalFormatting>
  <conditionalFormatting sqref="AN3">
    <cfRule type="expression" dxfId="3283" priority="645">
      <formula>(SUM($N3:$O3)+SUM($X3:$Y3)+SUM($AH3:$AI3))=6</formula>
    </cfRule>
    <cfRule type="expression" dxfId="3282" priority="646">
      <formula>($O3+$Y3+$AI3)=3</formula>
    </cfRule>
    <cfRule type="expression" dxfId="3281" priority="651">
      <formula>($O3+$Y3+$AI3)/3&gt;0.8</formula>
    </cfRule>
  </conditionalFormatting>
  <conditionalFormatting sqref="AO3">
    <cfRule type="expression" dxfId="3280" priority="652">
      <formula>(SUM($N3:$P3)+SUM($X3:$Z3)+SUM($AH3:$AJ3))=9</formula>
    </cfRule>
  </conditionalFormatting>
  <conditionalFormatting sqref="AL3">
    <cfRule type="expression" dxfId="3279" priority="648">
      <formula>(SUM($N3:$P3)+SUM($X3:$Z3)+SUM($AH3:$AJ3))=0</formula>
    </cfRule>
    <cfRule type="expression" dxfId="3278" priority="649">
      <formula>(SUM($N3:$P3)+SUM($X3:$Z3)+SUM($AH3:$AJ3))&gt;0</formula>
    </cfRule>
  </conditionalFormatting>
  <conditionalFormatting sqref="X3:AD3 Q3:T3 H3:M3">
    <cfRule type="containsText" dxfId="3277" priority="639" operator="containsText" text="Not assessed">
      <formula>NOT(ISERROR(SEARCH("Not assessed",H3)))</formula>
    </cfRule>
    <cfRule type="containsText" dxfId="3276" priority="640" operator="containsText" text="No visibility">
      <formula>NOT(ISERROR(SEARCH("No visibility",H3)))</formula>
    </cfRule>
    <cfRule type="containsText" dxfId="3275" priority="641" operator="containsText" text="Poor">
      <formula>NOT(ISERROR(SEARCH("Poor",H3)))</formula>
    </cfRule>
    <cfRule type="containsText" dxfId="3274" priority="642" operator="containsText" text="Fail">
      <formula>NOT(ISERROR(SEARCH("Fail",H3)))</formula>
    </cfRule>
    <cfRule type="containsText" dxfId="3273" priority="643" operator="containsText" text="Ineffective">
      <formula>NOT(ISERROR(SEARCH("Ineffective",H3)))</formula>
    </cfRule>
    <cfRule type="containsText" dxfId="3272" priority="644" operator="containsText" text="Not Implemented">
      <formula>NOT(ISERROR(SEARCH("Not Implemented",H3)))</formula>
    </cfRule>
  </conditionalFormatting>
  <conditionalFormatting sqref="AM5">
    <cfRule type="expression" dxfId="3271" priority="633">
      <formula>($N5+$X5+$AH5)=3</formula>
    </cfRule>
    <cfRule type="expression" dxfId="3270" priority="636">
      <formula>($N5+$X5+$AH5)/3&gt;0.8</formula>
    </cfRule>
  </conditionalFormatting>
  <conditionalFormatting sqref="AN5">
    <cfRule type="expression" dxfId="3269" priority="631">
      <formula>(SUM($N5:$O5)+SUM($X5:$Y5)+SUM($AH5:$AI5))=6</formula>
    </cfRule>
    <cfRule type="expression" dxfId="3268" priority="632">
      <formula>($O5+$Y5+$AI5)=3</formula>
    </cfRule>
    <cfRule type="expression" dxfId="3267" priority="637">
      <formula>($O5+$Y5+$AI5)/3&gt;0.8</formula>
    </cfRule>
  </conditionalFormatting>
  <conditionalFormatting sqref="AO5">
    <cfRule type="expression" dxfId="3266" priority="638">
      <formula>(SUM($N5:$P5)+SUM($X5:$Z5)+SUM($AH5:$AJ5))=9</formula>
    </cfRule>
  </conditionalFormatting>
  <conditionalFormatting sqref="AL5">
    <cfRule type="expression" dxfId="3265" priority="634">
      <formula>(SUM($N5:$P5)+SUM($X5:$Z5)+SUM($AH5:$AJ5))=0</formula>
    </cfRule>
    <cfRule type="expression" dxfId="3264" priority="635">
      <formula>(SUM($N5:$P5)+SUM($X5:$Z5)+SUM($AH5:$AJ5))&gt;0</formula>
    </cfRule>
  </conditionalFormatting>
  <conditionalFormatting sqref="H5:J5 Q5:T5 X5:AD5">
    <cfRule type="containsText" dxfId="3263" priority="625" operator="containsText" text="Not assessed">
      <formula>NOT(ISERROR(SEARCH("Not assessed",H5)))</formula>
    </cfRule>
    <cfRule type="containsText" dxfId="3262" priority="626" operator="containsText" text="No visibility">
      <formula>NOT(ISERROR(SEARCH("No visibility",H5)))</formula>
    </cfRule>
    <cfRule type="containsText" dxfId="3261" priority="627" operator="containsText" text="Poor">
      <formula>NOT(ISERROR(SEARCH("Poor",H5)))</formula>
    </cfRule>
    <cfRule type="containsText" dxfId="3260" priority="628" operator="containsText" text="Fail">
      <formula>NOT(ISERROR(SEARCH("Fail",H5)))</formula>
    </cfRule>
    <cfRule type="containsText" dxfId="3259" priority="629" operator="containsText" text="Ineffective">
      <formula>NOT(ISERROR(SEARCH("Ineffective",H5)))</formula>
    </cfRule>
    <cfRule type="containsText" dxfId="3258" priority="630" operator="containsText" text="Not Implemented">
      <formula>NOT(ISERROR(SEARCH("Not Implemented",H5)))</formula>
    </cfRule>
  </conditionalFormatting>
  <conditionalFormatting sqref="U3:W3">
    <cfRule type="containsText" dxfId="3257" priority="619" operator="containsText" text="Not assessed">
      <formula>NOT(ISERROR(SEARCH("Not assessed",U3)))</formula>
    </cfRule>
    <cfRule type="containsText" dxfId="3256" priority="620" operator="containsText" text="No visibility">
      <formula>NOT(ISERROR(SEARCH("No visibility",U3)))</formula>
    </cfRule>
    <cfRule type="containsText" dxfId="3255" priority="621" operator="containsText" text="Poor">
      <formula>NOT(ISERROR(SEARCH("Poor",U3)))</formula>
    </cfRule>
    <cfRule type="containsText" dxfId="3254" priority="622" operator="containsText" text="Fail">
      <formula>NOT(ISERROR(SEARCH("Fail",U3)))</formula>
    </cfRule>
    <cfRule type="containsText" dxfId="3253" priority="623" operator="containsText" text="Ineffective">
      <formula>NOT(ISERROR(SEARCH("Ineffective",U3)))</formula>
    </cfRule>
    <cfRule type="containsText" dxfId="3252" priority="624" operator="containsText" text="Not Implemented">
      <formula>NOT(ISERROR(SEARCH("Not Implemented",U3)))</formula>
    </cfRule>
  </conditionalFormatting>
  <conditionalFormatting sqref="U4">
    <cfRule type="containsText" dxfId="3251" priority="613" operator="containsText" text="Not assessed">
      <formula>NOT(ISERROR(SEARCH("Not assessed",U4)))</formula>
    </cfRule>
    <cfRule type="containsText" dxfId="3250" priority="614" operator="containsText" text="No visibility">
      <formula>NOT(ISERROR(SEARCH("No visibility",U4)))</formula>
    </cfRule>
    <cfRule type="containsText" dxfId="3249" priority="615" operator="containsText" text="Poor">
      <formula>NOT(ISERROR(SEARCH("Poor",U4)))</formula>
    </cfRule>
    <cfRule type="containsText" dxfId="3248" priority="616" operator="containsText" text="Fail">
      <formula>NOT(ISERROR(SEARCH("Fail",U4)))</formula>
    </cfRule>
    <cfRule type="containsText" dxfId="3247" priority="617" operator="containsText" text="Ineffective">
      <formula>NOT(ISERROR(SEARCH("Ineffective",U4)))</formula>
    </cfRule>
    <cfRule type="containsText" dxfId="3246" priority="618" operator="containsText" text="Not Implemented">
      <formula>NOT(ISERROR(SEARCH("Not Implemented",U4)))</formula>
    </cfRule>
  </conditionalFormatting>
  <conditionalFormatting sqref="U5">
    <cfRule type="containsText" dxfId="3245" priority="607" operator="containsText" text="Not assessed">
      <formula>NOT(ISERROR(SEARCH("Not assessed",U5)))</formula>
    </cfRule>
    <cfRule type="containsText" dxfId="3244" priority="608" operator="containsText" text="No visibility">
      <formula>NOT(ISERROR(SEARCH("No visibility",U5)))</formula>
    </cfRule>
    <cfRule type="containsText" dxfId="3243" priority="609" operator="containsText" text="Poor">
      <formula>NOT(ISERROR(SEARCH("Poor",U5)))</formula>
    </cfRule>
    <cfRule type="containsText" dxfId="3242" priority="610" operator="containsText" text="Fail">
      <formula>NOT(ISERROR(SEARCH("Fail",U5)))</formula>
    </cfRule>
    <cfRule type="containsText" dxfId="3241" priority="611" operator="containsText" text="Ineffective">
      <formula>NOT(ISERROR(SEARCH("Ineffective",U5)))</formula>
    </cfRule>
    <cfRule type="containsText" dxfId="3240" priority="612" operator="containsText" text="Not Implemented">
      <formula>NOT(ISERROR(SEARCH("Not Implemented",U5)))</formula>
    </cfRule>
  </conditionalFormatting>
  <conditionalFormatting sqref="AE3:AG3">
    <cfRule type="containsText" dxfId="3239" priority="601" operator="containsText" text="Not assessed">
      <formula>NOT(ISERROR(SEARCH("Not assessed",AE3)))</formula>
    </cfRule>
    <cfRule type="containsText" dxfId="3238" priority="602" operator="containsText" text="No visibility">
      <formula>NOT(ISERROR(SEARCH("No visibility",AE3)))</formula>
    </cfRule>
    <cfRule type="containsText" dxfId="3237" priority="603" operator="containsText" text="Poor">
      <formula>NOT(ISERROR(SEARCH("Poor",AE3)))</formula>
    </cfRule>
    <cfRule type="containsText" dxfId="3236" priority="604" operator="containsText" text="Fail">
      <formula>NOT(ISERROR(SEARCH("Fail",AE3)))</formula>
    </cfRule>
    <cfRule type="containsText" dxfId="3235" priority="605" operator="containsText" text="Ineffective">
      <formula>NOT(ISERROR(SEARCH("Ineffective",AE3)))</formula>
    </cfRule>
    <cfRule type="containsText" dxfId="3234" priority="606" operator="containsText" text="Not Implemented">
      <formula>NOT(ISERROR(SEARCH("Not Implemented",AE3)))</formula>
    </cfRule>
  </conditionalFormatting>
  <conditionalFormatting sqref="AE4">
    <cfRule type="containsText" dxfId="3233" priority="595" operator="containsText" text="Not assessed">
      <formula>NOT(ISERROR(SEARCH("Not assessed",AE4)))</formula>
    </cfRule>
    <cfRule type="containsText" dxfId="3232" priority="596" operator="containsText" text="No visibility">
      <formula>NOT(ISERROR(SEARCH("No visibility",AE4)))</formula>
    </cfRule>
    <cfRule type="containsText" dxfId="3231" priority="597" operator="containsText" text="Poor">
      <formula>NOT(ISERROR(SEARCH("Poor",AE4)))</formula>
    </cfRule>
    <cfRule type="containsText" dxfId="3230" priority="598" operator="containsText" text="Fail">
      <formula>NOT(ISERROR(SEARCH("Fail",AE4)))</formula>
    </cfRule>
    <cfRule type="containsText" dxfId="3229" priority="599" operator="containsText" text="Ineffective">
      <formula>NOT(ISERROR(SEARCH("Ineffective",AE4)))</formula>
    </cfRule>
    <cfRule type="containsText" dxfId="3228" priority="600" operator="containsText" text="Not Implemented">
      <formula>NOT(ISERROR(SEARCH("Not Implemented",AE4)))</formula>
    </cfRule>
  </conditionalFormatting>
  <conditionalFormatting sqref="AE5">
    <cfRule type="containsText" dxfId="3227" priority="589" operator="containsText" text="Not assessed">
      <formula>NOT(ISERROR(SEARCH("Not assessed",AE5)))</formula>
    </cfRule>
    <cfRule type="containsText" dxfId="3226" priority="590" operator="containsText" text="No visibility">
      <formula>NOT(ISERROR(SEARCH("No visibility",AE5)))</formula>
    </cfRule>
    <cfRule type="containsText" dxfId="3225" priority="591" operator="containsText" text="Poor">
      <formula>NOT(ISERROR(SEARCH("Poor",AE5)))</formula>
    </cfRule>
    <cfRule type="containsText" dxfId="3224" priority="592" operator="containsText" text="Fail">
      <formula>NOT(ISERROR(SEARCH("Fail",AE5)))</formula>
    </cfRule>
    <cfRule type="containsText" dxfId="3223" priority="593" operator="containsText" text="Ineffective">
      <formula>NOT(ISERROR(SEARCH("Ineffective",AE5)))</formula>
    </cfRule>
    <cfRule type="containsText" dxfId="3222" priority="594" operator="containsText" text="Not Implemented">
      <formula>NOT(ISERROR(SEARCH("Not Implemented",AE5)))</formula>
    </cfRule>
  </conditionalFormatting>
  <conditionalFormatting sqref="N4:P4">
    <cfRule type="containsText" dxfId="3221" priority="583" operator="containsText" text="Not assessed">
      <formula>NOT(ISERROR(SEARCH("Not assessed",N4)))</formula>
    </cfRule>
    <cfRule type="containsText" dxfId="3220" priority="584" operator="containsText" text="No visibility">
      <formula>NOT(ISERROR(SEARCH("No visibility",N4)))</formula>
    </cfRule>
    <cfRule type="containsText" dxfId="3219" priority="585" operator="containsText" text="Poor">
      <formula>NOT(ISERROR(SEARCH("Poor",N4)))</formula>
    </cfRule>
    <cfRule type="containsText" dxfId="3218" priority="586" operator="containsText" text="Fail">
      <formula>NOT(ISERROR(SEARCH("Fail",N4)))</formula>
    </cfRule>
    <cfRule type="containsText" dxfId="3217" priority="587" operator="containsText" text="Ineffective">
      <formula>NOT(ISERROR(SEARCH("Ineffective",N4)))</formula>
    </cfRule>
    <cfRule type="containsText" dxfId="3216" priority="588" operator="containsText" text="Not Implemented">
      <formula>NOT(ISERROR(SEARCH("Not Implemented",N4)))</formula>
    </cfRule>
  </conditionalFormatting>
  <conditionalFormatting sqref="N3:P3">
    <cfRule type="containsText" dxfId="3215" priority="577" operator="containsText" text="Not assessed">
      <formula>NOT(ISERROR(SEARCH("Not assessed",N3)))</formula>
    </cfRule>
    <cfRule type="containsText" dxfId="3214" priority="578" operator="containsText" text="No visibility">
      <formula>NOT(ISERROR(SEARCH("No visibility",N3)))</formula>
    </cfRule>
    <cfRule type="containsText" dxfId="3213" priority="579" operator="containsText" text="Poor">
      <formula>NOT(ISERROR(SEARCH("Poor",N3)))</formula>
    </cfRule>
    <cfRule type="containsText" dxfId="3212" priority="580" operator="containsText" text="Fail">
      <formula>NOT(ISERROR(SEARCH("Fail",N3)))</formula>
    </cfRule>
    <cfRule type="containsText" dxfId="3211" priority="581" operator="containsText" text="Ineffective">
      <formula>NOT(ISERROR(SEARCH("Ineffective",N3)))</formula>
    </cfRule>
    <cfRule type="containsText" dxfId="3210" priority="582" operator="containsText" text="Not Implemented">
      <formula>NOT(ISERROR(SEARCH("Not Implemented",N3)))</formula>
    </cfRule>
  </conditionalFormatting>
  <conditionalFormatting sqref="N5:P5">
    <cfRule type="containsText" dxfId="3209" priority="571" operator="containsText" text="Not assessed">
      <formula>NOT(ISERROR(SEARCH("Not assessed",N5)))</formula>
    </cfRule>
    <cfRule type="containsText" dxfId="3208" priority="572" operator="containsText" text="No visibility">
      <formula>NOT(ISERROR(SEARCH("No visibility",N5)))</formula>
    </cfRule>
    <cfRule type="containsText" dxfId="3207" priority="573" operator="containsText" text="Poor">
      <formula>NOT(ISERROR(SEARCH("Poor",N5)))</formula>
    </cfRule>
    <cfRule type="containsText" dxfId="3206" priority="574" operator="containsText" text="Fail">
      <formula>NOT(ISERROR(SEARCH("Fail",N5)))</formula>
    </cfRule>
    <cfRule type="containsText" dxfId="3205" priority="575" operator="containsText" text="Ineffective">
      <formula>NOT(ISERROR(SEARCH("Ineffective",N5)))</formula>
    </cfRule>
    <cfRule type="containsText" dxfId="3204" priority="576" operator="containsText" text="Not Implemented">
      <formula>NOT(ISERROR(SEARCH("Not Implemented",N5)))</formula>
    </cfRule>
  </conditionalFormatting>
  <conditionalFormatting sqref="AH4:AJ4">
    <cfRule type="containsText" dxfId="3203" priority="565" operator="containsText" text="Not assessed">
      <formula>NOT(ISERROR(SEARCH("Not assessed",AH4)))</formula>
    </cfRule>
    <cfRule type="containsText" dxfId="3202" priority="566" operator="containsText" text="No visibility">
      <formula>NOT(ISERROR(SEARCH("No visibility",AH4)))</formula>
    </cfRule>
    <cfRule type="containsText" dxfId="3201" priority="567" operator="containsText" text="Poor">
      <formula>NOT(ISERROR(SEARCH("Poor",AH4)))</formula>
    </cfRule>
    <cfRule type="containsText" dxfId="3200" priority="568" operator="containsText" text="Fail">
      <formula>NOT(ISERROR(SEARCH("Fail",AH4)))</formula>
    </cfRule>
    <cfRule type="containsText" dxfId="3199" priority="569" operator="containsText" text="Ineffective">
      <formula>NOT(ISERROR(SEARCH("Ineffective",AH4)))</formula>
    </cfRule>
    <cfRule type="containsText" dxfId="3198" priority="570" operator="containsText" text="Not Implemented">
      <formula>NOT(ISERROR(SEARCH("Not Implemented",AH4)))</formula>
    </cfRule>
  </conditionalFormatting>
  <conditionalFormatting sqref="AH3:AJ3">
    <cfRule type="containsText" dxfId="3197" priority="559" operator="containsText" text="Not assessed">
      <formula>NOT(ISERROR(SEARCH("Not assessed",AH3)))</formula>
    </cfRule>
    <cfRule type="containsText" dxfId="3196" priority="560" operator="containsText" text="No visibility">
      <formula>NOT(ISERROR(SEARCH("No visibility",AH3)))</formula>
    </cfRule>
    <cfRule type="containsText" dxfId="3195" priority="561" operator="containsText" text="Poor">
      <formula>NOT(ISERROR(SEARCH("Poor",AH3)))</formula>
    </cfRule>
    <cfRule type="containsText" dxfId="3194" priority="562" operator="containsText" text="Fail">
      <formula>NOT(ISERROR(SEARCH("Fail",AH3)))</formula>
    </cfRule>
    <cfRule type="containsText" dxfId="3193" priority="563" operator="containsText" text="Ineffective">
      <formula>NOT(ISERROR(SEARCH("Ineffective",AH3)))</formula>
    </cfRule>
    <cfRule type="containsText" dxfId="3192" priority="564" operator="containsText" text="Not Implemented">
      <formula>NOT(ISERROR(SEARCH("Not Implemented",AH3)))</formula>
    </cfRule>
  </conditionalFormatting>
  <conditionalFormatting sqref="AH5:AJ5">
    <cfRule type="containsText" dxfId="3191" priority="553" operator="containsText" text="Not assessed">
      <formula>NOT(ISERROR(SEARCH("Not assessed",AH5)))</formula>
    </cfRule>
    <cfRule type="containsText" dxfId="3190" priority="554" operator="containsText" text="No visibility">
      <formula>NOT(ISERROR(SEARCH("No visibility",AH5)))</formula>
    </cfRule>
    <cfRule type="containsText" dxfId="3189" priority="555" operator="containsText" text="Poor">
      <formula>NOT(ISERROR(SEARCH("Poor",AH5)))</formula>
    </cfRule>
    <cfRule type="containsText" dxfId="3188" priority="556" operator="containsText" text="Fail">
      <formula>NOT(ISERROR(SEARCH("Fail",AH5)))</formula>
    </cfRule>
    <cfRule type="containsText" dxfId="3187" priority="557" operator="containsText" text="Ineffective">
      <formula>NOT(ISERROR(SEARCH("Ineffective",AH5)))</formula>
    </cfRule>
    <cfRule type="containsText" dxfId="3186" priority="558" operator="containsText" text="Not Implemented">
      <formula>NOT(ISERROR(SEARCH("Not Implemented",AH5)))</formula>
    </cfRule>
  </conditionalFormatting>
  <conditionalFormatting sqref="K4">
    <cfRule type="containsText" dxfId="3185" priority="547" operator="containsText" text="Not assessed">
      <formula>NOT(ISERROR(SEARCH("Not assessed",K4)))</formula>
    </cfRule>
    <cfRule type="containsText" dxfId="3184" priority="548" operator="containsText" text="No visibility">
      <formula>NOT(ISERROR(SEARCH("No visibility",K4)))</formula>
    </cfRule>
    <cfRule type="containsText" dxfId="3183" priority="549" operator="containsText" text="Poor">
      <formula>NOT(ISERROR(SEARCH("Poor",K4)))</formula>
    </cfRule>
    <cfRule type="containsText" dxfId="3182" priority="550" operator="containsText" text="Fail">
      <formula>NOT(ISERROR(SEARCH("Fail",K4)))</formula>
    </cfRule>
    <cfRule type="containsText" dxfId="3181" priority="551" operator="containsText" text="Ineffective">
      <formula>NOT(ISERROR(SEARCH("Ineffective",K4)))</formula>
    </cfRule>
    <cfRule type="containsText" dxfId="3180" priority="552" operator="containsText" text="Not Implemented">
      <formula>NOT(ISERROR(SEARCH("Not Implemented",K4)))</formula>
    </cfRule>
  </conditionalFormatting>
  <conditionalFormatting sqref="K5">
    <cfRule type="containsText" dxfId="3179" priority="541" operator="containsText" text="Not assessed">
      <formula>NOT(ISERROR(SEARCH("Not assessed",K5)))</formula>
    </cfRule>
    <cfRule type="containsText" dxfId="3178" priority="542" operator="containsText" text="No visibility">
      <formula>NOT(ISERROR(SEARCH("No visibility",K5)))</formula>
    </cfRule>
    <cfRule type="containsText" dxfId="3177" priority="543" operator="containsText" text="Poor">
      <formula>NOT(ISERROR(SEARCH("Poor",K5)))</formula>
    </cfRule>
    <cfRule type="containsText" dxfId="3176" priority="544" operator="containsText" text="Fail">
      <formula>NOT(ISERROR(SEARCH("Fail",K5)))</formula>
    </cfRule>
    <cfRule type="containsText" dxfId="3175" priority="545" operator="containsText" text="Ineffective">
      <formula>NOT(ISERROR(SEARCH("Ineffective",K5)))</formula>
    </cfRule>
    <cfRule type="containsText" dxfId="3174" priority="546" operator="containsText" text="Not Implemented">
      <formula>NOT(ISERROR(SEARCH("Not Implemented",K5)))</formula>
    </cfRule>
  </conditionalFormatting>
  <conditionalFormatting sqref="L4">
    <cfRule type="containsText" dxfId="3173" priority="463" operator="containsText" text="Not assessed">
      <formula>NOT(ISERROR(SEARCH("Not assessed",L4)))</formula>
    </cfRule>
    <cfRule type="containsText" dxfId="3172" priority="464" operator="containsText" text="No visibility">
      <formula>NOT(ISERROR(SEARCH("No visibility",L4)))</formula>
    </cfRule>
    <cfRule type="containsText" dxfId="3171" priority="465" operator="containsText" text="Poor">
      <formula>NOT(ISERROR(SEARCH("Poor",L4)))</formula>
    </cfRule>
    <cfRule type="containsText" dxfId="3170" priority="466" operator="containsText" text="Fail">
      <formula>NOT(ISERROR(SEARCH("Fail",L4)))</formula>
    </cfRule>
    <cfRule type="containsText" dxfId="3169" priority="467" operator="containsText" text="Ineffective">
      <formula>NOT(ISERROR(SEARCH("Ineffective",L4)))</formula>
    </cfRule>
    <cfRule type="containsText" dxfId="3168" priority="468" operator="containsText" text="Not Implemented">
      <formula>NOT(ISERROR(SEARCH("Not Implemented",L4)))</formula>
    </cfRule>
  </conditionalFormatting>
  <conditionalFormatting sqref="M4">
    <cfRule type="containsText" dxfId="3167" priority="457" operator="containsText" text="Not assessed">
      <formula>NOT(ISERROR(SEARCH("Not assessed",M4)))</formula>
    </cfRule>
    <cfRule type="containsText" dxfId="3166" priority="458" operator="containsText" text="No visibility">
      <formula>NOT(ISERROR(SEARCH("No visibility",M4)))</formula>
    </cfRule>
    <cfRule type="containsText" dxfId="3165" priority="459" operator="containsText" text="Poor">
      <formula>NOT(ISERROR(SEARCH("Poor",M4)))</formula>
    </cfRule>
    <cfRule type="containsText" dxfId="3164" priority="460" operator="containsText" text="Fail">
      <formula>NOT(ISERROR(SEARCH("Fail",M4)))</formula>
    </cfRule>
    <cfRule type="containsText" dxfId="3163" priority="461" operator="containsText" text="Ineffective">
      <formula>NOT(ISERROR(SEARCH("Ineffective",M4)))</formula>
    </cfRule>
    <cfRule type="containsText" dxfId="3162" priority="462" operator="containsText" text="Not Implemented">
      <formula>NOT(ISERROR(SEARCH("Not Implemented",M4)))</formula>
    </cfRule>
  </conditionalFormatting>
  <conditionalFormatting sqref="L5">
    <cfRule type="containsText" dxfId="3161" priority="451" operator="containsText" text="Not assessed">
      <formula>NOT(ISERROR(SEARCH("Not assessed",L5)))</formula>
    </cfRule>
    <cfRule type="containsText" dxfId="3160" priority="452" operator="containsText" text="No visibility">
      <formula>NOT(ISERROR(SEARCH("No visibility",L5)))</formula>
    </cfRule>
    <cfRule type="containsText" dxfId="3159" priority="453" operator="containsText" text="Poor">
      <formula>NOT(ISERROR(SEARCH("Poor",L5)))</formula>
    </cfRule>
    <cfRule type="containsText" dxfId="3158" priority="454" operator="containsText" text="Fail">
      <formula>NOT(ISERROR(SEARCH("Fail",L5)))</formula>
    </cfRule>
    <cfRule type="containsText" dxfId="3157" priority="455" operator="containsText" text="Ineffective">
      <formula>NOT(ISERROR(SEARCH("Ineffective",L5)))</formula>
    </cfRule>
    <cfRule type="containsText" dxfId="3156" priority="456" operator="containsText" text="Not Implemented">
      <formula>NOT(ISERROR(SEARCH("Not Implemented",L5)))</formula>
    </cfRule>
  </conditionalFormatting>
  <conditionalFormatting sqref="M5">
    <cfRule type="containsText" dxfId="3155" priority="445" operator="containsText" text="Not assessed">
      <formula>NOT(ISERROR(SEARCH("Not assessed",M5)))</formula>
    </cfRule>
    <cfRule type="containsText" dxfId="3154" priority="446" operator="containsText" text="No visibility">
      <formula>NOT(ISERROR(SEARCH("No visibility",M5)))</formula>
    </cfRule>
    <cfRule type="containsText" dxfId="3153" priority="447" operator="containsText" text="Poor">
      <formula>NOT(ISERROR(SEARCH("Poor",M5)))</formula>
    </cfRule>
    <cfRule type="containsText" dxfId="3152" priority="448" operator="containsText" text="Fail">
      <formula>NOT(ISERROR(SEARCH("Fail",M5)))</formula>
    </cfRule>
    <cfRule type="containsText" dxfId="3151" priority="449" operator="containsText" text="Ineffective">
      <formula>NOT(ISERROR(SEARCH("Ineffective",M5)))</formula>
    </cfRule>
    <cfRule type="containsText" dxfId="3150" priority="450" operator="containsText" text="Not Implemented">
      <formula>NOT(ISERROR(SEARCH("Not Implemented",M5)))</formula>
    </cfRule>
  </conditionalFormatting>
  <conditionalFormatting sqref="V4">
    <cfRule type="containsText" dxfId="3149" priority="439" operator="containsText" text="Not assessed">
      <formula>NOT(ISERROR(SEARCH("Not assessed",V4)))</formula>
    </cfRule>
    <cfRule type="containsText" dxfId="3148" priority="440" operator="containsText" text="No visibility">
      <formula>NOT(ISERROR(SEARCH("No visibility",V4)))</formula>
    </cfRule>
    <cfRule type="containsText" dxfId="3147" priority="441" operator="containsText" text="Poor">
      <formula>NOT(ISERROR(SEARCH("Poor",V4)))</formula>
    </cfRule>
    <cfRule type="containsText" dxfId="3146" priority="442" operator="containsText" text="Fail">
      <formula>NOT(ISERROR(SEARCH("Fail",V4)))</formula>
    </cfRule>
    <cfRule type="containsText" dxfId="3145" priority="443" operator="containsText" text="Ineffective">
      <formula>NOT(ISERROR(SEARCH("Ineffective",V4)))</formula>
    </cfRule>
    <cfRule type="containsText" dxfId="3144" priority="444" operator="containsText" text="Not Implemented">
      <formula>NOT(ISERROR(SEARCH("Not Implemented",V4)))</formula>
    </cfRule>
  </conditionalFormatting>
  <conditionalFormatting sqref="W4">
    <cfRule type="containsText" dxfId="3143" priority="433" operator="containsText" text="Not assessed">
      <formula>NOT(ISERROR(SEARCH("Not assessed",W4)))</formula>
    </cfRule>
    <cfRule type="containsText" dxfId="3142" priority="434" operator="containsText" text="No visibility">
      <formula>NOT(ISERROR(SEARCH("No visibility",W4)))</formula>
    </cfRule>
    <cfRule type="containsText" dxfId="3141" priority="435" operator="containsText" text="Poor">
      <formula>NOT(ISERROR(SEARCH("Poor",W4)))</formula>
    </cfRule>
    <cfRule type="containsText" dxfId="3140" priority="436" operator="containsText" text="Fail">
      <formula>NOT(ISERROR(SEARCH("Fail",W4)))</formula>
    </cfRule>
    <cfRule type="containsText" dxfId="3139" priority="437" operator="containsText" text="Ineffective">
      <formula>NOT(ISERROR(SEARCH("Ineffective",W4)))</formula>
    </cfRule>
    <cfRule type="containsText" dxfId="3138" priority="438" operator="containsText" text="Not Implemented">
      <formula>NOT(ISERROR(SEARCH("Not Implemented",W4)))</formula>
    </cfRule>
  </conditionalFormatting>
  <conditionalFormatting sqref="V5">
    <cfRule type="containsText" dxfId="3137" priority="427" operator="containsText" text="Not assessed">
      <formula>NOT(ISERROR(SEARCH("Not assessed",V5)))</formula>
    </cfRule>
    <cfRule type="containsText" dxfId="3136" priority="428" operator="containsText" text="No visibility">
      <formula>NOT(ISERROR(SEARCH("No visibility",V5)))</formula>
    </cfRule>
    <cfRule type="containsText" dxfId="3135" priority="429" operator="containsText" text="Poor">
      <formula>NOT(ISERROR(SEARCH("Poor",V5)))</formula>
    </cfRule>
    <cfRule type="containsText" dxfId="3134" priority="430" operator="containsText" text="Fail">
      <formula>NOT(ISERROR(SEARCH("Fail",V5)))</formula>
    </cfRule>
    <cfRule type="containsText" dxfId="3133" priority="431" operator="containsText" text="Ineffective">
      <formula>NOT(ISERROR(SEARCH("Ineffective",V5)))</formula>
    </cfRule>
    <cfRule type="containsText" dxfId="3132" priority="432" operator="containsText" text="Not Implemented">
      <formula>NOT(ISERROR(SEARCH("Not Implemented",V5)))</formula>
    </cfRule>
  </conditionalFormatting>
  <conditionalFormatting sqref="W5">
    <cfRule type="containsText" dxfId="3131" priority="421" operator="containsText" text="Not assessed">
      <formula>NOT(ISERROR(SEARCH("Not assessed",W5)))</formula>
    </cfRule>
    <cfRule type="containsText" dxfId="3130" priority="422" operator="containsText" text="No visibility">
      <formula>NOT(ISERROR(SEARCH("No visibility",W5)))</formula>
    </cfRule>
    <cfRule type="containsText" dxfId="3129" priority="423" operator="containsText" text="Poor">
      <formula>NOT(ISERROR(SEARCH("Poor",W5)))</formula>
    </cfRule>
    <cfRule type="containsText" dxfId="3128" priority="424" operator="containsText" text="Fail">
      <formula>NOT(ISERROR(SEARCH("Fail",W5)))</formula>
    </cfRule>
    <cfRule type="containsText" dxfId="3127" priority="425" operator="containsText" text="Ineffective">
      <formula>NOT(ISERROR(SEARCH("Ineffective",W5)))</formula>
    </cfRule>
    <cfRule type="containsText" dxfId="3126" priority="426" operator="containsText" text="Not Implemented">
      <formula>NOT(ISERROR(SEARCH("Not Implemented",W5)))</formula>
    </cfRule>
  </conditionalFormatting>
  <conditionalFormatting sqref="AF4">
    <cfRule type="containsText" dxfId="3125" priority="415" operator="containsText" text="Not assessed">
      <formula>NOT(ISERROR(SEARCH("Not assessed",AF4)))</formula>
    </cfRule>
    <cfRule type="containsText" dxfId="3124" priority="416" operator="containsText" text="No visibility">
      <formula>NOT(ISERROR(SEARCH("No visibility",AF4)))</formula>
    </cfRule>
    <cfRule type="containsText" dxfId="3123" priority="417" operator="containsText" text="Poor">
      <formula>NOT(ISERROR(SEARCH("Poor",AF4)))</formula>
    </cfRule>
    <cfRule type="containsText" dxfId="3122" priority="418" operator="containsText" text="Fail">
      <formula>NOT(ISERROR(SEARCH("Fail",AF4)))</formula>
    </cfRule>
    <cfRule type="containsText" dxfId="3121" priority="419" operator="containsText" text="Ineffective">
      <formula>NOT(ISERROR(SEARCH("Ineffective",AF4)))</formula>
    </cfRule>
    <cfRule type="containsText" dxfId="3120" priority="420" operator="containsText" text="Not Implemented">
      <formula>NOT(ISERROR(SEARCH("Not Implemented",AF4)))</formula>
    </cfRule>
  </conditionalFormatting>
  <conditionalFormatting sqref="AG4">
    <cfRule type="containsText" dxfId="3119" priority="409" operator="containsText" text="Not assessed">
      <formula>NOT(ISERROR(SEARCH("Not assessed",AG4)))</formula>
    </cfRule>
    <cfRule type="containsText" dxfId="3118" priority="410" operator="containsText" text="No visibility">
      <formula>NOT(ISERROR(SEARCH("No visibility",AG4)))</formula>
    </cfRule>
    <cfRule type="containsText" dxfId="3117" priority="411" operator="containsText" text="Poor">
      <formula>NOT(ISERROR(SEARCH("Poor",AG4)))</formula>
    </cfRule>
    <cfRule type="containsText" dxfId="3116" priority="412" operator="containsText" text="Fail">
      <formula>NOT(ISERROR(SEARCH("Fail",AG4)))</formula>
    </cfRule>
    <cfRule type="containsText" dxfId="3115" priority="413" operator="containsText" text="Ineffective">
      <formula>NOT(ISERROR(SEARCH("Ineffective",AG4)))</formula>
    </cfRule>
    <cfRule type="containsText" dxfId="3114" priority="414" operator="containsText" text="Not Implemented">
      <formula>NOT(ISERROR(SEARCH("Not Implemented",AG4)))</formula>
    </cfRule>
  </conditionalFormatting>
  <conditionalFormatting sqref="AF5">
    <cfRule type="containsText" dxfId="3113" priority="403" operator="containsText" text="Not assessed">
      <formula>NOT(ISERROR(SEARCH("Not assessed",AF5)))</formula>
    </cfRule>
    <cfRule type="containsText" dxfId="3112" priority="404" operator="containsText" text="No visibility">
      <formula>NOT(ISERROR(SEARCH("No visibility",AF5)))</formula>
    </cfRule>
    <cfRule type="containsText" dxfId="3111" priority="405" operator="containsText" text="Poor">
      <formula>NOT(ISERROR(SEARCH("Poor",AF5)))</formula>
    </cfRule>
    <cfRule type="containsText" dxfId="3110" priority="406" operator="containsText" text="Fail">
      <formula>NOT(ISERROR(SEARCH("Fail",AF5)))</formula>
    </cfRule>
    <cfRule type="containsText" dxfId="3109" priority="407" operator="containsText" text="Ineffective">
      <formula>NOT(ISERROR(SEARCH("Ineffective",AF5)))</formula>
    </cfRule>
    <cfRule type="containsText" dxfId="3108" priority="408" operator="containsText" text="Not Implemented">
      <formula>NOT(ISERROR(SEARCH("Not Implemented",AF5)))</formula>
    </cfRule>
  </conditionalFormatting>
  <conditionalFormatting sqref="AG5">
    <cfRule type="containsText" dxfId="3107" priority="397" operator="containsText" text="Not assessed">
      <formula>NOT(ISERROR(SEARCH("Not assessed",AG5)))</formula>
    </cfRule>
    <cfRule type="containsText" dxfId="3106" priority="398" operator="containsText" text="No visibility">
      <formula>NOT(ISERROR(SEARCH("No visibility",AG5)))</formula>
    </cfRule>
    <cfRule type="containsText" dxfId="3105" priority="399" operator="containsText" text="Poor">
      <formula>NOT(ISERROR(SEARCH("Poor",AG5)))</formula>
    </cfRule>
    <cfRule type="containsText" dxfId="3104" priority="400" operator="containsText" text="Fail">
      <formula>NOT(ISERROR(SEARCH("Fail",AG5)))</formula>
    </cfRule>
    <cfRule type="containsText" dxfId="3103" priority="401" operator="containsText" text="Ineffective">
      <formula>NOT(ISERROR(SEARCH("Ineffective",AG5)))</formula>
    </cfRule>
    <cfRule type="containsText" dxfId="3102" priority="402" operator="containsText" text="Not Implemented">
      <formula>NOT(ISERROR(SEARCH("Not Implemented",AG5)))</formula>
    </cfRule>
  </conditionalFormatting>
  <conditionalFormatting sqref="H14:J16">
    <cfRule type="containsText" dxfId="3101" priority="391" operator="containsText" text="Not assessed">
      <formula>NOT(ISERROR(SEARCH("Not assessed",H14)))</formula>
    </cfRule>
    <cfRule type="containsText" dxfId="3100" priority="392" operator="containsText" text="No visibility">
      <formula>NOT(ISERROR(SEARCH("No visibility",H14)))</formula>
    </cfRule>
    <cfRule type="containsText" dxfId="3099" priority="393" operator="containsText" text="Poor">
      <formula>NOT(ISERROR(SEARCH("Poor",H14)))</formula>
    </cfRule>
    <cfRule type="containsText" dxfId="3098" priority="394" operator="containsText" text="Fail">
      <formula>NOT(ISERROR(SEARCH("Fail",H14)))</formula>
    </cfRule>
    <cfRule type="containsText" dxfId="3097" priority="395" operator="containsText" text="Ineffective">
      <formula>NOT(ISERROR(SEARCH("Ineffective",H14)))</formula>
    </cfRule>
    <cfRule type="containsText" dxfId="3096" priority="396" operator="containsText" text="Not Implemented">
      <formula>NOT(ISERROR(SEARCH("Not Implemented",H14)))</formula>
    </cfRule>
  </conditionalFormatting>
  <conditionalFormatting sqref="H25:J27">
    <cfRule type="containsText" dxfId="3095" priority="385" operator="containsText" text="Not assessed">
      <formula>NOT(ISERROR(SEARCH("Not assessed",H25)))</formula>
    </cfRule>
    <cfRule type="containsText" dxfId="3094" priority="386" operator="containsText" text="No visibility">
      <formula>NOT(ISERROR(SEARCH("No visibility",H25)))</formula>
    </cfRule>
    <cfRule type="containsText" dxfId="3093" priority="387" operator="containsText" text="Poor">
      <formula>NOT(ISERROR(SEARCH("Poor",H25)))</formula>
    </cfRule>
    <cfRule type="containsText" dxfId="3092" priority="388" operator="containsText" text="Fail">
      <formula>NOT(ISERROR(SEARCH("Fail",H25)))</formula>
    </cfRule>
    <cfRule type="containsText" dxfId="3091" priority="389" operator="containsText" text="Ineffective">
      <formula>NOT(ISERROR(SEARCH("Ineffective",H25)))</formula>
    </cfRule>
    <cfRule type="containsText" dxfId="3090" priority="390" operator="containsText" text="Not Implemented">
      <formula>NOT(ISERROR(SEARCH("Not Implemented",H25)))</formula>
    </cfRule>
  </conditionalFormatting>
  <conditionalFormatting sqref="R25:T27">
    <cfRule type="containsText" dxfId="3089" priority="379" operator="containsText" text="Not assessed">
      <formula>NOT(ISERROR(SEARCH("Not assessed",R25)))</formula>
    </cfRule>
    <cfRule type="containsText" dxfId="3088" priority="380" operator="containsText" text="No visibility">
      <formula>NOT(ISERROR(SEARCH("No visibility",R25)))</formula>
    </cfRule>
    <cfRule type="containsText" dxfId="3087" priority="381" operator="containsText" text="Poor">
      <formula>NOT(ISERROR(SEARCH("Poor",R25)))</formula>
    </cfRule>
    <cfRule type="containsText" dxfId="3086" priority="382" operator="containsText" text="Fail">
      <formula>NOT(ISERROR(SEARCH("Fail",R25)))</formula>
    </cfRule>
    <cfRule type="containsText" dxfId="3085" priority="383" operator="containsText" text="Ineffective">
      <formula>NOT(ISERROR(SEARCH("Ineffective",R25)))</formula>
    </cfRule>
    <cfRule type="containsText" dxfId="3084" priority="384" operator="containsText" text="Not Implemented">
      <formula>NOT(ISERROR(SEARCH("Not Implemented",R25)))</formula>
    </cfRule>
  </conditionalFormatting>
  <conditionalFormatting sqref="R14:T16">
    <cfRule type="containsText" dxfId="3083" priority="373" operator="containsText" text="Not assessed">
      <formula>NOT(ISERROR(SEARCH("Not assessed",R14)))</formula>
    </cfRule>
    <cfRule type="containsText" dxfId="3082" priority="374" operator="containsText" text="No visibility">
      <formula>NOT(ISERROR(SEARCH("No visibility",R14)))</formula>
    </cfRule>
    <cfRule type="containsText" dxfId="3081" priority="375" operator="containsText" text="Poor">
      <formula>NOT(ISERROR(SEARCH("Poor",R14)))</formula>
    </cfRule>
    <cfRule type="containsText" dxfId="3080" priority="376" operator="containsText" text="Fail">
      <formula>NOT(ISERROR(SEARCH("Fail",R14)))</formula>
    </cfRule>
    <cfRule type="containsText" dxfId="3079" priority="377" operator="containsText" text="Ineffective">
      <formula>NOT(ISERROR(SEARCH("Ineffective",R14)))</formula>
    </cfRule>
    <cfRule type="containsText" dxfId="3078" priority="378" operator="containsText" text="Not Implemented">
      <formula>NOT(ISERROR(SEARCH("Not Implemented",R14)))</formula>
    </cfRule>
  </conditionalFormatting>
  <conditionalFormatting sqref="AB14:AD16">
    <cfRule type="containsText" dxfId="3077" priority="367" operator="containsText" text="Not assessed">
      <formula>NOT(ISERROR(SEARCH("Not assessed",AB14)))</formula>
    </cfRule>
    <cfRule type="containsText" dxfId="3076" priority="368" operator="containsText" text="No visibility">
      <formula>NOT(ISERROR(SEARCH("No visibility",AB14)))</formula>
    </cfRule>
    <cfRule type="containsText" dxfId="3075" priority="369" operator="containsText" text="Poor">
      <formula>NOT(ISERROR(SEARCH("Poor",AB14)))</formula>
    </cfRule>
    <cfRule type="containsText" dxfId="3074" priority="370" operator="containsText" text="Fail">
      <formula>NOT(ISERROR(SEARCH("Fail",AB14)))</formula>
    </cfRule>
    <cfRule type="containsText" dxfId="3073" priority="371" operator="containsText" text="Ineffective">
      <formula>NOT(ISERROR(SEARCH("Ineffective",AB14)))</formula>
    </cfRule>
    <cfRule type="containsText" dxfId="3072" priority="372" operator="containsText" text="Not Implemented">
      <formula>NOT(ISERROR(SEARCH("Not Implemented",AB14)))</formula>
    </cfRule>
  </conditionalFormatting>
  <conditionalFormatting sqref="AB25:AD27">
    <cfRule type="containsText" dxfId="3071" priority="361" operator="containsText" text="Not assessed">
      <formula>NOT(ISERROR(SEARCH("Not assessed",AB25)))</formula>
    </cfRule>
    <cfRule type="containsText" dxfId="3070" priority="362" operator="containsText" text="No visibility">
      <formula>NOT(ISERROR(SEARCH("No visibility",AB25)))</formula>
    </cfRule>
    <cfRule type="containsText" dxfId="3069" priority="363" operator="containsText" text="Poor">
      <formula>NOT(ISERROR(SEARCH("Poor",AB25)))</formula>
    </cfRule>
    <cfRule type="containsText" dxfId="3068" priority="364" operator="containsText" text="Fail">
      <formula>NOT(ISERROR(SEARCH("Fail",AB25)))</formula>
    </cfRule>
    <cfRule type="containsText" dxfId="3067" priority="365" operator="containsText" text="Ineffective">
      <formula>NOT(ISERROR(SEARCH("Ineffective",AB25)))</formula>
    </cfRule>
    <cfRule type="containsText" dxfId="3066" priority="366" operator="containsText" text="Not Implemented">
      <formula>NOT(ISERROR(SEARCH("Not Implemented",AB25)))</formula>
    </cfRule>
  </conditionalFormatting>
  <conditionalFormatting sqref="H32:J34">
    <cfRule type="containsText" dxfId="3065" priority="355" operator="containsText" text="Not assessed">
      <formula>NOT(ISERROR(SEARCH("Not assessed",H32)))</formula>
    </cfRule>
    <cfRule type="containsText" dxfId="3064" priority="356" operator="containsText" text="No visibility">
      <formula>NOT(ISERROR(SEARCH("No visibility",H32)))</formula>
    </cfRule>
    <cfRule type="containsText" dxfId="3063" priority="357" operator="containsText" text="Poor">
      <formula>NOT(ISERROR(SEARCH("Poor",H32)))</formula>
    </cfRule>
    <cfRule type="containsText" dxfId="3062" priority="358" operator="containsText" text="Fail">
      <formula>NOT(ISERROR(SEARCH("Fail",H32)))</formula>
    </cfRule>
    <cfRule type="containsText" dxfId="3061" priority="359" operator="containsText" text="Ineffective">
      <formula>NOT(ISERROR(SEARCH("Ineffective",H32)))</formula>
    </cfRule>
    <cfRule type="containsText" dxfId="3060" priority="360" operator="containsText" text="Not Implemented">
      <formula>NOT(ISERROR(SEARCH("Not Implemented",H32)))</formula>
    </cfRule>
  </conditionalFormatting>
  <conditionalFormatting sqref="H46:J48">
    <cfRule type="containsText" dxfId="3059" priority="349" operator="containsText" text="Not assessed">
      <formula>NOT(ISERROR(SEARCH("Not assessed",H46)))</formula>
    </cfRule>
    <cfRule type="containsText" dxfId="3058" priority="350" operator="containsText" text="No visibility">
      <formula>NOT(ISERROR(SEARCH("No visibility",H46)))</formula>
    </cfRule>
    <cfRule type="containsText" dxfId="3057" priority="351" operator="containsText" text="Poor">
      <formula>NOT(ISERROR(SEARCH("Poor",H46)))</formula>
    </cfRule>
    <cfRule type="containsText" dxfId="3056" priority="352" operator="containsText" text="Fail">
      <formula>NOT(ISERROR(SEARCH("Fail",H46)))</formula>
    </cfRule>
    <cfRule type="containsText" dxfId="3055" priority="353" operator="containsText" text="Ineffective">
      <formula>NOT(ISERROR(SEARCH("Ineffective",H46)))</formula>
    </cfRule>
    <cfRule type="containsText" dxfId="3054" priority="354" operator="containsText" text="Not Implemented">
      <formula>NOT(ISERROR(SEARCH("Not Implemented",H46)))</formula>
    </cfRule>
  </conditionalFormatting>
  <conditionalFormatting sqref="R46:T48">
    <cfRule type="containsText" dxfId="3053" priority="343" operator="containsText" text="Not assessed">
      <formula>NOT(ISERROR(SEARCH("Not assessed",R46)))</formula>
    </cfRule>
    <cfRule type="containsText" dxfId="3052" priority="344" operator="containsText" text="No visibility">
      <formula>NOT(ISERROR(SEARCH("No visibility",R46)))</formula>
    </cfRule>
    <cfRule type="containsText" dxfId="3051" priority="345" operator="containsText" text="Poor">
      <formula>NOT(ISERROR(SEARCH("Poor",R46)))</formula>
    </cfRule>
    <cfRule type="containsText" dxfId="3050" priority="346" operator="containsText" text="Fail">
      <formula>NOT(ISERROR(SEARCH("Fail",R46)))</formula>
    </cfRule>
    <cfRule type="containsText" dxfId="3049" priority="347" operator="containsText" text="Ineffective">
      <formula>NOT(ISERROR(SEARCH("Ineffective",R46)))</formula>
    </cfRule>
    <cfRule type="containsText" dxfId="3048" priority="348" operator="containsText" text="Not Implemented">
      <formula>NOT(ISERROR(SEARCH("Not Implemented",R46)))</formula>
    </cfRule>
  </conditionalFormatting>
  <conditionalFormatting sqref="R32:T34">
    <cfRule type="containsText" dxfId="3047" priority="337" operator="containsText" text="Not assessed">
      <formula>NOT(ISERROR(SEARCH("Not assessed",R32)))</formula>
    </cfRule>
    <cfRule type="containsText" dxfId="3046" priority="338" operator="containsText" text="No visibility">
      <formula>NOT(ISERROR(SEARCH("No visibility",R32)))</formula>
    </cfRule>
    <cfRule type="containsText" dxfId="3045" priority="339" operator="containsText" text="Poor">
      <formula>NOT(ISERROR(SEARCH("Poor",R32)))</formula>
    </cfRule>
    <cfRule type="containsText" dxfId="3044" priority="340" operator="containsText" text="Fail">
      <formula>NOT(ISERROR(SEARCH("Fail",R32)))</formula>
    </cfRule>
    <cfRule type="containsText" dxfId="3043" priority="341" operator="containsText" text="Ineffective">
      <formula>NOT(ISERROR(SEARCH("Ineffective",R32)))</formula>
    </cfRule>
    <cfRule type="containsText" dxfId="3042" priority="342" operator="containsText" text="Not Implemented">
      <formula>NOT(ISERROR(SEARCH("Not Implemented",R32)))</formula>
    </cfRule>
  </conditionalFormatting>
  <conditionalFormatting sqref="AB32:AD34">
    <cfRule type="containsText" dxfId="3041" priority="331" operator="containsText" text="Not assessed">
      <formula>NOT(ISERROR(SEARCH("Not assessed",AB32)))</formula>
    </cfRule>
    <cfRule type="containsText" dxfId="3040" priority="332" operator="containsText" text="No visibility">
      <formula>NOT(ISERROR(SEARCH("No visibility",AB32)))</formula>
    </cfRule>
    <cfRule type="containsText" dxfId="3039" priority="333" operator="containsText" text="Poor">
      <formula>NOT(ISERROR(SEARCH("Poor",AB32)))</formula>
    </cfRule>
    <cfRule type="containsText" dxfId="3038" priority="334" operator="containsText" text="Fail">
      <formula>NOT(ISERROR(SEARCH("Fail",AB32)))</formula>
    </cfRule>
    <cfRule type="containsText" dxfId="3037" priority="335" operator="containsText" text="Ineffective">
      <formula>NOT(ISERROR(SEARCH("Ineffective",AB32)))</formula>
    </cfRule>
    <cfRule type="containsText" dxfId="3036" priority="336" operator="containsText" text="Not Implemented">
      <formula>NOT(ISERROR(SEARCH("Not Implemented",AB32)))</formula>
    </cfRule>
  </conditionalFormatting>
  <conditionalFormatting sqref="AB46:AD48">
    <cfRule type="containsText" dxfId="3035" priority="325" operator="containsText" text="Not assessed">
      <formula>NOT(ISERROR(SEARCH("Not assessed",AB46)))</formula>
    </cfRule>
    <cfRule type="containsText" dxfId="3034" priority="326" operator="containsText" text="No visibility">
      <formula>NOT(ISERROR(SEARCH("No visibility",AB46)))</formula>
    </cfRule>
    <cfRule type="containsText" dxfId="3033" priority="327" operator="containsText" text="Poor">
      <formula>NOT(ISERROR(SEARCH("Poor",AB46)))</formula>
    </cfRule>
    <cfRule type="containsText" dxfId="3032" priority="328" operator="containsText" text="Fail">
      <formula>NOT(ISERROR(SEARCH("Fail",AB46)))</formula>
    </cfRule>
    <cfRule type="containsText" dxfId="3031" priority="329" operator="containsText" text="Ineffective">
      <formula>NOT(ISERROR(SEARCH("Ineffective",AB46)))</formula>
    </cfRule>
    <cfRule type="containsText" dxfId="3030" priority="330" operator="containsText" text="Not Implemented">
      <formula>NOT(ISERROR(SEARCH("Not Implemented",AB46)))</formula>
    </cfRule>
  </conditionalFormatting>
  <conditionalFormatting sqref="AB61:AD63">
    <cfRule type="containsText" dxfId="3029" priority="319" operator="containsText" text="Not assessed">
      <formula>NOT(ISERROR(SEARCH("Not assessed",AB61)))</formula>
    </cfRule>
    <cfRule type="containsText" dxfId="3028" priority="320" operator="containsText" text="No visibility">
      <formula>NOT(ISERROR(SEARCH("No visibility",AB61)))</formula>
    </cfRule>
    <cfRule type="containsText" dxfId="3027" priority="321" operator="containsText" text="Poor">
      <formula>NOT(ISERROR(SEARCH("Poor",AB61)))</formula>
    </cfRule>
    <cfRule type="containsText" dxfId="3026" priority="322" operator="containsText" text="Fail">
      <formula>NOT(ISERROR(SEARCH("Fail",AB61)))</formula>
    </cfRule>
    <cfRule type="containsText" dxfId="3025" priority="323" operator="containsText" text="Ineffective">
      <formula>NOT(ISERROR(SEARCH("Ineffective",AB61)))</formula>
    </cfRule>
    <cfRule type="containsText" dxfId="3024" priority="324" operator="containsText" text="Not Implemented">
      <formula>NOT(ISERROR(SEARCH("Not Implemented",AB61)))</formula>
    </cfRule>
  </conditionalFormatting>
  <conditionalFormatting sqref="AB64:AD66">
    <cfRule type="containsText" dxfId="3023" priority="313" operator="containsText" text="Not assessed">
      <formula>NOT(ISERROR(SEARCH("Not assessed",AB64)))</formula>
    </cfRule>
    <cfRule type="containsText" dxfId="3022" priority="314" operator="containsText" text="No visibility">
      <formula>NOT(ISERROR(SEARCH("No visibility",AB64)))</formula>
    </cfRule>
    <cfRule type="containsText" dxfId="3021" priority="315" operator="containsText" text="Poor">
      <formula>NOT(ISERROR(SEARCH("Poor",AB64)))</formula>
    </cfRule>
    <cfRule type="containsText" dxfId="3020" priority="316" operator="containsText" text="Fail">
      <formula>NOT(ISERROR(SEARCH("Fail",AB64)))</formula>
    </cfRule>
    <cfRule type="containsText" dxfId="3019" priority="317" operator="containsText" text="Ineffective">
      <formula>NOT(ISERROR(SEARCH("Ineffective",AB64)))</formula>
    </cfRule>
    <cfRule type="containsText" dxfId="3018" priority="318" operator="containsText" text="Not Implemented">
      <formula>NOT(ISERROR(SEARCH("Not Implemented",AB64)))</formula>
    </cfRule>
  </conditionalFormatting>
  <conditionalFormatting sqref="AB72:AD74">
    <cfRule type="containsText" dxfId="3017" priority="307" operator="containsText" text="Not assessed">
      <formula>NOT(ISERROR(SEARCH("Not assessed",AB72)))</formula>
    </cfRule>
    <cfRule type="containsText" dxfId="3016" priority="308" operator="containsText" text="No visibility">
      <formula>NOT(ISERROR(SEARCH("No visibility",AB72)))</formula>
    </cfRule>
    <cfRule type="containsText" dxfId="3015" priority="309" operator="containsText" text="Poor">
      <formula>NOT(ISERROR(SEARCH("Poor",AB72)))</formula>
    </cfRule>
    <cfRule type="containsText" dxfId="3014" priority="310" operator="containsText" text="Fail">
      <formula>NOT(ISERROR(SEARCH("Fail",AB72)))</formula>
    </cfRule>
    <cfRule type="containsText" dxfId="3013" priority="311" operator="containsText" text="Ineffective">
      <formula>NOT(ISERROR(SEARCH("Ineffective",AB72)))</formula>
    </cfRule>
    <cfRule type="containsText" dxfId="3012" priority="312" operator="containsText" text="Not Implemented">
      <formula>NOT(ISERROR(SEARCH("Not Implemented",AB72)))</formula>
    </cfRule>
  </conditionalFormatting>
  <conditionalFormatting sqref="AB76:AD78">
    <cfRule type="containsText" dxfId="3011" priority="301" operator="containsText" text="Not assessed">
      <formula>NOT(ISERROR(SEARCH("Not assessed",AB76)))</formula>
    </cfRule>
    <cfRule type="containsText" dxfId="3010" priority="302" operator="containsText" text="No visibility">
      <formula>NOT(ISERROR(SEARCH("No visibility",AB76)))</formula>
    </cfRule>
    <cfRule type="containsText" dxfId="3009" priority="303" operator="containsText" text="Poor">
      <formula>NOT(ISERROR(SEARCH("Poor",AB76)))</formula>
    </cfRule>
    <cfRule type="containsText" dxfId="3008" priority="304" operator="containsText" text="Fail">
      <formula>NOT(ISERROR(SEARCH("Fail",AB76)))</formula>
    </cfRule>
    <cfRule type="containsText" dxfId="3007" priority="305" operator="containsText" text="Ineffective">
      <formula>NOT(ISERROR(SEARCH("Ineffective",AB76)))</formula>
    </cfRule>
    <cfRule type="containsText" dxfId="3006" priority="306" operator="containsText" text="Not Implemented">
      <formula>NOT(ISERROR(SEARCH("Not Implemented",AB76)))</formula>
    </cfRule>
  </conditionalFormatting>
  <conditionalFormatting sqref="AB80:AD82">
    <cfRule type="containsText" dxfId="3005" priority="295" operator="containsText" text="Not assessed">
      <formula>NOT(ISERROR(SEARCH("Not assessed",AB80)))</formula>
    </cfRule>
    <cfRule type="containsText" dxfId="3004" priority="296" operator="containsText" text="No visibility">
      <formula>NOT(ISERROR(SEARCH("No visibility",AB80)))</formula>
    </cfRule>
    <cfRule type="containsText" dxfId="3003" priority="297" operator="containsText" text="Poor">
      <formula>NOT(ISERROR(SEARCH("Poor",AB80)))</formula>
    </cfRule>
    <cfRule type="containsText" dxfId="3002" priority="298" operator="containsText" text="Fail">
      <formula>NOT(ISERROR(SEARCH("Fail",AB80)))</formula>
    </cfRule>
    <cfRule type="containsText" dxfId="3001" priority="299" operator="containsText" text="Ineffective">
      <formula>NOT(ISERROR(SEARCH("Ineffective",AB80)))</formula>
    </cfRule>
    <cfRule type="containsText" dxfId="3000" priority="300" operator="containsText" text="Not Implemented">
      <formula>NOT(ISERROR(SEARCH("Not Implemented",AB80)))</formula>
    </cfRule>
  </conditionalFormatting>
  <conditionalFormatting sqref="AB83:AD85">
    <cfRule type="containsText" dxfId="2999" priority="289" operator="containsText" text="Not assessed">
      <formula>NOT(ISERROR(SEARCH("Not assessed",AB83)))</formula>
    </cfRule>
    <cfRule type="containsText" dxfId="2998" priority="290" operator="containsText" text="No visibility">
      <formula>NOT(ISERROR(SEARCH("No visibility",AB83)))</formula>
    </cfRule>
    <cfRule type="containsText" dxfId="2997" priority="291" operator="containsText" text="Poor">
      <formula>NOT(ISERROR(SEARCH("Poor",AB83)))</formula>
    </cfRule>
    <cfRule type="containsText" dxfId="2996" priority="292" operator="containsText" text="Fail">
      <formula>NOT(ISERROR(SEARCH("Fail",AB83)))</formula>
    </cfRule>
    <cfRule type="containsText" dxfId="2995" priority="293" operator="containsText" text="Ineffective">
      <formula>NOT(ISERROR(SEARCH("Ineffective",AB83)))</formula>
    </cfRule>
    <cfRule type="containsText" dxfId="2994" priority="294" operator="containsText" text="Not Implemented">
      <formula>NOT(ISERROR(SEARCH("Not Implemented",AB83)))</formula>
    </cfRule>
  </conditionalFormatting>
  <conditionalFormatting sqref="AB87:AD89">
    <cfRule type="containsText" dxfId="2993" priority="283" operator="containsText" text="Not assessed">
      <formula>NOT(ISERROR(SEARCH("Not assessed",AB87)))</formula>
    </cfRule>
    <cfRule type="containsText" dxfId="2992" priority="284" operator="containsText" text="No visibility">
      <formula>NOT(ISERROR(SEARCH("No visibility",AB87)))</formula>
    </cfRule>
    <cfRule type="containsText" dxfId="2991" priority="285" operator="containsText" text="Poor">
      <formula>NOT(ISERROR(SEARCH("Poor",AB87)))</formula>
    </cfRule>
    <cfRule type="containsText" dxfId="2990" priority="286" operator="containsText" text="Fail">
      <formula>NOT(ISERROR(SEARCH("Fail",AB87)))</formula>
    </cfRule>
    <cfRule type="containsText" dxfId="2989" priority="287" operator="containsText" text="Ineffective">
      <formula>NOT(ISERROR(SEARCH("Ineffective",AB87)))</formula>
    </cfRule>
    <cfRule type="containsText" dxfId="2988" priority="288" operator="containsText" text="Not Implemented">
      <formula>NOT(ISERROR(SEARCH("Not Implemented",AB87)))</formula>
    </cfRule>
  </conditionalFormatting>
  <conditionalFormatting sqref="AB90:AD92">
    <cfRule type="containsText" dxfId="2987" priority="277" operator="containsText" text="Not assessed">
      <formula>NOT(ISERROR(SEARCH("Not assessed",AB90)))</formula>
    </cfRule>
    <cfRule type="containsText" dxfId="2986" priority="278" operator="containsText" text="No visibility">
      <formula>NOT(ISERROR(SEARCH("No visibility",AB90)))</formula>
    </cfRule>
    <cfRule type="containsText" dxfId="2985" priority="279" operator="containsText" text="Poor">
      <formula>NOT(ISERROR(SEARCH("Poor",AB90)))</formula>
    </cfRule>
    <cfRule type="containsText" dxfId="2984" priority="280" operator="containsText" text="Fail">
      <formula>NOT(ISERROR(SEARCH("Fail",AB90)))</formula>
    </cfRule>
    <cfRule type="containsText" dxfId="2983" priority="281" operator="containsText" text="Ineffective">
      <formula>NOT(ISERROR(SEARCH("Ineffective",AB90)))</formula>
    </cfRule>
    <cfRule type="containsText" dxfId="2982" priority="282" operator="containsText" text="Not Implemented">
      <formula>NOT(ISERROR(SEARCH("Not Implemented",AB90)))</formula>
    </cfRule>
  </conditionalFormatting>
  <conditionalFormatting sqref="R90:T92">
    <cfRule type="containsText" dxfId="2981" priority="271" operator="containsText" text="Not assessed">
      <formula>NOT(ISERROR(SEARCH("Not assessed",R90)))</formula>
    </cfRule>
    <cfRule type="containsText" dxfId="2980" priority="272" operator="containsText" text="No visibility">
      <formula>NOT(ISERROR(SEARCH("No visibility",R90)))</formula>
    </cfRule>
    <cfRule type="containsText" dxfId="2979" priority="273" operator="containsText" text="Poor">
      <formula>NOT(ISERROR(SEARCH("Poor",R90)))</formula>
    </cfRule>
    <cfRule type="containsText" dxfId="2978" priority="274" operator="containsText" text="Fail">
      <formula>NOT(ISERROR(SEARCH("Fail",R90)))</formula>
    </cfRule>
    <cfRule type="containsText" dxfId="2977" priority="275" operator="containsText" text="Ineffective">
      <formula>NOT(ISERROR(SEARCH("Ineffective",R90)))</formula>
    </cfRule>
    <cfRule type="containsText" dxfId="2976" priority="276" operator="containsText" text="Not Implemented">
      <formula>NOT(ISERROR(SEARCH("Not Implemented",R90)))</formula>
    </cfRule>
  </conditionalFormatting>
  <conditionalFormatting sqref="R87:T89">
    <cfRule type="containsText" dxfId="2975" priority="265" operator="containsText" text="Not assessed">
      <formula>NOT(ISERROR(SEARCH("Not assessed",R87)))</formula>
    </cfRule>
    <cfRule type="containsText" dxfId="2974" priority="266" operator="containsText" text="No visibility">
      <formula>NOT(ISERROR(SEARCH("No visibility",R87)))</formula>
    </cfRule>
    <cfRule type="containsText" dxfId="2973" priority="267" operator="containsText" text="Poor">
      <formula>NOT(ISERROR(SEARCH("Poor",R87)))</formula>
    </cfRule>
    <cfRule type="containsText" dxfId="2972" priority="268" operator="containsText" text="Fail">
      <formula>NOT(ISERROR(SEARCH("Fail",R87)))</formula>
    </cfRule>
    <cfRule type="containsText" dxfId="2971" priority="269" operator="containsText" text="Ineffective">
      <formula>NOT(ISERROR(SEARCH("Ineffective",R87)))</formula>
    </cfRule>
    <cfRule type="containsText" dxfId="2970" priority="270" operator="containsText" text="Not Implemented">
      <formula>NOT(ISERROR(SEARCH("Not Implemented",R87)))</formula>
    </cfRule>
  </conditionalFormatting>
  <conditionalFormatting sqref="H90:J92">
    <cfRule type="containsText" dxfId="2969" priority="259" operator="containsText" text="Not assessed">
      <formula>NOT(ISERROR(SEARCH("Not assessed",H90)))</formula>
    </cfRule>
    <cfRule type="containsText" dxfId="2968" priority="260" operator="containsText" text="No visibility">
      <formula>NOT(ISERROR(SEARCH("No visibility",H90)))</formula>
    </cfRule>
    <cfRule type="containsText" dxfId="2967" priority="261" operator="containsText" text="Poor">
      <formula>NOT(ISERROR(SEARCH("Poor",H90)))</formula>
    </cfRule>
    <cfRule type="containsText" dxfId="2966" priority="262" operator="containsText" text="Fail">
      <formula>NOT(ISERROR(SEARCH("Fail",H90)))</formula>
    </cfRule>
    <cfRule type="containsText" dxfId="2965" priority="263" operator="containsText" text="Ineffective">
      <formula>NOT(ISERROR(SEARCH("Ineffective",H90)))</formula>
    </cfRule>
    <cfRule type="containsText" dxfId="2964" priority="264" operator="containsText" text="Not Implemented">
      <formula>NOT(ISERROR(SEARCH("Not Implemented",H90)))</formula>
    </cfRule>
  </conditionalFormatting>
  <conditionalFormatting sqref="H87:J89">
    <cfRule type="containsText" dxfId="2963" priority="253" operator="containsText" text="Not assessed">
      <formula>NOT(ISERROR(SEARCH("Not assessed",H87)))</formula>
    </cfRule>
    <cfRule type="containsText" dxfId="2962" priority="254" operator="containsText" text="No visibility">
      <formula>NOT(ISERROR(SEARCH("No visibility",H87)))</formula>
    </cfRule>
    <cfRule type="containsText" dxfId="2961" priority="255" operator="containsText" text="Poor">
      <formula>NOT(ISERROR(SEARCH("Poor",H87)))</formula>
    </cfRule>
    <cfRule type="containsText" dxfId="2960" priority="256" operator="containsText" text="Fail">
      <formula>NOT(ISERROR(SEARCH("Fail",H87)))</formula>
    </cfRule>
    <cfRule type="containsText" dxfId="2959" priority="257" operator="containsText" text="Ineffective">
      <formula>NOT(ISERROR(SEARCH("Ineffective",H87)))</formula>
    </cfRule>
    <cfRule type="containsText" dxfId="2958" priority="258" operator="containsText" text="Not Implemented">
      <formula>NOT(ISERROR(SEARCH("Not Implemented",H87)))</formula>
    </cfRule>
  </conditionalFormatting>
  <conditionalFormatting sqref="H83:J85">
    <cfRule type="containsText" dxfId="2957" priority="247" operator="containsText" text="Not assessed">
      <formula>NOT(ISERROR(SEARCH("Not assessed",H83)))</formula>
    </cfRule>
    <cfRule type="containsText" dxfId="2956" priority="248" operator="containsText" text="No visibility">
      <formula>NOT(ISERROR(SEARCH("No visibility",H83)))</formula>
    </cfRule>
    <cfRule type="containsText" dxfId="2955" priority="249" operator="containsText" text="Poor">
      <formula>NOT(ISERROR(SEARCH("Poor",H83)))</formula>
    </cfRule>
    <cfRule type="containsText" dxfId="2954" priority="250" operator="containsText" text="Fail">
      <formula>NOT(ISERROR(SEARCH("Fail",H83)))</formula>
    </cfRule>
    <cfRule type="containsText" dxfId="2953" priority="251" operator="containsText" text="Ineffective">
      <formula>NOT(ISERROR(SEARCH("Ineffective",H83)))</formula>
    </cfRule>
    <cfRule type="containsText" dxfId="2952" priority="252" operator="containsText" text="Not Implemented">
      <formula>NOT(ISERROR(SEARCH("Not Implemented",H83)))</formula>
    </cfRule>
  </conditionalFormatting>
  <conditionalFormatting sqref="H80:J82">
    <cfRule type="containsText" dxfId="2951" priority="241" operator="containsText" text="Not assessed">
      <formula>NOT(ISERROR(SEARCH("Not assessed",H80)))</formula>
    </cfRule>
    <cfRule type="containsText" dxfId="2950" priority="242" operator="containsText" text="No visibility">
      <formula>NOT(ISERROR(SEARCH("No visibility",H80)))</formula>
    </cfRule>
    <cfRule type="containsText" dxfId="2949" priority="243" operator="containsText" text="Poor">
      <formula>NOT(ISERROR(SEARCH("Poor",H80)))</formula>
    </cfRule>
    <cfRule type="containsText" dxfId="2948" priority="244" operator="containsText" text="Fail">
      <formula>NOT(ISERROR(SEARCH("Fail",H80)))</formula>
    </cfRule>
    <cfRule type="containsText" dxfId="2947" priority="245" operator="containsText" text="Ineffective">
      <formula>NOT(ISERROR(SEARCH("Ineffective",H80)))</formula>
    </cfRule>
    <cfRule type="containsText" dxfId="2946" priority="246" operator="containsText" text="Not Implemented">
      <formula>NOT(ISERROR(SEARCH("Not Implemented",H80)))</formula>
    </cfRule>
  </conditionalFormatting>
  <conditionalFormatting sqref="H76:J78">
    <cfRule type="containsText" dxfId="2945" priority="235" operator="containsText" text="Not assessed">
      <formula>NOT(ISERROR(SEARCH("Not assessed",H76)))</formula>
    </cfRule>
    <cfRule type="containsText" dxfId="2944" priority="236" operator="containsText" text="No visibility">
      <formula>NOT(ISERROR(SEARCH("No visibility",H76)))</formula>
    </cfRule>
    <cfRule type="containsText" dxfId="2943" priority="237" operator="containsText" text="Poor">
      <formula>NOT(ISERROR(SEARCH("Poor",H76)))</formula>
    </cfRule>
    <cfRule type="containsText" dxfId="2942" priority="238" operator="containsText" text="Fail">
      <formula>NOT(ISERROR(SEARCH("Fail",H76)))</formula>
    </cfRule>
    <cfRule type="containsText" dxfId="2941" priority="239" operator="containsText" text="Ineffective">
      <formula>NOT(ISERROR(SEARCH("Ineffective",H76)))</formula>
    </cfRule>
    <cfRule type="containsText" dxfId="2940" priority="240" operator="containsText" text="Not Implemented">
      <formula>NOT(ISERROR(SEARCH("Not Implemented",H76)))</formula>
    </cfRule>
  </conditionalFormatting>
  <conditionalFormatting sqref="H72:J74">
    <cfRule type="containsText" dxfId="2939" priority="229" operator="containsText" text="Not assessed">
      <formula>NOT(ISERROR(SEARCH("Not assessed",H72)))</formula>
    </cfRule>
    <cfRule type="containsText" dxfId="2938" priority="230" operator="containsText" text="No visibility">
      <formula>NOT(ISERROR(SEARCH("No visibility",H72)))</formula>
    </cfRule>
    <cfRule type="containsText" dxfId="2937" priority="231" operator="containsText" text="Poor">
      <formula>NOT(ISERROR(SEARCH("Poor",H72)))</formula>
    </cfRule>
    <cfRule type="containsText" dxfId="2936" priority="232" operator="containsText" text="Fail">
      <formula>NOT(ISERROR(SEARCH("Fail",H72)))</formula>
    </cfRule>
    <cfRule type="containsText" dxfId="2935" priority="233" operator="containsText" text="Ineffective">
      <formula>NOT(ISERROR(SEARCH("Ineffective",H72)))</formula>
    </cfRule>
    <cfRule type="containsText" dxfId="2934" priority="234" operator="containsText" text="Not Implemented">
      <formula>NOT(ISERROR(SEARCH("Not Implemented",H72)))</formula>
    </cfRule>
  </conditionalFormatting>
  <conditionalFormatting sqref="H64:J66">
    <cfRule type="containsText" dxfId="2933" priority="223" operator="containsText" text="Not assessed">
      <formula>NOT(ISERROR(SEARCH("Not assessed",H64)))</formula>
    </cfRule>
    <cfRule type="containsText" dxfId="2932" priority="224" operator="containsText" text="No visibility">
      <formula>NOT(ISERROR(SEARCH("No visibility",H64)))</formula>
    </cfRule>
    <cfRule type="containsText" dxfId="2931" priority="225" operator="containsText" text="Poor">
      <formula>NOT(ISERROR(SEARCH("Poor",H64)))</formula>
    </cfRule>
    <cfRule type="containsText" dxfId="2930" priority="226" operator="containsText" text="Fail">
      <formula>NOT(ISERROR(SEARCH("Fail",H64)))</formula>
    </cfRule>
    <cfRule type="containsText" dxfId="2929" priority="227" operator="containsText" text="Ineffective">
      <formula>NOT(ISERROR(SEARCH("Ineffective",H64)))</formula>
    </cfRule>
    <cfRule type="containsText" dxfId="2928" priority="228" operator="containsText" text="Not Implemented">
      <formula>NOT(ISERROR(SEARCH("Not Implemented",H64)))</formula>
    </cfRule>
  </conditionalFormatting>
  <conditionalFormatting sqref="H61:J63">
    <cfRule type="containsText" dxfId="2927" priority="217" operator="containsText" text="Not assessed">
      <formula>NOT(ISERROR(SEARCH("Not assessed",H61)))</formula>
    </cfRule>
    <cfRule type="containsText" dxfId="2926" priority="218" operator="containsText" text="No visibility">
      <formula>NOT(ISERROR(SEARCH("No visibility",H61)))</formula>
    </cfRule>
    <cfRule type="containsText" dxfId="2925" priority="219" operator="containsText" text="Poor">
      <formula>NOT(ISERROR(SEARCH("Poor",H61)))</formula>
    </cfRule>
    <cfRule type="containsText" dxfId="2924" priority="220" operator="containsText" text="Fail">
      <formula>NOT(ISERROR(SEARCH("Fail",H61)))</formula>
    </cfRule>
    <cfRule type="containsText" dxfId="2923" priority="221" operator="containsText" text="Ineffective">
      <formula>NOT(ISERROR(SEARCH("Ineffective",H61)))</formula>
    </cfRule>
    <cfRule type="containsText" dxfId="2922" priority="222" operator="containsText" text="Not Implemented">
      <formula>NOT(ISERROR(SEARCH("Not Implemented",H61)))</formula>
    </cfRule>
  </conditionalFormatting>
  <conditionalFormatting sqref="R61:T63">
    <cfRule type="containsText" dxfId="2921" priority="211" operator="containsText" text="Not assessed">
      <formula>NOT(ISERROR(SEARCH("Not assessed",R61)))</formula>
    </cfRule>
    <cfRule type="containsText" dxfId="2920" priority="212" operator="containsText" text="No visibility">
      <formula>NOT(ISERROR(SEARCH("No visibility",R61)))</formula>
    </cfRule>
    <cfRule type="containsText" dxfId="2919" priority="213" operator="containsText" text="Poor">
      <formula>NOT(ISERROR(SEARCH("Poor",R61)))</formula>
    </cfRule>
    <cfRule type="containsText" dxfId="2918" priority="214" operator="containsText" text="Fail">
      <formula>NOT(ISERROR(SEARCH("Fail",R61)))</formula>
    </cfRule>
    <cfRule type="containsText" dxfId="2917" priority="215" operator="containsText" text="Ineffective">
      <formula>NOT(ISERROR(SEARCH("Ineffective",R61)))</formula>
    </cfRule>
    <cfRule type="containsText" dxfId="2916" priority="216" operator="containsText" text="Not Implemented">
      <formula>NOT(ISERROR(SEARCH("Not Implemented",R61)))</formula>
    </cfRule>
  </conditionalFormatting>
  <conditionalFormatting sqref="R64:T66">
    <cfRule type="containsText" dxfId="2915" priority="205" operator="containsText" text="Not assessed">
      <formula>NOT(ISERROR(SEARCH("Not assessed",R64)))</formula>
    </cfRule>
    <cfRule type="containsText" dxfId="2914" priority="206" operator="containsText" text="No visibility">
      <formula>NOT(ISERROR(SEARCH("No visibility",R64)))</formula>
    </cfRule>
    <cfRule type="containsText" dxfId="2913" priority="207" operator="containsText" text="Poor">
      <formula>NOT(ISERROR(SEARCH("Poor",R64)))</formula>
    </cfRule>
    <cfRule type="containsText" dxfId="2912" priority="208" operator="containsText" text="Fail">
      <formula>NOT(ISERROR(SEARCH("Fail",R64)))</formula>
    </cfRule>
    <cfRule type="containsText" dxfId="2911" priority="209" operator="containsText" text="Ineffective">
      <formula>NOT(ISERROR(SEARCH("Ineffective",R64)))</formula>
    </cfRule>
    <cfRule type="containsText" dxfId="2910" priority="210" operator="containsText" text="Not Implemented">
      <formula>NOT(ISERROR(SEARCH("Not Implemented",R64)))</formula>
    </cfRule>
  </conditionalFormatting>
  <conditionalFormatting sqref="R72:T74">
    <cfRule type="containsText" dxfId="2909" priority="199" operator="containsText" text="Not assessed">
      <formula>NOT(ISERROR(SEARCH("Not assessed",R72)))</formula>
    </cfRule>
    <cfRule type="containsText" dxfId="2908" priority="200" operator="containsText" text="No visibility">
      <formula>NOT(ISERROR(SEARCH("No visibility",R72)))</formula>
    </cfRule>
    <cfRule type="containsText" dxfId="2907" priority="201" operator="containsText" text="Poor">
      <formula>NOT(ISERROR(SEARCH("Poor",R72)))</formula>
    </cfRule>
    <cfRule type="containsText" dxfId="2906" priority="202" operator="containsText" text="Fail">
      <formula>NOT(ISERROR(SEARCH("Fail",R72)))</formula>
    </cfRule>
    <cfRule type="containsText" dxfId="2905" priority="203" operator="containsText" text="Ineffective">
      <formula>NOT(ISERROR(SEARCH("Ineffective",R72)))</formula>
    </cfRule>
    <cfRule type="containsText" dxfId="2904" priority="204" operator="containsText" text="Not Implemented">
      <formula>NOT(ISERROR(SEARCH("Not Implemented",R72)))</formula>
    </cfRule>
  </conditionalFormatting>
  <conditionalFormatting sqref="R76:T78">
    <cfRule type="containsText" dxfId="2903" priority="193" operator="containsText" text="Not assessed">
      <formula>NOT(ISERROR(SEARCH("Not assessed",R76)))</formula>
    </cfRule>
    <cfRule type="containsText" dxfId="2902" priority="194" operator="containsText" text="No visibility">
      <formula>NOT(ISERROR(SEARCH("No visibility",R76)))</formula>
    </cfRule>
    <cfRule type="containsText" dxfId="2901" priority="195" operator="containsText" text="Poor">
      <formula>NOT(ISERROR(SEARCH("Poor",R76)))</formula>
    </cfRule>
    <cfRule type="containsText" dxfId="2900" priority="196" operator="containsText" text="Fail">
      <formula>NOT(ISERROR(SEARCH("Fail",R76)))</formula>
    </cfRule>
    <cfRule type="containsText" dxfId="2899" priority="197" operator="containsText" text="Ineffective">
      <formula>NOT(ISERROR(SEARCH("Ineffective",R76)))</formula>
    </cfRule>
    <cfRule type="containsText" dxfId="2898" priority="198" operator="containsText" text="Not Implemented">
      <formula>NOT(ISERROR(SEARCH("Not Implemented",R76)))</formula>
    </cfRule>
  </conditionalFormatting>
  <conditionalFormatting sqref="R80:T82">
    <cfRule type="containsText" dxfId="2897" priority="187" operator="containsText" text="Not assessed">
      <formula>NOT(ISERROR(SEARCH("Not assessed",R80)))</formula>
    </cfRule>
    <cfRule type="containsText" dxfId="2896" priority="188" operator="containsText" text="No visibility">
      <formula>NOT(ISERROR(SEARCH("No visibility",R80)))</formula>
    </cfRule>
    <cfRule type="containsText" dxfId="2895" priority="189" operator="containsText" text="Poor">
      <formula>NOT(ISERROR(SEARCH("Poor",R80)))</formula>
    </cfRule>
    <cfRule type="containsText" dxfId="2894" priority="190" operator="containsText" text="Fail">
      <formula>NOT(ISERROR(SEARCH("Fail",R80)))</formula>
    </cfRule>
    <cfRule type="containsText" dxfId="2893" priority="191" operator="containsText" text="Ineffective">
      <formula>NOT(ISERROR(SEARCH("Ineffective",R80)))</formula>
    </cfRule>
    <cfRule type="containsText" dxfId="2892" priority="192" operator="containsText" text="Not Implemented">
      <formula>NOT(ISERROR(SEARCH("Not Implemented",R80)))</formula>
    </cfRule>
  </conditionalFormatting>
  <conditionalFormatting sqref="R83:T85">
    <cfRule type="containsText" dxfId="2891" priority="181" operator="containsText" text="Not assessed">
      <formula>NOT(ISERROR(SEARCH("Not assessed",R83)))</formula>
    </cfRule>
    <cfRule type="containsText" dxfId="2890" priority="182" operator="containsText" text="No visibility">
      <formula>NOT(ISERROR(SEARCH("No visibility",R83)))</formula>
    </cfRule>
    <cfRule type="containsText" dxfId="2889" priority="183" operator="containsText" text="Poor">
      <formula>NOT(ISERROR(SEARCH("Poor",R83)))</formula>
    </cfRule>
    <cfRule type="containsText" dxfId="2888" priority="184" operator="containsText" text="Fail">
      <formula>NOT(ISERROR(SEARCH("Fail",R83)))</formula>
    </cfRule>
    <cfRule type="containsText" dxfId="2887" priority="185" operator="containsText" text="Ineffective">
      <formula>NOT(ISERROR(SEARCH("Ineffective",R83)))</formula>
    </cfRule>
    <cfRule type="containsText" dxfId="2886" priority="186" operator="containsText" text="Not Implemented">
      <formula>NOT(ISERROR(SEARCH("Not Implemented",R83)))</formula>
    </cfRule>
  </conditionalFormatting>
  <conditionalFormatting sqref="H94:J96">
    <cfRule type="containsText" dxfId="2885" priority="175" operator="containsText" text="Not assessed">
      <formula>NOT(ISERROR(SEARCH("Not assessed",H94)))</formula>
    </cfRule>
    <cfRule type="containsText" dxfId="2884" priority="176" operator="containsText" text="No visibility">
      <formula>NOT(ISERROR(SEARCH("No visibility",H94)))</formula>
    </cfRule>
    <cfRule type="containsText" dxfId="2883" priority="177" operator="containsText" text="Poor">
      <formula>NOT(ISERROR(SEARCH("Poor",H94)))</formula>
    </cfRule>
    <cfRule type="containsText" dxfId="2882" priority="178" operator="containsText" text="Fail">
      <formula>NOT(ISERROR(SEARCH("Fail",H94)))</formula>
    </cfRule>
    <cfRule type="containsText" dxfId="2881" priority="179" operator="containsText" text="Ineffective">
      <formula>NOT(ISERROR(SEARCH("Ineffective",H94)))</formula>
    </cfRule>
    <cfRule type="containsText" dxfId="2880" priority="180" operator="containsText" text="Not Implemented">
      <formula>NOT(ISERROR(SEARCH("Not Implemented",H94)))</formula>
    </cfRule>
  </conditionalFormatting>
  <conditionalFormatting sqref="H97:J99">
    <cfRule type="containsText" dxfId="2879" priority="169" operator="containsText" text="Not assessed">
      <formula>NOT(ISERROR(SEARCH("Not assessed",H97)))</formula>
    </cfRule>
    <cfRule type="containsText" dxfId="2878" priority="170" operator="containsText" text="No visibility">
      <formula>NOT(ISERROR(SEARCH("No visibility",H97)))</formula>
    </cfRule>
    <cfRule type="containsText" dxfId="2877" priority="171" operator="containsText" text="Poor">
      <formula>NOT(ISERROR(SEARCH("Poor",H97)))</formula>
    </cfRule>
    <cfRule type="containsText" dxfId="2876" priority="172" operator="containsText" text="Fail">
      <formula>NOT(ISERROR(SEARCH("Fail",H97)))</formula>
    </cfRule>
    <cfRule type="containsText" dxfId="2875" priority="173" operator="containsText" text="Ineffective">
      <formula>NOT(ISERROR(SEARCH("Ineffective",H97)))</formula>
    </cfRule>
    <cfRule type="containsText" dxfId="2874" priority="174" operator="containsText" text="Not Implemented">
      <formula>NOT(ISERROR(SEARCH("Not Implemented",H97)))</formula>
    </cfRule>
  </conditionalFormatting>
  <conditionalFormatting sqref="H101:J103">
    <cfRule type="containsText" dxfId="2873" priority="163" operator="containsText" text="Not assessed">
      <formula>NOT(ISERROR(SEARCH("Not assessed",H101)))</formula>
    </cfRule>
    <cfRule type="containsText" dxfId="2872" priority="164" operator="containsText" text="No visibility">
      <formula>NOT(ISERROR(SEARCH("No visibility",H101)))</formula>
    </cfRule>
    <cfRule type="containsText" dxfId="2871" priority="165" operator="containsText" text="Poor">
      <formula>NOT(ISERROR(SEARCH("Poor",H101)))</formula>
    </cfRule>
    <cfRule type="containsText" dxfId="2870" priority="166" operator="containsText" text="Fail">
      <formula>NOT(ISERROR(SEARCH("Fail",H101)))</formula>
    </cfRule>
    <cfRule type="containsText" dxfId="2869" priority="167" operator="containsText" text="Ineffective">
      <formula>NOT(ISERROR(SEARCH("Ineffective",H101)))</formula>
    </cfRule>
    <cfRule type="containsText" dxfId="2868" priority="168" operator="containsText" text="Not Implemented">
      <formula>NOT(ISERROR(SEARCH("Not Implemented",H101)))</formula>
    </cfRule>
  </conditionalFormatting>
  <conditionalFormatting sqref="H105:J107">
    <cfRule type="containsText" dxfId="2867" priority="157" operator="containsText" text="Not assessed">
      <formula>NOT(ISERROR(SEARCH("Not assessed",H105)))</formula>
    </cfRule>
    <cfRule type="containsText" dxfId="2866" priority="158" operator="containsText" text="No visibility">
      <formula>NOT(ISERROR(SEARCH("No visibility",H105)))</formula>
    </cfRule>
    <cfRule type="containsText" dxfId="2865" priority="159" operator="containsText" text="Poor">
      <formula>NOT(ISERROR(SEARCH("Poor",H105)))</formula>
    </cfRule>
    <cfRule type="containsText" dxfId="2864" priority="160" operator="containsText" text="Fail">
      <formula>NOT(ISERROR(SEARCH("Fail",H105)))</formula>
    </cfRule>
    <cfRule type="containsText" dxfId="2863" priority="161" operator="containsText" text="Ineffective">
      <formula>NOT(ISERROR(SEARCH("Ineffective",H105)))</formula>
    </cfRule>
    <cfRule type="containsText" dxfId="2862" priority="162" operator="containsText" text="Not Implemented">
      <formula>NOT(ISERROR(SEARCH("Not Implemented",H105)))</formula>
    </cfRule>
  </conditionalFormatting>
  <conditionalFormatting sqref="H109:J111">
    <cfRule type="containsText" dxfId="2861" priority="151" operator="containsText" text="Not assessed">
      <formula>NOT(ISERROR(SEARCH("Not assessed",H109)))</formula>
    </cfRule>
    <cfRule type="containsText" dxfId="2860" priority="152" operator="containsText" text="No visibility">
      <formula>NOT(ISERROR(SEARCH("No visibility",H109)))</formula>
    </cfRule>
    <cfRule type="containsText" dxfId="2859" priority="153" operator="containsText" text="Poor">
      <formula>NOT(ISERROR(SEARCH("Poor",H109)))</formula>
    </cfRule>
    <cfRule type="containsText" dxfId="2858" priority="154" operator="containsText" text="Fail">
      <formula>NOT(ISERROR(SEARCH("Fail",H109)))</formula>
    </cfRule>
    <cfRule type="containsText" dxfId="2857" priority="155" operator="containsText" text="Ineffective">
      <formula>NOT(ISERROR(SEARCH("Ineffective",H109)))</formula>
    </cfRule>
    <cfRule type="containsText" dxfId="2856" priority="156" operator="containsText" text="Not Implemented">
      <formula>NOT(ISERROR(SEARCH("Not Implemented",H109)))</formula>
    </cfRule>
  </conditionalFormatting>
  <conditionalFormatting sqref="H112:J114">
    <cfRule type="containsText" dxfId="2855" priority="145" operator="containsText" text="Not assessed">
      <formula>NOT(ISERROR(SEARCH("Not assessed",H112)))</formula>
    </cfRule>
    <cfRule type="containsText" dxfId="2854" priority="146" operator="containsText" text="No visibility">
      <formula>NOT(ISERROR(SEARCH("No visibility",H112)))</formula>
    </cfRule>
    <cfRule type="containsText" dxfId="2853" priority="147" operator="containsText" text="Poor">
      <formula>NOT(ISERROR(SEARCH("Poor",H112)))</formula>
    </cfRule>
    <cfRule type="containsText" dxfId="2852" priority="148" operator="containsText" text="Fail">
      <formula>NOT(ISERROR(SEARCH("Fail",H112)))</formula>
    </cfRule>
    <cfRule type="containsText" dxfId="2851" priority="149" operator="containsText" text="Ineffective">
      <formula>NOT(ISERROR(SEARCH("Ineffective",H112)))</formula>
    </cfRule>
    <cfRule type="containsText" dxfId="2850" priority="150" operator="containsText" text="Not Implemented">
      <formula>NOT(ISERROR(SEARCH("Not Implemented",H112)))</formula>
    </cfRule>
  </conditionalFormatting>
  <conditionalFormatting sqref="H116:J118">
    <cfRule type="containsText" dxfId="2849" priority="139" operator="containsText" text="Not assessed">
      <formula>NOT(ISERROR(SEARCH("Not assessed",H116)))</formula>
    </cfRule>
    <cfRule type="containsText" dxfId="2848" priority="140" operator="containsText" text="No visibility">
      <formula>NOT(ISERROR(SEARCH("No visibility",H116)))</formula>
    </cfRule>
    <cfRule type="containsText" dxfId="2847" priority="141" operator="containsText" text="Poor">
      <formula>NOT(ISERROR(SEARCH("Poor",H116)))</formula>
    </cfRule>
    <cfRule type="containsText" dxfId="2846" priority="142" operator="containsText" text="Fail">
      <formula>NOT(ISERROR(SEARCH("Fail",H116)))</formula>
    </cfRule>
    <cfRule type="containsText" dxfId="2845" priority="143" operator="containsText" text="Ineffective">
      <formula>NOT(ISERROR(SEARCH("Ineffective",H116)))</formula>
    </cfRule>
    <cfRule type="containsText" dxfId="2844" priority="144" operator="containsText" text="Not Implemented">
      <formula>NOT(ISERROR(SEARCH("Not Implemented",H116)))</formula>
    </cfRule>
  </conditionalFormatting>
  <conditionalFormatting sqref="H119:J121">
    <cfRule type="containsText" dxfId="2843" priority="133" operator="containsText" text="Not assessed">
      <formula>NOT(ISERROR(SEARCH("Not assessed",H119)))</formula>
    </cfRule>
    <cfRule type="containsText" dxfId="2842" priority="134" operator="containsText" text="No visibility">
      <formula>NOT(ISERROR(SEARCH("No visibility",H119)))</formula>
    </cfRule>
    <cfRule type="containsText" dxfId="2841" priority="135" operator="containsText" text="Poor">
      <formula>NOT(ISERROR(SEARCH("Poor",H119)))</formula>
    </cfRule>
    <cfRule type="containsText" dxfId="2840" priority="136" operator="containsText" text="Fail">
      <formula>NOT(ISERROR(SEARCH("Fail",H119)))</formula>
    </cfRule>
    <cfRule type="containsText" dxfId="2839" priority="137" operator="containsText" text="Ineffective">
      <formula>NOT(ISERROR(SEARCH("Ineffective",H119)))</formula>
    </cfRule>
    <cfRule type="containsText" dxfId="2838" priority="138" operator="containsText" text="Not Implemented">
      <formula>NOT(ISERROR(SEARCH("Not Implemented",H119)))</formula>
    </cfRule>
  </conditionalFormatting>
  <conditionalFormatting sqref="H122:J124">
    <cfRule type="containsText" dxfId="2837" priority="127" operator="containsText" text="Not assessed">
      <formula>NOT(ISERROR(SEARCH("Not assessed",H122)))</formula>
    </cfRule>
    <cfRule type="containsText" dxfId="2836" priority="128" operator="containsText" text="No visibility">
      <formula>NOT(ISERROR(SEARCH("No visibility",H122)))</formula>
    </cfRule>
    <cfRule type="containsText" dxfId="2835" priority="129" operator="containsText" text="Poor">
      <formula>NOT(ISERROR(SEARCH("Poor",H122)))</formula>
    </cfRule>
    <cfRule type="containsText" dxfId="2834" priority="130" operator="containsText" text="Fail">
      <formula>NOT(ISERROR(SEARCH("Fail",H122)))</formula>
    </cfRule>
    <cfRule type="containsText" dxfId="2833" priority="131" operator="containsText" text="Ineffective">
      <formula>NOT(ISERROR(SEARCH("Ineffective",H122)))</formula>
    </cfRule>
    <cfRule type="containsText" dxfId="2832" priority="132" operator="containsText" text="Not Implemented">
      <formula>NOT(ISERROR(SEARCH("Not Implemented",H122)))</formula>
    </cfRule>
  </conditionalFormatting>
  <conditionalFormatting sqref="H125:J127">
    <cfRule type="containsText" dxfId="2831" priority="121" operator="containsText" text="Not assessed">
      <formula>NOT(ISERROR(SEARCH("Not assessed",H125)))</formula>
    </cfRule>
    <cfRule type="containsText" dxfId="2830" priority="122" operator="containsText" text="No visibility">
      <formula>NOT(ISERROR(SEARCH("No visibility",H125)))</formula>
    </cfRule>
    <cfRule type="containsText" dxfId="2829" priority="123" operator="containsText" text="Poor">
      <formula>NOT(ISERROR(SEARCH("Poor",H125)))</formula>
    </cfRule>
    <cfRule type="containsText" dxfId="2828" priority="124" operator="containsText" text="Fail">
      <formula>NOT(ISERROR(SEARCH("Fail",H125)))</formula>
    </cfRule>
    <cfRule type="containsText" dxfId="2827" priority="125" operator="containsText" text="Ineffective">
      <formula>NOT(ISERROR(SEARCH("Ineffective",H125)))</formula>
    </cfRule>
    <cfRule type="containsText" dxfId="2826" priority="126" operator="containsText" text="Not Implemented">
      <formula>NOT(ISERROR(SEARCH("Not Implemented",H125)))</formula>
    </cfRule>
  </conditionalFormatting>
  <conditionalFormatting sqref="R125:T127">
    <cfRule type="containsText" dxfId="2825" priority="115" operator="containsText" text="Not assessed">
      <formula>NOT(ISERROR(SEARCH("Not assessed",R125)))</formula>
    </cfRule>
    <cfRule type="containsText" dxfId="2824" priority="116" operator="containsText" text="No visibility">
      <formula>NOT(ISERROR(SEARCH("No visibility",R125)))</formula>
    </cfRule>
    <cfRule type="containsText" dxfId="2823" priority="117" operator="containsText" text="Poor">
      <formula>NOT(ISERROR(SEARCH("Poor",R125)))</formula>
    </cfRule>
    <cfRule type="containsText" dxfId="2822" priority="118" operator="containsText" text="Fail">
      <formula>NOT(ISERROR(SEARCH("Fail",R125)))</formula>
    </cfRule>
    <cfRule type="containsText" dxfId="2821" priority="119" operator="containsText" text="Ineffective">
      <formula>NOT(ISERROR(SEARCH("Ineffective",R125)))</formula>
    </cfRule>
    <cfRule type="containsText" dxfId="2820" priority="120" operator="containsText" text="Not Implemented">
      <formula>NOT(ISERROR(SEARCH("Not Implemented",R125)))</formula>
    </cfRule>
  </conditionalFormatting>
  <conditionalFormatting sqref="R122:T124">
    <cfRule type="containsText" dxfId="2819" priority="109" operator="containsText" text="Not assessed">
      <formula>NOT(ISERROR(SEARCH("Not assessed",R122)))</formula>
    </cfRule>
    <cfRule type="containsText" dxfId="2818" priority="110" operator="containsText" text="No visibility">
      <formula>NOT(ISERROR(SEARCH("No visibility",R122)))</formula>
    </cfRule>
    <cfRule type="containsText" dxfId="2817" priority="111" operator="containsText" text="Poor">
      <formula>NOT(ISERROR(SEARCH("Poor",R122)))</formula>
    </cfRule>
    <cfRule type="containsText" dxfId="2816" priority="112" operator="containsText" text="Fail">
      <formula>NOT(ISERROR(SEARCH("Fail",R122)))</formula>
    </cfRule>
    <cfRule type="containsText" dxfId="2815" priority="113" operator="containsText" text="Ineffective">
      <formula>NOT(ISERROR(SEARCH("Ineffective",R122)))</formula>
    </cfRule>
    <cfRule type="containsText" dxfId="2814" priority="114" operator="containsText" text="Not Implemented">
      <formula>NOT(ISERROR(SEARCH("Not Implemented",R122)))</formula>
    </cfRule>
  </conditionalFormatting>
  <conditionalFormatting sqref="R119:T121">
    <cfRule type="containsText" dxfId="2813" priority="103" operator="containsText" text="Not assessed">
      <formula>NOT(ISERROR(SEARCH("Not assessed",R119)))</formula>
    </cfRule>
    <cfRule type="containsText" dxfId="2812" priority="104" operator="containsText" text="No visibility">
      <formula>NOT(ISERROR(SEARCH("No visibility",R119)))</formula>
    </cfRule>
    <cfRule type="containsText" dxfId="2811" priority="105" operator="containsText" text="Poor">
      <formula>NOT(ISERROR(SEARCH("Poor",R119)))</formula>
    </cfRule>
    <cfRule type="containsText" dxfId="2810" priority="106" operator="containsText" text="Fail">
      <formula>NOT(ISERROR(SEARCH("Fail",R119)))</formula>
    </cfRule>
    <cfRule type="containsText" dxfId="2809" priority="107" operator="containsText" text="Ineffective">
      <formula>NOT(ISERROR(SEARCH("Ineffective",R119)))</formula>
    </cfRule>
    <cfRule type="containsText" dxfId="2808" priority="108" operator="containsText" text="Not Implemented">
      <formula>NOT(ISERROR(SEARCH("Not Implemented",R119)))</formula>
    </cfRule>
  </conditionalFormatting>
  <conditionalFormatting sqref="R116:T118">
    <cfRule type="containsText" dxfId="2807" priority="97" operator="containsText" text="Not assessed">
      <formula>NOT(ISERROR(SEARCH("Not assessed",R116)))</formula>
    </cfRule>
    <cfRule type="containsText" dxfId="2806" priority="98" operator="containsText" text="No visibility">
      <formula>NOT(ISERROR(SEARCH("No visibility",R116)))</formula>
    </cfRule>
    <cfRule type="containsText" dxfId="2805" priority="99" operator="containsText" text="Poor">
      <formula>NOT(ISERROR(SEARCH("Poor",R116)))</formula>
    </cfRule>
    <cfRule type="containsText" dxfId="2804" priority="100" operator="containsText" text="Fail">
      <formula>NOT(ISERROR(SEARCH("Fail",R116)))</formula>
    </cfRule>
    <cfRule type="containsText" dxfId="2803" priority="101" operator="containsText" text="Ineffective">
      <formula>NOT(ISERROR(SEARCH("Ineffective",R116)))</formula>
    </cfRule>
    <cfRule type="containsText" dxfId="2802" priority="102" operator="containsText" text="Not Implemented">
      <formula>NOT(ISERROR(SEARCH("Not Implemented",R116)))</formula>
    </cfRule>
  </conditionalFormatting>
  <conditionalFormatting sqref="R112:T114">
    <cfRule type="containsText" dxfId="2801" priority="91" operator="containsText" text="Not assessed">
      <formula>NOT(ISERROR(SEARCH("Not assessed",R112)))</formula>
    </cfRule>
    <cfRule type="containsText" dxfId="2800" priority="92" operator="containsText" text="No visibility">
      <formula>NOT(ISERROR(SEARCH("No visibility",R112)))</formula>
    </cfRule>
    <cfRule type="containsText" dxfId="2799" priority="93" operator="containsText" text="Poor">
      <formula>NOT(ISERROR(SEARCH("Poor",R112)))</formula>
    </cfRule>
    <cfRule type="containsText" dxfId="2798" priority="94" operator="containsText" text="Fail">
      <formula>NOT(ISERROR(SEARCH("Fail",R112)))</formula>
    </cfRule>
    <cfRule type="containsText" dxfId="2797" priority="95" operator="containsText" text="Ineffective">
      <formula>NOT(ISERROR(SEARCH("Ineffective",R112)))</formula>
    </cfRule>
    <cfRule type="containsText" dxfId="2796" priority="96" operator="containsText" text="Not Implemented">
      <formula>NOT(ISERROR(SEARCH("Not Implemented",R112)))</formula>
    </cfRule>
  </conditionalFormatting>
  <conditionalFormatting sqref="R109:T111">
    <cfRule type="containsText" dxfId="2795" priority="85" operator="containsText" text="Not assessed">
      <formula>NOT(ISERROR(SEARCH("Not assessed",R109)))</formula>
    </cfRule>
    <cfRule type="containsText" dxfId="2794" priority="86" operator="containsText" text="No visibility">
      <formula>NOT(ISERROR(SEARCH("No visibility",R109)))</formula>
    </cfRule>
    <cfRule type="containsText" dxfId="2793" priority="87" operator="containsText" text="Poor">
      <formula>NOT(ISERROR(SEARCH("Poor",R109)))</formula>
    </cfRule>
    <cfRule type="containsText" dxfId="2792" priority="88" operator="containsText" text="Fail">
      <formula>NOT(ISERROR(SEARCH("Fail",R109)))</formula>
    </cfRule>
    <cfRule type="containsText" dxfId="2791" priority="89" operator="containsText" text="Ineffective">
      <formula>NOT(ISERROR(SEARCH("Ineffective",R109)))</formula>
    </cfRule>
    <cfRule type="containsText" dxfId="2790" priority="90" operator="containsText" text="Not Implemented">
      <formula>NOT(ISERROR(SEARCH("Not Implemented",R109)))</formula>
    </cfRule>
  </conditionalFormatting>
  <conditionalFormatting sqref="R105:T107">
    <cfRule type="containsText" dxfId="2789" priority="79" operator="containsText" text="Not assessed">
      <formula>NOT(ISERROR(SEARCH("Not assessed",R105)))</formula>
    </cfRule>
    <cfRule type="containsText" dxfId="2788" priority="80" operator="containsText" text="No visibility">
      <formula>NOT(ISERROR(SEARCH("No visibility",R105)))</formula>
    </cfRule>
    <cfRule type="containsText" dxfId="2787" priority="81" operator="containsText" text="Poor">
      <formula>NOT(ISERROR(SEARCH("Poor",R105)))</formula>
    </cfRule>
    <cfRule type="containsText" dxfId="2786" priority="82" operator="containsText" text="Fail">
      <formula>NOT(ISERROR(SEARCH("Fail",R105)))</formula>
    </cfRule>
    <cfRule type="containsText" dxfId="2785" priority="83" operator="containsText" text="Ineffective">
      <formula>NOT(ISERROR(SEARCH("Ineffective",R105)))</formula>
    </cfRule>
    <cfRule type="containsText" dxfId="2784" priority="84" operator="containsText" text="Not Implemented">
      <formula>NOT(ISERROR(SEARCH("Not Implemented",R105)))</formula>
    </cfRule>
  </conditionalFormatting>
  <conditionalFormatting sqref="R101:T103">
    <cfRule type="containsText" dxfId="2783" priority="73" operator="containsText" text="Not assessed">
      <formula>NOT(ISERROR(SEARCH("Not assessed",R101)))</formula>
    </cfRule>
    <cfRule type="containsText" dxfId="2782" priority="74" operator="containsText" text="No visibility">
      <formula>NOT(ISERROR(SEARCH("No visibility",R101)))</formula>
    </cfRule>
    <cfRule type="containsText" dxfId="2781" priority="75" operator="containsText" text="Poor">
      <formula>NOT(ISERROR(SEARCH("Poor",R101)))</formula>
    </cfRule>
    <cfRule type="containsText" dxfId="2780" priority="76" operator="containsText" text="Fail">
      <formula>NOT(ISERROR(SEARCH("Fail",R101)))</formula>
    </cfRule>
    <cfRule type="containsText" dxfId="2779" priority="77" operator="containsText" text="Ineffective">
      <formula>NOT(ISERROR(SEARCH("Ineffective",R101)))</formula>
    </cfRule>
    <cfRule type="containsText" dxfId="2778" priority="78" operator="containsText" text="Not Implemented">
      <formula>NOT(ISERROR(SEARCH("Not Implemented",R101)))</formula>
    </cfRule>
  </conditionalFormatting>
  <conditionalFormatting sqref="R97:T99">
    <cfRule type="containsText" dxfId="2777" priority="67" operator="containsText" text="Not assessed">
      <formula>NOT(ISERROR(SEARCH("Not assessed",R97)))</formula>
    </cfRule>
    <cfRule type="containsText" dxfId="2776" priority="68" operator="containsText" text="No visibility">
      <formula>NOT(ISERROR(SEARCH("No visibility",R97)))</formula>
    </cfRule>
    <cfRule type="containsText" dxfId="2775" priority="69" operator="containsText" text="Poor">
      <formula>NOT(ISERROR(SEARCH("Poor",R97)))</formula>
    </cfRule>
    <cfRule type="containsText" dxfId="2774" priority="70" operator="containsText" text="Fail">
      <formula>NOT(ISERROR(SEARCH("Fail",R97)))</formula>
    </cfRule>
    <cfRule type="containsText" dxfId="2773" priority="71" operator="containsText" text="Ineffective">
      <formula>NOT(ISERROR(SEARCH("Ineffective",R97)))</formula>
    </cfRule>
    <cfRule type="containsText" dxfId="2772" priority="72" operator="containsText" text="Not Implemented">
      <formula>NOT(ISERROR(SEARCH("Not Implemented",R97)))</formula>
    </cfRule>
  </conditionalFormatting>
  <conditionalFormatting sqref="R94:T96">
    <cfRule type="containsText" dxfId="2771" priority="61" operator="containsText" text="Not assessed">
      <formula>NOT(ISERROR(SEARCH("Not assessed",R94)))</formula>
    </cfRule>
    <cfRule type="containsText" dxfId="2770" priority="62" operator="containsText" text="No visibility">
      <formula>NOT(ISERROR(SEARCH("No visibility",R94)))</formula>
    </cfRule>
    <cfRule type="containsText" dxfId="2769" priority="63" operator="containsText" text="Poor">
      <formula>NOT(ISERROR(SEARCH("Poor",R94)))</formula>
    </cfRule>
    <cfRule type="containsText" dxfId="2768" priority="64" operator="containsText" text="Fail">
      <formula>NOT(ISERROR(SEARCH("Fail",R94)))</formula>
    </cfRule>
    <cfRule type="containsText" dxfId="2767" priority="65" operator="containsText" text="Ineffective">
      <formula>NOT(ISERROR(SEARCH("Ineffective",R94)))</formula>
    </cfRule>
    <cfRule type="containsText" dxfId="2766" priority="66" operator="containsText" text="Not Implemented">
      <formula>NOT(ISERROR(SEARCH("Not Implemented",R94)))</formula>
    </cfRule>
  </conditionalFormatting>
  <conditionalFormatting sqref="AB94:AD96">
    <cfRule type="containsText" dxfId="2765" priority="55" operator="containsText" text="Not assessed">
      <formula>NOT(ISERROR(SEARCH("Not assessed",AB94)))</formula>
    </cfRule>
    <cfRule type="containsText" dxfId="2764" priority="56" operator="containsText" text="No visibility">
      <formula>NOT(ISERROR(SEARCH("No visibility",AB94)))</formula>
    </cfRule>
    <cfRule type="containsText" dxfId="2763" priority="57" operator="containsText" text="Poor">
      <formula>NOT(ISERROR(SEARCH("Poor",AB94)))</formula>
    </cfRule>
    <cfRule type="containsText" dxfId="2762" priority="58" operator="containsText" text="Fail">
      <formula>NOT(ISERROR(SEARCH("Fail",AB94)))</formula>
    </cfRule>
    <cfRule type="containsText" dxfId="2761" priority="59" operator="containsText" text="Ineffective">
      <formula>NOT(ISERROR(SEARCH("Ineffective",AB94)))</formula>
    </cfRule>
    <cfRule type="containsText" dxfId="2760" priority="60" operator="containsText" text="Not Implemented">
      <formula>NOT(ISERROR(SEARCH("Not Implemented",AB94)))</formula>
    </cfRule>
  </conditionalFormatting>
  <conditionalFormatting sqref="AB97:AD99">
    <cfRule type="containsText" dxfId="2759" priority="49" operator="containsText" text="Not assessed">
      <formula>NOT(ISERROR(SEARCH("Not assessed",AB97)))</formula>
    </cfRule>
    <cfRule type="containsText" dxfId="2758" priority="50" operator="containsText" text="No visibility">
      <formula>NOT(ISERROR(SEARCH("No visibility",AB97)))</formula>
    </cfRule>
    <cfRule type="containsText" dxfId="2757" priority="51" operator="containsText" text="Poor">
      <formula>NOT(ISERROR(SEARCH("Poor",AB97)))</formula>
    </cfRule>
    <cfRule type="containsText" dxfId="2756" priority="52" operator="containsText" text="Fail">
      <formula>NOT(ISERROR(SEARCH("Fail",AB97)))</formula>
    </cfRule>
    <cfRule type="containsText" dxfId="2755" priority="53" operator="containsText" text="Ineffective">
      <formula>NOT(ISERROR(SEARCH("Ineffective",AB97)))</formula>
    </cfRule>
    <cfRule type="containsText" dxfId="2754" priority="54" operator="containsText" text="Not Implemented">
      <formula>NOT(ISERROR(SEARCH("Not Implemented",AB97)))</formula>
    </cfRule>
  </conditionalFormatting>
  <conditionalFormatting sqref="AB101:AD103">
    <cfRule type="containsText" dxfId="2753" priority="43" operator="containsText" text="Not assessed">
      <formula>NOT(ISERROR(SEARCH("Not assessed",AB101)))</formula>
    </cfRule>
    <cfRule type="containsText" dxfId="2752" priority="44" operator="containsText" text="No visibility">
      <formula>NOT(ISERROR(SEARCH("No visibility",AB101)))</formula>
    </cfRule>
    <cfRule type="containsText" dxfId="2751" priority="45" operator="containsText" text="Poor">
      <formula>NOT(ISERROR(SEARCH("Poor",AB101)))</formula>
    </cfRule>
    <cfRule type="containsText" dxfId="2750" priority="46" operator="containsText" text="Fail">
      <formula>NOT(ISERROR(SEARCH("Fail",AB101)))</formula>
    </cfRule>
    <cfRule type="containsText" dxfId="2749" priority="47" operator="containsText" text="Ineffective">
      <formula>NOT(ISERROR(SEARCH("Ineffective",AB101)))</formula>
    </cfRule>
    <cfRule type="containsText" dxfId="2748" priority="48" operator="containsText" text="Not Implemented">
      <formula>NOT(ISERROR(SEARCH("Not Implemented",AB101)))</formula>
    </cfRule>
  </conditionalFormatting>
  <conditionalFormatting sqref="AB105:AD107">
    <cfRule type="containsText" dxfId="2747" priority="37" operator="containsText" text="Not assessed">
      <formula>NOT(ISERROR(SEARCH("Not assessed",AB105)))</formula>
    </cfRule>
    <cfRule type="containsText" dxfId="2746" priority="38" operator="containsText" text="No visibility">
      <formula>NOT(ISERROR(SEARCH("No visibility",AB105)))</formula>
    </cfRule>
    <cfRule type="containsText" dxfId="2745" priority="39" operator="containsText" text="Poor">
      <formula>NOT(ISERROR(SEARCH("Poor",AB105)))</formula>
    </cfRule>
    <cfRule type="containsText" dxfId="2744" priority="40" operator="containsText" text="Fail">
      <formula>NOT(ISERROR(SEARCH("Fail",AB105)))</formula>
    </cfRule>
    <cfRule type="containsText" dxfId="2743" priority="41" operator="containsText" text="Ineffective">
      <formula>NOT(ISERROR(SEARCH("Ineffective",AB105)))</formula>
    </cfRule>
    <cfRule type="containsText" dxfId="2742" priority="42" operator="containsText" text="Not Implemented">
      <formula>NOT(ISERROR(SEARCH("Not Implemented",AB105)))</formula>
    </cfRule>
  </conditionalFormatting>
  <conditionalFormatting sqref="AB109:AD111">
    <cfRule type="containsText" dxfId="2741" priority="31" operator="containsText" text="Not assessed">
      <formula>NOT(ISERROR(SEARCH("Not assessed",AB109)))</formula>
    </cfRule>
    <cfRule type="containsText" dxfId="2740" priority="32" operator="containsText" text="No visibility">
      <formula>NOT(ISERROR(SEARCH("No visibility",AB109)))</formula>
    </cfRule>
    <cfRule type="containsText" dxfId="2739" priority="33" operator="containsText" text="Poor">
      <formula>NOT(ISERROR(SEARCH("Poor",AB109)))</formula>
    </cfRule>
    <cfRule type="containsText" dxfId="2738" priority="34" operator="containsText" text="Fail">
      <formula>NOT(ISERROR(SEARCH("Fail",AB109)))</formula>
    </cfRule>
    <cfRule type="containsText" dxfId="2737" priority="35" operator="containsText" text="Ineffective">
      <formula>NOT(ISERROR(SEARCH("Ineffective",AB109)))</formula>
    </cfRule>
    <cfRule type="containsText" dxfId="2736" priority="36" operator="containsText" text="Not Implemented">
      <formula>NOT(ISERROR(SEARCH("Not Implemented",AB109)))</formula>
    </cfRule>
  </conditionalFormatting>
  <conditionalFormatting sqref="AB112:AD114">
    <cfRule type="containsText" dxfId="2735" priority="25" operator="containsText" text="Not assessed">
      <formula>NOT(ISERROR(SEARCH("Not assessed",AB112)))</formula>
    </cfRule>
    <cfRule type="containsText" dxfId="2734" priority="26" operator="containsText" text="No visibility">
      <formula>NOT(ISERROR(SEARCH("No visibility",AB112)))</formula>
    </cfRule>
    <cfRule type="containsText" dxfId="2733" priority="27" operator="containsText" text="Poor">
      <formula>NOT(ISERROR(SEARCH("Poor",AB112)))</formula>
    </cfRule>
    <cfRule type="containsText" dxfId="2732" priority="28" operator="containsText" text="Fail">
      <formula>NOT(ISERROR(SEARCH("Fail",AB112)))</formula>
    </cfRule>
    <cfRule type="containsText" dxfId="2731" priority="29" operator="containsText" text="Ineffective">
      <formula>NOT(ISERROR(SEARCH("Ineffective",AB112)))</formula>
    </cfRule>
    <cfRule type="containsText" dxfId="2730" priority="30" operator="containsText" text="Not Implemented">
      <formula>NOT(ISERROR(SEARCH("Not Implemented",AB112)))</formula>
    </cfRule>
  </conditionalFormatting>
  <conditionalFormatting sqref="AB116:AD118">
    <cfRule type="containsText" dxfId="2729" priority="19" operator="containsText" text="Not assessed">
      <formula>NOT(ISERROR(SEARCH("Not assessed",AB116)))</formula>
    </cfRule>
    <cfRule type="containsText" dxfId="2728" priority="20" operator="containsText" text="No visibility">
      <formula>NOT(ISERROR(SEARCH("No visibility",AB116)))</formula>
    </cfRule>
    <cfRule type="containsText" dxfId="2727" priority="21" operator="containsText" text="Poor">
      <formula>NOT(ISERROR(SEARCH("Poor",AB116)))</formula>
    </cfRule>
    <cfRule type="containsText" dxfId="2726" priority="22" operator="containsText" text="Fail">
      <formula>NOT(ISERROR(SEARCH("Fail",AB116)))</formula>
    </cfRule>
    <cfRule type="containsText" dxfId="2725" priority="23" operator="containsText" text="Ineffective">
      <formula>NOT(ISERROR(SEARCH("Ineffective",AB116)))</formula>
    </cfRule>
    <cfRule type="containsText" dxfId="2724" priority="24" operator="containsText" text="Not Implemented">
      <formula>NOT(ISERROR(SEARCH("Not Implemented",AB116)))</formula>
    </cfRule>
  </conditionalFormatting>
  <conditionalFormatting sqref="AB119:AD121">
    <cfRule type="containsText" dxfId="2723" priority="13" operator="containsText" text="Not assessed">
      <formula>NOT(ISERROR(SEARCH("Not assessed",AB119)))</formula>
    </cfRule>
    <cfRule type="containsText" dxfId="2722" priority="14" operator="containsText" text="No visibility">
      <formula>NOT(ISERROR(SEARCH("No visibility",AB119)))</formula>
    </cfRule>
    <cfRule type="containsText" dxfId="2721" priority="15" operator="containsText" text="Poor">
      <formula>NOT(ISERROR(SEARCH("Poor",AB119)))</formula>
    </cfRule>
    <cfRule type="containsText" dxfId="2720" priority="16" operator="containsText" text="Fail">
      <formula>NOT(ISERROR(SEARCH("Fail",AB119)))</formula>
    </cfRule>
    <cfRule type="containsText" dxfId="2719" priority="17" operator="containsText" text="Ineffective">
      <formula>NOT(ISERROR(SEARCH("Ineffective",AB119)))</formula>
    </cfRule>
    <cfRule type="containsText" dxfId="2718" priority="18" operator="containsText" text="Not Implemented">
      <formula>NOT(ISERROR(SEARCH("Not Implemented",AB119)))</formula>
    </cfRule>
  </conditionalFormatting>
  <conditionalFormatting sqref="AB122:AD124">
    <cfRule type="containsText" dxfId="2717" priority="7" operator="containsText" text="Not assessed">
      <formula>NOT(ISERROR(SEARCH("Not assessed",AB122)))</formula>
    </cfRule>
    <cfRule type="containsText" dxfId="2716" priority="8" operator="containsText" text="No visibility">
      <formula>NOT(ISERROR(SEARCH("No visibility",AB122)))</formula>
    </cfRule>
    <cfRule type="containsText" dxfId="2715" priority="9" operator="containsText" text="Poor">
      <formula>NOT(ISERROR(SEARCH("Poor",AB122)))</formula>
    </cfRule>
    <cfRule type="containsText" dxfId="2714" priority="10" operator="containsText" text="Fail">
      <formula>NOT(ISERROR(SEARCH("Fail",AB122)))</formula>
    </cfRule>
    <cfRule type="containsText" dxfId="2713" priority="11" operator="containsText" text="Ineffective">
      <formula>NOT(ISERROR(SEARCH("Ineffective",AB122)))</formula>
    </cfRule>
    <cfRule type="containsText" dxfId="2712" priority="12" operator="containsText" text="Not Implemented">
      <formula>NOT(ISERROR(SEARCH("Not Implemented",AB122)))</formula>
    </cfRule>
  </conditionalFormatting>
  <conditionalFormatting sqref="AB125:AD127">
    <cfRule type="containsText" dxfId="2711" priority="1" operator="containsText" text="Not assessed">
      <formula>NOT(ISERROR(SEARCH("Not assessed",AB125)))</formula>
    </cfRule>
    <cfRule type="containsText" dxfId="2710" priority="2" operator="containsText" text="No visibility">
      <formula>NOT(ISERROR(SEARCH("No visibility",AB125)))</formula>
    </cfRule>
    <cfRule type="containsText" dxfId="2709" priority="3" operator="containsText" text="Poor">
      <formula>NOT(ISERROR(SEARCH("Poor",AB125)))</formula>
    </cfRule>
    <cfRule type="containsText" dxfId="2708" priority="4" operator="containsText" text="Fail">
      <formula>NOT(ISERROR(SEARCH("Fail",AB125)))</formula>
    </cfRule>
    <cfRule type="containsText" dxfId="2707" priority="5" operator="containsText" text="Ineffective">
      <formula>NOT(ISERROR(SEARCH("Ineffective",AB125)))</formula>
    </cfRule>
    <cfRule type="containsText" dxfId="2706" priority="6" operator="containsText" text="Not Implemented">
      <formula>NOT(ISERROR(SEARCH("Not Implemented",AB125)))</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promptTitle="Control Status" xr:uid="{45C2DEA9-080C-44A1-8259-EC10A9CDFE13}">
          <x14:formula1>
            <xm:f>Data!$B$4:$B$6</xm:f>
          </x14:formula1>
          <xm:sqref>AB25 H25 R25 H72 R22 H18 H14 AB122 AB14 H29 R64 R14 H7 R11 AB18 AB7 R7 H32 H36 H39 H46 H50 H61 R39 R43 R46 R54 H54 H58 AB32 AB36 AB39 AB46 AB50 AB54 AB64 H76 R68 AB68 H11 R18 AB11 R29 H22 AB22 R32 AB29 R36 H43 R50 AB43 H64 R58 AB58 H68 R61 AB61 H80 R72 AB72 H83 R76 AB76 H87 R80 AB80 H90 R90 AB83 R87 AB90 AB87 R83 R97 R94 H94 R101 AB94 H97 R105 AB97 H101 R109 AB101 H105 R112 AB105 H109 R116 AB109 H112 R119 AB112 H116 R122 AB116 H119 R125 AB119 H122 H125 AB125</xm:sqref>
        </x14:dataValidation>
        <x14:dataValidation type="list" allowBlank="1" showInputMessage="1" showErrorMessage="1" xr:uid="{B1BD1A5E-9194-4296-86A5-25A6939DBA0E}">
          <x14:formula1>
            <xm:f>Data!$J$4:$J$8</xm:f>
          </x14:formula1>
          <xm:sqref>AD25 J25 T25 J72 T22 J18 J14 AD122 AD14 J29 T64 T14 J7 AD18 AD7 T11 T7 J32 J36 J39 J46 J50 J61 T39 T43 T46 T54 J54 J58 AD32 AD36 AD39 AD46 AD50 AD54 AD64 J76 T68 AD68 J11 T18 AD11 T29 J22 AD22 T32 AD29 T36 J43 T50 AD43 J64 T58 AD58 J68 T61 AD61 J80 T72 AD72 J83 T76 AD76 J87 T80 AD80 J90 T90 AD83 T87 AD90 AD87 T83 T97 T94 J94 T101 AD94 J97 T105 AD97 J101 T109 AD101 J105 T112 AD105 J109 T116 AD109 J112 T119 AD112 J116 T122 AD116 J119 T125 AD119 J122 J125 AD125</xm:sqref>
        </x14:dataValidation>
        <x14:dataValidation type="list" allowBlank="1" showInputMessage="1" showErrorMessage="1" xr:uid="{EFA81300-13FE-4AC0-A633-675D99F5004A}">
          <x14:formula1>
            <xm:f>Data!$F$4:$F$9</xm:f>
          </x14:formula1>
          <xm:sqref>AC25 I25 S25 I72 S22 I18 I14 AC122 AC14 I29 S64 S14 I7 AC18 AC7 S11 S7 I32 I36 I39 I46 I50 I61 S39 S43 S46 S54 I54 I58 AC32 AC36 AC39 AC46 AC50 AC54 AC64 I76 S68 AC68 I11 S18 AC11 S29 I22 AC22 S32 AC29 S36 I43 S50 AC43 I64 S58 AC58 I68 S61 AC61 I80 S72 AC72 I83 S76 AC76 I87 S80 AC80 I90 S90 AC83 S87 AC90 AC87 S83 S97 S94 I94 S101 AC94 I97 S105 AC97 I101 S109 AC101 I105 S112 AC105 I109 S116 AC109 I112 S119 AC112 I116 S122 AC116 I119 S125 AC119 I122 I125 AC125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068B-29ED-4C91-B1E8-C29C0BE806B6}">
  <dimension ref="A1:AO61"/>
  <sheetViews>
    <sheetView workbookViewId="0"/>
  </sheetViews>
  <sheetFormatPr defaultColWidth="8.83203125" defaultRowHeight="10.5" customHeight="1" outlineLevelRow="1" outlineLevelCol="1" x14ac:dyDescent="0.2"/>
  <cols>
    <col min="1" max="1" width="4.6640625" style="21" customWidth="1"/>
    <col min="2" max="2" width="20.5" style="21" customWidth="1"/>
    <col min="3" max="3" width="6.83203125" style="21" customWidth="1"/>
    <col min="4" max="4" width="40.1640625" style="21" customWidth="1"/>
    <col min="5" max="5" width="14.5" style="21" customWidth="1"/>
    <col min="6" max="6" width="34.5" style="21" customWidth="1"/>
    <col min="7" max="7" width="31.83203125" style="21" customWidth="1"/>
    <col min="8" max="8" width="19.1640625" customWidth="1" outlineLevel="1"/>
    <col min="9" max="9" width="13.83203125" customWidth="1" outlineLevel="1"/>
    <col min="10" max="10" width="14.5" customWidth="1" outlineLevel="1"/>
    <col min="11" max="16" width="7.1640625" hidden="1" customWidth="1" outlineLevel="1"/>
    <col min="17" max="17" width="16.1640625" customWidth="1" outlineLevel="1"/>
    <col min="18" max="18" width="19.1640625" customWidth="1" outlineLevel="1"/>
    <col min="19" max="19" width="13.83203125" customWidth="1" outlineLevel="1"/>
    <col min="20" max="20" width="14.5" customWidth="1" outlineLevel="1"/>
    <col min="21" max="26" width="7.1640625" hidden="1" customWidth="1" outlineLevel="1"/>
    <col min="27" max="27" width="15.6640625" customWidth="1" outlineLevel="1"/>
    <col min="28" max="28" width="19.1640625" customWidth="1" outlineLevel="1"/>
    <col min="29" max="29" width="13.83203125" customWidth="1" outlineLevel="1"/>
    <col min="30" max="30" width="14.5" customWidth="1" outlineLevel="1"/>
    <col min="31" max="36" width="7.1640625" hidden="1" customWidth="1" outlineLevel="1"/>
    <col min="37" max="37" width="18" customWidth="1" outlineLevel="1"/>
    <col min="38" max="41" width="18" customWidth="1"/>
    <col min="42" max="16384" width="8.83203125" style="21"/>
  </cols>
  <sheetData>
    <row r="1" spans="1:41" customFormat="1" ht="10.5" customHeight="1" x14ac:dyDescent="0.2">
      <c r="A1" s="12"/>
      <c r="B1" s="12"/>
      <c r="C1" s="12"/>
      <c r="D1" s="13" t="s">
        <v>762</v>
      </c>
      <c r="E1" s="12"/>
      <c r="F1" s="12"/>
      <c r="G1" s="12"/>
      <c r="H1" s="111" t="s">
        <v>716</v>
      </c>
      <c r="I1" s="112"/>
      <c r="J1" s="112"/>
      <c r="K1" s="112"/>
      <c r="L1" s="112"/>
      <c r="M1" s="112"/>
      <c r="N1" s="112"/>
      <c r="O1" s="112"/>
      <c r="P1" s="112"/>
      <c r="Q1" s="113"/>
      <c r="R1" s="114" t="s">
        <v>717</v>
      </c>
      <c r="S1" s="115"/>
      <c r="T1" s="115"/>
      <c r="U1" s="115"/>
      <c r="V1" s="115"/>
      <c r="W1" s="115"/>
      <c r="X1" s="115"/>
      <c r="Y1" s="115"/>
      <c r="Z1" s="115"/>
      <c r="AA1" s="116"/>
      <c r="AB1" s="117" t="s">
        <v>718</v>
      </c>
      <c r="AC1" s="118"/>
      <c r="AD1" s="118"/>
      <c r="AE1" s="118"/>
      <c r="AF1" s="118"/>
      <c r="AG1" s="118"/>
      <c r="AH1" s="118"/>
      <c r="AI1" s="118"/>
      <c r="AJ1" s="118"/>
      <c r="AK1" s="119"/>
      <c r="AL1" s="137" t="s">
        <v>700</v>
      </c>
      <c r="AM1" s="137"/>
      <c r="AN1" s="137"/>
      <c r="AO1" s="137"/>
    </row>
    <row r="2" spans="1:41" ht="30" customHeight="1" thickBot="1" x14ac:dyDescent="0.25">
      <c r="A2" s="23" t="s">
        <v>119</v>
      </c>
      <c r="B2" s="23" t="s">
        <v>5</v>
      </c>
      <c r="C2" s="23" t="s">
        <v>699</v>
      </c>
      <c r="D2" s="23" t="s">
        <v>6</v>
      </c>
      <c r="E2" s="28" t="s">
        <v>7</v>
      </c>
      <c r="F2" s="28" t="s">
        <v>8</v>
      </c>
      <c r="G2" s="28" t="s">
        <v>9</v>
      </c>
      <c r="H2" s="29" t="s">
        <v>674</v>
      </c>
      <c r="I2" s="10" t="s">
        <v>1</v>
      </c>
      <c r="J2" s="10" t="s">
        <v>2</v>
      </c>
      <c r="K2" s="10" t="s">
        <v>712</v>
      </c>
      <c r="L2" s="10" t="s">
        <v>713</v>
      </c>
      <c r="M2" s="10" t="s">
        <v>714</v>
      </c>
      <c r="N2" s="10" t="s">
        <v>709</v>
      </c>
      <c r="O2" s="10" t="s">
        <v>710</v>
      </c>
      <c r="P2" s="10" t="s">
        <v>711</v>
      </c>
      <c r="Q2" s="30" t="s">
        <v>4</v>
      </c>
      <c r="R2" s="29" t="s">
        <v>674</v>
      </c>
      <c r="S2" s="10" t="s">
        <v>1</v>
      </c>
      <c r="T2" s="10" t="s">
        <v>2</v>
      </c>
      <c r="U2" s="10" t="s">
        <v>712</v>
      </c>
      <c r="V2" s="10" t="s">
        <v>713</v>
      </c>
      <c r="W2" s="10" t="s">
        <v>714</v>
      </c>
      <c r="X2" s="10" t="s">
        <v>709</v>
      </c>
      <c r="Y2" s="10" t="s">
        <v>710</v>
      </c>
      <c r="Z2" s="10" t="s">
        <v>711</v>
      </c>
      <c r="AA2" s="30" t="s">
        <v>4</v>
      </c>
      <c r="AB2" s="29" t="s">
        <v>674</v>
      </c>
      <c r="AC2" s="10" t="s">
        <v>1</v>
      </c>
      <c r="AD2" s="10" t="s">
        <v>2</v>
      </c>
      <c r="AE2" s="10" t="s">
        <v>712</v>
      </c>
      <c r="AF2" s="10" t="s">
        <v>713</v>
      </c>
      <c r="AG2" s="10" t="s">
        <v>714</v>
      </c>
      <c r="AH2" s="10" t="s">
        <v>709</v>
      </c>
      <c r="AI2" s="10" t="s">
        <v>710</v>
      </c>
      <c r="AJ2" s="10" t="s">
        <v>711</v>
      </c>
      <c r="AK2" s="30" t="s">
        <v>4</v>
      </c>
      <c r="AL2" s="15" t="s">
        <v>705</v>
      </c>
      <c r="AM2" s="15" t="s">
        <v>706</v>
      </c>
      <c r="AN2" s="15" t="s">
        <v>707</v>
      </c>
      <c r="AO2" s="15" t="s">
        <v>708</v>
      </c>
    </row>
    <row r="3" spans="1:41" ht="30" customHeight="1" x14ac:dyDescent="0.2">
      <c r="A3" s="48">
        <v>6</v>
      </c>
      <c r="B3" s="49" t="s">
        <v>735</v>
      </c>
      <c r="C3" s="100"/>
      <c r="D3" s="100"/>
      <c r="E3" s="101" t="s">
        <v>758</v>
      </c>
      <c r="F3" s="101"/>
      <c r="G3" s="101"/>
      <c r="H3" s="50" t="str">
        <f>IF($K3=1,"Implemented","Not Implemented")</f>
        <v>Not Implemented</v>
      </c>
      <c r="I3" s="51" t="str">
        <f>IF($L3=1,"Effective","Ineffective")</f>
        <v>Ineffective</v>
      </c>
      <c r="J3" s="51" t="str">
        <f>IF($M3=1,"Pass","Fail")</f>
        <v>Fail</v>
      </c>
      <c r="K3" s="52">
        <f>IF(COUNTIFS(K$6:K$61,0,$C$6:$C$61,1)&gt;0,0,1)</f>
        <v>0</v>
      </c>
      <c r="L3" s="52">
        <f>IF(COUNTIFS(L$6:L$61,0,$C$6:$C$61,1)&gt;0,0,1)</f>
        <v>0</v>
      </c>
      <c r="M3" s="52">
        <f>IF(COUNTIFS(M$6:M$61,0,$C$6:$C$61,1)&gt;0,0,1)</f>
        <v>0</v>
      </c>
      <c r="N3" s="52">
        <f>AVERAGE(N$6:N$61)</f>
        <v>0</v>
      </c>
      <c r="O3" s="62"/>
      <c r="P3" s="62"/>
      <c r="Q3" s="53"/>
      <c r="R3" s="51" t="str">
        <f>IF($U3=1,"Implemented","Not Implemented")</f>
        <v>Not Implemented</v>
      </c>
      <c r="S3" s="51" t="str">
        <f>IF($V3=1,"Effective","Ineffective")</f>
        <v>Ineffective</v>
      </c>
      <c r="T3" s="51" t="str">
        <f>IF($W3=1,"Pass","Fail")</f>
        <v>Fail</v>
      </c>
      <c r="U3" s="52">
        <f>IF(COUNTIFS(U$6:U$61,0,$C$6:$C$61,1)&gt;0,0,1)</f>
        <v>0</v>
      </c>
      <c r="V3" s="52">
        <f>IF(COUNTIFS(V$6:V$61,0,$C$6:$C$61,1)&gt;0,0,1)</f>
        <v>0</v>
      </c>
      <c r="W3" s="52">
        <f>IF(COUNTIFS(W$6:W$61,0,$C$6:$C$61,1)&gt;0,0,1)</f>
        <v>0</v>
      </c>
      <c r="X3" s="52">
        <f>AVERAGE(X$6:X$61)</f>
        <v>0</v>
      </c>
      <c r="Y3" s="62"/>
      <c r="Z3" s="62"/>
      <c r="AA3" s="53"/>
      <c r="AB3" s="50" t="str">
        <f>IF($AE3=1,"Implemented","Not Implemented")</f>
        <v>Not Implemented</v>
      </c>
      <c r="AC3" s="51" t="str">
        <f>IF($AF3=1,"Effective","Ineffective")</f>
        <v>Ineffective</v>
      </c>
      <c r="AD3" s="51" t="str">
        <f>IF($AG3=1,"Pass","Fail")</f>
        <v>Fail</v>
      </c>
      <c r="AE3" s="52">
        <f>IF(COUNTIFS(AE$6:AE$61,0,$C$6:$C$61,1)&gt;0,0,1)</f>
        <v>0</v>
      </c>
      <c r="AF3" s="52">
        <f>IF(COUNTIFS(AF$6:AF$61,0,$C$6:$C$61,1)&gt;0,0,1)</f>
        <v>0</v>
      </c>
      <c r="AG3" s="52">
        <f>IF(COUNTIFS(AG$6:AG$61,0,$C$6:$C$61,1)&gt;0,0,1)</f>
        <v>0</v>
      </c>
      <c r="AH3" s="52">
        <f>AVERAGE(AH$6:AH$61)</f>
        <v>0</v>
      </c>
      <c r="AI3" s="62"/>
      <c r="AJ3" s="62"/>
      <c r="AK3" s="53"/>
      <c r="AL3" s="54" t="s">
        <v>725</v>
      </c>
      <c r="AM3" s="55"/>
      <c r="AN3" s="55"/>
      <c r="AO3" s="56"/>
    </row>
    <row r="4" spans="1:41" ht="30" customHeight="1" x14ac:dyDescent="0.2">
      <c r="A4" s="42"/>
      <c r="B4" s="22"/>
      <c r="C4" s="97"/>
      <c r="D4" s="97"/>
      <c r="E4" s="98" t="s">
        <v>759</v>
      </c>
      <c r="F4" s="98"/>
      <c r="G4" s="98"/>
      <c r="H4" s="31" t="str">
        <f>IF($K4=1,"Implemented","Not Implemented")</f>
        <v>Not Implemented</v>
      </c>
      <c r="I4" s="24" t="str">
        <f>IF($L4=1,"Effective","Ineffective")</f>
        <v>Ineffective</v>
      </c>
      <c r="J4" s="24" t="str">
        <f>IF($M4=1,"Pass","Fail")</f>
        <v>Fail</v>
      </c>
      <c r="K4" s="25">
        <f>IF(COUNTIFS(K$6:K$61,0,$C$6:$C$61,2)&gt;0,0,1)</f>
        <v>0</v>
      </c>
      <c r="L4" s="25">
        <f>IF(COUNTIFS(L$6:L$61,0,$C$6:$C$61,2)&gt;0,0,1)</f>
        <v>0</v>
      </c>
      <c r="M4" s="25">
        <f>IF(COUNTIFS(M$6:M$61,0,$C$6:$C$61,2)&gt;0,0,1)</f>
        <v>0</v>
      </c>
      <c r="N4" s="63"/>
      <c r="O4" s="25">
        <f>AVERAGE(O$6:O$61)</f>
        <v>0</v>
      </c>
      <c r="P4" s="25"/>
      <c r="Q4" s="32"/>
      <c r="R4" s="24" t="str">
        <f>IF($U4=1,"Implemented","Not Implemented")</f>
        <v>Not Implemented</v>
      </c>
      <c r="S4" s="24" t="str">
        <f>IF($V4=1,"Effective","Ineffective")</f>
        <v>Ineffective</v>
      </c>
      <c r="T4" s="24" t="str">
        <f>IF($W4=1,"Pass","Fail")</f>
        <v>Fail</v>
      </c>
      <c r="U4" s="25">
        <f>IF(COUNTIFS(U$6:U$61,0,$C$6:$C$61,2)&gt;0,0,1)</f>
        <v>0</v>
      </c>
      <c r="V4" s="25">
        <f>IF(COUNTIFS(V$6:V$61,0,$C$6:$C$61,2)&gt;0,0,1)</f>
        <v>0</v>
      </c>
      <c r="W4" s="25">
        <f>IF(COUNTIFS(W$6:W$61,0,$C$6:$C$61,2)&gt;0,0,1)</f>
        <v>0</v>
      </c>
      <c r="X4" s="63"/>
      <c r="Y4" s="25">
        <f>AVERAGE(Y$6:Y$61)</f>
        <v>0</v>
      </c>
      <c r="Z4" s="25"/>
      <c r="AA4" s="32"/>
      <c r="AB4" s="31" t="str">
        <f>IF($AE4=1,"Implemented","Not Implemented")</f>
        <v>Not Implemented</v>
      </c>
      <c r="AC4" s="24" t="str">
        <f>IF($AF4=1,"Effective","Ineffective")</f>
        <v>Ineffective</v>
      </c>
      <c r="AD4" s="24" t="str">
        <f>IF($AG4=1,"Pass","Fail")</f>
        <v>Fail</v>
      </c>
      <c r="AE4" s="25">
        <f>IF(COUNTIFS(AE$6:AE$61,0,$C$6:$C$61,2)&gt;0,0,1)</f>
        <v>0</v>
      </c>
      <c r="AF4" s="25">
        <f>IF(COUNTIFS(AF$6:AF$61,0,$C$6:$C$61,2)&gt;0,0,1)</f>
        <v>0</v>
      </c>
      <c r="AG4" s="25">
        <f>IF(COUNTIFS(AG$6:AG$61,0,$C$6:$C$61,2)&gt;0,0,1)</f>
        <v>0</v>
      </c>
      <c r="AH4" s="63"/>
      <c r="AI4" s="25">
        <f>AVERAGE(AI$6:AI$61)</f>
        <v>0</v>
      </c>
      <c r="AJ4" s="25"/>
      <c r="AK4" s="32"/>
      <c r="AL4" s="18" t="s">
        <v>725</v>
      </c>
      <c r="AM4" s="11"/>
      <c r="AN4" s="11"/>
      <c r="AO4" s="43"/>
    </row>
    <row r="5" spans="1:41" ht="30" customHeight="1" thickBot="1" x14ac:dyDescent="0.25">
      <c r="A5" s="57"/>
      <c r="B5" s="58"/>
      <c r="C5" s="103"/>
      <c r="D5" s="103"/>
      <c r="E5" s="104" t="s">
        <v>760</v>
      </c>
      <c r="F5" s="104"/>
      <c r="G5" s="104"/>
      <c r="H5" s="59" t="str">
        <f>IF($K5=1,"Implemented","Not Implemented")</f>
        <v>Not Implemented</v>
      </c>
      <c r="I5" s="60" t="str">
        <f>IF($L5=1,"Effective","Ineffective")</f>
        <v>Ineffective</v>
      </c>
      <c r="J5" s="60" t="str">
        <f>IF($M5=1,"Pass","Fail")</f>
        <v>Fail</v>
      </c>
      <c r="K5" s="35">
        <f>IF(COUNTIFS(K$6:K$61,0,$C$6:$C$61,3)&gt;0,0,1)</f>
        <v>0</v>
      </c>
      <c r="L5" s="35">
        <f>IF(COUNTIFS(L$6:L$61,0,$C$6:$C$61,3)&gt;0,0,1)</f>
        <v>0</v>
      </c>
      <c r="M5" s="35">
        <f>IF(COUNTIFS(M$6:M$61,0,$C$6:$C$61,3)&gt;0,0,1)</f>
        <v>0</v>
      </c>
      <c r="N5" s="64"/>
      <c r="O5" s="64"/>
      <c r="P5" s="35">
        <f>AVERAGE(P$6:P$61)</f>
        <v>0</v>
      </c>
      <c r="Q5" s="61"/>
      <c r="R5" s="60" t="str">
        <f>IF($U5=1,"Implemented","Not Implemented")</f>
        <v>Not Implemented</v>
      </c>
      <c r="S5" s="60" t="str">
        <f>IF($V5=1,"Effective","Ineffective")</f>
        <v>Ineffective</v>
      </c>
      <c r="T5" s="60" t="str">
        <f>IF($W5=1,"Pass","Fail")</f>
        <v>Fail</v>
      </c>
      <c r="U5" s="35">
        <f>IF(COUNTIFS(U$6:U$61,0,$C$6:$C$61,3)&gt;0,0,1)</f>
        <v>0</v>
      </c>
      <c r="V5" s="35">
        <f>IF(COUNTIFS(V$6:V$61,0,$C$6:$C$61,3)&gt;0,0,1)</f>
        <v>0</v>
      </c>
      <c r="W5" s="35">
        <f>IF(COUNTIFS(W$6:W$61,0,$C$6:$C$61,3)&gt;0,0,1)</f>
        <v>0</v>
      </c>
      <c r="X5" s="64"/>
      <c r="Y5" s="64"/>
      <c r="Z5" s="35">
        <f>AVERAGE(Z$6:Z$61)</f>
        <v>0</v>
      </c>
      <c r="AA5" s="61"/>
      <c r="AB5" s="59" t="str">
        <f>IF($AE5=1,"Implemented","Not Implemented")</f>
        <v>Not Implemented</v>
      </c>
      <c r="AC5" s="60" t="str">
        <f>IF($AF5=1,"Effective","Ineffective")</f>
        <v>Ineffective</v>
      </c>
      <c r="AD5" s="60" t="str">
        <f>IF($AG5=1,"Pass","Fail")</f>
        <v>Fail</v>
      </c>
      <c r="AE5" s="35">
        <f>IF(COUNTIFS(AE$6:AE$61,0,$C$6:$C$61,3)&gt;0,0,1)</f>
        <v>0</v>
      </c>
      <c r="AF5" s="35">
        <f>IF(COUNTIFS(AF$6:AF$61,0,$C$6:$C$61,3)&gt;0,0,1)</f>
        <v>0</v>
      </c>
      <c r="AG5" s="35">
        <f>IF(COUNTIFS(AG$6:AG$61,0,$C$6:$C$61,3)&gt;0,0,1)</f>
        <v>0</v>
      </c>
      <c r="AH5" s="64"/>
      <c r="AI5" s="64"/>
      <c r="AJ5" s="35">
        <f>AVERAGE(AJ$6:AJ$61)</f>
        <v>0</v>
      </c>
      <c r="AK5" s="61"/>
      <c r="AL5" s="33" t="s">
        <v>725</v>
      </c>
      <c r="AM5" s="45"/>
      <c r="AN5" s="45"/>
      <c r="AO5" s="46"/>
    </row>
    <row r="6" spans="1:41" ht="30" customHeight="1" x14ac:dyDescent="0.2">
      <c r="C6" s="19">
        <v>1</v>
      </c>
      <c r="D6" s="124" t="s">
        <v>123</v>
      </c>
      <c r="E6" s="124"/>
      <c r="F6" s="124"/>
      <c r="G6" s="124"/>
      <c r="H6" s="31" t="str">
        <f>IF($K6=1,"Implemented","Not Implemented")</f>
        <v>Not Implemented</v>
      </c>
      <c r="I6" s="24" t="str">
        <f>IF($L6=1,"Effective","Ineffective")</f>
        <v>Ineffective</v>
      </c>
      <c r="J6" s="24" t="str">
        <f>IF($M6=1,"Pass","Fail")</f>
        <v>Fail</v>
      </c>
      <c r="K6" s="25">
        <f>IF(COUNTIF(K7:K9,0)&gt;0,0,1)</f>
        <v>0</v>
      </c>
      <c r="L6" s="25">
        <f>IF(COUNTIF(L7:L9,0)&gt;0,0,1)</f>
        <v>0</v>
      </c>
      <c r="M6" s="25">
        <f>IF(COUNTIF(M7:M9,0)&gt;0,0,1)</f>
        <v>0</v>
      </c>
      <c r="N6" s="25">
        <f>IFERROR(IF($C6=1,$K6*$L6*$M6,""),"")</f>
        <v>0</v>
      </c>
      <c r="O6" s="25" t="str">
        <f>IFERROR(IF($C6=2,$K6*$L6*$M6,""),"")</f>
        <v/>
      </c>
      <c r="P6" s="25" t="str">
        <f>IFERROR(IF($C6=3,$K6*$L6*$M6,""),"")</f>
        <v/>
      </c>
      <c r="Q6" s="32"/>
      <c r="R6" s="31" t="str">
        <f>IF($U6=1,"Implemented","Not Implemented")</f>
        <v>Not Implemented</v>
      </c>
      <c r="S6" s="24" t="str">
        <f>IF($V6=1,"Effective","Ineffective")</f>
        <v>Ineffective</v>
      </c>
      <c r="T6" s="24" t="str">
        <f>IF($W6=1,"Pass","Fail")</f>
        <v>Fail</v>
      </c>
      <c r="U6" s="25">
        <f>IF(COUNTIF(U7:U9,0)&gt;0,0,1)</f>
        <v>0</v>
      </c>
      <c r="V6" s="25">
        <f>IF(COUNTIF(V7:V9,0)&gt;0,0,1)</f>
        <v>0</v>
      </c>
      <c r="W6" s="25">
        <f>IF(COUNTIF(W7:W9,0)&gt;0,0,1)</f>
        <v>0</v>
      </c>
      <c r="X6" s="25">
        <f>IFERROR(IF($C6=1,$U6*$V6*$W6,""),"")</f>
        <v>0</v>
      </c>
      <c r="Y6" s="25" t="str">
        <f>IFERROR(IF($C6=2,$U6*$V6*$W6,""),"")</f>
        <v/>
      </c>
      <c r="Z6" s="25" t="str">
        <f>IFERROR(IF($C6=3,$U6*$V6*$W6,""),"")</f>
        <v/>
      </c>
      <c r="AA6" s="32"/>
      <c r="AB6" s="31" t="str">
        <f>IF($AE6=1,"Implemented","Not Implemented")</f>
        <v>Not Implemented</v>
      </c>
      <c r="AC6" s="24" t="str">
        <f>IF($AF6=1,"Effective","Ineffective")</f>
        <v>Ineffective</v>
      </c>
      <c r="AD6" s="24" t="str">
        <f>IF($AG6=1,"Pass","Fail")</f>
        <v>Fail</v>
      </c>
      <c r="AE6" s="25">
        <f>IF(COUNTIF(AE7:AE9,0)&gt;0,0,1)</f>
        <v>0</v>
      </c>
      <c r="AF6" s="25">
        <f>IF(COUNTIF(AF7:AF9,0)&gt;0,0,1)</f>
        <v>0</v>
      </c>
      <c r="AG6" s="25">
        <f>IF(COUNTIF(AG7:AG9,0)&gt;0,0,1)</f>
        <v>0</v>
      </c>
      <c r="AH6" s="25">
        <f>IFERROR(IF($C6=1,$AE6*$AF6*$AG6,""),"")</f>
        <v>0</v>
      </c>
      <c r="AI6" s="25" t="str">
        <f>IFERROR(IF($C6=2,$AE6*$AF6*$AG6,""),"")</f>
        <v/>
      </c>
      <c r="AJ6" s="25" t="str">
        <f>IFERROR(IF($C6=3,$AE6*$AF6*$AG6,""),"")</f>
        <v/>
      </c>
      <c r="AK6" s="32"/>
      <c r="AL6" s="18" t="s">
        <v>725</v>
      </c>
      <c r="AM6" s="11"/>
      <c r="AN6" s="11"/>
      <c r="AO6" s="11"/>
    </row>
    <row r="7" spans="1:41" ht="10.5" customHeight="1" outlineLevel="1" x14ac:dyDescent="0.2">
      <c r="A7" s="106"/>
      <c r="B7" s="106"/>
      <c r="C7" s="122">
        <v>1</v>
      </c>
      <c r="D7" s="106"/>
      <c r="E7" s="123" t="s">
        <v>258</v>
      </c>
      <c r="F7" s="124" t="s">
        <v>125</v>
      </c>
      <c r="G7" s="124" t="s">
        <v>126</v>
      </c>
      <c r="H7" s="108" t="s">
        <v>687</v>
      </c>
      <c r="I7" s="109" t="s">
        <v>687</v>
      </c>
      <c r="J7" s="109" t="s">
        <v>687</v>
      </c>
      <c r="K7" s="25">
        <f>IFERROR(VLOOKUP($H7,Data!$B$4:$D$6,3,FALSE),"")</f>
        <v>0</v>
      </c>
      <c r="L7" s="25">
        <f>IFERROR(VLOOKUP($I7,Data!$F$4:$H$9,3,FALSE),"")</f>
        <v>0</v>
      </c>
      <c r="M7" s="25">
        <f>IFERROR(VLOOKUP($J7,Data!$J$4:$L$8,3,FALSE),"")</f>
        <v>0</v>
      </c>
      <c r="N7" s="25">
        <f>IFERROR(IF($C7=1,$K7*$L7*$M7,""),"")</f>
        <v>0</v>
      </c>
      <c r="O7" s="25" t="str">
        <f>IFERROR(IF($C7=2,$K7*$L7*$M7,""),"")</f>
        <v/>
      </c>
      <c r="P7" s="25" t="str">
        <f>IFERROR(IF($C7=3,$K7*$L7*$M7,""),"")</f>
        <v/>
      </c>
      <c r="Q7" s="120"/>
      <c r="R7" s="108" t="s">
        <v>687</v>
      </c>
      <c r="S7" s="109" t="s">
        <v>687</v>
      </c>
      <c r="T7" s="109" t="s">
        <v>687</v>
      </c>
      <c r="U7" s="26"/>
      <c r="V7" s="26"/>
      <c r="W7" s="26"/>
      <c r="X7" s="26"/>
      <c r="Y7" s="26"/>
      <c r="Z7" s="26"/>
      <c r="AA7" s="120"/>
      <c r="AB7" s="108" t="s">
        <v>687</v>
      </c>
      <c r="AC7" s="109" t="s">
        <v>687</v>
      </c>
      <c r="AD7" s="109" t="s">
        <v>687</v>
      </c>
      <c r="AE7" s="26"/>
      <c r="AF7" s="26"/>
      <c r="AG7" s="26"/>
      <c r="AH7" s="26"/>
      <c r="AI7" s="26"/>
      <c r="AJ7" s="26"/>
      <c r="AK7" s="121"/>
      <c r="AL7" s="18" t="s">
        <v>716</v>
      </c>
      <c r="AM7" s="11"/>
      <c r="AN7" s="11"/>
      <c r="AO7" s="11"/>
    </row>
    <row r="8" spans="1:41" ht="10.5" customHeight="1" outlineLevel="1" x14ac:dyDescent="0.2">
      <c r="A8" s="106"/>
      <c r="B8" s="106"/>
      <c r="C8" s="122"/>
      <c r="D8" s="106"/>
      <c r="E8" s="123" t="s">
        <v>258</v>
      </c>
      <c r="F8" s="124" t="s">
        <v>125</v>
      </c>
      <c r="G8" s="125" t="s">
        <v>126</v>
      </c>
      <c r="H8" s="108"/>
      <c r="I8" s="109"/>
      <c r="J8" s="109"/>
      <c r="K8" s="27"/>
      <c r="L8" s="27"/>
      <c r="M8" s="27"/>
      <c r="N8" s="27"/>
      <c r="O8" s="27"/>
      <c r="P8" s="27"/>
      <c r="Q8" s="120"/>
      <c r="R8" s="108"/>
      <c r="S8" s="109"/>
      <c r="T8" s="109"/>
      <c r="U8" s="25">
        <f>IFERROR(VLOOKUP($R7,Data!$B$4:$D$6,3,FALSE),"")</f>
        <v>0</v>
      </c>
      <c r="V8" s="25">
        <f>IFERROR(VLOOKUP($S7,Data!$F$4:$H$9,3,FALSE),"")</f>
        <v>0</v>
      </c>
      <c r="W8" s="25">
        <f>IFERROR(VLOOKUP($T7,Data!$J$4:$L$8,3,FALSE),"")</f>
        <v>0</v>
      </c>
      <c r="X8" s="25">
        <f>IFERROR(IF($C7=1,$U8*$V8*$W8,""),"")</f>
        <v>0</v>
      </c>
      <c r="Y8" s="25" t="str">
        <f>IFERROR(IF($C7=2,$U8*$V8*$W8,""),"")</f>
        <v/>
      </c>
      <c r="Z8" s="25" t="str">
        <f>IFERROR(IF($C7=3,$U8*$V8*$W8,""),"")</f>
        <v/>
      </c>
      <c r="AA8" s="120"/>
      <c r="AB8" s="108"/>
      <c r="AC8" s="109"/>
      <c r="AD8" s="109"/>
      <c r="AE8" s="27"/>
      <c r="AF8" s="27"/>
      <c r="AG8" s="27"/>
      <c r="AH8" s="27"/>
      <c r="AI8" s="27"/>
      <c r="AJ8" s="27"/>
      <c r="AK8" s="121"/>
      <c r="AL8" s="18" t="s">
        <v>717</v>
      </c>
      <c r="AM8" s="11"/>
      <c r="AN8" s="11"/>
      <c r="AO8" s="11"/>
    </row>
    <row r="9" spans="1:41" ht="10.5" customHeight="1" outlineLevel="1" x14ac:dyDescent="0.2">
      <c r="A9" s="106"/>
      <c r="B9" s="106"/>
      <c r="C9" s="122"/>
      <c r="D9" s="106"/>
      <c r="E9" s="123" t="s">
        <v>258</v>
      </c>
      <c r="F9" s="124" t="s">
        <v>125</v>
      </c>
      <c r="G9" s="125" t="s">
        <v>126</v>
      </c>
      <c r="H9" s="108"/>
      <c r="I9" s="109"/>
      <c r="J9" s="109"/>
      <c r="K9" s="27"/>
      <c r="L9" s="27"/>
      <c r="M9" s="27"/>
      <c r="N9" s="27"/>
      <c r="O9" s="27"/>
      <c r="P9" s="27"/>
      <c r="Q9" s="120"/>
      <c r="R9" s="108"/>
      <c r="S9" s="109"/>
      <c r="T9" s="109"/>
      <c r="U9" s="27"/>
      <c r="V9" s="27"/>
      <c r="W9" s="27"/>
      <c r="X9" s="27"/>
      <c r="Y9" s="27"/>
      <c r="Z9" s="27"/>
      <c r="AA9" s="120"/>
      <c r="AB9" s="108"/>
      <c r="AC9" s="109"/>
      <c r="AD9" s="109"/>
      <c r="AE9" s="25">
        <f>IFERROR(VLOOKUP($AB7,Data!$B$4:$D$6,3,FALSE),"")</f>
        <v>0</v>
      </c>
      <c r="AF9" s="25">
        <f>IFERROR(VLOOKUP($AC7,Data!$F$4:$H$9,3,FALSE),"")</f>
        <v>0</v>
      </c>
      <c r="AG9" s="25">
        <f>IFERROR(VLOOKUP($AD7,Data!$J$4:$L$8,3,FALSE),"")</f>
        <v>0</v>
      </c>
      <c r="AH9" s="25">
        <f>IFERROR(IF($C7=1,$AE9*$AF9*$AG9,""),"")</f>
        <v>0</v>
      </c>
      <c r="AI9" s="25" t="str">
        <f>IFERROR(IF($C7=2,$AE9*$AF9*$AG9,""),"")</f>
        <v/>
      </c>
      <c r="AJ9" s="25" t="str">
        <f>IFERROR(IF($C7=3,$AE9*$AF9*$AG9,""),"")</f>
        <v/>
      </c>
      <c r="AK9" s="121"/>
      <c r="AL9" s="18" t="s">
        <v>718</v>
      </c>
      <c r="AM9" s="11"/>
      <c r="AN9" s="11"/>
      <c r="AO9" s="11"/>
    </row>
    <row r="10" spans="1:41" ht="30" customHeight="1" x14ac:dyDescent="0.2">
      <c r="B10" s="19"/>
      <c r="C10" s="19">
        <v>1</v>
      </c>
      <c r="D10" s="124" t="s">
        <v>259</v>
      </c>
      <c r="E10" s="124"/>
      <c r="F10" s="124"/>
      <c r="G10" s="124"/>
      <c r="H10" s="31" t="str">
        <f>IF($K10=1,"Implemented","Not Implemented")</f>
        <v>Not Implemented</v>
      </c>
      <c r="I10" s="24" t="str">
        <f>IF($L10=1,"Effective","Ineffective")</f>
        <v>Ineffective</v>
      </c>
      <c r="J10" s="24" t="str">
        <f>IF($M10=1,"Pass","Fail")</f>
        <v>Fail</v>
      </c>
      <c r="K10" s="25">
        <f>IF(COUNTIF(K11:K13,0)&gt;0,0,1)</f>
        <v>0</v>
      </c>
      <c r="L10" s="25">
        <f>IF(COUNTIF(L11:L13,0)&gt;0,0,1)</f>
        <v>0</v>
      </c>
      <c r="M10" s="25">
        <f>IF(COUNTIF(M11:M13,0)&gt;0,0,1)</f>
        <v>0</v>
      </c>
      <c r="N10" s="25">
        <f>IFERROR(IF($C10=1,$K10*$L10*$M10,""),"")</f>
        <v>0</v>
      </c>
      <c r="O10" s="25" t="str">
        <f>IFERROR(IF($C10=2,$K10*$L10*$M10,""),"")</f>
        <v/>
      </c>
      <c r="P10" s="25" t="str">
        <f>IFERROR(IF($C10=3,$K10*$L10*$M10,""),"")</f>
        <v/>
      </c>
      <c r="Q10" s="32"/>
      <c r="R10" s="31" t="str">
        <f>IF($U10=1,"Implemented","Not Implemented")</f>
        <v>Not Implemented</v>
      </c>
      <c r="S10" s="24" t="str">
        <f>IF($V10=1,"Effective","Ineffective")</f>
        <v>Ineffective</v>
      </c>
      <c r="T10" s="24" t="str">
        <f>IF($W10=1,"Pass","Fail")</f>
        <v>Fail</v>
      </c>
      <c r="U10" s="25">
        <f>IF(COUNTIF(U11:U13,0)&gt;0,0,1)</f>
        <v>0</v>
      </c>
      <c r="V10" s="25">
        <f>IF(COUNTIF(V11:V13,0)&gt;0,0,1)</f>
        <v>0</v>
      </c>
      <c r="W10" s="25">
        <f>IF(COUNTIF(W11:W13,0)&gt;0,0,1)</f>
        <v>0</v>
      </c>
      <c r="X10" s="25">
        <f>IFERROR(IF($C10=1,$U10*$V10*$W10,""),"")</f>
        <v>0</v>
      </c>
      <c r="Y10" s="25" t="str">
        <f>IFERROR(IF($C10=2,$U10*$V10*$W10,""),"")</f>
        <v/>
      </c>
      <c r="Z10" s="25" t="str">
        <f>IFERROR(IF($C10=3,$U10*$V10*$W10,""),"")</f>
        <v/>
      </c>
      <c r="AA10" s="32"/>
      <c r="AB10" s="31" t="str">
        <f>IF($AE10=1,"Implemented","Not Implemented")</f>
        <v>Not Implemented</v>
      </c>
      <c r="AC10" s="24" t="str">
        <f>IF($AF10=1,"Effective","Ineffective")</f>
        <v>Ineffective</v>
      </c>
      <c r="AD10" s="24" t="str">
        <f>IF($AG10=1,"Pass","Fail")</f>
        <v>Fail</v>
      </c>
      <c r="AE10" s="25">
        <f>IF(COUNTIF(AE11:AE13,0)&gt;0,0,1)</f>
        <v>0</v>
      </c>
      <c r="AF10" s="25">
        <f>IF(COUNTIF(AF11:AF13,0)&gt;0,0,1)</f>
        <v>0</v>
      </c>
      <c r="AG10" s="25">
        <f>IF(COUNTIF(AG11:AG13,0)&gt;0,0,1)</f>
        <v>0</v>
      </c>
      <c r="AH10" s="25">
        <f>IFERROR(IF($C10=1,$AE10*$AF10*$AG10,""),"")</f>
        <v>0</v>
      </c>
      <c r="AI10" s="25" t="str">
        <f>IFERROR(IF($C10=2,$AE10*$AF10*$AG10,""),"")</f>
        <v/>
      </c>
      <c r="AJ10" s="25" t="str">
        <f>IFERROR(IF($C10=3,$AE10*$AF10*$AG10,""),"")</f>
        <v/>
      </c>
      <c r="AK10" s="32"/>
      <c r="AL10" s="18" t="s">
        <v>725</v>
      </c>
      <c r="AM10" s="11"/>
      <c r="AN10" s="11"/>
      <c r="AO10" s="11"/>
    </row>
    <row r="11" spans="1:41" ht="10.5" customHeight="1" outlineLevel="1" x14ac:dyDescent="0.2">
      <c r="A11" s="106"/>
      <c r="B11" s="106"/>
      <c r="C11" s="122">
        <v>1</v>
      </c>
      <c r="D11" s="106"/>
      <c r="E11" s="123" t="s">
        <v>260</v>
      </c>
      <c r="F11" s="124" t="s">
        <v>129</v>
      </c>
      <c r="G11" s="124" t="s">
        <v>130</v>
      </c>
      <c r="H11" s="108" t="s">
        <v>687</v>
      </c>
      <c r="I11" s="109" t="s">
        <v>687</v>
      </c>
      <c r="J11" s="109" t="s">
        <v>687</v>
      </c>
      <c r="K11" s="25">
        <f>IFERROR(VLOOKUP($H11,Data!$B$4:$D$6,3,FALSE),"")</f>
        <v>0</v>
      </c>
      <c r="L11" s="25">
        <f>IFERROR(VLOOKUP($I11,Data!$F$4:$H$9,3,FALSE),"")</f>
        <v>0</v>
      </c>
      <c r="M11" s="25">
        <f>IFERROR(VLOOKUP($J11,Data!$J$4:$L$8,3,FALSE),"")</f>
        <v>0</v>
      </c>
      <c r="N11" s="25">
        <f>IFERROR(IF($C11=1,$K11*$L11*$M11,""),"")</f>
        <v>0</v>
      </c>
      <c r="O11" s="25" t="str">
        <f>IFERROR(IF($C11=2,$K11*$L11*$M11,""),"")</f>
        <v/>
      </c>
      <c r="P11" s="25" t="str">
        <f>IFERROR(IF($C11=3,$K11*$L11*$M11,""),"")</f>
        <v/>
      </c>
      <c r="Q11" s="110"/>
      <c r="R11" s="108" t="s">
        <v>687</v>
      </c>
      <c r="S11" s="109" t="s">
        <v>687</v>
      </c>
      <c r="T11" s="109" t="s">
        <v>687</v>
      </c>
      <c r="U11" s="26"/>
      <c r="V11" s="26"/>
      <c r="W11" s="26"/>
      <c r="X11" s="26"/>
      <c r="Y11" s="26"/>
      <c r="Z11" s="26"/>
      <c r="AA11" s="120"/>
      <c r="AB11" s="108" t="s">
        <v>687</v>
      </c>
      <c r="AC11" s="109" t="s">
        <v>687</v>
      </c>
      <c r="AD11" s="109" t="s">
        <v>687</v>
      </c>
      <c r="AE11" s="26"/>
      <c r="AF11" s="26"/>
      <c r="AG11" s="26"/>
      <c r="AH11" s="26"/>
      <c r="AI11" s="26"/>
      <c r="AJ11" s="26"/>
      <c r="AK11" s="121"/>
      <c r="AL11" s="18" t="s">
        <v>716</v>
      </c>
      <c r="AM11" s="11"/>
      <c r="AN11" s="11"/>
      <c r="AO11" s="11"/>
    </row>
    <row r="12" spans="1:41" ht="10.5" customHeight="1" outlineLevel="1" x14ac:dyDescent="0.2">
      <c r="A12" s="106"/>
      <c r="B12" s="106"/>
      <c r="C12" s="122"/>
      <c r="D12" s="106"/>
      <c r="E12" s="123" t="s">
        <v>260</v>
      </c>
      <c r="F12" s="124" t="s">
        <v>129</v>
      </c>
      <c r="G12" s="125" t="s">
        <v>130</v>
      </c>
      <c r="H12" s="108"/>
      <c r="I12" s="109"/>
      <c r="J12" s="109"/>
      <c r="K12" s="27"/>
      <c r="L12" s="27"/>
      <c r="M12" s="27"/>
      <c r="N12" s="27"/>
      <c r="O12" s="27"/>
      <c r="P12" s="27"/>
      <c r="Q12" s="110"/>
      <c r="R12" s="108"/>
      <c r="S12" s="109"/>
      <c r="T12" s="109"/>
      <c r="U12" s="25">
        <f>IFERROR(VLOOKUP($R11,Data!$B$4:$D$6,3,FALSE),"")</f>
        <v>0</v>
      </c>
      <c r="V12" s="25">
        <f>IFERROR(VLOOKUP($S11,Data!$F$4:$H$9,3,FALSE),"")</f>
        <v>0</v>
      </c>
      <c r="W12" s="25">
        <f>IFERROR(VLOOKUP($T11,Data!$J$4:$L$8,3,FALSE),"")</f>
        <v>0</v>
      </c>
      <c r="X12" s="25">
        <f>IFERROR(IF($C11=1,$U12*$V12*$W12,""),"")</f>
        <v>0</v>
      </c>
      <c r="Y12" s="25" t="str">
        <f>IFERROR(IF($C11=2,$U12*$V12*$W12,""),"")</f>
        <v/>
      </c>
      <c r="Z12" s="25" t="str">
        <f>IFERROR(IF($C11=3,$U12*$V12*$W12,""),"")</f>
        <v/>
      </c>
      <c r="AA12" s="120"/>
      <c r="AB12" s="108"/>
      <c r="AC12" s="109"/>
      <c r="AD12" s="109"/>
      <c r="AE12" s="27"/>
      <c r="AF12" s="27"/>
      <c r="AG12" s="27"/>
      <c r="AH12" s="27"/>
      <c r="AI12" s="27"/>
      <c r="AJ12" s="27"/>
      <c r="AK12" s="121"/>
      <c r="AL12" s="18" t="s">
        <v>717</v>
      </c>
      <c r="AM12" s="11"/>
      <c r="AN12" s="11"/>
      <c r="AO12" s="11"/>
    </row>
    <row r="13" spans="1:41" ht="10.5" customHeight="1" outlineLevel="1" x14ac:dyDescent="0.2">
      <c r="A13" s="106"/>
      <c r="B13" s="106"/>
      <c r="C13" s="122"/>
      <c r="D13" s="106"/>
      <c r="E13" s="123" t="s">
        <v>260</v>
      </c>
      <c r="F13" s="124" t="s">
        <v>129</v>
      </c>
      <c r="G13" s="125" t="s">
        <v>130</v>
      </c>
      <c r="H13" s="108"/>
      <c r="I13" s="109"/>
      <c r="J13" s="109"/>
      <c r="K13" s="27"/>
      <c r="L13" s="27"/>
      <c r="M13" s="27"/>
      <c r="N13" s="27"/>
      <c r="O13" s="27"/>
      <c r="P13" s="27"/>
      <c r="Q13" s="110"/>
      <c r="R13" s="108"/>
      <c r="S13" s="109"/>
      <c r="T13" s="109"/>
      <c r="U13" s="27"/>
      <c r="V13" s="27"/>
      <c r="W13" s="27"/>
      <c r="X13" s="27"/>
      <c r="Y13" s="27"/>
      <c r="Z13" s="27"/>
      <c r="AA13" s="120"/>
      <c r="AB13" s="108"/>
      <c r="AC13" s="109"/>
      <c r="AD13" s="109"/>
      <c r="AE13" s="25">
        <f>IFERROR(VLOOKUP($AB11,Data!$B$4:$D$6,3,FALSE),"")</f>
        <v>0</v>
      </c>
      <c r="AF13" s="25">
        <f>IFERROR(VLOOKUP($AC11,Data!$F$4:$H$9,3,FALSE),"")</f>
        <v>0</v>
      </c>
      <c r="AG13" s="25">
        <f>IFERROR(VLOOKUP($AD11,Data!$J$4:$L$8,3,FALSE),"")</f>
        <v>0</v>
      </c>
      <c r="AH13" s="25">
        <f>IFERROR(IF($C11=1,$AE13*$AF13*$AG13,""),"")</f>
        <v>0</v>
      </c>
      <c r="AI13" s="25" t="str">
        <f>IFERROR(IF($C11=2,$AE13*$AF13*$AG13,""),"")</f>
        <v/>
      </c>
      <c r="AJ13" s="25" t="str">
        <f>IFERROR(IF($C11=3,$AE13*$AF13*$AG13,""),"")</f>
        <v/>
      </c>
      <c r="AK13" s="121"/>
      <c r="AL13" s="18" t="s">
        <v>718</v>
      </c>
      <c r="AM13" s="11"/>
      <c r="AN13" s="11"/>
      <c r="AO13" s="11"/>
    </row>
    <row r="14" spans="1:41" ht="30" customHeight="1" x14ac:dyDescent="0.2">
      <c r="B14" s="19"/>
      <c r="C14" s="19">
        <v>1</v>
      </c>
      <c r="D14" s="124" t="s">
        <v>261</v>
      </c>
      <c r="E14" s="125"/>
      <c r="F14" s="125"/>
      <c r="G14" s="125"/>
      <c r="H14" s="31" t="str">
        <f>IF($K14=1,"Implemented","Not Implemented")</f>
        <v>Not Implemented</v>
      </c>
      <c r="I14" s="24" t="str">
        <f>IF($L14=1,"Effective","Ineffective")</f>
        <v>Ineffective</v>
      </c>
      <c r="J14" s="24" t="str">
        <f>IF($M14=1,"Pass","Fail")</f>
        <v>Fail</v>
      </c>
      <c r="K14" s="25">
        <f>IF(COUNTIF(K15:K17,0)&gt;0,0,1)</f>
        <v>0</v>
      </c>
      <c r="L14" s="25">
        <f>IF(COUNTIF(L15:L17,0)&gt;0,0,1)</f>
        <v>0</v>
      </c>
      <c r="M14" s="25">
        <f>IF(COUNTIF(M15:M17,0)&gt;0,0,1)</f>
        <v>0</v>
      </c>
      <c r="N14" s="25">
        <f>IFERROR(IF($C14=1,$K14*$L14*$M14,""),"")</f>
        <v>0</v>
      </c>
      <c r="O14" s="25" t="str">
        <f>IFERROR(IF($C14=2,$K14*$L14*$M14,""),"")</f>
        <v/>
      </c>
      <c r="P14" s="25" t="str">
        <f>IFERROR(IF($C14=3,$K14*$L14*$M14,""),"")</f>
        <v/>
      </c>
      <c r="Q14" s="32"/>
      <c r="R14" s="31" t="str">
        <f>IF($U14=1,"Implemented","Not Implemented")</f>
        <v>Not Implemented</v>
      </c>
      <c r="S14" s="24" t="str">
        <f>IF($V14=1,"Effective","Ineffective")</f>
        <v>Ineffective</v>
      </c>
      <c r="T14" s="24" t="str">
        <f>IF($W14=1,"Pass","Fail")</f>
        <v>Fail</v>
      </c>
      <c r="U14" s="25">
        <f>IF(COUNTIF(U15:U17,0)&gt;0,0,1)</f>
        <v>0</v>
      </c>
      <c r="V14" s="25">
        <f>IF(COUNTIF(V15:V17,0)&gt;0,0,1)</f>
        <v>0</v>
      </c>
      <c r="W14" s="25">
        <f>IF(COUNTIF(W15:W17,0)&gt;0,0,1)</f>
        <v>0</v>
      </c>
      <c r="X14" s="25">
        <f>IFERROR(IF($C14=1,$U14*$V14*$W14,""),"")</f>
        <v>0</v>
      </c>
      <c r="Y14" s="25" t="str">
        <f>IFERROR(IF($C14=2,$U14*$V14*$W14,""),"")</f>
        <v/>
      </c>
      <c r="Z14" s="25" t="str">
        <f>IFERROR(IF($C14=3,$U14*$V14*$W14,""),"")</f>
        <v/>
      </c>
      <c r="AA14" s="32"/>
      <c r="AB14" s="31" t="str">
        <f>IF($AE14=1,"Implemented","Not Implemented")</f>
        <v>Not Implemented</v>
      </c>
      <c r="AC14" s="24" t="str">
        <f>IF($AF14=1,"Effective","Ineffective")</f>
        <v>Ineffective</v>
      </c>
      <c r="AD14" s="24" t="str">
        <f>IF($AG14=1,"Pass","Fail")</f>
        <v>Fail</v>
      </c>
      <c r="AE14" s="25">
        <f>IF(COUNTIF(AE15:AE17,0)&gt;0,0,1)</f>
        <v>0</v>
      </c>
      <c r="AF14" s="25">
        <f>IF(COUNTIF(AF15:AF17,0)&gt;0,0,1)</f>
        <v>0</v>
      </c>
      <c r="AG14" s="25">
        <f>IF(COUNTIF(AG15:AG17,0)&gt;0,0,1)</f>
        <v>0</v>
      </c>
      <c r="AH14" s="25">
        <f>IFERROR(IF($C14=1,$AE14*$AF14*$AG14,""),"")</f>
        <v>0</v>
      </c>
      <c r="AI14" s="25" t="str">
        <f>IFERROR(IF($C14=2,$AE14*$AF14*$AG14,""),"")</f>
        <v/>
      </c>
      <c r="AJ14" s="25" t="str">
        <f>IFERROR(IF($C14=3,$AE14*$AF14*$AG14,""),"")</f>
        <v/>
      </c>
      <c r="AK14" s="32"/>
      <c r="AL14" s="18" t="s">
        <v>725</v>
      </c>
      <c r="AM14" s="11"/>
      <c r="AN14" s="11"/>
      <c r="AO14" s="11"/>
    </row>
    <row r="15" spans="1:41" ht="10.5" customHeight="1" outlineLevel="1" x14ac:dyDescent="0.2">
      <c r="A15" s="106"/>
      <c r="B15" s="106"/>
      <c r="C15" s="122">
        <v>1</v>
      </c>
      <c r="D15" s="106"/>
      <c r="E15" s="123" t="s">
        <v>262</v>
      </c>
      <c r="F15" s="124" t="s">
        <v>263</v>
      </c>
      <c r="G15" s="124" t="s">
        <v>135</v>
      </c>
      <c r="H15" s="108" t="s">
        <v>687</v>
      </c>
      <c r="I15" s="109" t="s">
        <v>687</v>
      </c>
      <c r="J15" s="109" t="s">
        <v>687</v>
      </c>
      <c r="K15" s="25">
        <f>IFERROR(VLOOKUP($H15,Data!$B$4:$D$6,3,FALSE),"")</f>
        <v>0</v>
      </c>
      <c r="L15" s="25">
        <f>IFERROR(VLOOKUP($I15,Data!$F$4:$H$9,3,FALSE),"")</f>
        <v>0</v>
      </c>
      <c r="M15" s="25">
        <f>IFERROR(VLOOKUP($J15,Data!$J$4:$L$8,3,FALSE),"")</f>
        <v>0</v>
      </c>
      <c r="N15" s="25">
        <f>IFERROR(IF($C15=1,$K15*$L15*$M15,""),"")</f>
        <v>0</v>
      </c>
      <c r="O15" s="25" t="str">
        <f>IFERROR(IF($C15=2,$K15*$L15*$M15,""),"")</f>
        <v/>
      </c>
      <c r="P15" s="25" t="str">
        <f>IFERROR(IF($C15=3,$K15*$L15*$M15,""),"")</f>
        <v/>
      </c>
      <c r="Q15" s="110"/>
      <c r="R15" s="108" t="s">
        <v>687</v>
      </c>
      <c r="S15" s="109" t="s">
        <v>687</v>
      </c>
      <c r="T15" s="109" t="s">
        <v>687</v>
      </c>
      <c r="U15" s="26"/>
      <c r="V15" s="26"/>
      <c r="W15" s="26"/>
      <c r="X15" s="26"/>
      <c r="Y15" s="26"/>
      <c r="Z15" s="26"/>
      <c r="AA15" s="120"/>
      <c r="AB15" s="108" t="s">
        <v>687</v>
      </c>
      <c r="AC15" s="109" t="s">
        <v>687</v>
      </c>
      <c r="AD15" s="109" t="s">
        <v>687</v>
      </c>
      <c r="AE15" s="26"/>
      <c r="AF15" s="26"/>
      <c r="AG15" s="26"/>
      <c r="AH15" s="26"/>
      <c r="AI15" s="26"/>
      <c r="AJ15" s="26"/>
      <c r="AK15" s="121"/>
      <c r="AL15" s="18" t="s">
        <v>716</v>
      </c>
      <c r="AM15" s="11"/>
      <c r="AN15" s="11"/>
      <c r="AO15" s="11"/>
    </row>
    <row r="16" spans="1:41" ht="10.5" customHeight="1" outlineLevel="1" x14ac:dyDescent="0.2">
      <c r="A16" s="106"/>
      <c r="B16" s="106"/>
      <c r="C16" s="122"/>
      <c r="D16" s="106"/>
      <c r="E16" s="123" t="s">
        <v>262</v>
      </c>
      <c r="F16" s="124" t="s">
        <v>263</v>
      </c>
      <c r="G16" s="125" t="s">
        <v>135</v>
      </c>
      <c r="H16" s="108"/>
      <c r="I16" s="109"/>
      <c r="J16" s="109"/>
      <c r="K16" s="27"/>
      <c r="L16" s="27"/>
      <c r="M16" s="27"/>
      <c r="N16" s="27"/>
      <c r="O16" s="27"/>
      <c r="P16" s="27"/>
      <c r="Q16" s="110"/>
      <c r="R16" s="108"/>
      <c r="S16" s="109"/>
      <c r="T16" s="109"/>
      <c r="U16" s="25">
        <f>IFERROR(VLOOKUP($R15,Data!$B$4:$D$6,3,FALSE),"")</f>
        <v>0</v>
      </c>
      <c r="V16" s="25">
        <f>IFERROR(VLOOKUP($S15,Data!$F$4:$H$9,3,FALSE),"")</f>
        <v>0</v>
      </c>
      <c r="W16" s="25">
        <f>IFERROR(VLOOKUP($T15,Data!$J$4:$L$8,3,FALSE),"")</f>
        <v>0</v>
      </c>
      <c r="X16" s="25">
        <f>IFERROR(IF($C15=1,$U16*$V16*$W16,""),"")</f>
        <v>0</v>
      </c>
      <c r="Y16" s="25" t="str">
        <f>IFERROR(IF($C15=2,$U16*$V16*$W16,""),"")</f>
        <v/>
      </c>
      <c r="Z16" s="25" t="str">
        <f>IFERROR(IF($C15=3,$U16*$V16*$W16,""),"")</f>
        <v/>
      </c>
      <c r="AA16" s="120"/>
      <c r="AB16" s="108"/>
      <c r="AC16" s="109"/>
      <c r="AD16" s="109"/>
      <c r="AE16" s="27"/>
      <c r="AF16" s="27"/>
      <c r="AG16" s="27"/>
      <c r="AH16" s="27"/>
      <c r="AI16" s="27"/>
      <c r="AJ16" s="27"/>
      <c r="AK16" s="121"/>
      <c r="AL16" s="18" t="s">
        <v>717</v>
      </c>
      <c r="AM16" s="11"/>
      <c r="AN16" s="11"/>
      <c r="AO16" s="11"/>
    </row>
    <row r="17" spans="1:41" ht="10.5" customHeight="1" outlineLevel="1" x14ac:dyDescent="0.2">
      <c r="A17" s="106"/>
      <c r="B17" s="106"/>
      <c r="C17" s="122"/>
      <c r="D17" s="106"/>
      <c r="E17" s="123" t="s">
        <v>262</v>
      </c>
      <c r="F17" s="124" t="s">
        <v>263</v>
      </c>
      <c r="G17" s="125" t="s">
        <v>135</v>
      </c>
      <c r="H17" s="108"/>
      <c r="I17" s="109"/>
      <c r="J17" s="109"/>
      <c r="K17" s="27"/>
      <c r="L17" s="27"/>
      <c r="M17" s="27"/>
      <c r="N17" s="27"/>
      <c r="O17" s="27"/>
      <c r="P17" s="27"/>
      <c r="Q17" s="110"/>
      <c r="R17" s="108"/>
      <c r="S17" s="109"/>
      <c r="T17" s="109"/>
      <c r="U17" s="27"/>
      <c r="V17" s="27"/>
      <c r="W17" s="27"/>
      <c r="X17" s="27"/>
      <c r="Y17" s="27"/>
      <c r="Z17" s="27"/>
      <c r="AA17" s="120"/>
      <c r="AB17" s="108"/>
      <c r="AC17" s="109"/>
      <c r="AD17" s="109"/>
      <c r="AE17" s="25">
        <f>IFERROR(VLOOKUP($AB15,Data!$B$4:$D$6,3,FALSE),"")</f>
        <v>0</v>
      </c>
      <c r="AF17" s="25">
        <f>IFERROR(VLOOKUP($AC15,Data!$F$4:$H$9,3,FALSE),"")</f>
        <v>0</v>
      </c>
      <c r="AG17" s="25">
        <f>IFERROR(VLOOKUP($AD15,Data!$J$4:$L$8,3,FALSE),"")</f>
        <v>0</v>
      </c>
      <c r="AH17" s="25">
        <f>IFERROR(IF($C15=1,$AE17*$AF17*$AG17,""),"")</f>
        <v>0</v>
      </c>
      <c r="AI17" s="25" t="str">
        <f>IFERROR(IF($C15=2,$AE17*$AF17*$AG17,""),"")</f>
        <v/>
      </c>
      <c r="AJ17" s="25" t="str">
        <f>IFERROR(IF($C15=3,$AE17*$AF17*$AG17,""),"")</f>
        <v/>
      </c>
      <c r="AK17" s="121"/>
      <c r="AL17" s="18" t="s">
        <v>718</v>
      </c>
      <c r="AM17" s="11"/>
      <c r="AN17" s="11"/>
      <c r="AO17" s="11"/>
    </row>
    <row r="18" spans="1:41" ht="30" customHeight="1" x14ac:dyDescent="0.2">
      <c r="B18" s="20"/>
      <c r="C18" s="20">
        <v>1</v>
      </c>
      <c r="D18" s="124" t="s">
        <v>736</v>
      </c>
      <c r="E18" s="124"/>
      <c r="F18" s="124"/>
      <c r="G18" s="124"/>
      <c r="H18" s="31" t="str">
        <f>IF($K18=1,"Implemented","Not Implemented")</f>
        <v>Not Implemented</v>
      </c>
      <c r="I18" s="24" t="str">
        <f>IF($L18=1,"Effective","Ineffective")</f>
        <v>Ineffective</v>
      </c>
      <c r="J18" s="24" t="str">
        <f>IF($M18=1,"Pass","Fail")</f>
        <v>Fail</v>
      </c>
      <c r="K18" s="25">
        <f>IF(COUNTIF(K19:K21,0)&gt;0,0,1)</f>
        <v>0</v>
      </c>
      <c r="L18" s="25">
        <f>IF(COUNTIF(L19:L21,0)&gt;0,0,1)</f>
        <v>0</v>
      </c>
      <c r="M18" s="25">
        <f>IF(COUNTIF(M19:M21,0)&gt;0,0,1)</f>
        <v>0</v>
      </c>
      <c r="N18" s="25">
        <f>IFERROR(IF($C18=1,$K18*$L18*$M18,""),"")</f>
        <v>0</v>
      </c>
      <c r="O18" s="25" t="str">
        <f>IFERROR(IF($C18=2,$K18*$L18*$M18,""),"")</f>
        <v/>
      </c>
      <c r="P18" s="25" t="str">
        <f>IFERROR(IF($C18=3,$K18*$L18*$M18,""),"")</f>
        <v/>
      </c>
      <c r="Q18" s="32"/>
      <c r="R18" s="31" t="str">
        <f>IF($U18=1,"Implemented","Not Implemented")</f>
        <v>Not Implemented</v>
      </c>
      <c r="S18" s="24" t="str">
        <f>IF($V18=1,"Effective","Ineffective")</f>
        <v>Ineffective</v>
      </c>
      <c r="T18" s="24" t="str">
        <f>IF($W18=1,"Pass","Fail")</f>
        <v>Fail</v>
      </c>
      <c r="U18" s="25">
        <f>IF(COUNTIF(U19:U21,0)&gt;0,0,1)</f>
        <v>0</v>
      </c>
      <c r="V18" s="25">
        <f>IF(COUNTIF(V19:V21,0)&gt;0,0,1)</f>
        <v>0</v>
      </c>
      <c r="W18" s="25">
        <f>IF(COUNTIF(W19:W21,0)&gt;0,0,1)</f>
        <v>0</v>
      </c>
      <c r="X18" s="25">
        <f>IFERROR(IF($C18=1,$U18*$V18*$W18,""),"")</f>
        <v>0</v>
      </c>
      <c r="Y18" s="25" t="str">
        <f>IFERROR(IF($C18=2,$U18*$V18*$W18,""),"")</f>
        <v/>
      </c>
      <c r="Z18" s="25" t="str">
        <f>IFERROR(IF($C18=3,$U18*$V18*$W18,""),"")</f>
        <v/>
      </c>
      <c r="AA18" s="32"/>
      <c r="AB18" s="31" t="str">
        <f>IF($AE18=1,"Implemented","Not Implemented")</f>
        <v>Not Implemented</v>
      </c>
      <c r="AC18" s="24" t="str">
        <f>IF($AF18=1,"Effective","Ineffective")</f>
        <v>Ineffective</v>
      </c>
      <c r="AD18" s="24" t="str">
        <f>IF($AG18=1,"Pass","Fail")</f>
        <v>Fail</v>
      </c>
      <c r="AE18" s="25">
        <f>IF(COUNTIF(AE19:AE21,0)&gt;0,0,1)</f>
        <v>0</v>
      </c>
      <c r="AF18" s="25">
        <f>IF(COUNTIF(AF19:AF21,0)&gt;0,0,1)</f>
        <v>0</v>
      </c>
      <c r="AG18" s="25">
        <f>IF(COUNTIF(AG19:AG21,0)&gt;0,0,1)</f>
        <v>0</v>
      </c>
      <c r="AH18" s="25">
        <f>IFERROR(IF($C18=1,$AE18*$AF18*$AG18,""),"")</f>
        <v>0</v>
      </c>
      <c r="AI18" s="25" t="str">
        <f>IFERROR(IF($C18=2,$AE18*$AF18*$AG18,""),"")</f>
        <v/>
      </c>
      <c r="AJ18" s="25" t="str">
        <f>IFERROR(IF($C18=3,$AE18*$AF18*$AG18,""),"")</f>
        <v/>
      </c>
      <c r="AK18" s="32"/>
      <c r="AL18" s="18" t="s">
        <v>725</v>
      </c>
      <c r="AM18" s="11"/>
      <c r="AN18" s="11"/>
      <c r="AO18" s="11"/>
    </row>
    <row r="19" spans="1:41" ht="10.5" customHeight="1" outlineLevel="1" x14ac:dyDescent="0.2">
      <c r="A19" s="106"/>
      <c r="B19" s="106"/>
      <c r="C19" s="122">
        <v>1</v>
      </c>
      <c r="D19" s="106"/>
      <c r="E19" s="123" t="s">
        <v>265</v>
      </c>
      <c r="F19" s="124" t="s">
        <v>266</v>
      </c>
      <c r="G19" s="124" t="s">
        <v>267</v>
      </c>
      <c r="H19" s="108" t="s">
        <v>687</v>
      </c>
      <c r="I19" s="109" t="s">
        <v>687</v>
      </c>
      <c r="J19" s="109" t="s">
        <v>687</v>
      </c>
      <c r="K19" s="25">
        <f>IFERROR(VLOOKUP($H19,Data!$B$4:$D$6,3,FALSE),"")</f>
        <v>0</v>
      </c>
      <c r="L19" s="25">
        <f>IFERROR(VLOOKUP($I19,Data!$F$4:$H$9,3,FALSE),"")</f>
        <v>0</v>
      </c>
      <c r="M19" s="25">
        <f>IFERROR(VLOOKUP($J19,Data!$J$4:$L$8,3,FALSE),"")</f>
        <v>0</v>
      </c>
      <c r="N19" s="25">
        <f>IFERROR(IF($C19=1,$K19*$L19*$M19,""),"")</f>
        <v>0</v>
      </c>
      <c r="O19" s="25" t="str">
        <f>IFERROR(IF($C19=2,$K19*$L19*$M19,""),"")</f>
        <v/>
      </c>
      <c r="P19" s="25" t="str">
        <f>IFERROR(IF($C19=3,$K19*$L19*$M19,""),"")</f>
        <v/>
      </c>
      <c r="Q19" s="110"/>
      <c r="R19" s="108" t="s">
        <v>687</v>
      </c>
      <c r="S19" s="109" t="s">
        <v>687</v>
      </c>
      <c r="T19" s="109" t="s">
        <v>687</v>
      </c>
      <c r="U19" s="26"/>
      <c r="V19" s="26"/>
      <c r="W19" s="26"/>
      <c r="X19" s="26"/>
      <c r="Y19" s="26"/>
      <c r="Z19" s="26"/>
      <c r="AA19" s="120"/>
      <c r="AB19" s="108" t="s">
        <v>687</v>
      </c>
      <c r="AC19" s="109" t="s">
        <v>687</v>
      </c>
      <c r="AD19" s="109" t="s">
        <v>687</v>
      </c>
      <c r="AE19" s="26"/>
      <c r="AF19" s="26"/>
      <c r="AG19" s="26"/>
      <c r="AH19" s="26"/>
      <c r="AI19" s="26"/>
      <c r="AJ19" s="26"/>
      <c r="AK19" s="121"/>
      <c r="AL19" s="18" t="s">
        <v>716</v>
      </c>
      <c r="AM19" s="11"/>
      <c r="AN19" s="11"/>
      <c r="AO19" s="11"/>
    </row>
    <row r="20" spans="1:41" ht="10.5" customHeight="1" outlineLevel="1" x14ac:dyDescent="0.2">
      <c r="A20" s="106"/>
      <c r="B20" s="106"/>
      <c r="C20" s="122"/>
      <c r="D20" s="106"/>
      <c r="E20" s="123" t="s">
        <v>265</v>
      </c>
      <c r="F20" s="124" t="s">
        <v>266</v>
      </c>
      <c r="G20" s="125" t="s">
        <v>267</v>
      </c>
      <c r="H20" s="108"/>
      <c r="I20" s="109"/>
      <c r="J20" s="109"/>
      <c r="K20" s="27"/>
      <c r="L20" s="27"/>
      <c r="M20" s="27"/>
      <c r="N20" s="27"/>
      <c r="O20" s="27"/>
      <c r="P20" s="27"/>
      <c r="Q20" s="110"/>
      <c r="R20" s="108"/>
      <c r="S20" s="109"/>
      <c r="T20" s="109"/>
      <c r="U20" s="25">
        <f>IFERROR(VLOOKUP($R19,Data!$B$4:$D$6,3,FALSE),"")</f>
        <v>0</v>
      </c>
      <c r="V20" s="25">
        <f>IFERROR(VLOOKUP($S19,Data!$F$4:$H$9,3,FALSE),"")</f>
        <v>0</v>
      </c>
      <c r="W20" s="25">
        <f>IFERROR(VLOOKUP($T19,Data!$J$4:$L$8,3,FALSE),"")</f>
        <v>0</v>
      </c>
      <c r="X20" s="25">
        <f>IFERROR(IF($C19=1,$U20*$V20*$W20,""),"")</f>
        <v>0</v>
      </c>
      <c r="Y20" s="25" t="str">
        <f>IFERROR(IF($C19=2,$U20*$V20*$W20,""),"")</f>
        <v/>
      </c>
      <c r="Z20" s="25" t="str">
        <f>IFERROR(IF($C19=3,$U20*$V20*$W20,""),"")</f>
        <v/>
      </c>
      <c r="AA20" s="120"/>
      <c r="AB20" s="108"/>
      <c r="AC20" s="109"/>
      <c r="AD20" s="109"/>
      <c r="AE20" s="27"/>
      <c r="AF20" s="27"/>
      <c r="AG20" s="27"/>
      <c r="AH20" s="27"/>
      <c r="AI20" s="27"/>
      <c r="AJ20" s="27"/>
      <c r="AK20" s="121"/>
      <c r="AL20" s="18" t="s">
        <v>717</v>
      </c>
      <c r="AM20" s="11"/>
      <c r="AN20" s="11"/>
      <c r="AO20" s="11"/>
    </row>
    <row r="21" spans="1:41" ht="10.5" customHeight="1" outlineLevel="1" x14ac:dyDescent="0.2">
      <c r="A21" s="106"/>
      <c r="B21" s="106"/>
      <c r="C21" s="122"/>
      <c r="D21" s="106"/>
      <c r="E21" s="123" t="s">
        <v>265</v>
      </c>
      <c r="F21" s="124" t="s">
        <v>266</v>
      </c>
      <c r="G21" s="125" t="s">
        <v>267</v>
      </c>
      <c r="H21" s="108"/>
      <c r="I21" s="109"/>
      <c r="J21" s="109"/>
      <c r="K21" s="27"/>
      <c r="L21" s="27"/>
      <c r="M21" s="27"/>
      <c r="N21" s="27"/>
      <c r="O21" s="27"/>
      <c r="P21" s="27"/>
      <c r="Q21" s="110"/>
      <c r="R21" s="108"/>
      <c r="S21" s="109"/>
      <c r="T21" s="109"/>
      <c r="U21" s="27"/>
      <c r="V21" s="27"/>
      <c r="W21" s="27"/>
      <c r="X21" s="27"/>
      <c r="Y21" s="27"/>
      <c r="Z21" s="27"/>
      <c r="AA21" s="120"/>
      <c r="AB21" s="108"/>
      <c r="AC21" s="109"/>
      <c r="AD21" s="109"/>
      <c r="AE21" s="25">
        <f>IFERROR(VLOOKUP($AB19,Data!$B$4:$D$6,3,FALSE),"")</f>
        <v>0</v>
      </c>
      <c r="AF21" s="25">
        <f>IFERROR(VLOOKUP($AC19,Data!$F$4:$H$9,3,FALSE),"")</f>
        <v>0</v>
      </c>
      <c r="AG21" s="25">
        <f>IFERROR(VLOOKUP($AD19,Data!$J$4:$L$8,3,FALSE),"")</f>
        <v>0</v>
      </c>
      <c r="AH21" s="25">
        <f>IFERROR(IF($C19=1,$AE21*$AF21*$AG21,""),"")</f>
        <v>0</v>
      </c>
      <c r="AI21" s="25" t="str">
        <f>IFERROR(IF($C19=2,$AE21*$AF21*$AG21,""),"")</f>
        <v/>
      </c>
      <c r="AJ21" s="25" t="str">
        <f>IFERROR(IF($C19=3,$AE21*$AF21*$AG21,""),"")</f>
        <v/>
      </c>
      <c r="AK21" s="121"/>
      <c r="AL21" s="18" t="s">
        <v>718</v>
      </c>
      <c r="AM21" s="11"/>
      <c r="AN21" s="11"/>
      <c r="AO21" s="11"/>
    </row>
    <row r="22" spans="1:41" ht="30" customHeight="1" x14ac:dyDescent="0.2">
      <c r="B22" s="19"/>
      <c r="C22" s="19">
        <v>1</v>
      </c>
      <c r="D22" s="124" t="s">
        <v>269</v>
      </c>
      <c r="E22" s="125"/>
      <c r="F22" s="125"/>
      <c r="G22" s="125"/>
      <c r="H22" s="31" t="str">
        <f>IF($K22=1,"Implemented","Not Implemented")</f>
        <v>Not Implemented</v>
      </c>
      <c r="I22" s="24" t="str">
        <f>IF($L22=1,"Effective","Ineffective")</f>
        <v>Ineffective</v>
      </c>
      <c r="J22" s="24" t="str">
        <f>IF($M22=1,"Pass","Fail")</f>
        <v>Fail</v>
      </c>
      <c r="K22" s="25">
        <f>IF(COUNTIF(K23:K31,0)&gt;0,0,1)</f>
        <v>0</v>
      </c>
      <c r="L22" s="25">
        <f>IF(COUNTIF(L23:L31,0)&gt;0,0,1)</f>
        <v>0</v>
      </c>
      <c r="M22" s="25">
        <f>IF(COUNTIF(M23:M31,0)&gt;0,0,1)</f>
        <v>0</v>
      </c>
      <c r="N22" s="25">
        <f>IFERROR(IF($C22=1,$K22*$L22*$M22,""),"")</f>
        <v>0</v>
      </c>
      <c r="O22" s="25" t="str">
        <f>IFERROR(IF($C22=2,$K22*$L22*$M22,""),"")</f>
        <v/>
      </c>
      <c r="P22" s="25" t="str">
        <f>IFERROR(IF($C22=3,$K22*$L22*$M22,""),"")</f>
        <v/>
      </c>
      <c r="Q22" s="32"/>
      <c r="R22" s="31" t="str">
        <f>IF($U22=1,"Implemented","Not Implemented")</f>
        <v>Not Implemented</v>
      </c>
      <c r="S22" s="24" t="str">
        <f>IF($V22=1,"Effective","Ineffective")</f>
        <v>Ineffective</v>
      </c>
      <c r="T22" s="24" t="str">
        <f>IF($W22=1,"Pass","Fail")</f>
        <v>Fail</v>
      </c>
      <c r="U22" s="25">
        <f>IF(COUNTIF(U23:U31,0)&gt;0,0,1)</f>
        <v>0</v>
      </c>
      <c r="V22" s="25">
        <f>IF(COUNTIF(V23:V31,0)&gt;0,0,1)</f>
        <v>0</v>
      </c>
      <c r="W22" s="25">
        <f>IF(COUNTIF(W23:W31,0)&gt;0,0,1)</f>
        <v>0</v>
      </c>
      <c r="X22" s="25">
        <f>IFERROR(IF($C22=1,$U22*$V22*$W22,""),"")</f>
        <v>0</v>
      </c>
      <c r="Y22" s="25" t="str">
        <f>IFERROR(IF($C22=2,$U22*$V22*$W22,""),"")</f>
        <v/>
      </c>
      <c r="Z22" s="25" t="str">
        <f>IFERROR(IF($C22=3,$U22*$V22*$W22,""),"")</f>
        <v/>
      </c>
      <c r="AA22" s="32"/>
      <c r="AB22" s="31" t="str">
        <f>IF($AE22=1,"Implemented","Not Implemented")</f>
        <v>Not Implemented</v>
      </c>
      <c r="AC22" s="24" t="str">
        <f>IF($AF22=1,"Effective","Ineffective")</f>
        <v>Ineffective</v>
      </c>
      <c r="AD22" s="24" t="str">
        <f>IF($AG22=1,"Pass","Fail")</f>
        <v>Fail</v>
      </c>
      <c r="AE22" s="25">
        <f>IF(COUNTIF(AE23:AE31,0)&gt;0,0,1)</f>
        <v>0</v>
      </c>
      <c r="AF22" s="25">
        <f>IF(COUNTIF(AF23:AF31,0)&gt;0,0,1)</f>
        <v>0</v>
      </c>
      <c r="AG22" s="25">
        <f>IF(COUNTIF(AG23:AG31,0)&gt;0,0,1)</f>
        <v>0</v>
      </c>
      <c r="AH22" s="25">
        <f>IFERROR(IF($C22=1,$AE22*$AF22*$AG22,""),"")</f>
        <v>0</v>
      </c>
      <c r="AI22" s="25" t="str">
        <f>IFERROR(IF($C22=2,$AE22*$AF22*$AG22,""),"")</f>
        <v/>
      </c>
      <c r="AJ22" s="25" t="str">
        <f>IFERROR(IF($C22=3,$AE22*$AF22*$AG22,""),"")</f>
        <v/>
      </c>
      <c r="AK22" s="32"/>
      <c r="AL22" s="18" t="s">
        <v>725</v>
      </c>
      <c r="AM22" s="11"/>
      <c r="AN22" s="11"/>
      <c r="AO22" s="11"/>
    </row>
    <row r="23" spans="1:41" ht="10.5" customHeight="1" outlineLevel="1" x14ac:dyDescent="0.2">
      <c r="A23" s="106"/>
      <c r="B23" s="106"/>
      <c r="C23" s="122">
        <v>1</v>
      </c>
      <c r="D23" s="106"/>
      <c r="E23" s="123" t="s">
        <v>270</v>
      </c>
      <c r="F23" s="124" t="s">
        <v>271</v>
      </c>
      <c r="G23" s="124" t="s">
        <v>272</v>
      </c>
      <c r="H23" s="108" t="s">
        <v>687</v>
      </c>
      <c r="I23" s="109" t="s">
        <v>687</v>
      </c>
      <c r="J23" s="109" t="s">
        <v>687</v>
      </c>
      <c r="K23" s="25">
        <f>IFERROR(VLOOKUP($H23,Data!$B$4:$D$6,3,FALSE),"")</f>
        <v>0</v>
      </c>
      <c r="L23" s="25">
        <f>IFERROR(VLOOKUP($I23,Data!$F$4:$H$9,3,FALSE),"")</f>
        <v>0</v>
      </c>
      <c r="M23" s="25">
        <f>IFERROR(VLOOKUP($J23,Data!$J$4:$L$8,3,FALSE),"")</f>
        <v>0</v>
      </c>
      <c r="N23" s="25">
        <f>IFERROR(IF($C23=1,$K23*$L23*$M23,""),"")</f>
        <v>0</v>
      </c>
      <c r="O23" s="25" t="str">
        <f>IFERROR(IF($C23=2,$K23*$L23*$M23,""),"")</f>
        <v/>
      </c>
      <c r="P23" s="25" t="str">
        <f>IFERROR(IF($C23=3,$K23*$L23*$M23,""),"")</f>
        <v/>
      </c>
      <c r="Q23" s="110"/>
      <c r="R23" s="108" t="s">
        <v>687</v>
      </c>
      <c r="S23" s="109" t="s">
        <v>687</v>
      </c>
      <c r="T23" s="109" t="s">
        <v>687</v>
      </c>
      <c r="U23" s="26"/>
      <c r="V23" s="26"/>
      <c r="W23" s="26"/>
      <c r="X23" s="26"/>
      <c r="Y23" s="26"/>
      <c r="Z23" s="26"/>
      <c r="AA23" s="120"/>
      <c r="AB23" s="108" t="s">
        <v>687</v>
      </c>
      <c r="AC23" s="109" t="s">
        <v>687</v>
      </c>
      <c r="AD23" s="109" t="s">
        <v>687</v>
      </c>
      <c r="AE23" s="26"/>
      <c r="AF23" s="26"/>
      <c r="AG23" s="26"/>
      <c r="AH23" s="26"/>
      <c r="AI23" s="26"/>
      <c r="AJ23" s="26"/>
      <c r="AK23" s="121"/>
      <c r="AL23" s="18" t="s">
        <v>716</v>
      </c>
      <c r="AM23" s="11"/>
      <c r="AN23" s="11"/>
      <c r="AO23" s="11"/>
    </row>
    <row r="24" spans="1:41" ht="10.5" customHeight="1" outlineLevel="1" x14ac:dyDescent="0.2">
      <c r="A24" s="106"/>
      <c r="B24" s="106"/>
      <c r="C24" s="122"/>
      <c r="D24" s="106"/>
      <c r="E24" s="123" t="s">
        <v>270</v>
      </c>
      <c r="F24" s="124" t="s">
        <v>271</v>
      </c>
      <c r="G24" s="125" t="s">
        <v>272</v>
      </c>
      <c r="H24" s="108"/>
      <c r="I24" s="109"/>
      <c r="J24" s="109"/>
      <c r="K24" s="27"/>
      <c r="L24" s="27"/>
      <c r="M24" s="27"/>
      <c r="N24" s="27"/>
      <c r="O24" s="27"/>
      <c r="P24" s="27"/>
      <c r="Q24" s="110"/>
      <c r="R24" s="108"/>
      <c r="S24" s="109"/>
      <c r="T24" s="109"/>
      <c r="U24" s="25">
        <f>IFERROR(VLOOKUP($R23,Data!$B$4:$D$6,3,FALSE),"")</f>
        <v>0</v>
      </c>
      <c r="V24" s="25">
        <f>IFERROR(VLOOKUP($S23,Data!$F$4:$H$9,3,FALSE),"")</f>
        <v>0</v>
      </c>
      <c r="W24" s="25">
        <f>IFERROR(VLOOKUP($T23,Data!$J$4:$L$8,3,FALSE),"")</f>
        <v>0</v>
      </c>
      <c r="X24" s="25">
        <f>IFERROR(IF($C23=1,$U24*$V24*$W24,""),"")</f>
        <v>0</v>
      </c>
      <c r="Y24" s="25" t="str">
        <f>IFERROR(IF($C23=2,$U24*$V24*$W24,""),"")</f>
        <v/>
      </c>
      <c r="Z24" s="25" t="str">
        <f>IFERROR(IF($C23=3,$U24*$V24*$W24,""),"")</f>
        <v/>
      </c>
      <c r="AA24" s="120"/>
      <c r="AB24" s="108"/>
      <c r="AC24" s="109"/>
      <c r="AD24" s="109"/>
      <c r="AE24" s="27"/>
      <c r="AF24" s="27"/>
      <c r="AG24" s="27"/>
      <c r="AH24" s="27"/>
      <c r="AI24" s="27"/>
      <c r="AJ24" s="27"/>
      <c r="AK24" s="121"/>
      <c r="AL24" s="18" t="s">
        <v>717</v>
      </c>
      <c r="AM24" s="11"/>
      <c r="AN24" s="11"/>
      <c r="AO24" s="11"/>
    </row>
    <row r="25" spans="1:41" ht="10.5" customHeight="1" outlineLevel="1" x14ac:dyDescent="0.2">
      <c r="A25" s="106"/>
      <c r="B25" s="106"/>
      <c r="C25" s="122"/>
      <c r="D25" s="106"/>
      <c r="E25" s="123" t="s">
        <v>270</v>
      </c>
      <c r="F25" s="124" t="s">
        <v>271</v>
      </c>
      <c r="G25" s="125" t="s">
        <v>272</v>
      </c>
      <c r="H25" s="108"/>
      <c r="I25" s="109"/>
      <c r="J25" s="109"/>
      <c r="K25" s="27"/>
      <c r="L25" s="27"/>
      <c r="M25" s="27"/>
      <c r="N25" s="27"/>
      <c r="O25" s="27"/>
      <c r="P25" s="27"/>
      <c r="Q25" s="110"/>
      <c r="R25" s="108"/>
      <c r="S25" s="109"/>
      <c r="T25" s="109"/>
      <c r="U25" s="27"/>
      <c r="V25" s="27"/>
      <c r="W25" s="27"/>
      <c r="X25" s="27"/>
      <c r="Y25" s="27"/>
      <c r="Z25" s="27"/>
      <c r="AA25" s="120"/>
      <c r="AB25" s="108"/>
      <c r="AC25" s="109"/>
      <c r="AD25" s="109"/>
      <c r="AE25" s="25">
        <f>IFERROR(VLOOKUP($AB23,Data!$B$4:$D$6,3,FALSE),"")</f>
        <v>0</v>
      </c>
      <c r="AF25" s="25">
        <f>IFERROR(VLOOKUP($AC23,Data!$F$4:$H$9,3,FALSE),"")</f>
        <v>0</v>
      </c>
      <c r="AG25" s="25">
        <f>IFERROR(VLOOKUP($AD23,Data!$J$4:$L$8,3,FALSE),"")</f>
        <v>0</v>
      </c>
      <c r="AH25" s="25">
        <f>IFERROR(IF($C23=1,$AE25*$AF25*$AG25,""),"")</f>
        <v>0</v>
      </c>
      <c r="AI25" s="25" t="str">
        <f>IFERROR(IF($C23=2,$AE25*$AF25*$AG25,""),"")</f>
        <v/>
      </c>
      <c r="AJ25" s="25" t="str">
        <f>IFERROR(IF($C23=3,$AE25*$AF25*$AG25,""),"")</f>
        <v/>
      </c>
      <c r="AK25" s="121"/>
      <c r="AL25" s="18" t="s">
        <v>718</v>
      </c>
      <c r="AM25" s="11"/>
      <c r="AN25" s="11"/>
      <c r="AO25" s="11"/>
    </row>
    <row r="26" spans="1:41" ht="10.5" customHeight="1" outlineLevel="1" x14ac:dyDescent="0.2">
      <c r="A26" s="106"/>
      <c r="B26" s="106"/>
      <c r="C26" s="122">
        <v>1</v>
      </c>
      <c r="D26" s="106"/>
      <c r="E26" s="123" t="s">
        <v>273</v>
      </c>
      <c r="F26" s="124" t="s">
        <v>274</v>
      </c>
      <c r="G26" s="124" t="s">
        <v>275</v>
      </c>
      <c r="H26" s="108" t="s">
        <v>687</v>
      </c>
      <c r="I26" s="109" t="s">
        <v>687</v>
      </c>
      <c r="J26" s="109" t="s">
        <v>687</v>
      </c>
      <c r="K26" s="25">
        <f>IFERROR(VLOOKUP($H26,Data!$B$4:$D$6,3,FALSE),"")</f>
        <v>0</v>
      </c>
      <c r="L26" s="25">
        <f>IFERROR(VLOOKUP($I26,Data!$F$4:$H$9,3,FALSE),"")</f>
        <v>0</v>
      </c>
      <c r="M26" s="25">
        <f>IFERROR(VLOOKUP($J26,Data!$J$4:$L$8,3,FALSE),"")</f>
        <v>0</v>
      </c>
      <c r="N26" s="25">
        <f>IFERROR(IF($C26=1,$K26*$L26*$M26,""),"")</f>
        <v>0</v>
      </c>
      <c r="O26" s="25" t="str">
        <f>IFERROR(IF($C26=2,$K26*$L26*$M26,""),"")</f>
        <v/>
      </c>
      <c r="P26" s="25" t="str">
        <f>IFERROR(IF($C26=3,$K26*$L26*$M26,""),"")</f>
        <v/>
      </c>
      <c r="Q26" s="110"/>
      <c r="R26" s="108" t="s">
        <v>687</v>
      </c>
      <c r="S26" s="109" t="s">
        <v>687</v>
      </c>
      <c r="T26" s="109" t="s">
        <v>687</v>
      </c>
      <c r="U26" s="26"/>
      <c r="V26" s="26"/>
      <c r="W26" s="26"/>
      <c r="X26" s="26"/>
      <c r="Y26" s="26"/>
      <c r="Z26" s="26"/>
      <c r="AA26" s="120"/>
      <c r="AB26" s="108" t="s">
        <v>687</v>
      </c>
      <c r="AC26" s="109" t="s">
        <v>687</v>
      </c>
      <c r="AD26" s="109" t="s">
        <v>687</v>
      </c>
      <c r="AE26" s="26"/>
      <c r="AF26" s="26"/>
      <c r="AG26" s="26"/>
      <c r="AH26" s="26"/>
      <c r="AI26" s="26"/>
      <c r="AJ26" s="26"/>
      <c r="AK26" s="121"/>
      <c r="AL26" s="18" t="s">
        <v>716</v>
      </c>
      <c r="AM26" s="11"/>
      <c r="AN26" s="11"/>
      <c r="AO26" s="11"/>
    </row>
    <row r="27" spans="1:41" ht="10.5" customHeight="1" outlineLevel="1" x14ac:dyDescent="0.2">
      <c r="A27" s="106"/>
      <c r="B27" s="106"/>
      <c r="C27" s="122"/>
      <c r="D27" s="106"/>
      <c r="E27" s="123" t="s">
        <v>273</v>
      </c>
      <c r="F27" s="124" t="s">
        <v>274</v>
      </c>
      <c r="G27" s="125" t="s">
        <v>275</v>
      </c>
      <c r="H27" s="108"/>
      <c r="I27" s="109"/>
      <c r="J27" s="109"/>
      <c r="K27" s="27"/>
      <c r="L27" s="27"/>
      <c r="M27" s="27"/>
      <c r="N27" s="27"/>
      <c r="O27" s="27"/>
      <c r="P27" s="27"/>
      <c r="Q27" s="110"/>
      <c r="R27" s="108"/>
      <c r="S27" s="109"/>
      <c r="T27" s="109"/>
      <c r="U27" s="25">
        <f>IFERROR(VLOOKUP($R26,Data!$B$4:$D$6,3,FALSE),"")</f>
        <v>0</v>
      </c>
      <c r="V27" s="25">
        <f>IFERROR(VLOOKUP($S26,Data!$F$4:$H$9,3,FALSE),"")</f>
        <v>0</v>
      </c>
      <c r="W27" s="25">
        <f>IFERROR(VLOOKUP($T26,Data!$J$4:$L$8,3,FALSE),"")</f>
        <v>0</v>
      </c>
      <c r="X27" s="25">
        <f>IFERROR(IF($C26=1,$U27*$V27*$W27,""),"")</f>
        <v>0</v>
      </c>
      <c r="Y27" s="25" t="str">
        <f>IFERROR(IF($C26=2,$U27*$V27*$W27,""),"")</f>
        <v/>
      </c>
      <c r="Z27" s="25" t="str">
        <f>IFERROR(IF($C26=3,$U27*$V27*$W27,""),"")</f>
        <v/>
      </c>
      <c r="AA27" s="120"/>
      <c r="AB27" s="108"/>
      <c r="AC27" s="109"/>
      <c r="AD27" s="109"/>
      <c r="AE27" s="27"/>
      <c r="AF27" s="27"/>
      <c r="AG27" s="27"/>
      <c r="AH27" s="27"/>
      <c r="AI27" s="27"/>
      <c r="AJ27" s="27"/>
      <c r="AK27" s="121"/>
      <c r="AL27" s="18" t="s">
        <v>717</v>
      </c>
      <c r="AM27" s="11"/>
      <c r="AN27" s="11"/>
      <c r="AO27" s="11"/>
    </row>
    <row r="28" spans="1:41" ht="10.5" customHeight="1" outlineLevel="1" x14ac:dyDescent="0.2">
      <c r="A28" s="106"/>
      <c r="B28" s="106"/>
      <c r="C28" s="122"/>
      <c r="D28" s="106"/>
      <c r="E28" s="123" t="s">
        <v>273</v>
      </c>
      <c r="F28" s="124" t="s">
        <v>274</v>
      </c>
      <c r="G28" s="125" t="s">
        <v>275</v>
      </c>
      <c r="H28" s="108"/>
      <c r="I28" s="109"/>
      <c r="J28" s="109"/>
      <c r="K28" s="27"/>
      <c r="L28" s="27"/>
      <c r="M28" s="27"/>
      <c r="N28" s="27"/>
      <c r="O28" s="27"/>
      <c r="P28" s="27"/>
      <c r="Q28" s="110"/>
      <c r="R28" s="108"/>
      <c r="S28" s="109"/>
      <c r="T28" s="109"/>
      <c r="U28" s="27"/>
      <c r="V28" s="27"/>
      <c r="W28" s="27"/>
      <c r="X28" s="27"/>
      <c r="Y28" s="27"/>
      <c r="Z28" s="27"/>
      <c r="AA28" s="120"/>
      <c r="AB28" s="108"/>
      <c r="AC28" s="109"/>
      <c r="AD28" s="109"/>
      <c r="AE28" s="25">
        <f>IFERROR(VLOOKUP($AB26,Data!$B$4:$D$6,3,FALSE),"")</f>
        <v>0</v>
      </c>
      <c r="AF28" s="25">
        <f>IFERROR(VLOOKUP($AC26,Data!$F$4:$H$9,3,FALSE),"")</f>
        <v>0</v>
      </c>
      <c r="AG28" s="25">
        <f>IFERROR(VLOOKUP($AD26,Data!$J$4:$L$8,3,FALSE),"")</f>
        <v>0</v>
      </c>
      <c r="AH28" s="25">
        <f>IFERROR(IF($C26=1,$AE28*$AF28*$AG28,""),"")</f>
        <v>0</v>
      </c>
      <c r="AI28" s="25" t="str">
        <f>IFERROR(IF($C26=2,$AE28*$AF28*$AG28,""),"")</f>
        <v/>
      </c>
      <c r="AJ28" s="25" t="str">
        <f>IFERROR(IF($C26=3,$AE28*$AF28*$AG28,""),"")</f>
        <v/>
      </c>
      <c r="AK28" s="121"/>
      <c r="AL28" s="18" t="s">
        <v>718</v>
      </c>
      <c r="AM28" s="11"/>
      <c r="AN28" s="11"/>
      <c r="AO28" s="11"/>
    </row>
    <row r="29" spans="1:41" ht="10.5" customHeight="1" outlineLevel="1" x14ac:dyDescent="0.2">
      <c r="A29" s="106"/>
      <c r="B29" s="106"/>
      <c r="C29" s="122">
        <v>1</v>
      </c>
      <c r="D29" s="106"/>
      <c r="E29" s="123" t="s">
        <v>276</v>
      </c>
      <c r="F29" s="124" t="s">
        <v>277</v>
      </c>
      <c r="G29" s="124" t="s">
        <v>278</v>
      </c>
      <c r="H29" s="108" t="s">
        <v>687</v>
      </c>
      <c r="I29" s="109" t="s">
        <v>687</v>
      </c>
      <c r="J29" s="109" t="s">
        <v>687</v>
      </c>
      <c r="K29" s="25">
        <f>IFERROR(VLOOKUP($H29,Data!$B$4:$D$6,3,FALSE),"")</f>
        <v>0</v>
      </c>
      <c r="L29" s="25">
        <f>IFERROR(VLOOKUP($I29,Data!$F$4:$H$9,3,FALSE),"")</f>
        <v>0</v>
      </c>
      <c r="M29" s="25">
        <f>IFERROR(VLOOKUP($J29,Data!$J$4:$L$8,3,FALSE),"")</f>
        <v>0</v>
      </c>
      <c r="N29" s="25">
        <f>IFERROR(IF($C29=1,$K29*$L29*$M29,""),"")</f>
        <v>0</v>
      </c>
      <c r="O29" s="25" t="str">
        <f>IFERROR(IF($C29=2,$K29*$L29*$M29,""),"")</f>
        <v/>
      </c>
      <c r="P29" s="25" t="str">
        <f>IFERROR(IF($C29=3,$K29*$L29*$M29,""),"")</f>
        <v/>
      </c>
      <c r="Q29" s="110"/>
      <c r="R29" s="108" t="s">
        <v>687</v>
      </c>
      <c r="S29" s="109" t="s">
        <v>687</v>
      </c>
      <c r="T29" s="109" t="s">
        <v>687</v>
      </c>
      <c r="U29" s="26"/>
      <c r="V29" s="26"/>
      <c r="W29" s="26"/>
      <c r="X29" s="26"/>
      <c r="Y29" s="26"/>
      <c r="Z29" s="26"/>
      <c r="AA29" s="120"/>
      <c r="AB29" s="108" t="s">
        <v>687</v>
      </c>
      <c r="AC29" s="109" t="s">
        <v>687</v>
      </c>
      <c r="AD29" s="109" t="s">
        <v>687</v>
      </c>
      <c r="AE29" s="26"/>
      <c r="AF29" s="26"/>
      <c r="AG29" s="26"/>
      <c r="AH29" s="26"/>
      <c r="AI29" s="26"/>
      <c r="AJ29" s="26"/>
      <c r="AK29" s="121"/>
      <c r="AL29" s="18" t="s">
        <v>716</v>
      </c>
      <c r="AM29" s="11"/>
      <c r="AN29" s="11"/>
      <c r="AO29" s="11"/>
    </row>
    <row r="30" spans="1:41" ht="10.5" customHeight="1" outlineLevel="1" x14ac:dyDescent="0.2">
      <c r="A30" s="106"/>
      <c r="B30" s="106"/>
      <c r="C30" s="122"/>
      <c r="D30" s="106"/>
      <c r="E30" s="123" t="s">
        <v>276</v>
      </c>
      <c r="F30" s="124" t="s">
        <v>277</v>
      </c>
      <c r="G30" s="125" t="s">
        <v>278</v>
      </c>
      <c r="H30" s="108"/>
      <c r="I30" s="109"/>
      <c r="J30" s="109"/>
      <c r="K30" s="27"/>
      <c r="L30" s="27"/>
      <c r="M30" s="27"/>
      <c r="N30" s="27"/>
      <c r="O30" s="27"/>
      <c r="P30" s="27"/>
      <c r="Q30" s="110"/>
      <c r="R30" s="108"/>
      <c r="S30" s="109"/>
      <c r="T30" s="109"/>
      <c r="U30" s="25">
        <f>IFERROR(VLOOKUP($R29,Data!$B$4:$D$6,3,FALSE),"")</f>
        <v>0</v>
      </c>
      <c r="V30" s="25">
        <f>IFERROR(VLOOKUP($S29,Data!$F$4:$H$9,3,FALSE),"")</f>
        <v>0</v>
      </c>
      <c r="W30" s="25">
        <f>IFERROR(VLOOKUP($T29,Data!$J$4:$L$8,3,FALSE),"")</f>
        <v>0</v>
      </c>
      <c r="X30" s="25">
        <f>IFERROR(IF($C29=1,$U30*$V30*$W30,""),"")</f>
        <v>0</v>
      </c>
      <c r="Y30" s="25" t="str">
        <f>IFERROR(IF($C29=2,$U30*$V30*$W30,""),"")</f>
        <v/>
      </c>
      <c r="Z30" s="25" t="str">
        <f>IFERROR(IF($C29=3,$U30*$V30*$W30,""),"")</f>
        <v/>
      </c>
      <c r="AA30" s="120"/>
      <c r="AB30" s="108"/>
      <c r="AC30" s="109"/>
      <c r="AD30" s="109"/>
      <c r="AE30" s="27"/>
      <c r="AF30" s="27"/>
      <c r="AG30" s="27"/>
      <c r="AH30" s="27"/>
      <c r="AI30" s="27"/>
      <c r="AJ30" s="27"/>
      <c r="AK30" s="121"/>
      <c r="AL30" s="18" t="s">
        <v>717</v>
      </c>
      <c r="AM30" s="11"/>
      <c r="AN30" s="11"/>
      <c r="AO30" s="11"/>
    </row>
    <row r="31" spans="1:41" ht="10.5" customHeight="1" outlineLevel="1" x14ac:dyDescent="0.2">
      <c r="A31" s="106"/>
      <c r="B31" s="106"/>
      <c r="C31" s="122"/>
      <c r="D31" s="106"/>
      <c r="E31" s="123" t="s">
        <v>276</v>
      </c>
      <c r="F31" s="124" t="s">
        <v>277</v>
      </c>
      <c r="G31" s="125" t="s">
        <v>278</v>
      </c>
      <c r="H31" s="108"/>
      <c r="I31" s="109"/>
      <c r="J31" s="109"/>
      <c r="K31" s="27"/>
      <c r="L31" s="27"/>
      <c r="M31" s="27"/>
      <c r="N31" s="27"/>
      <c r="O31" s="27"/>
      <c r="P31" s="27"/>
      <c r="Q31" s="110"/>
      <c r="R31" s="108"/>
      <c r="S31" s="109"/>
      <c r="T31" s="109"/>
      <c r="U31" s="27"/>
      <c r="V31" s="27"/>
      <c r="W31" s="27"/>
      <c r="X31" s="27"/>
      <c r="Y31" s="27"/>
      <c r="Z31" s="27"/>
      <c r="AA31" s="120"/>
      <c r="AB31" s="108"/>
      <c r="AC31" s="109"/>
      <c r="AD31" s="109"/>
      <c r="AE31" s="25">
        <f>IFERROR(VLOOKUP($AB29,Data!$B$4:$D$6,3,FALSE),"")</f>
        <v>0</v>
      </c>
      <c r="AF31" s="25">
        <f>IFERROR(VLOOKUP($AC29,Data!$F$4:$H$9,3,FALSE),"")</f>
        <v>0</v>
      </c>
      <c r="AG31" s="25">
        <f>IFERROR(VLOOKUP($AD29,Data!$J$4:$L$8,3,FALSE),"")</f>
        <v>0</v>
      </c>
      <c r="AH31" s="25">
        <f>IFERROR(IF($C29=1,$AE31*$AF31*$AG31,""),"")</f>
        <v>0</v>
      </c>
      <c r="AI31" s="25" t="str">
        <f>IFERROR(IF($C29=2,$AE31*$AF31*$AG31,""),"")</f>
        <v/>
      </c>
      <c r="AJ31" s="25" t="str">
        <f>IFERROR(IF($C29=3,$AE31*$AF31*$AG31,""),"")</f>
        <v/>
      </c>
      <c r="AK31" s="121"/>
      <c r="AL31" s="18" t="s">
        <v>718</v>
      </c>
      <c r="AM31" s="11"/>
      <c r="AN31" s="11"/>
      <c r="AO31" s="11"/>
    </row>
    <row r="32" spans="1:41" ht="30" customHeight="1" x14ac:dyDescent="0.2">
      <c r="B32" s="19"/>
      <c r="C32" s="19">
        <v>1</v>
      </c>
      <c r="D32" s="124" t="s">
        <v>279</v>
      </c>
      <c r="E32" s="124"/>
      <c r="F32" s="124"/>
      <c r="G32" s="110"/>
      <c r="H32" s="31" t="str">
        <f>IF($K32=1,"Implemented","Not Implemented")</f>
        <v>Not Implemented</v>
      </c>
      <c r="I32" s="24" t="str">
        <f>IF($L32=1,"Effective","Ineffective")</f>
        <v>Ineffective</v>
      </c>
      <c r="J32" s="24" t="str">
        <f>IF($M32=1,"Pass","Fail")</f>
        <v>Fail</v>
      </c>
      <c r="K32" s="25">
        <f>IF(COUNTIF(K33:K38,0)&gt;0,0,1)</f>
        <v>0</v>
      </c>
      <c r="L32" s="25">
        <f>IF(COUNTIF(L33:L38,0)&gt;0,0,1)</f>
        <v>0</v>
      </c>
      <c r="M32" s="25">
        <f>IF(COUNTIF(M33:M38,0)&gt;0,0,1)</f>
        <v>0</v>
      </c>
      <c r="N32" s="25">
        <f>IFERROR(IF($C32=1,$K32*$L32*$M32,""),"")</f>
        <v>0</v>
      </c>
      <c r="O32" s="25" t="str">
        <f>IFERROR(IF($C32=2,$K32*$L32*$M32,""),"")</f>
        <v/>
      </c>
      <c r="P32" s="25" t="str">
        <f>IFERROR(IF($C32=3,$K32*$L32*$M32,""),"")</f>
        <v/>
      </c>
      <c r="Q32" s="32"/>
      <c r="R32" s="31" t="str">
        <f>IF($U32=1,"Implemented","Not Implemented")</f>
        <v>Not Implemented</v>
      </c>
      <c r="S32" s="24" t="str">
        <f>IF($V32=1,"Effective","Ineffective")</f>
        <v>Ineffective</v>
      </c>
      <c r="T32" s="24" t="str">
        <f>IF($W32=1,"Pass","Fail")</f>
        <v>Fail</v>
      </c>
      <c r="U32" s="25">
        <f>IF(COUNTIF(U33:U38,0)&gt;0,0,1)</f>
        <v>0</v>
      </c>
      <c r="V32" s="25">
        <f>IF(COUNTIF(V33:V38,0)&gt;0,0,1)</f>
        <v>0</v>
      </c>
      <c r="W32" s="25">
        <f>IF(COUNTIF(W33:W38,0)&gt;0,0,1)</f>
        <v>0</v>
      </c>
      <c r="X32" s="25">
        <f>IFERROR(IF($C32=1,$U32*$V32*$W32,""),"")</f>
        <v>0</v>
      </c>
      <c r="Y32" s="25" t="str">
        <f>IFERROR(IF($C32=2,$U32*$V32*$W32,""),"")</f>
        <v/>
      </c>
      <c r="Z32" s="25" t="str">
        <f>IFERROR(IF($C32=3,$U32*$V32*$W32,""),"")</f>
        <v/>
      </c>
      <c r="AA32" s="32"/>
      <c r="AB32" s="31" t="str">
        <f>IF($AE32=1,"Implemented","Not Implemented")</f>
        <v>Not Implemented</v>
      </c>
      <c r="AC32" s="24" t="str">
        <f>IF($AF32=1,"Effective","Ineffective")</f>
        <v>Ineffective</v>
      </c>
      <c r="AD32" s="24" t="str">
        <f>IF($AG32=1,"Pass","Fail")</f>
        <v>Fail</v>
      </c>
      <c r="AE32" s="25">
        <f>IF(COUNTIF(AE33:AE38,0)&gt;0,0,1)</f>
        <v>0</v>
      </c>
      <c r="AF32" s="25">
        <f>IF(COUNTIF(AF33:AF38,0)&gt;0,0,1)</f>
        <v>0</v>
      </c>
      <c r="AG32" s="25">
        <f>IF(COUNTIF(AG33:AG38,0)&gt;0,0,1)</f>
        <v>0</v>
      </c>
      <c r="AH32" s="25">
        <f>IFERROR(IF($C32=1,$AE32*$AF32*$AG32,""),"")</f>
        <v>0</v>
      </c>
      <c r="AI32" s="25" t="str">
        <f>IFERROR(IF($C32=2,$AE32*$AF32*$AG32,""),"")</f>
        <v/>
      </c>
      <c r="AJ32" s="25" t="str">
        <f>IFERROR(IF($C32=3,$AE32*$AF32*$AG32,""),"")</f>
        <v/>
      </c>
      <c r="AK32" s="32"/>
      <c r="AL32" s="18" t="s">
        <v>725</v>
      </c>
      <c r="AM32" s="11"/>
      <c r="AN32" s="11"/>
      <c r="AO32" s="11"/>
    </row>
    <row r="33" spans="1:41" ht="10.5" customHeight="1" outlineLevel="1" x14ac:dyDescent="0.2">
      <c r="A33" s="106"/>
      <c r="B33" s="106"/>
      <c r="C33" s="122">
        <v>1</v>
      </c>
      <c r="D33" s="106"/>
      <c r="E33" s="123" t="s">
        <v>280</v>
      </c>
      <c r="F33" s="124" t="s">
        <v>281</v>
      </c>
      <c r="G33" s="124" t="s">
        <v>282</v>
      </c>
      <c r="H33" s="108" t="s">
        <v>687</v>
      </c>
      <c r="I33" s="109" t="s">
        <v>687</v>
      </c>
      <c r="J33" s="109" t="s">
        <v>687</v>
      </c>
      <c r="K33" s="25">
        <f>IFERROR(VLOOKUP($H33,Data!$B$4:$D$6,3,FALSE),"")</f>
        <v>0</v>
      </c>
      <c r="L33" s="25">
        <f>IFERROR(VLOOKUP($I33,Data!$F$4:$H$9,3,FALSE),"")</f>
        <v>0</v>
      </c>
      <c r="M33" s="25">
        <f>IFERROR(VLOOKUP($J33,Data!$J$4:$L$8,3,FALSE),"")</f>
        <v>0</v>
      </c>
      <c r="N33" s="25">
        <f>IFERROR(IF($C33=1,$K33*$L33*$M33,""),"")</f>
        <v>0</v>
      </c>
      <c r="O33" s="25" t="str">
        <f>IFERROR(IF($C33=2,$K33*$L33*$M33,""),"")</f>
        <v/>
      </c>
      <c r="P33" s="25" t="str">
        <f>IFERROR(IF($C33=3,$K33*$L33*$M33,""),"")</f>
        <v/>
      </c>
      <c r="Q33" s="110"/>
      <c r="R33" s="108" t="s">
        <v>687</v>
      </c>
      <c r="S33" s="109" t="s">
        <v>687</v>
      </c>
      <c r="T33" s="109" t="s">
        <v>687</v>
      </c>
      <c r="U33" s="26"/>
      <c r="V33" s="26"/>
      <c r="W33" s="26"/>
      <c r="X33" s="26"/>
      <c r="Y33" s="26"/>
      <c r="Z33" s="26"/>
      <c r="AA33" s="120"/>
      <c r="AB33" s="108" t="s">
        <v>687</v>
      </c>
      <c r="AC33" s="109" t="s">
        <v>687</v>
      </c>
      <c r="AD33" s="109" t="s">
        <v>687</v>
      </c>
      <c r="AE33" s="26"/>
      <c r="AF33" s="26"/>
      <c r="AG33" s="26"/>
      <c r="AH33" s="26"/>
      <c r="AI33" s="26"/>
      <c r="AJ33" s="26"/>
      <c r="AK33" s="121"/>
      <c r="AL33" s="18" t="s">
        <v>716</v>
      </c>
      <c r="AM33" s="11"/>
      <c r="AN33" s="11"/>
      <c r="AO33" s="11"/>
    </row>
    <row r="34" spans="1:41" ht="10.5" customHeight="1" outlineLevel="1" x14ac:dyDescent="0.2">
      <c r="A34" s="106"/>
      <c r="B34" s="106"/>
      <c r="C34" s="122"/>
      <c r="D34" s="106"/>
      <c r="E34" s="123" t="s">
        <v>280</v>
      </c>
      <c r="F34" s="124" t="s">
        <v>281</v>
      </c>
      <c r="G34" s="125" t="s">
        <v>282</v>
      </c>
      <c r="H34" s="108"/>
      <c r="I34" s="109"/>
      <c r="J34" s="109"/>
      <c r="K34" s="27"/>
      <c r="L34" s="27"/>
      <c r="M34" s="27"/>
      <c r="N34" s="27"/>
      <c r="O34" s="27"/>
      <c r="P34" s="27"/>
      <c r="Q34" s="110"/>
      <c r="R34" s="108"/>
      <c r="S34" s="109"/>
      <c r="T34" s="109"/>
      <c r="U34" s="25">
        <f>IFERROR(VLOOKUP($R33,Data!$B$4:$D$6,3,FALSE),"")</f>
        <v>0</v>
      </c>
      <c r="V34" s="25">
        <f>IFERROR(VLOOKUP($S33,Data!$F$4:$H$9,3,FALSE),"")</f>
        <v>0</v>
      </c>
      <c r="W34" s="25">
        <f>IFERROR(VLOOKUP($T33,Data!$J$4:$L$8,3,FALSE),"")</f>
        <v>0</v>
      </c>
      <c r="X34" s="25">
        <f>IFERROR(IF($C33=1,$U34*$V34*$W34,""),"")</f>
        <v>0</v>
      </c>
      <c r="Y34" s="25" t="str">
        <f>IFERROR(IF($C33=2,$U34*$V34*$W34,""),"")</f>
        <v/>
      </c>
      <c r="Z34" s="25" t="str">
        <f>IFERROR(IF($C33=3,$U34*$V34*$W34,""),"")</f>
        <v/>
      </c>
      <c r="AA34" s="120"/>
      <c r="AB34" s="108"/>
      <c r="AC34" s="109"/>
      <c r="AD34" s="109"/>
      <c r="AE34" s="27"/>
      <c r="AF34" s="27"/>
      <c r="AG34" s="27"/>
      <c r="AH34" s="27"/>
      <c r="AI34" s="27"/>
      <c r="AJ34" s="27"/>
      <c r="AK34" s="121"/>
      <c r="AL34" s="18" t="s">
        <v>717</v>
      </c>
      <c r="AM34" s="11"/>
      <c r="AN34" s="11"/>
      <c r="AO34" s="11"/>
    </row>
    <row r="35" spans="1:41" ht="10.5" customHeight="1" outlineLevel="1" x14ac:dyDescent="0.2">
      <c r="A35" s="106"/>
      <c r="B35" s="106"/>
      <c r="C35" s="122"/>
      <c r="D35" s="106"/>
      <c r="E35" s="123" t="s">
        <v>280</v>
      </c>
      <c r="F35" s="124" t="s">
        <v>281</v>
      </c>
      <c r="G35" s="125" t="s">
        <v>282</v>
      </c>
      <c r="H35" s="108"/>
      <c r="I35" s="109"/>
      <c r="J35" s="109"/>
      <c r="K35" s="27"/>
      <c r="L35" s="27"/>
      <c r="M35" s="27"/>
      <c r="N35" s="27"/>
      <c r="O35" s="27"/>
      <c r="P35" s="27"/>
      <c r="Q35" s="110"/>
      <c r="R35" s="108"/>
      <c r="S35" s="109"/>
      <c r="T35" s="109"/>
      <c r="U35" s="27"/>
      <c r="V35" s="27"/>
      <c r="W35" s="27"/>
      <c r="X35" s="27"/>
      <c r="Y35" s="27"/>
      <c r="Z35" s="27"/>
      <c r="AA35" s="120"/>
      <c r="AB35" s="108"/>
      <c r="AC35" s="109"/>
      <c r="AD35" s="109"/>
      <c r="AE35" s="25">
        <f>IFERROR(VLOOKUP($AB33,Data!$B$4:$D$6,3,FALSE),"")</f>
        <v>0</v>
      </c>
      <c r="AF35" s="25">
        <f>IFERROR(VLOOKUP($AC33,Data!$F$4:$H$9,3,FALSE),"")</f>
        <v>0</v>
      </c>
      <c r="AG35" s="25">
        <f>IFERROR(VLOOKUP($AD33,Data!$J$4:$L$8,3,FALSE),"")</f>
        <v>0</v>
      </c>
      <c r="AH35" s="25">
        <f>IFERROR(IF($C33=1,$AE35*$AF35*$AG35,""),"")</f>
        <v>0</v>
      </c>
      <c r="AI35" s="25" t="str">
        <f>IFERROR(IF($C33=2,$AE35*$AF35*$AG35,""),"")</f>
        <v/>
      </c>
      <c r="AJ35" s="25" t="str">
        <f>IFERROR(IF($C33=3,$AE35*$AF35*$AG35,""),"")</f>
        <v/>
      </c>
      <c r="AK35" s="121"/>
      <c r="AL35" s="18" t="s">
        <v>718</v>
      </c>
      <c r="AM35" s="11"/>
      <c r="AN35" s="11"/>
      <c r="AO35" s="11"/>
    </row>
    <row r="36" spans="1:41" ht="10.5" customHeight="1" outlineLevel="1" x14ac:dyDescent="0.2">
      <c r="A36" s="106"/>
      <c r="B36" s="106"/>
      <c r="C36" s="122">
        <v>1</v>
      </c>
      <c r="D36" s="106"/>
      <c r="E36" s="123" t="s">
        <v>283</v>
      </c>
      <c r="F36" s="124" t="s">
        <v>284</v>
      </c>
      <c r="G36" s="124" t="s">
        <v>285</v>
      </c>
      <c r="H36" s="108" t="s">
        <v>687</v>
      </c>
      <c r="I36" s="109" t="s">
        <v>687</v>
      </c>
      <c r="J36" s="109" t="s">
        <v>687</v>
      </c>
      <c r="K36" s="25">
        <f>IFERROR(VLOOKUP($H36,Data!$B$4:$D$6,3,FALSE),"")</f>
        <v>0</v>
      </c>
      <c r="L36" s="25">
        <f>IFERROR(VLOOKUP($I36,Data!$F$4:$H$9,3,FALSE),"")</f>
        <v>0</v>
      </c>
      <c r="M36" s="25">
        <f>IFERROR(VLOOKUP($J36,Data!$J$4:$L$8,3,FALSE),"")</f>
        <v>0</v>
      </c>
      <c r="N36" s="25">
        <f>IFERROR(IF($C36=1,$K36*$L36*$M36,""),"")</f>
        <v>0</v>
      </c>
      <c r="O36" s="25" t="str">
        <f>IFERROR(IF($C36=2,$K36*$L36*$M36,""),"")</f>
        <v/>
      </c>
      <c r="P36" s="25" t="str">
        <f>IFERROR(IF($C36=3,$K36*$L36*$M36,""),"")</f>
        <v/>
      </c>
      <c r="Q36" s="110"/>
      <c r="R36" s="108" t="s">
        <v>687</v>
      </c>
      <c r="S36" s="109" t="s">
        <v>687</v>
      </c>
      <c r="T36" s="109" t="s">
        <v>687</v>
      </c>
      <c r="U36" s="26"/>
      <c r="V36" s="26"/>
      <c r="W36" s="26"/>
      <c r="X36" s="26"/>
      <c r="Y36" s="26"/>
      <c r="Z36" s="26"/>
      <c r="AA36" s="120"/>
      <c r="AB36" s="108" t="s">
        <v>687</v>
      </c>
      <c r="AC36" s="109" t="s">
        <v>687</v>
      </c>
      <c r="AD36" s="109" t="s">
        <v>687</v>
      </c>
      <c r="AE36" s="26"/>
      <c r="AF36" s="26"/>
      <c r="AG36" s="26"/>
      <c r="AH36" s="26"/>
      <c r="AI36" s="26"/>
      <c r="AJ36" s="26"/>
      <c r="AK36" s="121"/>
      <c r="AL36" s="18" t="s">
        <v>716</v>
      </c>
      <c r="AM36" s="11"/>
      <c r="AN36" s="11"/>
      <c r="AO36" s="11"/>
    </row>
    <row r="37" spans="1:41" ht="10.5" customHeight="1" outlineLevel="1" x14ac:dyDescent="0.2">
      <c r="A37" s="106"/>
      <c r="B37" s="106"/>
      <c r="C37" s="122"/>
      <c r="D37" s="106"/>
      <c r="E37" s="123" t="s">
        <v>283</v>
      </c>
      <c r="F37" s="124" t="s">
        <v>284</v>
      </c>
      <c r="G37" s="125" t="s">
        <v>285</v>
      </c>
      <c r="H37" s="108"/>
      <c r="I37" s="109"/>
      <c r="J37" s="109"/>
      <c r="K37" s="27"/>
      <c r="L37" s="27"/>
      <c r="M37" s="27"/>
      <c r="N37" s="27"/>
      <c r="O37" s="27"/>
      <c r="P37" s="27"/>
      <c r="Q37" s="110"/>
      <c r="R37" s="108"/>
      <c r="S37" s="109"/>
      <c r="T37" s="109"/>
      <c r="U37" s="25">
        <f>IFERROR(VLOOKUP($R36,Data!$B$4:$D$6,3,FALSE),"")</f>
        <v>0</v>
      </c>
      <c r="V37" s="25">
        <f>IFERROR(VLOOKUP($S36,Data!$F$4:$H$9,3,FALSE),"")</f>
        <v>0</v>
      </c>
      <c r="W37" s="25">
        <f>IFERROR(VLOOKUP($T36,Data!$J$4:$L$8,3,FALSE),"")</f>
        <v>0</v>
      </c>
      <c r="X37" s="25">
        <f>IFERROR(IF($C36=1,$U37*$V37*$W37,""),"")</f>
        <v>0</v>
      </c>
      <c r="Y37" s="25" t="str">
        <f>IFERROR(IF($C36=2,$U37*$V37*$W37,""),"")</f>
        <v/>
      </c>
      <c r="Z37" s="25" t="str">
        <f>IFERROR(IF($C36=3,$U37*$V37*$W37,""),"")</f>
        <v/>
      </c>
      <c r="AA37" s="120"/>
      <c r="AB37" s="108"/>
      <c r="AC37" s="109"/>
      <c r="AD37" s="109"/>
      <c r="AE37" s="27"/>
      <c r="AF37" s="27"/>
      <c r="AG37" s="27"/>
      <c r="AH37" s="27"/>
      <c r="AI37" s="27"/>
      <c r="AJ37" s="27"/>
      <c r="AK37" s="121"/>
      <c r="AL37" s="18" t="s">
        <v>717</v>
      </c>
      <c r="AM37" s="11"/>
      <c r="AN37" s="11"/>
      <c r="AO37" s="11"/>
    </row>
    <row r="38" spans="1:41" ht="10.5" customHeight="1" outlineLevel="1" x14ac:dyDescent="0.2">
      <c r="A38" s="106"/>
      <c r="B38" s="106"/>
      <c r="C38" s="122"/>
      <c r="D38" s="106"/>
      <c r="E38" s="123" t="s">
        <v>283</v>
      </c>
      <c r="F38" s="124" t="s">
        <v>284</v>
      </c>
      <c r="G38" s="125" t="s">
        <v>285</v>
      </c>
      <c r="H38" s="108"/>
      <c r="I38" s="109"/>
      <c r="J38" s="109"/>
      <c r="K38" s="27"/>
      <c r="L38" s="27"/>
      <c r="M38" s="27"/>
      <c r="N38" s="27"/>
      <c r="O38" s="27"/>
      <c r="P38" s="27"/>
      <c r="Q38" s="110"/>
      <c r="R38" s="108"/>
      <c r="S38" s="109"/>
      <c r="T38" s="109"/>
      <c r="U38" s="27"/>
      <c r="V38" s="27"/>
      <c r="W38" s="27"/>
      <c r="X38" s="27"/>
      <c r="Y38" s="27"/>
      <c r="Z38" s="27"/>
      <c r="AA38" s="120"/>
      <c r="AB38" s="108"/>
      <c r="AC38" s="109"/>
      <c r="AD38" s="109"/>
      <c r="AE38" s="25">
        <f>IFERROR(VLOOKUP($AB36,Data!$B$4:$D$6,3,FALSE),"")</f>
        <v>0</v>
      </c>
      <c r="AF38" s="25">
        <f>IFERROR(VLOOKUP($AC36,Data!$F$4:$H$9,3,FALSE),"")</f>
        <v>0</v>
      </c>
      <c r="AG38" s="25">
        <f>IFERROR(VLOOKUP($AD36,Data!$J$4:$L$8,3,FALSE),"")</f>
        <v>0</v>
      </c>
      <c r="AH38" s="25">
        <f>IFERROR(IF($C36=1,$AE38*$AF38*$AG38,""),"")</f>
        <v>0</v>
      </c>
      <c r="AI38" s="25" t="str">
        <f>IFERROR(IF($C36=2,$AE38*$AF38*$AG38,""),"")</f>
        <v/>
      </c>
      <c r="AJ38" s="25" t="str">
        <f>IFERROR(IF($C36=3,$AE38*$AF38*$AG38,""),"")</f>
        <v/>
      </c>
      <c r="AK38" s="121"/>
      <c r="AL38" s="18" t="s">
        <v>718</v>
      </c>
      <c r="AM38" s="11"/>
      <c r="AN38" s="11"/>
      <c r="AO38" s="11"/>
    </row>
    <row r="39" spans="1:41" ht="30" customHeight="1" x14ac:dyDescent="0.2">
      <c r="B39" s="19"/>
      <c r="C39" s="19">
        <v>1</v>
      </c>
      <c r="D39" s="124" t="s">
        <v>286</v>
      </c>
      <c r="E39" s="124"/>
      <c r="F39" s="124"/>
      <c r="G39" s="124"/>
      <c r="H39" s="31" t="str">
        <f>IF($K39=1,"Implemented","Not Implemented")</f>
        <v>Not Implemented</v>
      </c>
      <c r="I39" s="24" t="str">
        <f>IF($L39=1,"Effective","Ineffective")</f>
        <v>Ineffective</v>
      </c>
      <c r="J39" s="24" t="str">
        <f>IF($M39=1,"Pass","Fail")</f>
        <v>Fail</v>
      </c>
      <c r="K39" s="25">
        <f>IF(COUNTIF(K40:K42,0)&gt;0,0,1)</f>
        <v>0</v>
      </c>
      <c r="L39" s="25">
        <f>IF(COUNTIF(L40:L42,0)&gt;0,0,1)</f>
        <v>0</v>
      </c>
      <c r="M39" s="25">
        <f>IF(COUNTIF(M40:M42,0)&gt;0,0,1)</f>
        <v>0</v>
      </c>
      <c r="N39" s="25">
        <f>IFERROR(IF($C39=1,$K39*$L39*$M39,""),"")</f>
        <v>0</v>
      </c>
      <c r="O39" s="25" t="str">
        <f>IFERROR(IF($C39=2,$K39*$L39*$M39,""),"")</f>
        <v/>
      </c>
      <c r="P39" s="25" t="str">
        <f>IFERROR(IF($C39=3,$K39*$L39*$M39,""),"")</f>
        <v/>
      </c>
      <c r="Q39" s="32"/>
      <c r="R39" s="31" t="str">
        <f>IF($U39=1,"Implemented","Not Implemented")</f>
        <v>Not Implemented</v>
      </c>
      <c r="S39" s="24" t="str">
        <f>IF($V39=1,"Effective","Ineffective")</f>
        <v>Ineffective</v>
      </c>
      <c r="T39" s="24" t="str">
        <f>IF($W39=1,"Pass","Fail")</f>
        <v>Fail</v>
      </c>
      <c r="U39" s="25">
        <f>IF(COUNTIF(U40:U42,0)&gt;0,0,1)</f>
        <v>0</v>
      </c>
      <c r="V39" s="25">
        <f>IF(COUNTIF(V40:V42,0)&gt;0,0,1)</f>
        <v>0</v>
      </c>
      <c r="W39" s="25">
        <f>IF(COUNTIF(W40:W42,0)&gt;0,0,1)</f>
        <v>0</v>
      </c>
      <c r="X39" s="25">
        <f>IFERROR(IF($C39=1,$U39*$V39*$W39,""),"")</f>
        <v>0</v>
      </c>
      <c r="Y39" s="25" t="str">
        <f>IFERROR(IF($C39=2,$U39*$V39*$W39,""),"")</f>
        <v/>
      </c>
      <c r="Z39" s="25" t="str">
        <f>IFERROR(IF($C39=3,$U39*$V39*$W39,""),"")</f>
        <v/>
      </c>
      <c r="AA39" s="32"/>
      <c r="AB39" s="31" t="str">
        <f>IF($AE39=1,"Implemented","Not Implemented")</f>
        <v>Not Implemented</v>
      </c>
      <c r="AC39" s="24" t="str">
        <f>IF($AF39=1,"Effective","Ineffective")</f>
        <v>Ineffective</v>
      </c>
      <c r="AD39" s="24" t="str">
        <f>IF($AG39=1,"Pass","Fail")</f>
        <v>Fail</v>
      </c>
      <c r="AE39" s="25">
        <f>IF(COUNTIF(AE40:AE42,0)&gt;0,0,1)</f>
        <v>0</v>
      </c>
      <c r="AF39" s="25">
        <f>IF(COUNTIF(AF40:AF42,0)&gt;0,0,1)</f>
        <v>0</v>
      </c>
      <c r="AG39" s="25">
        <f>IF(COUNTIF(AG40:AG42,0)&gt;0,0,1)</f>
        <v>0</v>
      </c>
      <c r="AH39" s="25">
        <f>IFERROR(IF($C39=1,$AE39*$AF39*$AG39,""),"")</f>
        <v>0</v>
      </c>
      <c r="AI39" s="25" t="str">
        <f>IFERROR(IF($C39=2,$AE39*$AF39*$AG39,""),"")</f>
        <v/>
      </c>
      <c r="AJ39" s="25" t="str">
        <f>IFERROR(IF($C39=3,$AE39*$AF39*$AG39,""),"")</f>
        <v/>
      </c>
      <c r="AK39" s="32"/>
      <c r="AL39" s="18" t="s">
        <v>725</v>
      </c>
      <c r="AM39" s="11"/>
      <c r="AN39" s="11"/>
      <c r="AO39" s="11"/>
    </row>
    <row r="40" spans="1:41" ht="10.5" customHeight="1" outlineLevel="1" x14ac:dyDescent="0.2">
      <c r="A40" s="106"/>
      <c r="B40" s="106"/>
      <c r="C40" s="122">
        <v>1</v>
      </c>
      <c r="D40" s="106"/>
      <c r="E40" s="123" t="s">
        <v>287</v>
      </c>
      <c r="F40" s="124" t="s">
        <v>288</v>
      </c>
      <c r="G40" s="124" t="s">
        <v>289</v>
      </c>
      <c r="H40" s="108" t="s">
        <v>687</v>
      </c>
      <c r="I40" s="109" t="s">
        <v>687</v>
      </c>
      <c r="J40" s="109" t="s">
        <v>687</v>
      </c>
      <c r="K40" s="25">
        <f>IFERROR(VLOOKUP($H40,Data!$B$4:$D$6,3,FALSE),"")</f>
        <v>0</v>
      </c>
      <c r="L40" s="25">
        <f>IFERROR(VLOOKUP($I40,Data!$F$4:$H$9,3,FALSE),"")</f>
        <v>0</v>
      </c>
      <c r="M40" s="25">
        <f>IFERROR(VLOOKUP($J40,Data!$J$4:$L$8,3,FALSE),"")</f>
        <v>0</v>
      </c>
      <c r="N40" s="25">
        <f>IFERROR(IF($C40=1,$K40*$L40*$M40,""),"")</f>
        <v>0</v>
      </c>
      <c r="O40" s="25" t="str">
        <f>IFERROR(IF($C40=2,$K40*$L40*$M40,""),"")</f>
        <v/>
      </c>
      <c r="P40" s="25" t="str">
        <f>IFERROR(IF($C40=3,$K40*$L40*$M40,""),"")</f>
        <v/>
      </c>
      <c r="Q40" s="110"/>
      <c r="R40" s="108" t="s">
        <v>687</v>
      </c>
      <c r="S40" s="109" t="s">
        <v>687</v>
      </c>
      <c r="T40" s="109" t="s">
        <v>687</v>
      </c>
      <c r="U40" s="26"/>
      <c r="V40" s="26"/>
      <c r="W40" s="26"/>
      <c r="X40" s="26"/>
      <c r="Y40" s="26"/>
      <c r="Z40" s="26"/>
      <c r="AA40" s="120"/>
      <c r="AB40" s="108" t="s">
        <v>687</v>
      </c>
      <c r="AC40" s="109" t="s">
        <v>687</v>
      </c>
      <c r="AD40" s="109" t="s">
        <v>687</v>
      </c>
      <c r="AE40" s="26"/>
      <c r="AF40" s="26"/>
      <c r="AG40" s="26"/>
      <c r="AH40" s="26"/>
      <c r="AI40" s="26"/>
      <c r="AJ40" s="26"/>
      <c r="AK40" s="121"/>
      <c r="AL40" s="18" t="s">
        <v>716</v>
      </c>
      <c r="AM40" s="11"/>
      <c r="AN40" s="11"/>
      <c r="AO40" s="11"/>
    </row>
    <row r="41" spans="1:41" ht="10.5" customHeight="1" outlineLevel="1" x14ac:dyDescent="0.2">
      <c r="A41" s="106"/>
      <c r="B41" s="106"/>
      <c r="C41" s="122"/>
      <c r="D41" s="106"/>
      <c r="E41" s="123" t="s">
        <v>287</v>
      </c>
      <c r="F41" s="124" t="s">
        <v>288</v>
      </c>
      <c r="G41" s="125" t="s">
        <v>289</v>
      </c>
      <c r="H41" s="108"/>
      <c r="I41" s="109"/>
      <c r="J41" s="109"/>
      <c r="K41" s="27"/>
      <c r="L41" s="27"/>
      <c r="M41" s="27"/>
      <c r="N41" s="27"/>
      <c r="O41" s="27"/>
      <c r="P41" s="27"/>
      <c r="Q41" s="110"/>
      <c r="R41" s="108"/>
      <c r="S41" s="109"/>
      <c r="T41" s="109"/>
      <c r="U41" s="25">
        <f>IFERROR(VLOOKUP($R40,Data!$B$4:$D$6,3,FALSE),"")</f>
        <v>0</v>
      </c>
      <c r="V41" s="25">
        <f>IFERROR(VLOOKUP($S40,Data!$F$4:$H$9,3,FALSE),"")</f>
        <v>0</v>
      </c>
      <c r="W41" s="25">
        <f>IFERROR(VLOOKUP($T40,Data!$J$4:$L$8,3,FALSE),"")</f>
        <v>0</v>
      </c>
      <c r="X41" s="25">
        <f>IFERROR(IF($C40=1,$U41*$V41*$W41,""),"")</f>
        <v>0</v>
      </c>
      <c r="Y41" s="25" t="str">
        <f>IFERROR(IF($C40=2,$U41*$V41*$W41,""),"")</f>
        <v/>
      </c>
      <c r="Z41" s="25" t="str">
        <f>IFERROR(IF($C40=3,$U41*$V41*$W41,""),"")</f>
        <v/>
      </c>
      <c r="AA41" s="120"/>
      <c r="AB41" s="108"/>
      <c r="AC41" s="109"/>
      <c r="AD41" s="109"/>
      <c r="AE41" s="27"/>
      <c r="AF41" s="27"/>
      <c r="AG41" s="27"/>
      <c r="AH41" s="27"/>
      <c r="AI41" s="27"/>
      <c r="AJ41" s="27"/>
      <c r="AK41" s="121"/>
      <c r="AL41" s="18" t="s">
        <v>717</v>
      </c>
      <c r="AM41" s="11"/>
      <c r="AN41" s="11"/>
      <c r="AO41" s="11"/>
    </row>
    <row r="42" spans="1:41" ht="10.5" customHeight="1" outlineLevel="1" x14ac:dyDescent="0.2">
      <c r="A42" s="106"/>
      <c r="B42" s="106"/>
      <c r="C42" s="122"/>
      <c r="D42" s="106"/>
      <c r="E42" s="123" t="s">
        <v>287</v>
      </c>
      <c r="F42" s="124" t="s">
        <v>288</v>
      </c>
      <c r="G42" s="125" t="s">
        <v>289</v>
      </c>
      <c r="H42" s="108"/>
      <c r="I42" s="109"/>
      <c r="J42" s="109"/>
      <c r="K42" s="27"/>
      <c r="L42" s="27"/>
      <c r="M42" s="27"/>
      <c r="N42" s="27"/>
      <c r="O42" s="27"/>
      <c r="P42" s="27"/>
      <c r="Q42" s="110"/>
      <c r="R42" s="108"/>
      <c r="S42" s="109"/>
      <c r="T42" s="109"/>
      <c r="U42" s="27"/>
      <c r="V42" s="27"/>
      <c r="W42" s="27"/>
      <c r="X42" s="27"/>
      <c r="Y42" s="27"/>
      <c r="Z42" s="27"/>
      <c r="AA42" s="120"/>
      <c r="AB42" s="108"/>
      <c r="AC42" s="109"/>
      <c r="AD42" s="109"/>
      <c r="AE42" s="25">
        <f>IFERROR(VLOOKUP($AB40,Data!$B$4:$D$6,3,FALSE),"")</f>
        <v>0</v>
      </c>
      <c r="AF42" s="25">
        <f>IFERROR(VLOOKUP($AC40,Data!$F$4:$H$9,3,FALSE),"")</f>
        <v>0</v>
      </c>
      <c r="AG42" s="25">
        <f>IFERROR(VLOOKUP($AD40,Data!$J$4:$L$8,3,FALSE),"")</f>
        <v>0</v>
      </c>
      <c r="AH42" s="25">
        <f>IFERROR(IF($C40=1,$AE42*$AF42*$AG42,""),"")</f>
        <v>0</v>
      </c>
      <c r="AI42" s="25" t="str">
        <f>IFERROR(IF($C40=2,$AE42*$AF42*$AG42,""),"")</f>
        <v/>
      </c>
      <c r="AJ42" s="25" t="str">
        <f>IFERROR(IF($C40=3,$AE42*$AF42*$AG42,""),"")</f>
        <v/>
      </c>
      <c r="AK42" s="121"/>
      <c r="AL42" s="18" t="s">
        <v>718</v>
      </c>
      <c r="AM42" s="11"/>
      <c r="AN42" s="11"/>
      <c r="AO42" s="11"/>
    </row>
    <row r="43" spans="1:41" ht="30" customHeight="1" x14ac:dyDescent="0.2">
      <c r="B43" s="19"/>
      <c r="C43" s="19">
        <v>2</v>
      </c>
      <c r="D43" s="124" t="s">
        <v>737</v>
      </c>
      <c r="E43" s="124"/>
      <c r="F43" s="124"/>
      <c r="G43" s="110"/>
      <c r="H43" s="31" t="str">
        <f>IF($K43=1,"Implemented","Not Implemented")</f>
        <v>Not Implemented</v>
      </c>
      <c r="I43" s="24" t="str">
        <f>IF($L43=1,"Effective","Ineffective")</f>
        <v>Ineffective</v>
      </c>
      <c r="J43" s="24" t="str">
        <f>IF($M43=1,"Pass","Fail")</f>
        <v>Fail</v>
      </c>
      <c r="K43" s="25">
        <f>IF(COUNTIF(K44:K46,0)&gt;0,0,1)</f>
        <v>0</v>
      </c>
      <c r="L43" s="25">
        <f>IF(COUNTIF(L44:L46,0)&gt;0,0,1)</f>
        <v>0</v>
      </c>
      <c r="M43" s="25">
        <f>IF(COUNTIF(M44:M46,0)&gt;0,0,1)</f>
        <v>0</v>
      </c>
      <c r="N43" s="25" t="str">
        <f>IFERROR(IF($C43=1,$K43*$L43*$M43,""),"")</f>
        <v/>
      </c>
      <c r="O43" s="25">
        <f>IFERROR(IF($C43=2,$K43*$L43*$M43,""),"")</f>
        <v>0</v>
      </c>
      <c r="P43" s="25" t="str">
        <f>IFERROR(IF($C43=3,$K43*$L43*$M43,""),"")</f>
        <v/>
      </c>
      <c r="Q43" s="32"/>
      <c r="R43" s="31" t="str">
        <f>IF($U43=1,"Implemented","Not Implemented")</f>
        <v>Not Implemented</v>
      </c>
      <c r="S43" s="24" t="str">
        <f>IF($V43=1,"Effective","Ineffective")</f>
        <v>Ineffective</v>
      </c>
      <c r="T43" s="24" t="str">
        <f>IF($W43=1,"Pass","Fail")</f>
        <v>Fail</v>
      </c>
      <c r="U43" s="25">
        <f>IF(COUNTIF(U44:U46,0)&gt;0,0,1)</f>
        <v>0</v>
      </c>
      <c r="V43" s="25">
        <f>IF(COUNTIF(V44:V46,0)&gt;0,0,1)</f>
        <v>0</v>
      </c>
      <c r="W43" s="25">
        <f>IF(COUNTIF(W44:W46,0)&gt;0,0,1)</f>
        <v>0</v>
      </c>
      <c r="X43" s="25" t="str">
        <f>IFERROR(IF($C43=1,$U43*$V43*$W43,""),"")</f>
        <v/>
      </c>
      <c r="Y43" s="25">
        <f>IFERROR(IF($C43=2,$U43*$V43*$W43,""),"")</f>
        <v>0</v>
      </c>
      <c r="Z43" s="25" t="str">
        <f>IFERROR(IF($C43=3,$U43*$V43*$W43,""),"")</f>
        <v/>
      </c>
      <c r="AA43" s="32"/>
      <c r="AB43" s="31" t="str">
        <f>IF($AE43=1,"Implemented","Not Implemented")</f>
        <v>Not Implemented</v>
      </c>
      <c r="AC43" s="24" t="str">
        <f>IF($AF43=1,"Effective","Ineffective")</f>
        <v>Ineffective</v>
      </c>
      <c r="AD43" s="24" t="str">
        <f>IF($AG43=1,"Pass","Fail")</f>
        <v>Fail</v>
      </c>
      <c r="AE43" s="25">
        <f>IF(COUNTIF(AE44:AE46,0)&gt;0,0,1)</f>
        <v>0</v>
      </c>
      <c r="AF43" s="25">
        <f>IF(COUNTIF(AF44:AF46,0)&gt;0,0,1)</f>
        <v>0</v>
      </c>
      <c r="AG43" s="25">
        <f>IF(COUNTIF(AG44:AG46,0)&gt;0,0,1)</f>
        <v>0</v>
      </c>
      <c r="AH43" s="25" t="str">
        <f>IFERROR(IF($C43=1,$AE43*$AF43*$AG43,""),"")</f>
        <v/>
      </c>
      <c r="AI43" s="25">
        <f>IFERROR(IF($C43=2,$AE43*$AF43*$AG43,""),"")</f>
        <v>0</v>
      </c>
      <c r="AJ43" s="25" t="str">
        <f>IFERROR(IF($C43=3,$AE43*$AF43*$AG43,""),"")</f>
        <v/>
      </c>
      <c r="AK43" s="32"/>
      <c r="AL43" s="18" t="s">
        <v>725</v>
      </c>
      <c r="AM43" s="11"/>
      <c r="AN43" s="11"/>
      <c r="AO43" s="11"/>
    </row>
    <row r="44" spans="1:41" ht="10.5" customHeight="1" outlineLevel="1" x14ac:dyDescent="0.2">
      <c r="A44" s="106"/>
      <c r="B44" s="106"/>
      <c r="C44" s="122">
        <v>2</v>
      </c>
      <c r="D44" s="106"/>
      <c r="E44" s="123" t="s">
        <v>459</v>
      </c>
      <c r="F44" s="124" t="s">
        <v>460</v>
      </c>
      <c r="G44" s="124" t="s">
        <v>461</v>
      </c>
      <c r="H44" s="108" t="s">
        <v>687</v>
      </c>
      <c r="I44" s="109" t="s">
        <v>687</v>
      </c>
      <c r="J44" s="109" t="s">
        <v>687</v>
      </c>
      <c r="K44" s="25">
        <f>IFERROR(VLOOKUP($H44,Data!$B$4:$D$6,3,FALSE),"")</f>
        <v>0</v>
      </c>
      <c r="L44" s="25">
        <f>IFERROR(VLOOKUP($I44,Data!$F$4:$H$9,3,FALSE),"")</f>
        <v>0</v>
      </c>
      <c r="M44" s="25">
        <f>IFERROR(VLOOKUP($J44,Data!$J$4:$L$8,3,FALSE),"")</f>
        <v>0</v>
      </c>
      <c r="N44" s="25" t="str">
        <f>IFERROR(IF($C44=1,$K44*$L44*$M44,""),"")</f>
        <v/>
      </c>
      <c r="O44" s="25">
        <f>IFERROR(IF($C44=2,$K44*$L44*$M44,""),"")</f>
        <v>0</v>
      </c>
      <c r="P44" s="25" t="str">
        <f>IFERROR(IF($C44=3,$K44*$L44*$M44,""),"")</f>
        <v/>
      </c>
      <c r="Q44" s="110"/>
      <c r="R44" s="108" t="s">
        <v>687</v>
      </c>
      <c r="S44" s="109" t="s">
        <v>687</v>
      </c>
      <c r="T44" s="109" t="s">
        <v>687</v>
      </c>
      <c r="U44" s="26"/>
      <c r="V44" s="26"/>
      <c r="W44" s="26"/>
      <c r="X44" s="26"/>
      <c r="Y44" s="26"/>
      <c r="Z44" s="26"/>
      <c r="AA44" s="120"/>
      <c r="AB44" s="108" t="s">
        <v>687</v>
      </c>
      <c r="AC44" s="109" t="s">
        <v>687</v>
      </c>
      <c r="AD44" s="109" t="s">
        <v>687</v>
      </c>
      <c r="AE44" s="26"/>
      <c r="AF44" s="26"/>
      <c r="AG44" s="26"/>
      <c r="AH44" s="26"/>
      <c r="AI44" s="26"/>
      <c r="AJ44" s="26"/>
      <c r="AK44" s="121"/>
      <c r="AL44" s="18" t="s">
        <v>716</v>
      </c>
      <c r="AM44" s="11"/>
      <c r="AN44" s="11"/>
      <c r="AO44" s="11"/>
    </row>
    <row r="45" spans="1:41" ht="10.5" customHeight="1" outlineLevel="1" x14ac:dyDescent="0.2">
      <c r="A45" s="106"/>
      <c r="B45" s="106"/>
      <c r="C45" s="122"/>
      <c r="D45" s="106"/>
      <c r="E45" s="123" t="s">
        <v>459</v>
      </c>
      <c r="F45" s="124" t="s">
        <v>460</v>
      </c>
      <c r="G45" s="125" t="s">
        <v>461</v>
      </c>
      <c r="H45" s="108"/>
      <c r="I45" s="109"/>
      <c r="J45" s="109"/>
      <c r="K45" s="27"/>
      <c r="L45" s="27"/>
      <c r="M45" s="27"/>
      <c r="N45" s="27"/>
      <c r="O45" s="27"/>
      <c r="P45" s="27"/>
      <c r="Q45" s="110"/>
      <c r="R45" s="108"/>
      <c r="S45" s="109"/>
      <c r="T45" s="109"/>
      <c r="U45" s="25">
        <f>IFERROR(VLOOKUP($R44,Data!$B$4:$D$6,3,FALSE),"")</f>
        <v>0</v>
      </c>
      <c r="V45" s="25">
        <f>IFERROR(VLOOKUP($S44,Data!$F$4:$H$9,3,FALSE),"")</f>
        <v>0</v>
      </c>
      <c r="W45" s="25">
        <f>IFERROR(VLOOKUP($T44,Data!$J$4:$L$8,3,FALSE),"")</f>
        <v>0</v>
      </c>
      <c r="X45" s="25" t="str">
        <f>IFERROR(IF($C44=1,$U45*$V45*$W45,""),"")</f>
        <v/>
      </c>
      <c r="Y45" s="25">
        <f>IFERROR(IF($C44=2,$U45*$V45*$W45,""),"")</f>
        <v>0</v>
      </c>
      <c r="Z45" s="25" t="str">
        <f>IFERROR(IF($C44=3,$U45*$V45*$W45,""),"")</f>
        <v/>
      </c>
      <c r="AA45" s="120"/>
      <c r="AB45" s="108"/>
      <c r="AC45" s="109"/>
      <c r="AD45" s="109"/>
      <c r="AE45" s="27"/>
      <c r="AF45" s="27"/>
      <c r="AG45" s="27"/>
      <c r="AH45" s="27"/>
      <c r="AI45" s="27"/>
      <c r="AJ45" s="27"/>
      <c r="AK45" s="121"/>
      <c r="AL45" s="18" t="s">
        <v>717</v>
      </c>
      <c r="AM45" s="11"/>
      <c r="AN45" s="11"/>
      <c r="AO45" s="11"/>
    </row>
    <row r="46" spans="1:41" ht="10.5" customHeight="1" outlineLevel="1" x14ac:dyDescent="0.2">
      <c r="A46" s="106"/>
      <c r="B46" s="106"/>
      <c r="C46" s="122"/>
      <c r="D46" s="106"/>
      <c r="E46" s="123" t="s">
        <v>459</v>
      </c>
      <c r="F46" s="124" t="s">
        <v>460</v>
      </c>
      <c r="G46" s="125" t="s">
        <v>461</v>
      </c>
      <c r="H46" s="108"/>
      <c r="I46" s="109"/>
      <c r="J46" s="109"/>
      <c r="K46" s="27"/>
      <c r="L46" s="27"/>
      <c r="M46" s="27"/>
      <c r="N46" s="27"/>
      <c r="O46" s="27"/>
      <c r="P46" s="27"/>
      <c r="Q46" s="110"/>
      <c r="R46" s="108"/>
      <c r="S46" s="109"/>
      <c r="T46" s="109"/>
      <c r="U46" s="27"/>
      <c r="V46" s="27"/>
      <c r="W46" s="27"/>
      <c r="X46" s="27"/>
      <c r="Y46" s="27"/>
      <c r="Z46" s="27"/>
      <c r="AA46" s="120"/>
      <c r="AB46" s="108"/>
      <c r="AC46" s="109"/>
      <c r="AD46" s="109"/>
      <c r="AE46" s="25">
        <f>IFERROR(VLOOKUP($AB44,Data!$B$4:$D$6,3,FALSE),"")</f>
        <v>0</v>
      </c>
      <c r="AF46" s="25">
        <f>IFERROR(VLOOKUP($AC44,Data!$F$4:$H$9,3,FALSE),"")</f>
        <v>0</v>
      </c>
      <c r="AG46" s="25">
        <f>IFERROR(VLOOKUP($AD44,Data!$J$4:$L$8,3,FALSE),"")</f>
        <v>0</v>
      </c>
      <c r="AH46" s="25" t="str">
        <f>IFERROR(IF($C44=1,$AE46*$AF46*$AG46,""),"")</f>
        <v/>
      </c>
      <c r="AI46" s="25">
        <f>IFERROR(IF($C44=2,$AE46*$AF46*$AG46,""),"")</f>
        <v>0</v>
      </c>
      <c r="AJ46" s="25" t="str">
        <f>IFERROR(IF($C44=3,$AE46*$AF46*$AG46,""),"")</f>
        <v/>
      </c>
      <c r="AK46" s="121"/>
      <c r="AL46" s="18" t="s">
        <v>718</v>
      </c>
      <c r="AM46" s="11"/>
      <c r="AN46" s="11"/>
      <c r="AO46" s="11"/>
    </row>
    <row r="47" spans="1:41" ht="30" customHeight="1" x14ac:dyDescent="0.2">
      <c r="B47" s="20"/>
      <c r="C47" s="20">
        <v>2</v>
      </c>
      <c r="D47" s="124" t="s">
        <v>738</v>
      </c>
      <c r="E47" s="124"/>
      <c r="F47" s="124"/>
      <c r="G47" s="124"/>
      <c r="H47" s="31" t="str">
        <f>IF($K47=1,"Implemented","Not Implemented")</f>
        <v>Not Implemented</v>
      </c>
      <c r="I47" s="24" t="str">
        <f>IF($L47=1,"Effective","Ineffective")</f>
        <v>Ineffective</v>
      </c>
      <c r="J47" s="24" t="str">
        <f>IF($M47=1,"Pass","Fail")</f>
        <v>Fail</v>
      </c>
      <c r="K47" s="25">
        <f>IF(COUNTIF(K48:K53,0)&gt;0,0,1)</f>
        <v>0</v>
      </c>
      <c r="L47" s="25">
        <f>IF(COUNTIF(L48:L53,0)&gt;0,0,1)</f>
        <v>0</v>
      </c>
      <c r="M47" s="25">
        <f>IF(COUNTIF(M48:M53,0)&gt;0,0,1)</f>
        <v>0</v>
      </c>
      <c r="N47" s="25" t="str">
        <f>IFERROR(IF($C47=1,$K47*$L47*$M47,""),"")</f>
        <v/>
      </c>
      <c r="O47" s="25">
        <f>IFERROR(IF($C47=2,$K47*$L47*$M47,""),"")</f>
        <v>0</v>
      </c>
      <c r="P47" s="25" t="str">
        <f>IFERROR(IF($C47=3,$K47*$L47*$M47,""),"")</f>
        <v/>
      </c>
      <c r="Q47" s="32"/>
      <c r="R47" s="31" t="str">
        <f>IF($U47=1,"Implemented","Not Implemented")</f>
        <v>Not Implemented</v>
      </c>
      <c r="S47" s="24" t="str">
        <f>IF($V47=1,"Effective","Ineffective")</f>
        <v>Ineffective</v>
      </c>
      <c r="T47" s="24" t="str">
        <f>IF($W47=1,"Pass","Fail")</f>
        <v>Fail</v>
      </c>
      <c r="U47" s="25">
        <f>IF(COUNTIF(U48:U53,0)&gt;0,0,1)</f>
        <v>0</v>
      </c>
      <c r="V47" s="25">
        <f>IF(COUNTIF(V48:V53,0)&gt;0,0,1)</f>
        <v>0</v>
      </c>
      <c r="W47" s="25">
        <f>IF(COUNTIF(W48:W53,0)&gt;0,0,1)</f>
        <v>0</v>
      </c>
      <c r="X47" s="25" t="str">
        <f>IFERROR(IF($C47=1,$U47*$V47*$W47,""),"")</f>
        <v/>
      </c>
      <c r="Y47" s="25">
        <f>IFERROR(IF($C47=2,$U47*$V47*$W47,""),"")</f>
        <v>0</v>
      </c>
      <c r="Z47" s="25" t="str">
        <f>IFERROR(IF($C47=3,$U47*$V47*$W47,""),"")</f>
        <v/>
      </c>
      <c r="AA47" s="32"/>
      <c r="AB47" s="31" t="str">
        <f>IF($AE47=1,"Implemented","Not Implemented")</f>
        <v>Not Implemented</v>
      </c>
      <c r="AC47" s="24" t="str">
        <f>IF($AF47=1,"Effective","Ineffective")</f>
        <v>Ineffective</v>
      </c>
      <c r="AD47" s="24" t="str">
        <f>IF($AG47=1,"Pass","Fail")</f>
        <v>Fail</v>
      </c>
      <c r="AE47" s="25">
        <f>IF(COUNTIF(AE48:AE53,0)&gt;0,0,1)</f>
        <v>0</v>
      </c>
      <c r="AF47" s="25">
        <f>IF(COUNTIF(AF48:AF53,0)&gt;0,0,1)</f>
        <v>0</v>
      </c>
      <c r="AG47" s="25">
        <f>IF(COUNTIF(AG48:AG53,0)&gt;0,0,1)</f>
        <v>0</v>
      </c>
      <c r="AH47" s="25" t="str">
        <f>IFERROR(IF($C47=1,$AE47*$AF47*$AG47,""),"")</f>
        <v/>
      </c>
      <c r="AI47" s="25">
        <f>IFERROR(IF($C47=2,$AE47*$AF47*$AG47,""),"")</f>
        <v>0</v>
      </c>
      <c r="AJ47" s="25" t="str">
        <f>IFERROR(IF($C47=3,$AE47*$AF47*$AG47,""),"")</f>
        <v/>
      </c>
      <c r="AK47" s="32"/>
      <c r="AL47" s="18" t="s">
        <v>725</v>
      </c>
      <c r="AM47" s="11"/>
      <c r="AN47" s="11"/>
      <c r="AO47" s="11"/>
    </row>
    <row r="48" spans="1:41" ht="10.5" customHeight="1" outlineLevel="1" x14ac:dyDescent="0.2">
      <c r="A48" s="106"/>
      <c r="B48" s="106"/>
      <c r="C48" s="122">
        <v>2</v>
      </c>
      <c r="D48" s="106"/>
      <c r="E48" s="123" t="s">
        <v>464</v>
      </c>
      <c r="F48" s="124" t="s">
        <v>465</v>
      </c>
      <c r="G48" s="124" t="s">
        <v>466</v>
      </c>
      <c r="H48" s="108" t="s">
        <v>687</v>
      </c>
      <c r="I48" s="109" t="s">
        <v>687</v>
      </c>
      <c r="J48" s="109" t="s">
        <v>687</v>
      </c>
      <c r="K48" s="25">
        <f>IFERROR(VLOOKUP($H48,Data!$B$4:$D$6,3,FALSE),"")</f>
        <v>0</v>
      </c>
      <c r="L48" s="25">
        <f>IFERROR(VLOOKUP($I48,Data!$F$4:$H$9,3,FALSE),"")</f>
        <v>0</v>
      </c>
      <c r="M48" s="25">
        <f>IFERROR(VLOOKUP($J48,Data!$J$4:$L$8,3,FALSE),"")</f>
        <v>0</v>
      </c>
      <c r="N48" s="25" t="str">
        <f>IFERROR(IF($C48=1,$K48*$L48*$M48,""),"")</f>
        <v/>
      </c>
      <c r="O48" s="25">
        <f>IFERROR(IF($C48=2,$K48*$L48*$M48,""),"")</f>
        <v>0</v>
      </c>
      <c r="P48" s="25" t="str">
        <f>IFERROR(IF($C48=3,$K48*$L48*$M48,""),"")</f>
        <v/>
      </c>
      <c r="Q48" s="110"/>
      <c r="R48" s="108" t="s">
        <v>687</v>
      </c>
      <c r="S48" s="109" t="s">
        <v>687</v>
      </c>
      <c r="T48" s="109" t="s">
        <v>687</v>
      </c>
      <c r="U48" s="26"/>
      <c r="V48" s="26"/>
      <c r="W48" s="26"/>
      <c r="X48" s="26"/>
      <c r="Y48" s="26"/>
      <c r="Z48" s="26"/>
      <c r="AA48" s="120"/>
      <c r="AB48" s="108" t="s">
        <v>687</v>
      </c>
      <c r="AC48" s="109" t="s">
        <v>687</v>
      </c>
      <c r="AD48" s="109" t="s">
        <v>687</v>
      </c>
      <c r="AE48" s="26"/>
      <c r="AF48" s="26"/>
      <c r="AG48" s="26"/>
      <c r="AH48" s="26"/>
      <c r="AI48" s="26"/>
      <c r="AJ48" s="26"/>
      <c r="AK48" s="121"/>
      <c r="AL48" s="18" t="s">
        <v>716</v>
      </c>
      <c r="AM48" s="11"/>
      <c r="AN48" s="11"/>
      <c r="AO48" s="11"/>
    </row>
    <row r="49" spans="1:41" ht="10.5" customHeight="1" outlineLevel="1" x14ac:dyDescent="0.2">
      <c r="A49" s="106"/>
      <c r="B49" s="106"/>
      <c r="C49" s="122"/>
      <c r="D49" s="106"/>
      <c r="E49" s="123" t="s">
        <v>464</v>
      </c>
      <c r="F49" s="124" t="s">
        <v>465</v>
      </c>
      <c r="G49" s="125" t="s">
        <v>466</v>
      </c>
      <c r="H49" s="108"/>
      <c r="I49" s="109"/>
      <c r="J49" s="109"/>
      <c r="K49" s="27"/>
      <c r="L49" s="27"/>
      <c r="M49" s="27"/>
      <c r="N49" s="27"/>
      <c r="O49" s="27"/>
      <c r="P49" s="27"/>
      <c r="Q49" s="110"/>
      <c r="R49" s="108"/>
      <c r="S49" s="109"/>
      <c r="T49" s="109"/>
      <c r="U49" s="25">
        <f>IFERROR(VLOOKUP($R48,Data!$B$4:$D$6,3,FALSE),"")</f>
        <v>0</v>
      </c>
      <c r="V49" s="25">
        <f>IFERROR(VLOOKUP($S48,Data!$F$4:$H$9,3,FALSE),"")</f>
        <v>0</v>
      </c>
      <c r="W49" s="25">
        <f>IFERROR(VLOOKUP($T48,Data!$J$4:$L$8,3,FALSE),"")</f>
        <v>0</v>
      </c>
      <c r="X49" s="25" t="str">
        <f>IFERROR(IF($C48=1,$U49*$V49*$W49,""),"")</f>
        <v/>
      </c>
      <c r="Y49" s="25">
        <f>IFERROR(IF($C48=2,$U49*$V49*$W49,""),"")</f>
        <v>0</v>
      </c>
      <c r="Z49" s="25" t="str">
        <f>IFERROR(IF($C48=3,$U49*$V49*$W49,""),"")</f>
        <v/>
      </c>
      <c r="AA49" s="120"/>
      <c r="AB49" s="108"/>
      <c r="AC49" s="109"/>
      <c r="AD49" s="109"/>
      <c r="AE49" s="27"/>
      <c r="AF49" s="27"/>
      <c r="AG49" s="27"/>
      <c r="AH49" s="27"/>
      <c r="AI49" s="27"/>
      <c r="AJ49" s="27"/>
      <c r="AK49" s="121"/>
      <c r="AL49" s="18" t="s">
        <v>717</v>
      </c>
      <c r="AM49" s="11"/>
      <c r="AN49" s="11"/>
      <c r="AO49" s="11"/>
    </row>
    <row r="50" spans="1:41" ht="10.5" customHeight="1" outlineLevel="1" x14ac:dyDescent="0.2">
      <c r="A50" s="106"/>
      <c r="B50" s="106"/>
      <c r="C50" s="122"/>
      <c r="D50" s="106"/>
      <c r="E50" s="123" t="s">
        <v>464</v>
      </c>
      <c r="F50" s="124" t="s">
        <v>465</v>
      </c>
      <c r="G50" s="125" t="s">
        <v>466</v>
      </c>
      <c r="H50" s="108"/>
      <c r="I50" s="109"/>
      <c r="J50" s="109"/>
      <c r="K50" s="27"/>
      <c r="L50" s="27"/>
      <c r="M50" s="27"/>
      <c r="N50" s="27"/>
      <c r="O50" s="27"/>
      <c r="P50" s="27"/>
      <c r="Q50" s="110"/>
      <c r="R50" s="108"/>
      <c r="S50" s="109"/>
      <c r="T50" s="109"/>
      <c r="U50" s="27"/>
      <c r="V50" s="27"/>
      <c r="W50" s="27"/>
      <c r="X50" s="27"/>
      <c r="Y50" s="27"/>
      <c r="Z50" s="27"/>
      <c r="AA50" s="120"/>
      <c r="AB50" s="108"/>
      <c r="AC50" s="109"/>
      <c r="AD50" s="109"/>
      <c r="AE50" s="25">
        <f>IFERROR(VLOOKUP($AB48,Data!$B$4:$D$6,3,FALSE),"")</f>
        <v>0</v>
      </c>
      <c r="AF50" s="25">
        <f>IFERROR(VLOOKUP($AC48,Data!$F$4:$H$9,3,FALSE),"")</f>
        <v>0</v>
      </c>
      <c r="AG50" s="25">
        <f>IFERROR(VLOOKUP($AD48,Data!$J$4:$L$8,3,FALSE),"")</f>
        <v>0</v>
      </c>
      <c r="AH50" s="25" t="str">
        <f>IFERROR(IF($C48=1,$AE50*$AF50*$AG50,""),"")</f>
        <v/>
      </c>
      <c r="AI50" s="25">
        <f>IFERROR(IF($C48=2,$AE50*$AF50*$AG50,""),"")</f>
        <v>0</v>
      </c>
      <c r="AJ50" s="25" t="str">
        <f>IFERROR(IF($C48=3,$AE50*$AF50*$AG50,""),"")</f>
        <v/>
      </c>
      <c r="AK50" s="121"/>
      <c r="AL50" s="18" t="s">
        <v>718</v>
      </c>
      <c r="AM50" s="11"/>
      <c r="AN50" s="11"/>
      <c r="AO50" s="11"/>
    </row>
    <row r="51" spans="1:41" ht="10.5" customHeight="1" outlineLevel="1" x14ac:dyDescent="0.2">
      <c r="A51" s="106"/>
      <c r="B51" s="106"/>
      <c r="C51" s="122">
        <v>2</v>
      </c>
      <c r="D51" s="106"/>
      <c r="E51" s="123" t="s">
        <v>467</v>
      </c>
      <c r="F51" s="124" t="s">
        <v>468</v>
      </c>
      <c r="G51" s="124" t="s">
        <v>469</v>
      </c>
      <c r="H51" s="108" t="s">
        <v>687</v>
      </c>
      <c r="I51" s="109" t="s">
        <v>687</v>
      </c>
      <c r="J51" s="109" t="s">
        <v>687</v>
      </c>
      <c r="K51" s="25">
        <f>IFERROR(VLOOKUP($H51,Data!$B$4:$D$6,3,FALSE),"")</f>
        <v>0</v>
      </c>
      <c r="L51" s="25">
        <f>IFERROR(VLOOKUP($I51,Data!$F$4:$H$9,3,FALSE),"")</f>
        <v>0</v>
      </c>
      <c r="M51" s="25">
        <f>IFERROR(VLOOKUP($J51,Data!$J$4:$L$8,3,FALSE),"")</f>
        <v>0</v>
      </c>
      <c r="N51" s="25" t="str">
        <f>IFERROR(IF($C51=1,$K51*$L51*$M51,""),"")</f>
        <v/>
      </c>
      <c r="O51" s="25">
        <f>IFERROR(IF($C51=2,$K51*$L51*$M51,""),"")</f>
        <v>0</v>
      </c>
      <c r="P51" s="25" t="str">
        <f>IFERROR(IF($C51=3,$K51*$L51*$M51,""),"")</f>
        <v/>
      </c>
      <c r="Q51" s="110"/>
      <c r="R51" s="108" t="s">
        <v>687</v>
      </c>
      <c r="S51" s="109" t="s">
        <v>687</v>
      </c>
      <c r="T51" s="109" t="s">
        <v>687</v>
      </c>
      <c r="U51" s="26"/>
      <c r="V51" s="26"/>
      <c r="W51" s="26"/>
      <c r="X51" s="26"/>
      <c r="Y51" s="26"/>
      <c r="Z51" s="26"/>
      <c r="AA51" s="120"/>
      <c r="AB51" s="108" t="s">
        <v>687</v>
      </c>
      <c r="AC51" s="109" t="s">
        <v>687</v>
      </c>
      <c r="AD51" s="109" t="s">
        <v>687</v>
      </c>
      <c r="AE51" s="26"/>
      <c r="AF51" s="26"/>
      <c r="AG51" s="26"/>
      <c r="AH51" s="26"/>
      <c r="AI51" s="26"/>
      <c r="AJ51" s="26"/>
      <c r="AK51" s="121"/>
      <c r="AL51" s="18" t="s">
        <v>716</v>
      </c>
      <c r="AM51" s="11"/>
      <c r="AN51" s="11"/>
      <c r="AO51" s="11"/>
    </row>
    <row r="52" spans="1:41" ht="10.5" customHeight="1" outlineLevel="1" x14ac:dyDescent="0.2">
      <c r="A52" s="106"/>
      <c r="B52" s="106"/>
      <c r="C52" s="122"/>
      <c r="D52" s="106"/>
      <c r="E52" s="123" t="s">
        <v>467</v>
      </c>
      <c r="F52" s="124" t="s">
        <v>468</v>
      </c>
      <c r="G52" s="125" t="s">
        <v>469</v>
      </c>
      <c r="H52" s="108"/>
      <c r="I52" s="109"/>
      <c r="J52" s="109"/>
      <c r="K52" s="27"/>
      <c r="L52" s="27"/>
      <c r="M52" s="27"/>
      <c r="N52" s="27"/>
      <c r="O52" s="27"/>
      <c r="P52" s="27"/>
      <c r="Q52" s="110"/>
      <c r="R52" s="108"/>
      <c r="S52" s="109"/>
      <c r="T52" s="109"/>
      <c r="U52" s="25">
        <f>IFERROR(VLOOKUP($R51,Data!$B$4:$D$6,3,FALSE),"")</f>
        <v>0</v>
      </c>
      <c r="V52" s="25">
        <f>IFERROR(VLOOKUP($S51,Data!$F$4:$H$9,3,FALSE),"")</f>
        <v>0</v>
      </c>
      <c r="W52" s="25">
        <f>IFERROR(VLOOKUP($T51,Data!$J$4:$L$8,3,FALSE),"")</f>
        <v>0</v>
      </c>
      <c r="X52" s="25" t="str">
        <f>IFERROR(IF($C51=1,$U52*$V52*$W52,""),"")</f>
        <v/>
      </c>
      <c r="Y52" s="25">
        <f>IFERROR(IF($C51=2,$U52*$V52*$W52,""),"")</f>
        <v>0</v>
      </c>
      <c r="Z52" s="25" t="str">
        <f>IFERROR(IF($C51=3,$U52*$V52*$W52,""),"")</f>
        <v/>
      </c>
      <c r="AA52" s="120"/>
      <c r="AB52" s="108"/>
      <c r="AC52" s="109"/>
      <c r="AD52" s="109"/>
      <c r="AE52" s="27"/>
      <c r="AF52" s="27"/>
      <c r="AG52" s="27"/>
      <c r="AH52" s="27"/>
      <c r="AI52" s="27"/>
      <c r="AJ52" s="27"/>
      <c r="AK52" s="121"/>
      <c r="AL52" s="18" t="s">
        <v>717</v>
      </c>
      <c r="AM52" s="11"/>
      <c r="AN52" s="11"/>
      <c r="AO52" s="11"/>
    </row>
    <row r="53" spans="1:41" ht="10.5" customHeight="1" outlineLevel="1" x14ac:dyDescent="0.2">
      <c r="A53" s="106"/>
      <c r="B53" s="106"/>
      <c r="C53" s="122"/>
      <c r="D53" s="106"/>
      <c r="E53" s="123" t="s">
        <v>467</v>
      </c>
      <c r="F53" s="124" t="s">
        <v>468</v>
      </c>
      <c r="G53" s="125" t="s">
        <v>469</v>
      </c>
      <c r="H53" s="108"/>
      <c r="I53" s="109"/>
      <c r="J53" s="109"/>
      <c r="K53" s="27"/>
      <c r="L53" s="27"/>
      <c r="M53" s="27"/>
      <c r="N53" s="27"/>
      <c r="O53" s="27"/>
      <c r="P53" s="27"/>
      <c r="Q53" s="110"/>
      <c r="R53" s="108"/>
      <c r="S53" s="109"/>
      <c r="T53" s="109"/>
      <c r="U53" s="27"/>
      <c r="V53" s="27"/>
      <c r="W53" s="27"/>
      <c r="X53" s="27"/>
      <c r="Y53" s="27"/>
      <c r="Z53" s="27"/>
      <c r="AA53" s="120"/>
      <c r="AB53" s="108"/>
      <c r="AC53" s="109"/>
      <c r="AD53" s="109"/>
      <c r="AE53" s="25">
        <f>IFERROR(VLOOKUP($AB51,Data!$B$4:$D$6,3,FALSE),"")</f>
        <v>0</v>
      </c>
      <c r="AF53" s="25">
        <f>IFERROR(VLOOKUP($AC51,Data!$F$4:$H$9,3,FALSE),"")</f>
        <v>0</v>
      </c>
      <c r="AG53" s="25">
        <f>IFERROR(VLOOKUP($AD51,Data!$J$4:$L$8,3,FALSE),"")</f>
        <v>0</v>
      </c>
      <c r="AH53" s="25" t="str">
        <f>IFERROR(IF($C51=1,$AE53*$AF53*$AG53,""),"")</f>
        <v/>
      </c>
      <c r="AI53" s="25">
        <f>IFERROR(IF($C51=2,$AE53*$AF53*$AG53,""),"")</f>
        <v>0</v>
      </c>
      <c r="AJ53" s="25" t="str">
        <f>IFERROR(IF($C51=3,$AE53*$AF53*$AG53,""),"")</f>
        <v/>
      </c>
      <c r="AK53" s="121"/>
      <c r="AL53" s="18" t="s">
        <v>718</v>
      </c>
      <c r="AM53" s="11"/>
      <c r="AN53" s="11"/>
      <c r="AO53" s="11"/>
    </row>
    <row r="54" spans="1:41" ht="30" customHeight="1" x14ac:dyDescent="0.2">
      <c r="B54" s="20"/>
      <c r="C54" s="20">
        <v>3</v>
      </c>
      <c r="D54" s="124" t="s">
        <v>739</v>
      </c>
      <c r="E54" s="125"/>
      <c r="F54" s="125"/>
      <c r="G54" s="125"/>
      <c r="H54" s="31" t="str">
        <f>IF($K54=1,"Implemented","Not Implemented")</f>
        <v>Not Implemented</v>
      </c>
      <c r="I54" s="24" t="str">
        <f>IF($L54=1,"Effective","Ineffective")</f>
        <v>Ineffective</v>
      </c>
      <c r="J54" s="24" t="str">
        <f>IF($M54=1,"Pass","Fail")</f>
        <v>Fail</v>
      </c>
      <c r="K54" s="25">
        <f>IF(COUNTIF(K55:K57,0)&gt;0,0,1)</f>
        <v>0</v>
      </c>
      <c r="L54" s="25">
        <f>IF(COUNTIF(L55:L57,0)&gt;0,0,1)</f>
        <v>0</v>
      </c>
      <c r="M54" s="25">
        <f>IF(COUNTIF(M55:M57,0)&gt;0,0,1)</f>
        <v>0</v>
      </c>
      <c r="N54" s="25" t="str">
        <f>IFERROR(IF($C54=1,$K54*$L54*$M54,""),"")</f>
        <v/>
      </c>
      <c r="O54" s="25" t="str">
        <f>IFERROR(IF($C54=2,$K54*$L54*$M54,""),"")</f>
        <v/>
      </c>
      <c r="P54" s="25">
        <f>IFERROR(IF($C54=3,$K54*$L54*$M54,""),"")</f>
        <v>0</v>
      </c>
      <c r="Q54" s="32"/>
      <c r="R54" s="31" t="str">
        <f>IF($U54=1,"Implemented","Not Implemented")</f>
        <v>Not Implemented</v>
      </c>
      <c r="S54" s="24" t="str">
        <f>IF($V54=1,"Effective","Ineffective")</f>
        <v>Ineffective</v>
      </c>
      <c r="T54" s="24" t="str">
        <f>IF($W54=1,"Pass","Fail")</f>
        <v>Fail</v>
      </c>
      <c r="U54" s="25">
        <f>IF(COUNTIF(U55:U57,0)&gt;0,0,1)</f>
        <v>0</v>
      </c>
      <c r="V54" s="25">
        <f>IF(COUNTIF(V55:V57,0)&gt;0,0,1)</f>
        <v>0</v>
      </c>
      <c r="W54" s="25">
        <f>IF(COUNTIF(W55:W57,0)&gt;0,0,1)</f>
        <v>0</v>
      </c>
      <c r="X54" s="25" t="str">
        <f>IFERROR(IF($C54=1,$U54*$V54*$W54,""),"")</f>
        <v/>
      </c>
      <c r="Y54" s="25" t="str">
        <f>IFERROR(IF($C54=2,$U54*$V54*$W54,""),"")</f>
        <v/>
      </c>
      <c r="Z54" s="25">
        <f>IFERROR(IF($C54=3,$U54*$V54*$W54,""),"")</f>
        <v>0</v>
      </c>
      <c r="AA54" s="32"/>
      <c r="AB54" s="31" t="str">
        <f>IF($AE54=1,"Implemented","Not Implemented")</f>
        <v>Not Implemented</v>
      </c>
      <c r="AC54" s="24" t="str">
        <f>IF($AF54=1,"Effective","Ineffective")</f>
        <v>Ineffective</v>
      </c>
      <c r="AD54" s="24" t="str">
        <f>IF($AG54=1,"Pass","Fail")</f>
        <v>Fail</v>
      </c>
      <c r="AE54" s="25">
        <f>IF(COUNTIF(AE55:AE57,0)&gt;0,0,1)</f>
        <v>0</v>
      </c>
      <c r="AF54" s="25">
        <f>IF(COUNTIF(AF55:AF57,0)&gt;0,0,1)</f>
        <v>0</v>
      </c>
      <c r="AG54" s="25">
        <f>IF(COUNTIF(AG55:AG57,0)&gt;0,0,1)</f>
        <v>0</v>
      </c>
      <c r="AH54" s="25" t="str">
        <f>IFERROR(IF($C54=1,$AE54*$AF54*$AG54,""),"")</f>
        <v/>
      </c>
      <c r="AI54" s="25" t="str">
        <f>IFERROR(IF($C54=2,$AE54*$AF54*$AG54,""),"")</f>
        <v/>
      </c>
      <c r="AJ54" s="25">
        <f>IFERROR(IF($C54=3,$AE54*$AF54*$AG54,""),"")</f>
        <v>0</v>
      </c>
      <c r="AK54" s="32"/>
      <c r="AL54" s="18" t="s">
        <v>725</v>
      </c>
      <c r="AM54" s="11"/>
      <c r="AN54" s="11"/>
      <c r="AO54" s="11"/>
    </row>
    <row r="55" spans="1:41" ht="10.5" customHeight="1" outlineLevel="1" x14ac:dyDescent="0.2">
      <c r="A55" s="106"/>
      <c r="B55" s="106"/>
      <c r="C55" s="122">
        <v>3</v>
      </c>
      <c r="D55" s="106"/>
      <c r="E55" s="123" t="s">
        <v>631</v>
      </c>
      <c r="F55" s="124" t="s">
        <v>632</v>
      </c>
      <c r="G55" s="124" t="s">
        <v>633</v>
      </c>
      <c r="H55" s="108" t="s">
        <v>687</v>
      </c>
      <c r="I55" s="109" t="s">
        <v>687</v>
      </c>
      <c r="J55" s="109" t="s">
        <v>687</v>
      </c>
      <c r="K55" s="25">
        <f>IFERROR(VLOOKUP($H55,Data!$B$4:$D$6,3,FALSE),"")</f>
        <v>0</v>
      </c>
      <c r="L55" s="25">
        <f>IFERROR(VLOOKUP($I55,Data!$F$4:$H$9,3,FALSE),"")</f>
        <v>0</v>
      </c>
      <c r="M55" s="25">
        <f>IFERROR(VLOOKUP($J55,Data!$J$4:$L$8,3,FALSE),"")</f>
        <v>0</v>
      </c>
      <c r="N55" s="25" t="str">
        <f>IFERROR(IF($C55=1,$K55*$L55*$M55,""),"")</f>
        <v/>
      </c>
      <c r="O55" s="25" t="str">
        <f>IFERROR(IF($C55=2,$K55*$L55*$M55,""),"")</f>
        <v/>
      </c>
      <c r="P55" s="25">
        <f>IFERROR(IF($C55=3,$K55*$L55*$M55,""),"")</f>
        <v>0</v>
      </c>
      <c r="Q55" s="110"/>
      <c r="R55" s="108" t="s">
        <v>687</v>
      </c>
      <c r="S55" s="109" t="s">
        <v>687</v>
      </c>
      <c r="T55" s="109" t="s">
        <v>687</v>
      </c>
      <c r="U55" s="26"/>
      <c r="V55" s="26"/>
      <c r="W55" s="26"/>
      <c r="X55" s="26"/>
      <c r="Y55" s="26"/>
      <c r="Z55" s="26"/>
      <c r="AA55" s="120"/>
      <c r="AB55" s="108" t="s">
        <v>687</v>
      </c>
      <c r="AC55" s="109" t="s">
        <v>687</v>
      </c>
      <c r="AD55" s="109" t="s">
        <v>687</v>
      </c>
      <c r="AE55" s="26"/>
      <c r="AF55" s="26"/>
      <c r="AG55" s="26"/>
      <c r="AH55" s="26"/>
      <c r="AI55" s="26"/>
      <c r="AJ55" s="26"/>
      <c r="AK55" s="121"/>
      <c r="AL55" s="18" t="s">
        <v>716</v>
      </c>
      <c r="AM55" s="11"/>
      <c r="AN55" s="11"/>
      <c r="AO55" s="11"/>
    </row>
    <row r="56" spans="1:41" ht="10.5" customHeight="1" outlineLevel="1" x14ac:dyDescent="0.2">
      <c r="A56" s="106"/>
      <c r="B56" s="106"/>
      <c r="C56" s="122"/>
      <c r="D56" s="106"/>
      <c r="E56" s="123" t="s">
        <v>631</v>
      </c>
      <c r="F56" s="124" t="s">
        <v>632</v>
      </c>
      <c r="G56" s="125" t="s">
        <v>633</v>
      </c>
      <c r="H56" s="108"/>
      <c r="I56" s="109"/>
      <c r="J56" s="109"/>
      <c r="K56" s="27"/>
      <c r="L56" s="27"/>
      <c r="M56" s="27"/>
      <c r="N56" s="27"/>
      <c r="O56" s="27"/>
      <c r="P56" s="27"/>
      <c r="Q56" s="110"/>
      <c r="R56" s="108"/>
      <c r="S56" s="109"/>
      <c r="T56" s="109"/>
      <c r="U56" s="25">
        <f>IFERROR(VLOOKUP($R55,Data!$B$4:$D$6,3,FALSE),"")</f>
        <v>0</v>
      </c>
      <c r="V56" s="25">
        <f>IFERROR(VLOOKUP($S55,Data!$F$4:$H$9,3,FALSE),"")</f>
        <v>0</v>
      </c>
      <c r="W56" s="25">
        <f>IFERROR(VLOOKUP($T55,Data!$J$4:$L$8,3,FALSE),"")</f>
        <v>0</v>
      </c>
      <c r="X56" s="25" t="str">
        <f>IFERROR(IF($C55=1,$U56*$V56*$W56,""),"")</f>
        <v/>
      </c>
      <c r="Y56" s="25" t="str">
        <f>IFERROR(IF($C55=2,$U56*$V56*$W56,""),"")</f>
        <v/>
      </c>
      <c r="Z56" s="25">
        <f>IFERROR(IF($C55=3,$U56*$V56*$W56,""),"")</f>
        <v>0</v>
      </c>
      <c r="AA56" s="120"/>
      <c r="AB56" s="108"/>
      <c r="AC56" s="109"/>
      <c r="AD56" s="109"/>
      <c r="AE56" s="27"/>
      <c r="AF56" s="27"/>
      <c r="AG56" s="27"/>
      <c r="AH56" s="27"/>
      <c r="AI56" s="27"/>
      <c r="AJ56" s="27"/>
      <c r="AK56" s="121"/>
      <c r="AL56" s="18" t="s">
        <v>717</v>
      </c>
      <c r="AM56" s="11"/>
      <c r="AN56" s="11"/>
      <c r="AO56" s="11"/>
    </row>
    <row r="57" spans="1:41" ht="10.5" customHeight="1" outlineLevel="1" x14ac:dyDescent="0.2">
      <c r="A57" s="106"/>
      <c r="B57" s="106"/>
      <c r="C57" s="122"/>
      <c r="D57" s="106"/>
      <c r="E57" s="123" t="s">
        <v>631</v>
      </c>
      <c r="F57" s="124" t="s">
        <v>632</v>
      </c>
      <c r="G57" s="125" t="s">
        <v>633</v>
      </c>
      <c r="H57" s="108"/>
      <c r="I57" s="109"/>
      <c r="J57" s="109"/>
      <c r="K57" s="27"/>
      <c r="L57" s="27"/>
      <c r="M57" s="27"/>
      <c r="N57" s="27"/>
      <c r="O57" s="27"/>
      <c r="P57" s="27"/>
      <c r="Q57" s="110"/>
      <c r="R57" s="108"/>
      <c r="S57" s="109"/>
      <c r="T57" s="109"/>
      <c r="U57" s="27"/>
      <c r="V57" s="27"/>
      <c r="W57" s="27"/>
      <c r="X57" s="27"/>
      <c r="Y57" s="27"/>
      <c r="Z57" s="27"/>
      <c r="AA57" s="120"/>
      <c r="AB57" s="108"/>
      <c r="AC57" s="109"/>
      <c r="AD57" s="109"/>
      <c r="AE57" s="25">
        <f>IFERROR(VLOOKUP($AB55,Data!$B$4:$D$6,3,FALSE),"")</f>
        <v>0</v>
      </c>
      <c r="AF57" s="25">
        <f>IFERROR(VLOOKUP($AC55,Data!$F$4:$H$9,3,FALSE),"")</f>
        <v>0</v>
      </c>
      <c r="AG57" s="25">
        <f>IFERROR(VLOOKUP($AD55,Data!$J$4:$L$8,3,FALSE),"")</f>
        <v>0</v>
      </c>
      <c r="AH57" s="25" t="str">
        <f>IFERROR(IF($C55=1,$AE57*$AF57*$AG57,""),"")</f>
        <v/>
      </c>
      <c r="AI57" s="25" t="str">
        <f>IFERROR(IF($C55=2,$AE57*$AF57*$AG57,""),"")</f>
        <v/>
      </c>
      <c r="AJ57" s="25">
        <f>IFERROR(IF($C55=3,$AE57*$AF57*$AG57,""),"")</f>
        <v>0</v>
      </c>
      <c r="AK57" s="121"/>
      <c r="AL57" s="18" t="s">
        <v>718</v>
      </c>
      <c r="AM57" s="11"/>
      <c r="AN57" s="11"/>
      <c r="AO57" s="11"/>
    </row>
    <row r="58" spans="1:41" ht="30" customHeight="1" x14ac:dyDescent="0.2">
      <c r="B58" s="20"/>
      <c r="C58" s="20">
        <v>3</v>
      </c>
      <c r="D58" s="124" t="s">
        <v>634</v>
      </c>
      <c r="E58" s="124"/>
      <c r="F58" s="124"/>
      <c r="G58" s="124"/>
      <c r="H58" s="31" t="str">
        <f>IF($K58=1,"Implemented","Not Implemented")</f>
        <v>Not Implemented</v>
      </c>
      <c r="I58" s="24" t="str">
        <f>IF($L58=1,"Effective","Ineffective")</f>
        <v>Ineffective</v>
      </c>
      <c r="J58" s="24" t="str">
        <f>IF($M58=1,"Pass","Fail")</f>
        <v>Fail</v>
      </c>
      <c r="K58" s="25">
        <f>IF(COUNTIF(K59:K61,0)&gt;0,0,1)</f>
        <v>0</v>
      </c>
      <c r="L58" s="25">
        <f>IF(COUNTIF(L59:L61,0)&gt;0,0,1)</f>
        <v>0</v>
      </c>
      <c r="M58" s="25">
        <f>IF(COUNTIF(M59:M61,0)&gt;0,0,1)</f>
        <v>0</v>
      </c>
      <c r="N58" s="25" t="str">
        <f>IFERROR(IF($C58=1,$K58*$L58*$M58,""),"")</f>
        <v/>
      </c>
      <c r="O58" s="25" t="str">
        <f>IFERROR(IF($C58=2,$K58*$L58*$M58,""),"")</f>
        <v/>
      </c>
      <c r="P58" s="25">
        <f>IFERROR(IF($C58=3,$K58*$L58*$M58,""),"")</f>
        <v>0</v>
      </c>
      <c r="Q58" s="32"/>
      <c r="R58" s="31" t="str">
        <f>IF($U58=1,"Implemented","Not Implemented")</f>
        <v>Not Implemented</v>
      </c>
      <c r="S58" s="24" t="str">
        <f>IF($V58=1,"Effective","Ineffective")</f>
        <v>Ineffective</v>
      </c>
      <c r="T58" s="24" t="str">
        <f>IF($W58=1,"Pass","Fail")</f>
        <v>Fail</v>
      </c>
      <c r="U58" s="25">
        <f>IF(COUNTIF(U59:U61,0)&gt;0,0,1)</f>
        <v>0</v>
      </c>
      <c r="V58" s="25">
        <f>IF(COUNTIF(V59:V61,0)&gt;0,0,1)</f>
        <v>0</v>
      </c>
      <c r="W58" s="25">
        <f>IF(COUNTIF(W59:W61,0)&gt;0,0,1)</f>
        <v>0</v>
      </c>
      <c r="X58" s="25" t="str">
        <f>IFERROR(IF($C58=1,$U58*$V58*$W58,""),"")</f>
        <v/>
      </c>
      <c r="Y58" s="25" t="str">
        <f>IFERROR(IF($C58=2,$U58*$V58*$W58,""),"")</f>
        <v/>
      </c>
      <c r="Z58" s="25">
        <f>IFERROR(IF($C58=3,$U58*$V58*$W58,""),"")</f>
        <v>0</v>
      </c>
      <c r="AA58" s="32"/>
      <c r="AB58" s="31" t="str">
        <f>IF($AE58=1,"Implemented","Not Implemented")</f>
        <v>Not Implemented</v>
      </c>
      <c r="AC58" s="24" t="str">
        <f>IF($AF58=1,"Effective","Ineffective")</f>
        <v>Ineffective</v>
      </c>
      <c r="AD58" s="24" t="str">
        <f>IF($AG58=1,"Pass","Fail")</f>
        <v>Fail</v>
      </c>
      <c r="AE58" s="25">
        <f>IF(COUNTIF(AE59:AE61,0)&gt;0,0,1)</f>
        <v>0</v>
      </c>
      <c r="AF58" s="25">
        <f>IF(COUNTIF(AF59:AF61,0)&gt;0,0,1)</f>
        <v>0</v>
      </c>
      <c r="AG58" s="25">
        <f>IF(COUNTIF(AG59:AG61,0)&gt;0,0,1)</f>
        <v>0</v>
      </c>
      <c r="AH58" s="25" t="str">
        <f>IFERROR(IF($C58=1,$AE58*$AF58*$AG58,""),"")</f>
        <v/>
      </c>
      <c r="AI58" s="25" t="str">
        <f>IFERROR(IF($C58=2,$AE58*$AF58*$AG58,""),"")</f>
        <v/>
      </c>
      <c r="AJ58" s="25">
        <f>IFERROR(IF($C58=3,$AE58*$AF58*$AG58,""),"")</f>
        <v>0</v>
      </c>
      <c r="AK58" s="32"/>
      <c r="AL58" s="18" t="s">
        <v>725</v>
      </c>
      <c r="AM58" s="11"/>
      <c r="AN58" s="11"/>
      <c r="AO58" s="11"/>
    </row>
    <row r="59" spans="1:41" ht="10.5" customHeight="1" outlineLevel="1" x14ac:dyDescent="0.2">
      <c r="A59" s="106"/>
      <c r="B59" s="106"/>
      <c r="C59" s="122">
        <v>3</v>
      </c>
      <c r="D59" s="106"/>
      <c r="E59" s="123" t="s">
        <v>635</v>
      </c>
      <c r="F59" s="124" t="s">
        <v>636</v>
      </c>
      <c r="G59" s="124" t="s">
        <v>637</v>
      </c>
      <c r="H59" s="108" t="s">
        <v>687</v>
      </c>
      <c r="I59" s="109" t="s">
        <v>687</v>
      </c>
      <c r="J59" s="109" t="s">
        <v>687</v>
      </c>
      <c r="K59" s="25">
        <f>IFERROR(VLOOKUP($H59,Data!$B$4:$D$6,3,FALSE),"")</f>
        <v>0</v>
      </c>
      <c r="L59" s="25">
        <f>IFERROR(VLOOKUP($I59,Data!$F$4:$H$9,3,FALSE),"")</f>
        <v>0</v>
      </c>
      <c r="M59" s="25">
        <f>IFERROR(VLOOKUP($J59,Data!$J$4:$L$8,3,FALSE),"")</f>
        <v>0</v>
      </c>
      <c r="N59" s="25" t="str">
        <f>IFERROR(IF($C59=1,$K59*$L59*$M59,""),"")</f>
        <v/>
      </c>
      <c r="O59" s="25" t="str">
        <f>IFERROR(IF($C59=2,$K59*$L59*$M59,""),"")</f>
        <v/>
      </c>
      <c r="P59" s="25">
        <f>IFERROR(IF($C59=3,$K59*$L59*$M59,""),"")</f>
        <v>0</v>
      </c>
      <c r="Q59" s="110"/>
      <c r="R59" s="108" t="s">
        <v>687</v>
      </c>
      <c r="S59" s="109" t="s">
        <v>687</v>
      </c>
      <c r="T59" s="109" t="s">
        <v>687</v>
      </c>
      <c r="U59" s="26"/>
      <c r="V59" s="26"/>
      <c r="W59" s="26"/>
      <c r="X59" s="26"/>
      <c r="Y59" s="26"/>
      <c r="Z59" s="26"/>
      <c r="AA59" s="120"/>
      <c r="AB59" s="108" t="s">
        <v>687</v>
      </c>
      <c r="AC59" s="109" t="s">
        <v>687</v>
      </c>
      <c r="AD59" s="109" t="s">
        <v>687</v>
      </c>
      <c r="AE59" s="26"/>
      <c r="AF59" s="26"/>
      <c r="AG59" s="26"/>
      <c r="AH59" s="26"/>
      <c r="AI59" s="26"/>
      <c r="AJ59" s="26"/>
      <c r="AK59" s="121"/>
      <c r="AL59" s="18" t="s">
        <v>716</v>
      </c>
      <c r="AM59" s="11"/>
      <c r="AN59" s="11"/>
      <c r="AO59" s="11"/>
    </row>
    <row r="60" spans="1:41" ht="10.5" customHeight="1" outlineLevel="1" x14ac:dyDescent="0.2">
      <c r="A60" s="106"/>
      <c r="B60" s="106"/>
      <c r="C60" s="122"/>
      <c r="D60" s="106"/>
      <c r="E60" s="123" t="s">
        <v>635</v>
      </c>
      <c r="F60" s="124" t="s">
        <v>636</v>
      </c>
      <c r="G60" s="125" t="s">
        <v>637</v>
      </c>
      <c r="H60" s="108"/>
      <c r="I60" s="109"/>
      <c r="J60" s="109"/>
      <c r="K60" s="27"/>
      <c r="L60" s="27"/>
      <c r="M60" s="27"/>
      <c r="N60" s="27"/>
      <c r="O60" s="27"/>
      <c r="P60" s="27"/>
      <c r="Q60" s="110"/>
      <c r="R60" s="108"/>
      <c r="S60" s="109"/>
      <c r="T60" s="109"/>
      <c r="U60" s="25">
        <f>IFERROR(VLOOKUP($R59,Data!$B$4:$D$6,3,FALSE),"")</f>
        <v>0</v>
      </c>
      <c r="V60" s="25">
        <f>IFERROR(VLOOKUP($S59,Data!$F$4:$H$9,3,FALSE),"")</f>
        <v>0</v>
      </c>
      <c r="W60" s="25">
        <f>IFERROR(VLOOKUP($T59,Data!$J$4:$L$8,3,FALSE),"")</f>
        <v>0</v>
      </c>
      <c r="X60" s="25" t="str">
        <f>IFERROR(IF($C59=1,$U60*$V60*$W60,""),"")</f>
        <v/>
      </c>
      <c r="Y60" s="25" t="str">
        <f>IFERROR(IF($C59=2,$U60*$V60*$W60,""),"")</f>
        <v/>
      </c>
      <c r="Z60" s="25">
        <f>IFERROR(IF($C59=3,$U60*$V60*$W60,""),"")</f>
        <v>0</v>
      </c>
      <c r="AA60" s="120"/>
      <c r="AB60" s="108"/>
      <c r="AC60" s="109"/>
      <c r="AD60" s="109"/>
      <c r="AE60" s="27"/>
      <c r="AF60" s="27"/>
      <c r="AG60" s="27"/>
      <c r="AH60" s="27"/>
      <c r="AI60" s="27"/>
      <c r="AJ60" s="27"/>
      <c r="AK60" s="121"/>
      <c r="AL60" s="18" t="s">
        <v>717</v>
      </c>
      <c r="AM60" s="11"/>
      <c r="AN60" s="11"/>
      <c r="AO60" s="11"/>
    </row>
    <row r="61" spans="1:41" ht="10.5" customHeight="1" outlineLevel="1" x14ac:dyDescent="0.2">
      <c r="A61" s="106"/>
      <c r="B61" s="106"/>
      <c r="C61" s="122"/>
      <c r="D61" s="106"/>
      <c r="E61" s="123" t="s">
        <v>635</v>
      </c>
      <c r="F61" s="124" t="s">
        <v>636</v>
      </c>
      <c r="G61" s="125" t="s">
        <v>637</v>
      </c>
      <c r="H61" s="108"/>
      <c r="I61" s="109"/>
      <c r="J61" s="109"/>
      <c r="K61" s="27"/>
      <c r="L61" s="27"/>
      <c r="M61" s="27"/>
      <c r="N61" s="27"/>
      <c r="O61" s="27"/>
      <c r="P61" s="27"/>
      <c r="Q61" s="110"/>
      <c r="R61" s="108"/>
      <c r="S61" s="109"/>
      <c r="T61" s="109"/>
      <c r="U61" s="27"/>
      <c r="V61" s="27"/>
      <c r="W61" s="27"/>
      <c r="X61" s="27"/>
      <c r="Y61" s="27"/>
      <c r="Z61" s="27"/>
      <c r="AA61" s="120"/>
      <c r="AB61" s="108"/>
      <c r="AC61" s="109"/>
      <c r="AD61" s="109"/>
      <c r="AE61" s="25">
        <f>IFERROR(VLOOKUP($AB59,Data!$B$4:$D$6,3,FALSE),"")</f>
        <v>0</v>
      </c>
      <c r="AF61" s="25">
        <f>IFERROR(VLOOKUP($AC59,Data!$F$4:$H$9,3,FALSE),"")</f>
        <v>0</v>
      </c>
      <c r="AG61" s="25">
        <f>IFERROR(VLOOKUP($AD59,Data!$J$4:$L$8,3,FALSE),"")</f>
        <v>0</v>
      </c>
      <c r="AH61" s="25" t="str">
        <f>IFERROR(IF($C59=1,$AE61*$AF61*$AG61,""),"")</f>
        <v/>
      </c>
      <c r="AI61" s="25" t="str">
        <f>IFERROR(IF($C59=2,$AE61*$AF61*$AG61,""),"")</f>
        <v/>
      </c>
      <c r="AJ61" s="25">
        <f>IFERROR(IF($C59=3,$AE61*$AF61*$AG61,""),"")</f>
        <v>0</v>
      </c>
      <c r="AK61" s="121"/>
      <c r="AL61" s="18" t="s">
        <v>718</v>
      </c>
      <c r="AM61" s="11"/>
      <c r="AN61" s="11"/>
      <c r="AO61" s="11"/>
    </row>
  </sheetData>
  <mergeCells count="306">
    <mergeCell ref="R1:AA1"/>
    <mergeCell ref="AB1:AK1"/>
    <mergeCell ref="AL1:AO1"/>
    <mergeCell ref="C5:D5"/>
    <mergeCell ref="E5:G5"/>
    <mergeCell ref="D6:G6"/>
    <mergeCell ref="A7:A9"/>
    <mergeCell ref="B7:B9"/>
    <mergeCell ref="C7:C9"/>
    <mergeCell ref="D7:D9"/>
    <mergeCell ref="E7:E9"/>
    <mergeCell ref="F7:F9"/>
    <mergeCell ref="G7:G9"/>
    <mergeCell ref="H1:Q1"/>
    <mergeCell ref="AA7:AA9"/>
    <mergeCell ref="AB7:AB9"/>
    <mergeCell ref="AC7:AC9"/>
    <mergeCell ref="AD7:AD9"/>
    <mergeCell ref="AK7:AK9"/>
    <mergeCell ref="H7:H9"/>
    <mergeCell ref="I7:I9"/>
    <mergeCell ref="J7:J9"/>
    <mergeCell ref="Q7:Q9"/>
    <mergeCell ref="R7:R9"/>
    <mergeCell ref="S7:S9"/>
    <mergeCell ref="D10:G10"/>
    <mergeCell ref="A11:A13"/>
    <mergeCell ref="B11:B13"/>
    <mergeCell ref="C11:C13"/>
    <mergeCell ref="D11:D13"/>
    <mergeCell ref="E11:E13"/>
    <mergeCell ref="F11:F13"/>
    <mergeCell ref="G11:G13"/>
    <mergeCell ref="T7:T9"/>
    <mergeCell ref="AA11:AA13"/>
    <mergeCell ref="AB11:AB13"/>
    <mergeCell ref="AC11:AC13"/>
    <mergeCell ref="AD11:AD13"/>
    <mergeCell ref="AK11:AK13"/>
    <mergeCell ref="H11:H13"/>
    <mergeCell ref="I11:I13"/>
    <mergeCell ref="J11:J13"/>
    <mergeCell ref="Q11:Q13"/>
    <mergeCell ref="R11:R13"/>
    <mergeCell ref="S11:S13"/>
    <mergeCell ref="A19:A21"/>
    <mergeCell ref="B19:B21"/>
    <mergeCell ref="C19:C21"/>
    <mergeCell ref="D19:D21"/>
    <mergeCell ref="AA15:AA17"/>
    <mergeCell ref="AB15:AB17"/>
    <mergeCell ref="AC15:AC17"/>
    <mergeCell ref="AD15:AD17"/>
    <mergeCell ref="AK15:AK17"/>
    <mergeCell ref="D18:G18"/>
    <mergeCell ref="I15:I17"/>
    <mergeCell ref="J15:J17"/>
    <mergeCell ref="Q15:Q17"/>
    <mergeCell ref="R15:R17"/>
    <mergeCell ref="S15:S17"/>
    <mergeCell ref="T15:T17"/>
    <mergeCell ref="A15:A17"/>
    <mergeCell ref="B15:B17"/>
    <mergeCell ref="C15:C17"/>
    <mergeCell ref="D15:D17"/>
    <mergeCell ref="E15:E17"/>
    <mergeCell ref="F15:F17"/>
    <mergeCell ref="G15:G17"/>
    <mergeCell ref="H15:H17"/>
    <mergeCell ref="AK19:AK21"/>
    <mergeCell ref="S19:S21"/>
    <mergeCell ref="T19:T21"/>
    <mergeCell ref="AA19:AA21"/>
    <mergeCell ref="AB19:AB21"/>
    <mergeCell ref="AC19:AC21"/>
    <mergeCell ref="AD19:AD21"/>
    <mergeCell ref="G19:G21"/>
    <mergeCell ref="H19:H21"/>
    <mergeCell ref="I19:I21"/>
    <mergeCell ref="J19:J21"/>
    <mergeCell ref="Q19:Q21"/>
    <mergeCell ref="R19:R21"/>
    <mergeCell ref="AD23:AD25"/>
    <mergeCell ref="AK23:AK25"/>
    <mergeCell ref="A29:A31"/>
    <mergeCell ref="B29:B31"/>
    <mergeCell ref="C29:C31"/>
    <mergeCell ref="D29:D31"/>
    <mergeCell ref="E29:E31"/>
    <mergeCell ref="F29:F31"/>
    <mergeCell ref="G29:G31"/>
    <mergeCell ref="H29:H31"/>
    <mergeCell ref="R23:R25"/>
    <mergeCell ref="S23:S25"/>
    <mergeCell ref="T23:T25"/>
    <mergeCell ref="AA23:AA25"/>
    <mergeCell ref="AB23:AB25"/>
    <mergeCell ref="AC23:AC25"/>
    <mergeCell ref="F23:F25"/>
    <mergeCell ref="G23:G25"/>
    <mergeCell ref="H23:H25"/>
    <mergeCell ref="I23:I25"/>
    <mergeCell ref="J23:J25"/>
    <mergeCell ref="Q23:Q25"/>
    <mergeCell ref="A23:A25"/>
    <mergeCell ref="B23:B25"/>
    <mergeCell ref="AD29:AD31"/>
    <mergeCell ref="AK29:AK31"/>
    <mergeCell ref="D32:G32"/>
    <mergeCell ref="I29:I31"/>
    <mergeCell ref="J29:J31"/>
    <mergeCell ref="Q29:Q31"/>
    <mergeCell ref="R29:R31"/>
    <mergeCell ref="S29:S31"/>
    <mergeCell ref="T29:T31"/>
    <mergeCell ref="AK33:AK35"/>
    <mergeCell ref="A36:A38"/>
    <mergeCell ref="B36:B38"/>
    <mergeCell ref="C36:C38"/>
    <mergeCell ref="D36:D38"/>
    <mergeCell ref="E36:E38"/>
    <mergeCell ref="F36:F38"/>
    <mergeCell ref="G36:G38"/>
    <mergeCell ref="H36:H38"/>
    <mergeCell ref="I36:I38"/>
    <mergeCell ref="S33:S35"/>
    <mergeCell ref="T33:T35"/>
    <mergeCell ref="AA33:AA35"/>
    <mergeCell ref="AB33:AB35"/>
    <mergeCell ref="AC33:AC35"/>
    <mergeCell ref="AD33:AD35"/>
    <mergeCell ref="G33:G35"/>
    <mergeCell ref="H33:H35"/>
    <mergeCell ref="I33:I35"/>
    <mergeCell ref="J33:J35"/>
    <mergeCell ref="Q33:Q35"/>
    <mergeCell ref="R33:R35"/>
    <mergeCell ref="A33:A35"/>
    <mergeCell ref="B33:B35"/>
    <mergeCell ref="AD36:AD38"/>
    <mergeCell ref="AK36:AK38"/>
    <mergeCell ref="D39:G39"/>
    <mergeCell ref="A40:A42"/>
    <mergeCell ref="B40:B42"/>
    <mergeCell ref="C40:C42"/>
    <mergeCell ref="D40:D42"/>
    <mergeCell ref="E40:E42"/>
    <mergeCell ref="J36:J38"/>
    <mergeCell ref="Q36:Q38"/>
    <mergeCell ref="R36:R38"/>
    <mergeCell ref="S36:S38"/>
    <mergeCell ref="T36:T38"/>
    <mergeCell ref="AA36:AA38"/>
    <mergeCell ref="AD40:AD42"/>
    <mergeCell ref="AK40:AK42"/>
    <mergeCell ref="R40:R42"/>
    <mergeCell ref="S40:S42"/>
    <mergeCell ref="T40:T42"/>
    <mergeCell ref="AA40:AA42"/>
    <mergeCell ref="AB40:AB42"/>
    <mergeCell ref="AC40:AC42"/>
    <mergeCell ref="F40:F42"/>
    <mergeCell ref="G40:G42"/>
    <mergeCell ref="H40:H42"/>
    <mergeCell ref="I40:I42"/>
    <mergeCell ref="J40:J42"/>
    <mergeCell ref="Q40:Q42"/>
    <mergeCell ref="AD44:AD46"/>
    <mergeCell ref="G44:G46"/>
    <mergeCell ref="H44:H46"/>
    <mergeCell ref="I44:I46"/>
    <mergeCell ref="J44:J46"/>
    <mergeCell ref="Q44:Q46"/>
    <mergeCell ref="R44:R46"/>
    <mergeCell ref="A44:A46"/>
    <mergeCell ref="B44:B46"/>
    <mergeCell ref="C44:C46"/>
    <mergeCell ref="D44:D46"/>
    <mergeCell ref="A55:A57"/>
    <mergeCell ref="B55:B57"/>
    <mergeCell ref="C55:C57"/>
    <mergeCell ref="D55:D57"/>
    <mergeCell ref="AA48:AA50"/>
    <mergeCell ref="AB48:AB50"/>
    <mergeCell ref="AC48:AC50"/>
    <mergeCell ref="AD48:AD50"/>
    <mergeCell ref="AK48:AK50"/>
    <mergeCell ref="D54:G54"/>
    <mergeCell ref="F51:F53"/>
    <mergeCell ref="G51:G53"/>
    <mergeCell ref="H51:H53"/>
    <mergeCell ref="I51:I53"/>
    <mergeCell ref="I48:I50"/>
    <mergeCell ref="J48:J50"/>
    <mergeCell ref="Q48:Q50"/>
    <mergeCell ref="R48:R50"/>
    <mergeCell ref="S48:S50"/>
    <mergeCell ref="T48:T50"/>
    <mergeCell ref="A48:A50"/>
    <mergeCell ref="B48:B50"/>
    <mergeCell ref="C48:C50"/>
    <mergeCell ref="D48:D50"/>
    <mergeCell ref="AK55:AK57"/>
    <mergeCell ref="S55:S57"/>
    <mergeCell ref="T55:T57"/>
    <mergeCell ref="AA55:AA57"/>
    <mergeCell ref="AB55:AB57"/>
    <mergeCell ref="AC55:AC57"/>
    <mergeCell ref="AD55:AD57"/>
    <mergeCell ref="H55:H57"/>
    <mergeCell ref="I55:I57"/>
    <mergeCell ref="J55:J57"/>
    <mergeCell ref="Q55:Q57"/>
    <mergeCell ref="R55:R57"/>
    <mergeCell ref="D58:G58"/>
    <mergeCell ref="A59:A61"/>
    <mergeCell ref="B59:B61"/>
    <mergeCell ref="C59:C61"/>
    <mergeCell ref="D59:D61"/>
    <mergeCell ref="E59:E61"/>
    <mergeCell ref="F59:F61"/>
    <mergeCell ref="G59:G61"/>
    <mergeCell ref="H59:H61"/>
    <mergeCell ref="AA59:AA61"/>
    <mergeCell ref="AB59:AB61"/>
    <mergeCell ref="AC59:AC61"/>
    <mergeCell ref="AD59:AD61"/>
    <mergeCell ref="AK59:AK61"/>
    <mergeCell ref="I59:I61"/>
    <mergeCell ref="J59:J61"/>
    <mergeCell ref="Q59:Q61"/>
    <mergeCell ref="R59:R61"/>
    <mergeCell ref="S59:S61"/>
    <mergeCell ref="T59:T61"/>
    <mergeCell ref="A51:A53"/>
    <mergeCell ref="B51:B53"/>
    <mergeCell ref="C51:C53"/>
    <mergeCell ref="D51:D53"/>
    <mergeCell ref="E51:E53"/>
    <mergeCell ref="I26:I28"/>
    <mergeCell ref="J26:J28"/>
    <mergeCell ref="Q26:Q28"/>
    <mergeCell ref="R26:R28"/>
    <mergeCell ref="A26:A28"/>
    <mergeCell ref="B26:B28"/>
    <mergeCell ref="C26:C28"/>
    <mergeCell ref="D26:D28"/>
    <mergeCell ref="E26:E28"/>
    <mergeCell ref="F26:F28"/>
    <mergeCell ref="G26:G28"/>
    <mergeCell ref="H26:H28"/>
    <mergeCell ref="D47:G47"/>
    <mergeCell ref="E48:E50"/>
    <mergeCell ref="F48:F50"/>
    <mergeCell ref="G48:G50"/>
    <mergeCell ref="H48:H50"/>
    <mergeCell ref="D43:G43"/>
    <mergeCell ref="C33:C35"/>
    <mergeCell ref="AD51:AD53"/>
    <mergeCell ref="AK51:AK53"/>
    <mergeCell ref="E19:E21"/>
    <mergeCell ref="F19:F21"/>
    <mergeCell ref="E33:E35"/>
    <mergeCell ref="F33:F35"/>
    <mergeCell ref="E44:E46"/>
    <mergeCell ref="F44:F46"/>
    <mergeCell ref="J51:J53"/>
    <mergeCell ref="Q51:Q53"/>
    <mergeCell ref="R51:R53"/>
    <mergeCell ref="S51:S53"/>
    <mergeCell ref="T51:T53"/>
    <mergeCell ref="AA51:AA53"/>
    <mergeCell ref="AA26:AA28"/>
    <mergeCell ref="AB26:AB28"/>
    <mergeCell ref="AC26:AC28"/>
    <mergeCell ref="AD26:AD28"/>
    <mergeCell ref="AK26:AK28"/>
    <mergeCell ref="S26:S28"/>
    <mergeCell ref="T26:T28"/>
    <mergeCell ref="AK44:AK46"/>
    <mergeCell ref="S44:S46"/>
    <mergeCell ref="T44:T46"/>
    <mergeCell ref="E55:E57"/>
    <mergeCell ref="F55:F57"/>
    <mergeCell ref="G55:G57"/>
    <mergeCell ref="C3:D3"/>
    <mergeCell ref="E3:G3"/>
    <mergeCell ref="C4:D4"/>
    <mergeCell ref="E4:G4"/>
    <mergeCell ref="AB51:AB53"/>
    <mergeCell ref="AC51:AC53"/>
    <mergeCell ref="AA44:AA46"/>
    <mergeCell ref="AB44:AB46"/>
    <mergeCell ref="AC44:AC46"/>
    <mergeCell ref="AB36:AB38"/>
    <mergeCell ref="AC36:AC38"/>
    <mergeCell ref="D33:D35"/>
    <mergeCell ref="AA29:AA31"/>
    <mergeCell ref="AB29:AB31"/>
    <mergeCell ref="AC29:AC31"/>
    <mergeCell ref="D22:G22"/>
    <mergeCell ref="C23:C25"/>
    <mergeCell ref="D23:D25"/>
    <mergeCell ref="E23:E25"/>
    <mergeCell ref="D14:G14"/>
    <mergeCell ref="T11:T13"/>
  </mergeCells>
  <conditionalFormatting sqref="AM6">
    <cfRule type="expression" dxfId="2705" priority="1542">
      <formula>(SUM($N6:$P6)+SUM($X6:$Z6)+SUM($AH6:$AJ6))=3</formula>
    </cfRule>
  </conditionalFormatting>
  <conditionalFormatting sqref="AN6">
    <cfRule type="expression" dxfId="2704" priority="1543">
      <formula>(SUM($O6:$P6)+SUM($Y6:$Z6)+SUM($AI6:$AJ6))=3</formula>
    </cfRule>
  </conditionalFormatting>
  <conditionalFormatting sqref="AO6">
    <cfRule type="expression" dxfId="2703" priority="1544">
      <formula>($P6+$Z6+$AJ6)=3</formula>
    </cfRule>
  </conditionalFormatting>
  <conditionalFormatting sqref="AL7">
    <cfRule type="expression" dxfId="2702" priority="1545">
      <formula>SUM($N7:$P7)&lt;1</formula>
    </cfRule>
    <cfRule type="expression" dxfId="2701" priority="1546">
      <formula>SUM($N7:$P7)&gt;0</formula>
    </cfRule>
  </conditionalFormatting>
  <conditionalFormatting sqref="AM7">
    <cfRule type="expression" dxfId="2700" priority="1547">
      <formula>SUM($N7:$P7)&gt;0</formula>
    </cfRule>
  </conditionalFormatting>
  <conditionalFormatting sqref="AN7">
    <cfRule type="expression" dxfId="2699" priority="1548">
      <formula>SUM($O7:$P7)&gt;0</formula>
    </cfRule>
  </conditionalFormatting>
  <conditionalFormatting sqref="AO7">
    <cfRule type="expression" dxfId="2698" priority="1549">
      <formula>$P7=1</formula>
    </cfRule>
  </conditionalFormatting>
  <conditionalFormatting sqref="AL8">
    <cfRule type="expression" dxfId="2697" priority="1537">
      <formula>SUM($X8:$Z8)&lt;1</formula>
    </cfRule>
    <cfRule type="expression" dxfId="2696" priority="1538">
      <formula>SUM($X8:$Z8)&gt;0</formula>
    </cfRule>
  </conditionalFormatting>
  <conditionalFormatting sqref="AM8">
    <cfRule type="expression" dxfId="2695" priority="1539">
      <formula>SUM($X8:$Z8)&gt;0</formula>
    </cfRule>
  </conditionalFormatting>
  <conditionalFormatting sqref="AN8">
    <cfRule type="expression" dxfId="2694" priority="1540">
      <formula>SUM($Y8:$Z8)&gt;0</formula>
    </cfRule>
  </conditionalFormatting>
  <conditionalFormatting sqref="AO8">
    <cfRule type="expression" dxfId="2693" priority="1541">
      <formula>$Z8=1</formula>
    </cfRule>
  </conditionalFormatting>
  <conditionalFormatting sqref="AL9">
    <cfRule type="expression" dxfId="2692" priority="1550">
      <formula>SUM($AH9:$AJ9)&lt;1</formula>
    </cfRule>
    <cfRule type="expression" dxfId="2691" priority="1551">
      <formula>SUM($AH9:$AJ9)&gt;0</formula>
    </cfRule>
  </conditionalFormatting>
  <conditionalFormatting sqref="AM9">
    <cfRule type="expression" dxfId="2690" priority="1552">
      <formula>SUM($AH9:$AJ9)&gt;0</formula>
    </cfRule>
  </conditionalFormatting>
  <conditionalFormatting sqref="AN9">
    <cfRule type="expression" dxfId="2689" priority="1553">
      <formula>SUM($AI9:$AJ9)&gt;0</formula>
    </cfRule>
  </conditionalFormatting>
  <conditionalFormatting sqref="AO9">
    <cfRule type="expression" dxfId="2688" priority="1554">
      <formula>$AJ9=1</formula>
    </cfRule>
  </conditionalFormatting>
  <conditionalFormatting sqref="AL6">
    <cfRule type="expression" dxfId="2687" priority="1535">
      <formula>(SUM($N6:$P6)+SUM($X6:$Z6)+SUM($AH6:$AJ6))&lt;3</formula>
    </cfRule>
    <cfRule type="expression" dxfId="2686" priority="1536">
      <formula>(SUM($N6:$P6)+SUM($X6:$Z6)+SUM($AH6:$AJ6))=3</formula>
    </cfRule>
  </conditionalFormatting>
  <conditionalFormatting sqref="AL11">
    <cfRule type="expression" dxfId="2685" priority="1530">
      <formula>SUM($N11:$P11)&lt;1</formula>
    </cfRule>
    <cfRule type="expression" dxfId="2684" priority="1531">
      <formula>SUM($N11:$P11)&gt;0</formula>
    </cfRule>
  </conditionalFormatting>
  <conditionalFormatting sqref="AM11">
    <cfRule type="expression" dxfId="2683" priority="1532">
      <formula>SUM($N11:$P11)&gt;0</formula>
    </cfRule>
  </conditionalFormatting>
  <conditionalFormatting sqref="AN11">
    <cfRule type="expression" dxfId="2682" priority="1533">
      <formula>SUM($O11:$P11)&gt;0</formula>
    </cfRule>
  </conditionalFormatting>
  <conditionalFormatting sqref="AO11">
    <cfRule type="expression" dxfId="2681" priority="1534">
      <formula>$P11=1</formula>
    </cfRule>
  </conditionalFormatting>
  <conditionalFormatting sqref="AL15">
    <cfRule type="expression" dxfId="2680" priority="1525">
      <formula>SUM($N15:$P15)&lt;1</formula>
    </cfRule>
    <cfRule type="expression" dxfId="2679" priority="1526">
      <formula>SUM($N15:$P15)&gt;0</formula>
    </cfRule>
  </conditionalFormatting>
  <conditionalFormatting sqref="AM15">
    <cfRule type="expression" dxfId="2678" priority="1527">
      <formula>SUM($N15:$P15)&gt;0</formula>
    </cfRule>
  </conditionalFormatting>
  <conditionalFormatting sqref="AN15">
    <cfRule type="expression" dxfId="2677" priority="1528">
      <formula>SUM($O15:$P15)&gt;0</formula>
    </cfRule>
  </conditionalFormatting>
  <conditionalFormatting sqref="AO15">
    <cfRule type="expression" dxfId="2676" priority="1529">
      <formula>$P15=1</formula>
    </cfRule>
  </conditionalFormatting>
  <conditionalFormatting sqref="AL19">
    <cfRule type="expression" dxfId="2675" priority="1520">
      <formula>SUM($N19:$P19)&lt;1</formula>
    </cfRule>
    <cfRule type="expression" dxfId="2674" priority="1521">
      <formula>SUM($N19:$P19)&gt;0</formula>
    </cfRule>
  </conditionalFormatting>
  <conditionalFormatting sqref="AM19">
    <cfRule type="expression" dxfId="2673" priority="1522">
      <formula>SUM($N19:$P19)&gt;0</formula>
    </cfRule>
  </conditionalFormatting>
  <conditionalFormatting sqref="AN19">
    <cfRule type="expression" dxfId="2672" priority="1523">
      <formula>SUM($O19:$P19)&gt;0</formula>
    </cfRule>
  </conditionalFormatting>
  <conditionalFormatting sqref="AO19">
    <cfRule type="expression" dxfId="2671" priority="1524">
      <formula>$P19=1</formula>
    </cfRule>
  </conditionalFormatting>
  <conditionalFormatting sqref="AL23">
    <cfRule type="expression" dxfId="2670" priority="1515">
      <formula>SUM($N23:$P23)&lt;1</formula>
    </cfRule>
    <cfRule type="expression" dxfId="2669" priority="1516">
      <formula>SUM($N23:$P23)&gt;0</formula>
    </cfRule>
  </conditionalFormatting>
  <conditionalFormatting sqref="AM23">
    <cfRule type="expression" dxfId="2668" priority="1517">
      <formula>SUM($N23:$P23)&gt;0</formula>
    </cfRule>
  </conditionalFormatting>
  <conditionalFormatting sqref="AN23">
    <cfRule type="expression" dxfId="2667" priority="1518">
      <formula>SUM($O23:$P23)&gt;0</formula>
    </cfRule>
  </conditionalFormatting>
  <conditionalFormatting sqref="AO23">
    <cfRule type="expression" dxfId="2666" priority="1519">
      <formula>$P23=1</formula>
    </cfRule>
  </conditionalFormatting>
  <conditionalFormatting sqref="AL33">
    <cfRule type="expression" dxfId="2665" priority="1510">
      <formula>SUM($N33:$P33)&lt;1</formula>
    </cfRule>
    <cfRule type="expression" dxfId="2664" priority="1511">
      <formula>SUM($N33:$P33)&gt;0</formula>
    </cfRule>
  </conditionalFormatting>
  <conditionalFormatting sqref="AM33">
    <cfRule type="expression" dxfId="2663" priority="1512">
      <formula>SUM($N33:$P33)&gt;0</formula>
    </cfRule>
  </conditionalFormatting>
  <conditionalFormatting sqref="AN33">
    <cfRule type="expression" dxfId="2662" priority="1513">
      <formula>SUM($O33:$P33)&gt;0</formula>
    </cfRule>
  </conditionalFormatting>
  <conditionalFormatting sqref="AO33">
    <cfRule type="expression" dxfId="2661" priority="1514">
      <formula>$P33=1</formula>
    </cfRule>
  </conditionalFormatting>
  <conditionalFormatting sqref="AL36">
    <cfRule type="expression" dxfId="2660" priority="1505">
      <formula>SUM($N36:$P36)&lt;1</formula>
    </cfRule>
    <cfRule type="expression" dxfId="2659" priority="1506">
      <formula>SUM($N36:$P36)&gt;0</formula>
    </cfRule>
  </conditionalFormatting>
  <conditionalFormatting sqref="AM36">
    <cfRule type="expression" dxfId="2658" priority="1507">
      <formula>SUM($N36:$P36)&gt;0</formula>
    </cfRule>
  </conditionalFormatting>
  <conditionalFormatting sqref="AN36">
    <cfRule type="expression" dxfId="2657" priority="1508">
      <formula>SUM($O36:$P36)&gt;0</formula>
    </cfRule>
  </conditionalFormatting>
  <conditionalFormatting sqref="AO36">
    <cfRule type="expression" dxfId="2656" priority="1509">
      <formula>$P36=1</formula>
    </cfRule>
  </conditionalFormatting>
  <conditionalFormatting sqref="AL40">
    <cfRule type="expression" dxfId="2655" priority="1500">
      <formula>SUM($N40:$P40)&lt;1</formula>
    </cfRule>
    <cfRule type="expression" dxfId="2654" priority="1501">
      <formula>SUM($N40:$P40)&gt;0</formula>
    </cfRule>
  </conditionalFormatting>
  <conditionalFormatting sqref="AM40">
    <cfRule type="expression" dxfId="2653" priority="1502">
      <formula>SUM($N40:$P40)&gt;0</formula>
    </cfRule>
  </conditionalFormatting>
  <conditionalFormatting sqref="AN40">
    <cfRule type="expression" dxfId="2652" priority="1503">
      <formula>SUM($O40:$P40)&gt;0</formula>
    </cfRule>
  </conditionalFormatting>
  <conditionalFormatting sqref="AO40">
    <cfRule type="expression" dxfId="2651" priority="1504">
      <formula>$P40=1</formula>
    </cfRule>
  </conditionalFormatting>
  <conditionalFormatting sqref="AL44">
    <cfRule type="expression" dxfId="2650" priority="1495">
      <formula>SUM($N44:$P44)&lt;1</formula>
    </cfRule>
    <cfRule type="expression" dxfId="2649" priority="1496">
      <formula>SUM($N44:$P44)&gt;0</formula>
    </cfRule>
  </conditionalFormatting>
  <conditionalFormatting sqref="AM44">
    <cfRule type="expression" dxfId="2648" priority="1497">
      <formula>SUM($N44:$P44)&gt;0</formula>
    </cfRule>
  </conditionalFormatting>
  <conditionalFormatting sqref="AN44">
    <cfRule type="expression" dxfId="2647" priority="1498">
      <formula>SUM($O44:$P44)&gt;0</formula>
    </cfRule>
  </conditionalFormatting>
  <conditionalFormatting sqref="AO44">
    <cfRule type="expression" dxfId="2646" priority="1499">
      <formula>$P44=1</formula>
    </cfRule>
  </conditionalFormatting>
  <conditionalFormatting sqref="AL48">
    <cfRule type="expression" dxfId="2645" priority="1490">
      <formula>SUM($N48:$P48)&lt;1</formula>
    </cfRule>
    <cfRule type="expression" dxfId="2644" priority="1491">
      <formula>SUM($N48:$P48)&gt;0</formula>
    </cfRule>
  </conditionalFormatting>
  <conditionalFormatting sqref="AM48">
    <cfRule type="expression" dxfId="2643" priority="1492">
      <formula>SUM($N48:$P48)&gt;0</formula>
    </cfRule>
  </conditionalFormatting>
  <conditionalFormatting sqref="AN48">
    <cfRule type="expression" dxfId="2642" priority="1493">
      <formula>SUM($O48:$P48)&gt;0</formula>
    </cfRule>
  </conditionalFormatting>
  <conditionalFormatting sqref="AO48">
    <cfRule type="expression" dxfId="2641" priority="1494">
      <formula>$P48=1</formula>
    </cfRule>
  </conditionalFormatting>
  <conditionalFormatting sqref="AL55">
    <cfRule type="expression" dxfId="2640" priority="1485">
      <formula>SUM($N55:$P55)&lt;1</formula>
    </cfRule>
    <cfRule type="expression" dxfId="2639" priority="1486">
      <formula>SUM($N55:$P55)&gt;0</formula>
    </cfRule>
  </conditionalFormatting>
  <conditionalFormatting sqref="AM55">
    <cfRule type="expression" dxfId="2638" priority="1487">
      <formula>SUM($N55:$P55)&gt;0</formula>
    </cfRule>
  </conditionalFormatting>
  <conditionalFormatting sqref="AN55">
    <cfRule type="expression" dxfId="2637" priority="1488">
      <formula>SUM($O55:$P55)&gt;0</formula>
    </cfRule>
  </conditionalFormatting>
  <conditionalFormatting sqref="AO55">
    <cfRule type="expression" dxfId="2636" priority="1489">
      <formula>$P55=1</formula>
    </cfRule>
  </conditionalFormatting>
  <conditionalFormatting sqref="AL59">
    <cfRule type="expression" dxfId="2635" priority="1480">
      <formula>SUM($N59:$P59)&lt;1</formula>
    </cfRule>
    <cfRule type="expression" dxfId="2634" priority="1481">
      <formula>SUM($N59:$P59)&gt;0</formula>
    </cfRule>
  </conditionalFormatting>
  <conditionalFormatting sqref="AM59">
    <cfRule type="expression" dxfId="2633" priority="1482">
      <formula>SUM($N59:$P59)&gt;0</formula>
    </cfRule>
  </conditionalFormatting>
  <conditionalFormatting sqref="AN59">
    <cfRule type="expression" dxfId="2632" priority="1483">
      <formula>SUM($O59:$P59)&gt;0</formula>
    </cfRule>
  </conditionalFormatting>
  <conditionalFormatting sqref="AO59">
    <cfRule type="expression" dxfId="2631" priority="1484">
      <formula>$P59=1</formula>
    </cfRule>
  </conditionalFormatting>
  <conditionalFormatting sqref="AL12">
    <cfRule type="expression" dxfId="2630" priority="1475">
      <formula>SUM($X12:$Z12)&lt;1</formula>
    </cfRule>
    <cfRule type="expression" dxfId="2629" priority="1476">
      <formula>SUM($X12:$Z12)&gt;0</formula>
    </cfRule>
  </conditionalFormatting>
  <conditionalFormatting sqref="AM12">
    <cfRule type="expression" dxfId="2628" priority="1477">
      <formula>SUM($X12:$Z12)&gt;0</formula>
    </cfRule>
  </conditionalFormatting>
  <conditionalFormatting sqref="AN12">
    <cfRule type="expression" dxfId="2627" priority="1478">
      <formula>SUM($Y12:$Z12)&gt;0</formula>
    </cfRule>
  </conditionalFormatting>
  <conditionalFormatting sqref="AO12">
    <cfRule type="expression" dxfId="2626" priority="1479">
      <formula>$Z12=1</formula>
    </cfRule>
  </conditionalFormatting>
  <conditionalFormatting sqref="AL16">
    <cfRule type="expression" dxfId="2625" priority="1470">
      <formula>SUM($X16:$Z16)&lt;1</formula>
    </cfRule>
    <cfRule type="expression" dxfId="2624" priority="1471">
      <formula>SUM($X16:$Z16)&gt;0</formula>
    </cfRule>
  </conditionalFormatting>
  <conditionalFormatting sqref="AM16">
    <cfRule type="expression" dxfId="2623" priority="1472">
      <formula>SUM($X16:$Z16)&gt;0</formula>
    </cfRule>
  </conditionalFormatting>
  <conditionalFormatting sqref="AN16">
    <cfRule type="expression" dxfId="2622" priority="1473">
      <formula>SUM($Y16:$Z16)&gt;0</formula>
    </cfRule>
  </conditionalFormatting>
  <conditionalFormatting sqref="AO16">
    <cfRule type="expression" dxfId="2621" priority="1474">
      <formula>$Z16=1</formula>
    </cfRule>
  </conditionalFormatting>
  <conditionalFormatting sqref="AL20">
    <cfRule type="expression" dxfId="2620" priority="1465">
      <formula>SUM($X20:$Z20)&lt;1</formula>
    </cfRule>
    <cfRule type="expression" dxfId="2619" priority="1466">
      <formula>SUM($X20:$Z20)&gt;0</formula>
    </cfRule>
  </conditionalFormatting>
  <conditionalFormatting sqref="AM20">
    <cfRule type="expression" dxfId="2618" priority="1467">
      <formula>SUM($X20:$Z20)&gt;0</formula>
    </cfRule>
  </conditionalFormatting>
  <conditionalFormatting sqref="AN20">
    <cfRule type="expression" dxfId="2617" priority="1468">
      <formula>SUM($Y20:$Z20)&gt;0</formula>
    </cfRule>
  </conditionalFormatting>
  <conditionalFormatting sqref="AO20">
    <cfRule type="expression" dxfId="2616" priority="1469">
      <formula>$Z20=1</formula>
    </cfRule>
  </conditionalFormatting>
  <conditionalFormatting sqref="AL24">
    <cfRule type="expression" dxfId="2615" priority="1460">
      <formula>SUM($X24:$Z24)&lt;1</formula>
    </cfRule>
    <cfRule type="expression" dxfId="2614" priority="1461">
      <formula>SUM($X24:$Z24)&gt;0</formula>
    </cfRule>
  </conditionalFormatting>
  <conditionalFormatting sqref="AM24">
    <cfRule type="expression" dxfId="2613" priority="1462">
      <formula>SUM($X24:$Z24)&gt;0</formula>
    </cfRule>
  </conditionalFormatting>
  <conditionalFormatting sqref="AN24">
    <cfRule type="expression" dxfId="2612" priority="1463">
      <formula>SUM($Y24:$Z24)&gt;0</formula>
    </cfRule>
  </conditionalFormatting>
  <conditionalFormatting sqref="AO24">
    <cfRule type="expression" dxfId="2611" priority="1464">
      <formula>$Z24=1</formula>
    </cfRule>
  </conditionalFormatting>
  <conditionalFormatting sqref="AL34">
    <cfRule type="expression" dxfId="2610" priority="1455">
      <formula>SUM($X34:$Z34)&lt;1</formula>
    </cfRule>
    <cfRule type="expression" dxfId="2609" priority="1456">
      <formula>SUM($X34:$Z34)&gt;0</formula>
    </cfRule>
  </conditionalFormatting>
  <conditionalFormatting sqref="AM34">
    <cfRule type="expression" dxfId="2608" priority="1457">
      <formula>SUM($X34:$Z34)&gt;0</formula>
    </cfRule>
  </conditionalFormatting>
  <conditionalFormatting sqref="AN34">
    <cfRule type="expression" dxfId="2607" priority="1458">
      <formula>SUM($Y34:$Z34)&gt;0</formula>
    </cfRule>
  </conditionalFormatting>
  <conditionalFormatting sqref="AO34">
    <cfRule type="expression" dxfId="2606" priority="1459">
      <formula>$Z34=1</formula>
    </cfRule>
  </conditionalFormatting>
  <conditionalFormatting sqref="AL37">
    <cfRule type="expression" dxfId="2605" priority="1450">
      <formula>SUM($X37:$Z37)&lt;1</formula>
    </cfRule>
    <cfRule type="expression" dxfId="2604" priority="1451">
      <formula>SUM($X37:$Z37)&gt;0</formula>
    </cfRule>
  </conditionalFormatting>
  <conditionalFormatting sqref="AM37">
    <cfRule type="expression" dxfId="2603" priority="1452">
      <formula>SUM($X37:$Z37)&gt;0</formula>
    </cfRule>
  </conditionalFormatting>
  <conditionalFormatting sqref="AN37">
    <cfRule type="expression" dxfId="2602" priority="1453">
      <formula>SUM($Y37:$Z37)&gt;0</formula>
    </cfRule>
  </conditionalFormatting>
  <conditionalFormatting sqref="AO37">
    <cfRule type="expression" dxfId="2601" priority="1454">
      <formula>$Z37=1</formula>
    </cfRule>
  </conditionalFormatting>
  <conditionalFormatting sqref="AL41">
    <cfRule type="expression" dxfId="2600" priority="1445">
      <formula>SUM($X41:$Z41)&lt;1</formula>
    </cfRule>
    <cfRule type="expression" dxfId="2599" priority="1446">
      <formula>SUM($X41:$Z41)&gt;0</formula>
    </cfRule>
  </conditionalFormatting>
  <conditionalFormatting sqref="AM41">
    <cfRule type="expression" dxfId="2598" priority="1447">
      <formula>SUM($X41:$Z41)&gt;0</formula>
    </cfRule>
  </conditionalFormatting>
  <conditionalFormatting sqref="AN41">
    <cfRule type="expression" dxfId="2597" priority="1448">
      <formula>SUM($Y41:$Z41)&gt;0</formula>
    </cfRule>
  </conditionalFormatting>
  <conditionalFormatting sqref="AO41">
    <cfRule type="expression" dxfId="2596" priority="1449">
      <formula>$Z41=1</formula>
    </cfRule>
  </conditionalFormatting>
  <conditionalFormatting sqref="AL45">
    <cfRule type="expression" dxfId="2595" priority="1440">
      <formula>SUM($X45:$Z45)&lt;1</formula>
    </cfRule>
    <cfRule type="expression" dxfId="2594" priority="1441">
      <formula>SUM($X45:$Z45)&gt;0</formula>
    </cfRule>
  </conditionalFormatting>
  <conditionalFormatting sqref="AM45">
    <cfRule type="expression" dxfId="2593" priority="1442">
      <formula>SUM($X45:$Z45)&gt;0</formula>
    </cfRule>
  </conditionalFormatting>
  <conditionalFormatting sqref="AN45">
    <cfRule type="expression" dxfId="2592" priority="1443">
      <formula>SUM($Y45:$Z45)&gt;0</formula>
    </cfRule>
  </conditionalFormatting>
  <conditionalFormatting sqref="AO45">
    <cfRule type="expression" dxfId="2591" priority="1444">
      <formula>$Z45=1</formula>
    </cfRule>
  </conditionalFormatting>
  <conditionalFormatting sqref="AL49">
    <cfRule type="expression" dxfId="2590" priority="1435">
      <formula>SUM($X49:$Z49)&lt;1</formula>
    </cfRule>
    <cfRule type="expression" dxfId="2589" priority="1436">
      <formula>SUM($X49:$Z49)&gt;0</formula>
    </cfRule>
  </conditionalFormatting>
  <conditionalFormatting sqref="AM49">
    <cfRule type="expression" dxfId="2588" priority="1437">
      <formula>SUM($X49:$Z49)&gt;0</formula>
    </cfRule>
  </conditionalFormatting>
  <conditionalFormatting sqref="AN49">
    <cfRule type="expression" dxfId="2587" priority="1438">
      <formula>SUM($Y49:$Z49)&gt;0</formula>
    </cfRule>
  </conditionalFormatting>
  <conditionalFormatting sqref="AO49">
    <cfRule type="expression" dxfId="2586" priority="1439">
      <formula>$Z49=1</formula>
    </cfRule>
  </conditionalFormatting>
  <conditionalFormatting sqref="AL56">
    <cfRule type="expression" dxfId="2585" priority="1430">
      <formula>SUM($X56:$Z56)&lt;1</formula>
    </cfRule>
    <cfRule type="expression" dxfId="2584" priority="1431">
      <formula>SUM($X56:$Z56)&gt;0</formula>
    </cfRule>
  </conditionalFormatting>
  <conditionalFormatting sqref="AM56">
    <cfRule type="expression" dxfId="2583" priority="1432">
      <formula>SUM($X56:$Z56)&gt;0</formula>
    </cfRule>
  </conditionalFormatting>
  <conditionalFormatting sqref="AN56">
    <cfRule type="expression" dxfId="2582" priority="1433">
      <formula>SUM($Y56:$Z56)&gt;0</formula>
    </cfRule>
  </conditionalFormatting>
  <conditionalFormatting sqref="AO56">
    <cfRule type="expression" dxfId="2581" priority="1434">
      <formula>$Z56=1</formula>
    </cfRule>
  </conditionalFormatting>
  <conditionalFormatting sqref="AL60">
    <cfRule type="expression" dxfId="2580" priority="1425">
      <formula>SUM($X60:$Z60)&lt;1</formula>
    </cfRule>
    <cfRule type="expression" dxfId="2579" priority="1426">
      <formula>SUM($X60:$Z60)&gt;0</formula>
    </cfRule>
  </conditionalFormatting>
  <conditionalFormatting sqref="AM60">
    <cfRule type="expression" dxfId="2578" priority="1427">
      <formula>SUM($X60:$Z60)&gt;0</formula>
    </cfRule>
  </conditionalFormatting>
  <conditionalFormatting sqref="AN60">
    <cfRule type="expression" dxfId="2577" priority="1428">
      <formula>SUM($Y60:$Z60)&gt;0</formula>
    </cfRule>
  </conditionalFormatting>
  <conditionalFormatting sqref="AO60">
    <cfRule type="expression" dxfId="2576" priority="1429">
      <formula>$Z60=1</formula>
    </cfRule>
  </conditionalFormatting>
  <conditionalFormatting sqref="AL13">
    <cfRule type="expression" dxfId="2575" priority="1420">
      <formula>SUM($AH13:$AJ13)&lt;1</formula>
    </cfRule>
    <cfRule type="expression" dxfId="2574" priority="1421">
      <formula>SUM($AH13:$AJ13)&gt;0</formula>
    </cfRule>
  </conditionalFormatting>
  <conditionalFormatting sqref="AM13">
    <cfRule type="expression" dxfId="2573" priority="1422">
      <formula>SUM($AH13:$AJ13)&gt;0</formula>
    </cfRule>
  </conditionalFormatting>
  <conditionalFormatting sqref="AN13">
    <cfRule type="expression" dxfId="2572" priority="1423">
      <formula>SUM($AI13:$AJ13)&gt;0</formula>
    </cfRule>
  </conditionalFormatting>
  <conditionalFormatting sqref="AO13">
    <cfRule type="expression" dxfId="2571" priority="1424">
      <formula>$AJ13=1</formula>
    </cfRule>
  </conditionalFormatting>
  <conditionalFormatting sqref="AL17">
    <cfRule type="expression" dxfId="2570" priority="1415">
      <formula>SUM($AH17:$AJ17)&lt;1</formula>
    </cfRule>
    <cfRule type="expression" dxfId="2569" priority="1416">
      <formula>SUM($AH17:$AJ17)&gt;0</formula>
    </cfRule>
  </conditionalFormatting>
  <conditionalFormatting sqref="AM17">
    <cfRule type="expression" dxfId="2568" priority="1417">
      <formula>SUM($AH17:$AJ17)&gt;0</formula>
    </cfRule>
  </conditionalFormatting>
  <conditionalFormatting sqref="AN17">
    <cfRule type="expression" dxfId="2567" priority="1418">
      <formula>SUM($AI17:$AJ17)&gt;0</formula>
    </cfRule>
  </conditionalFormatting>
  <conditionalFormatting sqref="AO17">
    <cfRule type="expression" dxfId="2566" priority="1419">
      <formula>$AJ17=1</formula>
    </cfRule>
  </conditionalFormatting>
  <conditionalFormatting sqref="AL21">
    <cfRule type="expression" dxfId="2565" priority="1410">
      <formula>SUM($AH21:$AJ21)&lt;1</formula>
    </cfRule>
    <cfRule type="expression" dxfId="2564" priority="1411">
      <formula>SUM($AH21:$AJ21)&gt;0</formula>
    </cfRule>
  </conditionalFormatting>
  <conditionalFormatting sqref="AM21">
    <cfRule type="expression" dxfId="2563" priority="1412">
      <formula>SUM($AH21:$AJ21)&gt;0</formula>
    </cfRule>
  </conditionalFormatting>
  <conditionalFormatting sqref="AN21">
    <cfRule type="expression" dxfId="2562" priority="1413">
      <formula>SUM($AI21:$AJ21)&gt;0</formula>
    </cfRule>
  </conditionalFormatting>
  <conditionalFormatting sqref="AO21">
    <cfRule type="expression" dxfId="2561" priority="1414">
      <formula>$AJ21=1</formula>
    </cfRule>
  </conditionalFormatting>
  <conditionalFormatting sqref="AL25">
    <cfRule type="expression" dxfId="2560" priority="1405">
      <formula>SUM($AH25:$AJ25)&lt;1</formula>
    </cfRule>
    <cfRule type="expression" dxfId="2559" priority="1406">
      <formula>SUM($AH25:$AJ25)&gt;0</formula>
    </cfRule>
  </conditionalFormatting>
  <conditionalFormatting sqref="AM25">
    <cfRule type="expression" dxfId="2558" priority="1407">
      <formula>SUM($AH25:$AJ25)&gt;0</formula>
    </cfRule>
  </conditionalFormatting>
  <conditionalFormatting sqref="AN25">
    <cfRule type="expression" dxfId="2557" priority="1408">
      <formula>SUM($AI25:$AJ25)&gt;0</formula>
    </cfRule>
  </conditionalFormatting>
  <conditionalFormatting sqref="AO25">
    <cfRule type="expression" dxfId="2556" priority="1409">
      <formula>$AJ25=1</formula>
    </cfRule>
  </conditionalFormatting>
  <conditionalFormatting sqref="AL35">
    <cfRule type="expression" dxfId="2555" priority="1400">
      <formula>SUM($AH35:$AJ35)&lt;1</formula>
    </cfRule>
    <cfRule type="expression" dxfId="2554" priority="1401">
      <formula>SUM($AH35:$AJ35)&gt;0</formula>
    </cfRule>
  </conditionalFormatting>
  <conditionalFormatting sqref="AM35">
    <cfRule type="expression" dxfId="2553" priority="1402">
      <formula>SUM($AH35:$AJ35)&gt;0</formula>
    </cfRule>
  </conditionalFormatting>
  <conditionalFormatting sqref="AN35">
    <cfRule type="expression" dxfId="2552" priority="1403">
      <formula>SUM($AI35:$AJ35)&gt;0</formula>
    </cfRule>
  </conditionalFormatting>
  <conditionalFormatting sqref="AO35">
    <cfRule type="expression" dxfId="2551" priority="1404">
      <formula>$AJ35=1</formula>
    </cfRule>
  </conditionalFormatting>
  <conditionalFormatting sqref="AL38">
    <cfRule type="expression" dxfId="2550" priority="1395">
      <formula>SUM($AH38:$AJ38)&lt;1</formula>
    </cfRule>
    <cfRule type="expression" dxfId="2549" priority="1396">
      <formula>SUM($AH38:$AJ38)&gt;0</formula>
    </cfRule>
  </conditionalFormatting>
  <conditionalFormatting sqref="AM38">
    <cfRule type="expression" dxfId="2548" priority="1397">
      <formula>SUM($AH38:$AJ38)&gt;0</formula>
    </cfRule>
  </conditionalFormatting>
  <conditionalFormatting sqref="AN38">
    <cfRule type="expression" dxfId="2547" priority="1398">
      <formula>SUM($AI38:$AJ38)&gt;0</formula>
    </cfRule>
  </conditionalFormatting>
  <conditionalFormatting sqref="AO38">
    <cfRule type="expression" dxfId="2546" priority="1399">
      <formula>$AJ38=1</formula>
    </cfRule>
  </conditionalFormatting>
  <conditionalFormatting sqref="AL42">
    <cfRule type="expression" dxfId="2545" priority="1390">
      <formula>SUM($AH42:$AJ42)&lt;1</formula>
    </cfRule>
    <cfRule type="expression" dxfId="2544" priority="1391">
      <formula>SUM($AH42:$AJ42)&gt;0</formula>
    </cfRule>
  </conditionalFormatting>
  <conditionalFormatting sqref="AM42">
    <cfRule type="expression" dxfId="2543" priority="1392">
      <formula>SUM($AH42:$AJ42)&gt;0</formula>
    </cfRule>
  </conditionalFormatting>
  <conditionalFormatting sqref="AN42">
    <cfRule type="expression" dxfId="2542" priority="1393">
      <formula>SUM($AI42:$AJ42)&gt;0</formula>
    </cfRule>
  </conditionalFormatting>
  <conditionalFormatting sqref="AO42">
    <cfRule type="expression" dxfId="2541" priority="1394">
      <formula>$AJ42=1</formula>
    </cfRule>
  </conditionalFormatting>
  <conditionalFormatting sqref="AL46">
    <cfRule type="expression" dxfId="2540" priority="1385">
      <formula>SUM($AH46:$AJ46)&lt;1</formula>
    </cfRule>
    <cfRule type="expression" dxfId="2539" priority="1386">
      <formula>SUM($AH46:$AJ46)&gt;0</formula>
    </cfRule>
  </conditionalFormatting>
  <conditionalFormatting sqref="AM46">
    <cfRule type="expression" dxfId="2538" priority="1387">
      <formula>SUM($AH46:$AJ46)&gt;0</formula>
    </cfRule>
  </conditionalFormatting>
  <conditionalFormatting sqref="AN46">
    <cfRule type="expression" dxfId="2537" priority="1388">
      <formula>SUM($AI46:$AJ46)&gt;0</formula>
    </cfRule>
  </conditionalFormatting>
  <conditionalFormatting sqref="AO46">
    <cfRule type="expression" dxfId="2536" priority="1389">
      <formula>$AJ46=1</formula>
    </cfRule>
  </conditionalFormatting>
  <conditionalFormatting sqref="AL50">
    <cfRule type="expression" dxfId="2535" priority="1380">
      <formula>SUM($AH50:$AJ50)&lt;1</formula>
    </cfRule>
    <cfRule type="expression" dxfId="2534" priority="1381">
      <formula>SUM($AH50:$AJ50)&gt;0</formula>
    </cfRule>
  </conditionalFormatting>
  <conditionalFormatting sqref="AM50">
    <cfRule type="expression" dxfId="2533" priority="1382">
      <formula>SUM($AH50:$AJ50)&gt;0</formula>
    </cfRule>
  </conditionalFormatting>
  <conditionalFormatting sqref="AN50">
    <cfRule type="expression" dxfId="2532" priority="1383">
      <formula>SUM($AI50:$AJ50)&gt;0</formula>
    </cfRule>
  </conditionalFormatting>
  <conditionalFormatting sqref="AO50">
    <cfRule type="expression" dxfId="2531" priority="1384">
      <formula>$AJ50=1</formula>
    </cfRule>
  </conditionalFormatting>
  <conditionalFormatting sqref="AL57">
    <cfRule type="expression" dxfId="2530" priority="1375">
      <formula>SUM($AH57:$AJ57)&lt;1</formula>
    </cfRule>
    <cfRule type="expression" dxfId="2529" priority="1376">
      <formula>SUM($AH57:$AJ57)&gt;0</formula>
    </cfRule>
  </conditionalFormatting>
  <conditionalFormatting sqref="AM57">
    <cfRule type="expression" dxfId="2528" priority="1377">
      <formula>SUM($AH57:$AJ57)&gt;0</formula>
    </cfRule>
  </conditionalFormatting>
  <conditionalFormatting sqref="AN57">
    <cfRule type="expression" dxfId="2527" priority="1378">
      <formula>SUM($AI57:$AJ57)&gt;0</formula>
    </cfRule>
  </conditionalFormatting>
  <conditionalFormatting sqref="AO57">
    <cfRule type="expression" dxfId="2526" priority="1379">
      <formula>$AJ57=1</formula>
    </cfRule>
  </conditionalFormatting>
  <conditionalFormatting sqref="AL61">
    <cfRule type="expression" dxfId="2525" priority="1370">
      <formula>SUM($AH61:$AJ61)&lt;1</formula>
    </cfRule>
    <cfRule type="expression" dxfId="2524" priority="1371">
      <formula>SUM($AH61:$AJ61)&gt;0</formula>
    </cfRule>
  </conditionalFormatting>
  <conditionalFormatting sqref="AM61">
    <cfRule type="expression" dxfId="2523" priority="1372">
      <formula>SUM($AH61:$AJ61)&gt;0</formula>
    </cfRule>
  </conditionalFormatting>
  <conditionalFormatting sqref="AN61">
    <cfRule type="expression" dxfId="2522" priority="1373">
      <formula>SUM($AI61:$AJ61)&gt;0</formula>
    </cfRule>
  </conditionalFormatting>
  <conditionalFormatting sqref="AO61">
    <cfRule type="expression" dxfId="2521" priority="1374">
      <formula>$AJ61=1</formula>
    </cfRule>
  </conditionalFormatting>
  <conditionalFormatting sqref="AL10">
    <cfRule type="expression" dxfId="2520" priority="1368">
      <formula>(SUM($N10:$P10)+SUM($X10:$Z10)+SUM($AH10:$AJ10))&lt;3</formula>
    </cfRule>
    <cfRule type="expression" dxfId="2519" priority="1369">
      <formula>(SUM($N10:$P10)+SUM($X10:$Z10)+SUM($AH10:$AJ10))=3</formula>
    </cfRule>
  </conditionalFormatting>
  <conditionalFormatting sqref="AM10">
    <cfRule type="expression" dxfId="2518" priority="1367">
      <formula>(SUM($N10:$P10)+SUM($X10:$Z10)+SUM($AH10:$AJ10))=3</formula>
    </cfRule>
  </conditionalFormatting>
  <conditionalFormatting sqref="AN10">
    <cfRule type="expression" dxfId="2517" priority="1366">
      <formula>(SUM($O10:$P10)+SUM($Y10:$Z10)+SUM($AI10:$AJ10))=3</formula>
    </cfRule>
  </conditionalFormatting>
  <conditionalFormatting sqref="AO10">
    <cfRule type="expression" dxfId="2516" priority="1365">
      <formula>($P10+$Z10+$AJ10)=3</formula>
    </cfRule>
  </conditionalFormatting>
  <conditionalFormatting sqref="AL14">
    <cfRule type="expression" dxfId="2515" priority="1363">
      <formula>(SUM($N14:$P14)+SUM($X14:$Z14)+SUM($AH14:$AJ14))&lt;3</formula>
    </cfRule>
    <cfRule type="expression" dxfId="2514" priority="1364">
      <formula>(SUM($N14:$P14)+SUM($X14:$Z14)+SUM($AH14:$AJ14))=3</formula>
    </cfRule>
  </conditionalFormatting>
  <conditionalFormatting sqref="AM14">
    <cfRule type="expression" dxfId="2513" priority="1362">
      <formula>(SUM($N14:$P14)+SUM($X14:$Z14)+SUM($AH14:$AJ14))=3</formula>
    </cfRule>
  </conditionalFormatting>
  <conditionalFormatting sqref="AN14">
    <cfRule type="expression" dxfId="2512" priority="1361">
      <formula>(SUM($O14:$P14)+SUM($Y14:$Z14)+SUM($AI14:$AJ14))=3</formula>
    </cfRule>
  </conditionalFormatting>
  <conditionalFormatting sqref="AO14">
    <cfRule type="expression" dxfId="2511" priority="1360">
      <formula>($P14+$Z14+$AJ14)=3</formula>
    </cfRule>
  </conditionalFormatting>
  <conditionalFormatting sqref="AL18">
    <cfRule type="expression" dxfId="2510" priority="1358">
      <formula>(SUM($N18:$P18)+SUM($X18:$Z18)+SUM($AH18:$AJ18))&lt;3</formula>
    </cfRule>
    <cfRule type="expression" dxfId="2509" priority="1359">
      <formula>(SUM($N18:$P18)+SUM($X18:$Z18)+SUM($AH18:$AJ18))=3</formula>
    </cfRule>
  </conditionalFormatting>
  <conditionalFormatting sqref="AM18">
    <cfRule type="expression" dxfId="2508" priority="1357">
      <formula>(SUM($N18:$P18)+SUM($X18:$Z18)+SUM($AH18:$AJ18))=3</formula>
    </cfRule>
  </conditionalFormatting>
  <conditionalFormatting sqref="AN18">
    <cfRule type="expression" dxfId="2507" priority="1356">
      <formula>(SUM($O18:$P18)+SUM($Y18:$Z18)+SUM($AI18:$AJ18))=3</formula>
    </cfRule>
  </conditionalFormatting>
  <conditionalFormatting sqref="AO18">
    <cfRule type="expression" dxfId="2506" priority="1355">
      <formula>($P18+$Z18+$AJ18)=3</formula>
    </cfRule>
  </conditionalFormatting>
  <conditionalFormatting sqref="AL22">
    <cfRule type="expression" dxfId="2505" priority="1353">
      <formula>(SUM($N22:$P22)+SUM($X22:$Z22)+SUM($AH22:$AJ22))&lt;3</formula>
    </cfRule>
    <cfRule type="expression" dxfId="2504" priority="1354">
      <formula>(SUM($N22:$P22)+SUM($X22:$Z22)+SUM($AH22:$AJ22))=3</formula>
    </cfRule>
  </conditionalFormatting>
  <conditionalFormatting sqref="AM22">
    <cfRule type="expression" dxfId="2503" priority="1352">
      <formula>(SUM($N22:$P22)+SUM($X22:$Z22)+SUM($AH22:$AJ22))=3</formula>
    </cfRule>
  </conditionalFormatting>
  <conditionalFormatting sqref="AN22">
    <cfRule type="expression" dxfId="2502" priority="1351">
      <formula>(SUM($O22:$P22)+SUM($Y22:$Z22)+SUM($AI22:$AJ22))=3</formula>
    </cfRule>
  </conditionalFormatting>
  <conditionalFormatting sqref="AO22">
    <cfRule type="expression" dxfId="2501" priority="1350">
      <formula>($P22+$Z22+$AJ22)=3</formula>
    </cfRule>
  </conditionalFormatting>
  <conditionalFormatting sqref="AL32">
    <cfRule type="expression" dxfId="2500" priority="1348">
      <formula>(SUM($N32:$P32)+SUM($X32:$Z32)+SUM($AH32:$AJ32))&lt;3</formula>
    </cfRule>
    <cfRule type="expression" dxfId="2499" priority="1349">
      <formula>(SUM($N32:$P32)+SUM($X32:$Z32)+SUM($AH32:$AJ32))=3</formula>
    </cfRule>
  </conditionalFormatting>
  <conditionalFormatting sqref="AM32">
    <cfRule type="expression" dxfId="2498" priority="1347">
      <formula>(SUM($N32:$P32)+SUM($X32:$Z32)+SUM($AH32:$AJ32))=3</formula>
    </cfRule>
  </conditionalFormatting>
  <conditionalFormatting sqref="AN32">
    <cfRule type="expression" dxfId="2497" priority="1346">
      <formula>(SUM($O32:$P32)+SUM($Y32:$Z32)+SUM($AI32:$AJ32))=3</formula>
    </cfRule>
  </conditionalFormatting>
  <conditionalFormatting sqref="AO32">
    <cfRule type="expression" dxfId="2496" priority="1345">
      <formula>($P32+$Z32+$AJ32)=3</formula>
    </cfRule>
  </conditionalFormatting>
  <conditionalFormatting sqref="AL39">
    <cfRule type="expression" dxfId="2495" priority="1343">
      <formula>(SUM($N39:$P39)+SUM($X39:$Z39)+SUM($AH39:$AJ39))&lt;3</formula>
    </cfRule>
    <cfRule type="expression" dxfId="2494" priority="1344">
      <formula>(SUM($N39:$P39)+SUM($X39:$Z39)+SUM($AH39:$AJ39))=3</formula>
    </cfRule>
  </conditionalFormatting>
  <conditionalFormatting sqref="AM39">
    <cfRule type="expression" dxfId="2493" priority="1342">
      <formula>(SUM($N39:$P39)+SUM($X39:$Z39)+SUM($AH39:$AJ39))=3</formula>
    </cfRule>
  </conditionalFormatting>
  <conditionalFormatting sqref="AN39">
    <cfRule type="expression" dxfId="2492" priority="1341">
      <formula>(SUM($O39:$P39)+SUM($Y39:$Z39)+SUM($AI39:$AJ39))=3</formula>
    </cfRule>
  </conditionalFormatting>
  <conditionalFormatting sqref="AO39">
    <cfRule type="expression" dxfId="2491" priority="1340">
      <formula>($P39+$Z39+$AJ39)=3</formula>
    </cfRule>
  </conditionalFormatting>
  <conditionalFormatting sqref="AL43">
    <cfRule type="expression" dxfId="2490" priority="1338">
      <formula>(SUM($N43:$P43)+SUM($X43:$Z43)+SUM($AH43:$AJ43))&lt;3</formula>
    </cfRule>
    <cfRule type="expression" dxfId="2489" priority="1339">
      <formula>(SUM($N43:$P43)+SUM($X43:$Z43)+SUM($AH43:$AJ43))=3</formula>
    </cfRule>
  </conditionalFormatting>
  <conditionalFormatting sqref="AM43">
    <cfRule type="expression" dxfId="2488" priority="1337">
      <formula>(SUM($N43:$P43)+SUM($X43:$Z43)+SUM($AH43:$AJ43))=3</formula>
    </cfRule>
  </conditionalFormatting>
  <conditionalFormatting sqref="AN43">
    <cfRule type="expression" dxfId="2487" priority="1336">
      <formula>(SUM($O43:$P43)+SUM($Y43:$Z43)+SUM($AI43:$AJ43))=3</formula>
    </cfRule>
  </conditionalFormatting>
  <conditionalFormatting sqref="AO43">
    <cfRule type="expression" dxfId="2486" priority="1335">
      <formula>($P43+$Z43+$AJ43)=3</formula>
    </cfRule>
  </conditionalFormatting>
  <conditionalFormatting sqref="AL47">
    <cfRule type="expression" dxfId="2485" priority="1333">
      <formula>(SUM($N47:$P47)+SUM($X47:$Z47)+SUM($AH47:$AJ47))&lt;3</formula>
    </cfRule>
    <cfRule type="expression" dxfId="2484" priority="1334">
      <formula>(SUM($N47:$P47)+SUM($X47:$Z47)+SUM($AH47:$AJ47))=3</formula>
    </cfRule>
  </conditionalFormatting>
  <conditionalFormatting sqref="AM47">
    <cfRule type="expression" dxfId="2483" priority="1332">
      <formula>(SUM($N47:$P47)+SUM($X47:$Z47)+SUM($AH47:$AJ47))=3</formula>
    </cfRule>
  </conditionalFormatting>
  <conditionalFormatting sqref="AN47">
    <cfRule type="expression" dxfId="2482" priority="1331">
      <formula>(SUM($O47:$P47)+SUM($Y47:$Z47)+SUM($AI47:$AJ47))=3</formula>
    </cfRule>
  </conditionalFormatting>
  <conditionalFormatting sqref="AO47">
    <cfRule type="expression" dxfId="2481" priority="1330">
      <formula>($P47+$Z47+$AJ47)=3</formula>
    </cfRule>
  </conditionalFormatting>
  <conditionalFormatting sqref="AL54">
    <cfRule type="expression" dxfId="2480" priority="1328">
      <formula>(SUM($N54:$P54)+SUM($X54:$Z54)+SUM($AH54:$AJ54))&lt;3</formula>
    </cfRule>
    <cfRule type="expression" dxfId="2479" priority="1329">
      <formula>(SUM($N54:$P54)+SUM($X54:$Z54)+SUM($AH54:$AJ54))=3</formula>
    </cfRule>
  </conditionalFormatting>
  <conditionalFormatting sqref="AM54">
    <cfRule type="expression" dxfId="2478" priority="1327">
      <formula>(SUM($N54:$P54)+SUM($X54:$Z54)+SUM($AH54:$AJ54))=3</formula>
    </cfRule>
  </conditionalFormatting>
  <conditionalFormatting sqref="AN54">
    <cfRule type="expression" dxfId="2477" priority="1326">
      <formula>(SUM($O54:$P54)+SUM($Y54:$Z54)+SUM($AI54:$AJ54))=3</formula>
    </cfRule>
  </conditionalFormatting>
  <conditionalFormatting sqref="AO54">
    <cfRule type="expression" dxfId="2476" priority="1325">
      <formula>($P54+$Z54+$AJ54)=3</formula>
    </cfRule>
  </conditionalFormatting>
  <conditionalFormatting sqref="AL58">
    <cfRule type="expression" dxfId="2475" priority="1323">
      <formula>(SUM($N58:$P58)+SUM($X58:$Z58)+SUM($AH58:$AJ58))&lt;3</formula>
    </cfRule>
    <cfRule type="expression" dxfId="2474" priority="1324">
      <formula>(SUM($N58:$P58)+SUM($X58:$Z58)+SUM($AH58:$AJ58))=3</formula>
    </cfRule>
  </conditionalFormatting>
  <conditionalFormatting sqref="AM58">
    <cfRule type="expression" dxfId="2473" priority="1322">
      <formula>(SUM($N58:$P58)+SUM($X58:$Z58)+SUM($AH58:$AJ58))=3</formula>
    </cfRule>
  </conditionalFormatting>
  <conditionalFormatting sqref="AN58">
    <cfRule type="expression" dxfId="2472" priority="1321">
      <formula>(SUM($O58:$P58)+SUM($Y58:$Z58)+SUM($AI58:$AJ58))=3</formula>
    </cfRule>
  </conditionalFormatting>
  <conditionalFormatting sqref="AO58">
    <cfRule type="expression" dxfId="2471" priority="1320">
      <formula>($P58+$Z58+$AJ58)=3</formula>
    </cfRule>
  </conditionalFormatting>
  <conditionalFormatting sqref="H54:AD54 H32:AD32 H6:AD25 H39:AD39 H43:AD43 K40:Q42 H47:AD47 K44:Q46 K48:Q50 H58:AD58 K55:Q57 K59:Q61 U59:AA61 U55:AA57 U48:AA50 U44:AA46 U40:AA42 K33:Q38 U33:AA38">
    <cfRule type="containsText" dxfId="2470" priority="1306" operator="containsText" text="Not assessed">
      <formula>NOT(ISERROR(SEARCH("Not assessed",H6)))</formula>
    </cfRule>
    <cfRule type="containsText" dxfId="2469" priority="1307" operator="containsText" text="No visibility">
      <formula>NOT(ISERROR(SEARCH("No visibility",H6)))</formula>
    </cfRule>
    <cfRule type="containsText" dxfId="2468" priority="1308" operator="containsText" text="Poor">
      <formula>NOT(ISERROR(SEARCH("Poor",H6)))</formula>
    </cfRule>
    <cfRule type="containsText" dxfId="2467" priority="1309" operator="containsText" text="Fail">
      <formula>NOT(ISERROR(SEARCH("Fail",H6)))</formula>
    </cfRule>
    <cfRule type="containsText" dxfId="2466" priority="1310" operator="containsText" text="Ineffective">
      <formula>NOT(ISERROR(SEARCH("Ineffective",H6)))</formula>
    </cfRule>
    <cfRule type="containsText" dxfId="2465" priority="1311" operator="containsText" text="Not Implemented">
      <formula>NOT(ISERROR(SEARCH("Not Implemented",H6)))</formula>
    </cfRule>
  </conditionalFormatting>
  <conditionalFormatting sqref="AE6">
    <cfRule type="containsText" dxfId="2464" priority="1235" operator="containsText" text="Not assessed">
      <formula>NOT(ISERROR(SEARCH("Not assessed",AE6)))</formula>
    </cfRule>
    <cfRule type="containsText" dxfId="2463" priority="1236" operator="containsText" text="No visibility">
      <formula>NOT(ISERROR(SEARCH("No visibility",AE6)))</formula>
    </cfRule>
    <cfRule type="containsText" dxfId="2462" priority="1237" operator="containsText" text="Poor">
      <formula>NOT(ISERROR(SEARCH("Poor",AE6)))</formula>
    </cfRule>
    <cfRule type="containsText" dxfId="2461" priority="1238" operator="containsText" text="Fail">
      <formula>NOT(ISERROR(SEARCH("Fail",AE6)))</formula>
    </cfRule>
    <cfRule type="containsText" dxfId="2460" priority="1239" operator="containsText" text="Ineffective">
      <formula>NOT(ISERROR(SEARCH("Ineffective",AE6)))</formula>
    </cfRule>
    <cfRule type="containsText" dxfId="2459" priority="1240" operator="containsText" text="Not Implemented">
      <formula>NOT(ISERROR(SEARCH("Not Implemented",AE6)))</formula>
    </cfRule>
  </conditionalFormatting>
  <conditionalFormatting sqref="AF6">
    <cfRule type="containsText" dxfId="2458" priority="1229" operator="containsText" text="Not assessed">
      <formula>NOT(ISERROR(SEARCH("Not assessed",AF6)))</formula>
    </cfRule>
    <cfRule type="containsText" dxfId="2457" priority="1230" operator="containsText" text="No visibility">
      <formula>NOT(ISERROR(SEARCH("No visibility",AF6)))</formula>
    </cfRule>
    <cfRule type="containsText" dxfId="2456" priority="1231" operator="containsText" text="Poor">
      <formula>NOT(ISERROR(SEARCH("Poor",AF6)))</formula>
    </cfRule>
    <cfRule type="containsText" dxfId="2455" priority="1232" operator="containsText" text="Fail">
      <formula>NOT(ISERROR(SEARCH("Fail",AF6)))</formula>
    </cfRule>
    <cfRule type="containsText" dxfId="2454" priority="1233" operator="containsText" text="Ineffective">
      <formula>NOT(ISERROR(SEARCH("Ineffective",AF6)))</formula>
    </cfRule>
    <cfRule type="containsText" dxfId="2453" priority="1234" operator="containsText" text="Not Implemented">
      <formula>NOT(ISERROR(SEARCH("Not Implemented",AF6)))</formula>
    </cfRule>
  </conditionalFormatting>
  <conditionalFormatting sqref="AG6">
    <cfRule type="containsText" dxfId="2452" priority="1223" operator="containsText" text="Not assessed">
      <formula>NOT(ISERROR(SEARCH("Not assessed",AG6)))</formula>
    </cfRule>
    <cfRule type="containsText" dxfId="2451" priority="1224" operator="containsText" text="No visibility">
      <formula>NOT(ISERROR(SEARCH("No visibility",AG6)))</formula>
    </cfRule>
    <cfRule type="containsText" dxfId="2450" priority="1225" operator="containsText" text="Poor">
      <formula>NOT(ISERROR(SEARCH("Poor",AG6)))</formula>
    </cfRule>
    <cfRule type="containsText" dxfId="2449" priority="1226" operator="containsText" text="Fail">
      <formula>NOT(ISERROR(SEARCH("Fail",AG6)))</formula>
    </cfRule>
    <cfRule type="containsText" dxfId="2448" priority="1227" operator="containsText" text="Ineffective">
      <formula>NOT(ISERROR(SEARCH("Ineffective",AG6)))</formula>
    </cfRule>
    <cfRule type="containsText" dxfId="2447" priority="1228" operator="containsText" text="Not Implemented">
      <formula>NOT(ISERROR(SEARCH("Not Implemented",AG6)))</formula>
    </cfRule>
  </conditionalFormatting>
  <conditionalFormatting sqref="AE10">
    <cfRule type="containsText" dxfId="2446" priority="1217" operator="containsText" text="Not assessed">
      <formula>NOT(ISERROR(SEARCH("Not assessed",AE10)))</formula>
    </cfRule>
    <cfRule type="containsText" dxfId="2445" priority="1218" operator="containsText" text="No visibility">
      <formula>NOT(ISERROR(SEARCH("No visibility",AE10)))</formula>
    </cfRule>
    <cfRule type="containsText" dxfId="2444" priority="1219" operator="containsText" text="Poor">
      <formula>NOT(ISERROR(SEARCH("Poor",AE10)))</formula>
    </cfRule>
    <cfRule type="containsText" dxfId="2443" priority="1220" operator="containsText" text="Fail">
      <formula>NOT(ISERROR(SEARCH("Fail",AE10)))</formula>
    </cfRule>
    <cfRule type="containsText" dxfId="2442" priority="1221" operator="containsText" text="Ineffective">
      <formula>NOT(ISERROR(SEARCH("Ineffective",AE10)))</formula>
    </cfRule>
    <cfRule type="containsText" dxfId="2441" priority="1222" operator="containsText" text="Not Implemented">
      <formula>NOT(ISERROR(SEARCH("Not Implemented",AE10)))</formula>
    </cfRule>
  </conditionalFormatting>
  <conditionalFormatting sqref="AF10">
    <cfRule type="containsText" dxfId="2440" priority="1211" operator="containsText" text="Not assessed">
      <formula>NOT(ISERROR(SEARCH("Not assessed",AF10)))</formula>
    </cfRule>
    <cfRule type="containsText" dxfId="2439" priority="1212" operator="containsText" text="No visibility">
      <formula>NOT(ISERROR(SEARCH("No visibility",AF10)))</formula>
    </cfRule>
    <cfRule type="containsText" dxfId="2438" priority="1213" operator="containsText" text="Poor">
      <formula>NOT(ISERROR(SEARCH("Poor",AF10)))</formula>
    </cfRule>
    <cfRule type="containsText" dxfId="2437" priority="1214" operator="containsText" text="Fail">
      <formula>NOT(ISERROR(SEARCH("Fail",AF10)))</formula>
    </cfRule>
    <cfRule type="containsText" dxfId="2436" priority="1215" operator="containsText" text="Ineffective">
      <formula>NOT(ISERROR(SEARCH("Ineffective",AF10)))</formula>
    </cfRule>
    <cfRule type="containsText" dxfId="2435" priority="1216" operator="containsText" text="Not Implemented">
      <formula>NOT(ISERROR(SEARCH("Not Implemented",AF10)))</formula>
    </cfRule>
  </conditionalFormatting>
  <conditionalFormatting sqref="AG10">
    <cfRule type="containsText" dxfId="2434" priority="1205" operator="containsText" text="Not assessed">
      <formula>NOT(ISERROR(SEARCH("Not assessed",AG10)))</formula>
    </cfRule>
    <cfRule type="containsText" dxfId="2433" priority="1206" operator="containsText" text="No visibility">
      <formula>NOT(ISERROR(SEARCH("No visibility",AG10)))</formula>
    </cfRule>
    <cfRule type="containsText" dxfId="2432" priority="1207" operator="containsText" text="Poor">
      <formula>NOT(ISERROR(SEARCH("Poor",AG10)))</formula>
    </cfRule>
    <cfRule type="containsText" dxfId="2431" priority="1208" operator="containsText" text="Fail">
      <formula>NOT(ISERROR(SEARCH("Fail",AG10)))</formula>
    </cfRule>
    <cfRule type="containsText" dxfId="2430" priority="1209" operator="containsText" text="Ineffective">
      <formula>NOT(ISERROR(SEARCH("Ineffective",AG10)))</formula>
    </cfRule>
    <cfRule type="containsText" dxfId="2429" priority="1210" operator="containsText" text="Not Implemented">
      <formula>NOT(ISERROR(SEARCH("Not Implemented",AG10)))</formula>
    </cfRule>
  </conditionalFormatting>
  <conditionalFormatting sqref="AE14">
    <cfRule type="containsText" dxfId="2428" priority="1199" operator="containsText" text="Not assessed">
      <formula>NOT(ISERROR(SEARCH("Not assessed",AE14)))</formula>
    </cfRule>
    <cfRule type="containsText" dxfId="2427" priority="1200" operator="containsText" text="No visibility">
      <formula>NOT(ISERROR(SEARCH("No visibility",AE14)))</formula>
    </cfRule>
    <cfRule type="containsText" dxfId="2426" priority="1201" operator="containsText" text="Poor">
      <formula>NOT(ISERROR(SEARCH("Poor",AE14)))</formula>
    </cfRule>
    <cfRule type="containsText" dxfId="2425" priority="1202" operator="containsText" text="Fail">
      <formula>NOT(ISERROR(SEARCH("Fail",AE14)))</formula>
    </cfRule>
    <cfRule type="containsText" dxfId="2424" priority="1203" operator="containsText" text="Ineffective">
      <formula>NOT(ISERROR(SEARCH("Ineffective",AE14)))</formula>
    </cfRule>
    <cfRule type="containsText" dxfId="2423" priority="1204" operator="containsText" text="Not Implemented">
      <formula>NOT(ISERROR(SEARCH("Not Implemented",AE14)))</formula>
    </cfRule>
  </conditionalFormatting>
  <conditionalFormatting sqref="AF14">
    <cfRule type="containsText" dxfId="2422" priority="1193" operator="containsText" text="Not assessed">
      <formula>NOT(ISERROR(SEARCH("Not assessed",AF14)))</formula>
    </cfRule>
    <cfRule type="containsText" dxfId="2421" priority="1194" operator="containsText" text="No visibility">
      <formula>NOT(ISERROR(SEARCH("No visibility",AF14)))</formula>
    </cfRule>
    <cfRule type="containsText" dxfId="2420" priority="1195" operator="containsText" text="Poor">
      <formula>NOT(ISERROR(SEARCH("Poor",AF14)))</formula>
    </cfRule>
    <cfRule type="containsText" dxfId="2419" priority="1196" operator="containsText" text="Fail">
      <formula>NOT(ISERROR(SEARCH("Fail",AF14)))</formula>
    </cfRule>
    <cfRule type="containsText" dxfId="2418" priority="1197" operator="containsText" text="Ineffective">
      <formula>NOT(ISERROR(SEARCH("Ineffective",AF14)))</formula>
    </cfRule>
    <cfRule type="containsText" dxfId="2417" priority="1198" operator="containsText" text="Not Implemented">
      <formula>NOT(ISERROR(SEARCH("Not Implemented",AF14)))</formula>
    </cfRule>
  </conditionalFormatting>
  <conditionalFormatting sqref="AG14">
    <cfRule type="containsText" dxfId="2416" priority="1187" operator="containsText" text="Not assessed">
      <formula>NOT(ISERROR(SEARCH("Not assessed",AG14)))</formula>
    </cfRule>
    <cfRule type="containsText" dxfId="2415" priority="1188" operator="containsText" text="No visibility">
      <formula>NOT(ISERROR(SEARCH("No visibility",AG14)))</formula>
    </cfRule>
    <cfRule type="containsText" dxfId="2414" priority="1189" operator="containsText" text="Poor">
      <formula>NOT(ISERROR(SEARCH("Poor",AG14)))</formula>
    </cfRule>
    <cfRule type="containsText" dxfId="2413" priority="1190" operator="containsText" text="Fail">
      <formula>NOT(ISERROR(SEARCH("Fail",AG14)))</formula>
    </cfRule>
    <cfRule type="containsText" dxfId="2412" priority="1191" operator="containsText" text="Ineffective">
      <formula>NOT(ISERROR(SEARCH("Ineffective",AG14)))</formula>
    </cfRule>
    <cfRule type="containsText" dxfId="2411" priority="1192" operator="containsText" text="Not Implemented">
      <formula>NOT(ISERROR(SEARCH("Not Implemented",AG14)))</formula>
    </cfRule>
  </conditionalFormatting>
  <conditionalFormatting sqref="AE43">
    <cfRule type="containsText" dxfId="2410" priority="1181" operator="containsText" text="Not assessed">
      <formula>NOT(ISERROR(SEARCH("Not assessed",AE43)))</formula>
    </cfRule>
    <cfRule type="containsText" dxfId="2409" priority="1182" operator="containsText" text="No visibility">
      <formula>NOT(ISERROR(SEARCH("No visibility",AE43)))</formula>
    </cfRule>
    <cfRule type="containsText" dxfId="2408" priority="1183" operator="containsText" text="Poor">
      <formula>NOT(ISERROR(SEARCH("Poor",AE43)))</formula>
    </cfRule>
    <cfRule type="containsText" dxfId="2407" priority="1184" operator="containsText" text="Fail">
      <formula>NOT(ISERROR(SEARCH("Fail",AE43)))</formula>
    </cfRule>
    <cfRule type="containsText" dxfId="2406" priority="1185" operator="containsText" text="Ineffective">
      <formula>NOT(ISERROR(SEARCH("Ineffective",AE43)))</formula>
    </cfRule>
    <cfRule type="containsText" dxfId="2405" priority="1186" operator="containsText" text="Not Implemented">
      <formula>NOT(ISERROR(SEARCH("Not Implemented",AE43)))</formula>
    </cfRule>
  </conditionalFormatting>
  <conditionalFormatting sqref="AF43">
    <cfRule type="containsText" dxfId="2404" priority="1175" operator="containsText" text="Not assessed">
      <formula>NOT(ISERROR(SEARCH("Not assessed",AF43)))</formula>
    </cfRule>
    <cfRule type="containsText" dxfId="2403" priority="1176" operator="containsText" text="No visibility">
      <formula>NOT(ISERROR(SEARCH("No visibility",AF43)))</formula>
    </cfRule>
    <cfRule type="containsText" dxfId="2402" priority="1177" operator="containsText" text="Poor">
      <formula>NOT(ISERROR(SEARCH("Poor",AF43)))</formula>
    </cfRule>
    <cfRule type="containsText" dxfId="2401" priority="1178" operator="containsText" text="Fail">
      <formula>NOT(ISERROR(SEARCH("Fail",AF43)))</formula>
    </cfRule>
    <cfRule type="containsText" dxfId="2400" priority="1179" operator="containsText" text="Ineffective">
      <formula>NOT(ISERROR(SEARCH("Ineffective",AF43)))</formula>
    </cfRule>
    <cfRule type="containsText" dxfId="2399" priority="1180" operator="containsText" text="Not Implemented">
      <formula>NOT(ISERROR(SEARCH("Not Implemented",AF43)))</formula>
    </cfRule>
  </conditionalFormatting>
  <conditionalFormatting sqref="AG43">
    <cfRule type="containsText" dxfId="2398" priority="1169" operator="containsText" text="Not assessed">
      <formula>NOT(ISERROR(SEARCH("Not assessed",AG43)))</formula>
    </cfRule>
    <cfRule type="containsText" dxfId="2397" priority="1170" operator="containsText" text="No visibility">
      <formula>NOT(ISERROR(SEARCH("No visibility",AG43)))</formula>
    </cfRule>
    <cfRule type="containsText" dxfId="2396" priority="1171" operator="containsText" text="Poor">
      <formula>NOT(ISERROR(SEARCH("Poor",AG43)))</formula>
    </cfRule>
    <cfRule type="containsText" dxfId="2395" priority="1172" operator="containsText" text="Fail">
      <formula>NOT(ISERROR(SEARCH("Fail",AG43)))</formula>
    </cfRule>
    <cfRule type="containsText" dxfId="2394" priority="1173" operator="containsText" text="Ineffective">
      <formula>NOT(ISERROR(SEARCH("Ineffective",AG43)))</formula>
    </cfRule>
    <cfRule type="containsText" dxfId="2393" priority="1174" operator="containsText" text="Not Implemented">
      <formula>NOT(ISERROR(SEARCH("Not Implemented",AG43)))</formula>
    </cfRule>
  </conditionalFormatting>
  <conditionalFormatting sqref="AL29">
    <cfRule type="expression" dxfId="2392" priority="1143">
      <formula>SUM($N29:$P29)&lt;1</formula>
    </cfRule>
    <cfRule type="expression" dxfId="2391" priority="1144">
      <formula>SUM($N29:$P29)&gt;0</formula>
    </cfRule>
  </conditionalFormatting>
  <conditionalFormatting sqref="AM29">
    <cfRule type="expression" dxfId="2390" priority="1145">
      <formula>SUM($N29:$P29)&gt;0</formula>
    </cfRule>
  </conditionalFormatting>
  <conditionalFormatting sqref="AN29">
    <cfRule type="expression" dxfId="2389" priority="1146">
      <formula>SUM($O29:$P29)&gt;0</formula>
    </cfRule>
  </conditionalFormatting>
  <conditionalFormatting sqref="AO29">
    <cfRule type="expression" dxfId="2388" priority="1147">
      <formula>$P29=1</formula>
    </cfRule>
  </conditionalFormatting>
  <conditionalFormatting sqref="AL30">
    <cfRule type="expression" dxfId="2387" priority="1138">
      <formula>SUM($X30:$Z30)&lt;1</formula>
    </cfRule>
    <cfRule type="expression" dxfId="2386" priority="1139">
      <formula>SUM($X30:$Z30)&gt;0</formula>
    </cfRule>
  </conditionalFormatting>
  <conditionalFormatting sqref="AM30">
    <cfRule type="expression" dxfId="2385" priority="1140">
      <formula>SUM($X30:$Z30)&gt;0</formula>
    </cfRule>
  </conditionalFormatting>
  <conditionalFormatting sqref="AN30">
    <cfRule type="expression" dxfId="2384" priority="1141">
      <formula>SUM($Y30:$Z30)&gt;0</formula>
    </cfRule>
  </conditionalFormatting>
  <conditionalFormatting sqref="AO30">
    <cfRule type="expression" dxfId="2383" priority="1142">
      <formula>$Z30=1</formula>
    </cfRule>
  </conditionalFormatting>
  <conditionalFormatting sqref="AL31">
    <cfRule type="expression" dxfId="2382" priority="1133">
      <formula>SUM($AH31:$AJ31)&lt;1</formula>
    </cfRule>
    <cfRule type="expression" dxfId="2381" priority="1134">
      <formula>SUM($AH31:$AJ31)&gt;0</formula>
    </cfRule>
  </conditionalFormatting>
  <conditionalFormatting sqref="AM31">
    <cfRule type="expression" dxfId="2380" priority="1135">
      <formula>SUM($AH31:$AJ31)&gt;0</formula>
    </cfRule>
  </conditionalFormatting>
  <conditionalFormatting sqref="AN31">
    <cfRule type="expression" dxfId="2379" priority="1136">
      <formula>SUM($AI31:$AJ31)&gt;0</formula>
    </cfRule>
  </conditionalFormatting>
  <conditionalFormatting sqref="AO31">
    <cfRule type="expression" dxfId="2378" priority="1137">
      <formula>$AJ31=1</formula>
    </cfRule>
  </conditionalFormatting>
  <conditionalFormatting sqref="K29:Q31 U29:AA31">
    <cfRule type="containsText" dxfId="2377" priority="1127" operator="containsText" text="Not assessed">
      <formula>NOT(ISERROR(SEARCH("Not assessed",K29)))</formula>
    </cfRule>
    <cfRule type="containsText" dxfId="2376" priority="1128" operator="containsText" text="No visibility">
      <formula>NOT(ISERROR(SEARCH("No visibility",K29)))</formula>
    </cfRule>
    <cfRule type="containsText" dxfId="2375" priority="1129" operator="containsText" text="Poor">
      <formula>NOT(ISERROR(SEARCH("Poor",K29)))</formula>
    </cfRule>
    <cfRule type="containsText" dxfId="2374" priority="1130" operator="containsText" text="Fail">
      <formula>NOT(ISERROR(SEARCH("Fail",K29)))</formula>
    </cfRule>
    <cfRule type="containsText" dxfId="2373" priority="1131" operator="containsText" text="Ineffective">
      <formula>NOT(ISERROR(SEARCH("Ineffective",K29)))</formula>
    </cfRule>
    <cfRule type="containsText" dxfId="2372" priority="1132" operator="containsText" text="Not Implemented">
      <formula>NOT(ISERROR(SEARCH("Not Implemented",K29)))</formula>
    </cfRule>
  </conditionalFormatting>
  <conditionalFormatting sqref="AE18">
    <cfRule type="containsText" dxfId="2371" priority="667" operator="containsText" text="Not assessed">
      <formula>NOT(ISERROR(SEARCH("Not assessed",AE18)))</formula>
    </cfRule>
    <cfRule type="containsText" dxfId="2370" priority="668" operator="containsText" text="No visibility">
      <formula>NOT(ISERROR(SEARCH("No visibility",AE18)))</formula>
    </cfRule>
    <cfRule type="containsText" dxfId="2369" priority="669" operator="containsText" text="Poor">
      <formula>NOT(ISERROR(SEARCH("Poor",AE18)))</formula>
    </cfRule>
    <cfRule type="containsText" dxfId="2368" priority="670" operator="containsText" text="Fail">
      <formula>NOT(ISERROR(SEARCH("Fail",AE18)))</formula>
    </cfRule>
    <cfRule type="containsText" dxfId="2367" priority="671" operator="containsText" text="Ineffective">
      <formula>NOT(ISERROR(SEARCH("Ineffective",AE18)))</formula>
    </cfRule>
    <cfRule type="containsText" dxfId="2366" priority="672" operator="containsText" text="Not Implemented">
      <formula>NOT(ISERROR(SEARCH("Not Implemented",AE18)))</formula>
    </cfRule>
  </conditionalFormatting>
  <conditionalFormatting sqref="AF18">
    <cfRule type="containsText" dxfId="2365" priority="661" operator="containsText" text="Not assessed">
      <formula>NOT(ISERROR(SEARCH("Not assessed",AF18)))</formula>
    </cfRule>
    <cfRule type="containsText" dxfId="2364" priority="662" operator="containsText" text="No visibility">
      <formula>NOT(ISERROR(SEARCH("No visibility",AF18)))</formula>
    </cfRule>
    <cfRule type="containsText" dxfId="2363" priority="663" operator="containsText" text="Poor">
      <formula>NOT(ISERROR(SEARCH("Poor",AF18)))</formula>
    </cfRule>
    <cfRule type="containsText" dxfId="2362" priority="664" operator="containsText" text="Fail">
      <formula>NOT(ISERROR(SEARCH("Fail",AF18)))</formula>
    </cfRule>
    <cfRule type="containsText" dxfId="2361" priority="665" operator="containsText" text="Ineffective">
      <formula>NOT(ISERROR(SEARCH("Ineffective",AF18)))</formula>
    </cfRule>
    <cfRule type="containsText" dxfId="2360" priority="666" operator="containsText" text="Not Implemented">
      <formula>NOT(ISERROR(SEARCH("Not Implemented",AF18)))</formula>
    </cfRule>
  </conditionalFormatting>
  <conditionalFormatting sqref="AG18">
    <cfRule type="containsText" dxfId="2359" priority="655" operator="containsText" text="Not assessed">
      <formula>NOT(ISERROR(SEARCH("Not assessed",AG18)))</formula>
    </cfRule>
    <cfRule type="containsText" dxfId="2358" priority="656" operator="containsText" text="No visibility">
      <formula>NOT(ISERROR(SEARCH("No visibility",AG18)))</formula>
    </cfRule>
    <cfRule type="containsText" dxfId="2357" priority="657" operator="containsText" text="Poor">
      <formula>NOT(ISERROR(SEARCH("Poor",AG18)))</formula>
    </cfRule>
    <cfRule type="containsText" dxfId="2356" priority="658" operator="containsText" text="Fail">
      <formula>NOT(ISERROR(SEARCH("Fail",AG18)))</formula>
    </cfRule>
    <cfRule type="containsText" dxfId="2355" priority="659" operator="containsText" text="Ineffective">
      <formula>NOT(ISERROR(SEARCH("Ineffective",AG18)))</formula>
    </cfRule>
    <cfRule type="containsText" dxfId="2354" priority="660" operator="containsText" text="Not Implemented">
      <formula>NOT(ISERROR(SEARCH("Not Implemented",AG18)))</formula>
    </cfRule>
  </conditionalFormatting>
  <conditionalFormatting sqref="AE22">
    <cfRule type="containsText" dxfId="2353" priority="649" operator="containsText" text="Not assessed">
      <formula>NOT(ISERROR(SEARCH("Not assessed",AE22)))</formula>
    </cfRule>
    <cfRule type="containsText" dxfId="2352" priority="650" operator="containsText" text="No visibility">
      <formula>NOT(ISERROR(SEARCH("No visibility",AE22)))</formula>
    </cfRule>
    <cfRule type="containsText" dxfId="2351" priority="651" operator="containsText" text="Poor">
      <formula>NOT(ISERROR(SEARCH("Poor",AE22)))</formula>
    </cfRule>
    <cfRule type="containsText" dxfId="2350" priority="652" operator="containsText" text="Fail">
      <formula>NOT(ISERROR(SEARCH("Fail",AE22)))</formula>
    </cfRule>
    <cfRule type="containsText" dxfId="2349" priority="653" operator="containsText" text="Ineffective">
      <formula>NOT(ISERROR(SEARCH("Ineffective",AE22)))</formula>
    </cfRule>
    <cfRule type="containsText" dxfId="2348" priority="654" operator="containsText" text="Not Implemented">
      <formula>NOT(ISERROR(SEARCH("Not Implemented",AE22)))</formula>
    </cfRule>
  </conditionalFormatting>
  <conditionalFormatting sqref="AF22">
    <cfRule type="containsText" dxfId="2347" priority="643" operator="containsText" text="Not assessed">
      <formula>NOT(ISERROR(SEARCH("Not assessed",AF22)))</formula>
    </cfRule>
    <cfRule type="containsText" dxfId="2346" priority="644" operator="containsText" text="No visibility">
      <formula>NOT(ISERROR(SEARCH("No visibility",AF22)))</formula>
    </cfRule>
    <cfRule type="containsText" dxfId="2345" priority="645" operator="containsText" text="Poor">
      <formula>NOT(ISERROR(SEARCH("Poor",AF22)))</formula>
    </cfRule>
    <cfRule type="containsText" dxfId="2344" priority="646" operator="containsText" text="Fail">
      <formula>NOT(ISERROR(SEARCH("Fail",AF22)))</formula>
    </cfRule>
    <cfRule type="containsText" dxfId="2343" priority="647" operator="containsText" text="Ineffective">
      <formula>NOT(ISERROR(SEARCH("Ineffective",AF22)))</formula>
    </cfRule>
    <cfRule type="containsText" dxfId="2342" priority="648" operator="containsText" text="Not Implemented">
      <formula>NOT(ISERROR(SEARCH("Not Implemented",AF22)))</formula>
    </cfRule>
  </conditionalFormatting>
  <conditionalFormatting sqref="AG22">
    <cfRule type="containsText" dxfId="2341" priority="637" operator="containsText" text="Not assessed">
      <formula>NOT(ISERROR(SEARCH("Not assessed",AG22)))</formula>
    </cfRule>
    <cfRule type="containsText" dxfId="2340" priority="638" operator="containsText" text="No visibility">
      <formula>NOT(ISERROR(SEARCH("No visibility",AG22)))</formula>
    </cfRule>
    <cfRule type="containsText" dxfId="2339" priority="639" operator="containsText" text="Poor">
      <formula>NOT(ISERROR(SEARCH("Poor",AG22)))</formula>
    </cfRule>
    <cfRule type="containsText" dxfId="2338" priority="640" operator="containsText" text="Fail">
      <formula>NOT(ISERROR(SEARCH("Fail",AG22)))</formula>
    </cfRule>
    <cfRule type="containsText" dxfId="2337" priority="641" operator="containsText" text="Ineffective">
      <formula>NOT(ISERROR(SEARCH("Ineffective",AG22)))</formula>
    </cfRule>
    <cfRule type="containsText" dxfId="2336" priority="642" operator="containsText" text="Not Implemented">
      <formula>NOT(ISERROR(SEARCH("Not Implemented",AG22)))</formula>
    </cfRule>
  </conditionalFormatting>
  <conditionalFormatting sqref="AE39">
    <cfRule type="containsText" dxfId="2335" priority="631" operator="containsText" text="Not assessed">
      <formula>NOT(ISERROR(SEARCH("Not assessed",AE39)))</formula>
    </cfRule>
    <cfRule type="containsText" dxfId="2334" priority="632" operator="containsText" text="No visibility">
      <formula>NOT(ISERROR(SEARCH("No visibility",AE39)))</formula>
    </cfRule>
    <cfRule type="containsText" dxfId="2333" priority="633" operator="containsText" text="Poor">
      <formula>NOT(ISERROR(SEARCH("Poor",AE39)))</formula>
    </cfRule>
    <cfRule type="containsText" dxfId="2332" priority="634" operator="containsText" text="Fail">
      <formula>NOT(ISERROR(SEARCH("Fail",AE39)))</formula>
    </cfRule>
    <cfRule type="containsText" dxfId="2331" priority="635" operator="containsText" text="Ineffective">
      <formula>NOT(ISERROR(SEARCH("Ineffective",AE39)))</formula>
    </cfRule>
    <cfRule type="containsText" dxfId="2330" priority="636" operator="containsText" text="Not Implemented">
      <formula>NOT(ISERROR(SEARCH("Not Implemented",AE39)))</formula>
    </cfRule>
  </conditionalFormatting>
  <conditionalFormatting sqref="AF39">
    <cfRule type="containsText" dxfId="2329" priority="625" operator="containsText" text="Not assessed">
      <formula>NOT(ISERROR(SEARCH("Not assessed",AF39)))</formula>
    </cfRule>
    <cfRule type="containsText" dxfId="2328" priority="626" operator="containsText" text="No visibility">
      <formula>NOT(ISERROR(SEARCH("No visibility",AF39)))</formula>
    </cfRule>
    <cfRule type="containsText" dxfId="2327" priority="627" operator="containsText" text="Poor">
      <formula>NOT(ISERROR(SEARCH("Poor",AF39)))</formula>
    </cfRule>
    <cfRule type="containsText" dxfId="2326" priority="628" operator="containsText" text="Fail">
      <formula>NOT(ISERROR(SEARCH("Fail",AF39)))</formula>
    </cfRule>
    <cfRule type="containsText" dxfId="2325" priority="629" operator="containsText" text="Ineffective">
      <formula>NOT(ISERROR(SEARCH("Ineffective",AF39)))</formula>
    </cfRule>
    <cfRule type="containsText" dxfId="2324" priority="630" operator="containsText" text="Not Implemented">
      <formula>NOT(ISERROR(SEARCH("Not Implemented",AF39)))</formula>
    </cfRule>
  </conditionalFormatting>
  <conditionalFormatting sqref="AG39">
    <cfRule type="containsText" dxfId="2323" priority="619" operator="containsText" text="Not assessed">
      <formula>NOT(ISERROR(SEARCH("Not assessed",AG39)))</formula>
    </cfRule>
    <cfRule type="containsText" dxfId="2322" priority="620" operator="containsText" text="No visibility">
      <formula>NOT(ISERROR(SEARCH("No visibility",AG39)))</formula>
    </cfRule>
    <cfRule type="containsText" dxfId="2321" priority="621" operator="containsText" text="Poor">
      <formula>NOT(ISERROR(SEARCH("Poor",AG39)))</formula>
    </cfRule>
    <cfRule type="containsText" dxfId="2320" priority="622" operator="containsText" text="Fail">
      <formula>NOT(ISERROR(SEARCH("Fail",AG39)))</formula>
    </cfRule>
    <cfRule type="containsText" dxfId="2319" priority="623" operator="containsText" text="Ineffective">
      <formula>NOT(ISERROR(SEARCH("Ineffective",AG39)))</formula>
    </cfRule>
    <cfRule type="containsText" dxfId="2318" priority="624" operator="containsText" text="Not Implemented">
      <formula>NOT(ISERROR(SEARCH("Not Implemented",AG39)))</formula>
    </cfRule>
  </conditionalFormatting>
  <conditionalFormatting sqref="AE54">
    <cfRule type="containsText" dxfId="2317" priority="613" operator="containsText" text="Not assessed">
      <formula>NOT(ISERROR(SEARCH("Not assessed",AE54)))</formula>
    </cfRule>
    <cfRule type="containsText" dxfId="2316" priority="614" operator="containsText" text="No visibility">
      <formula>NOT(ISERROR(SEARCH("No visibility",AE54)))</formula>
    </cfRule>
    <cfRule type="containsText" dxfId="2315" priority="615" operator="containsText" text="Poor">
      <formula>NOT(ISERROR(SEARCH("Poor",AE54)))</formula>
    </cfRule>
    <cfRule type="containsText" dxfId="2314" priority="616" operator="containsText" text="Fail">
      <formula>NOT(ISERROR(SEARCH("Fail",AE54)))</formula>
    </cfRule>
    <cfRule type="containsText" dxfId="2313" priority="617" operator="containsText" text="Ineffective">
      <formula>NOT(ISERROR(SEARCH("Ineffective",AE54)))</formula>
    </cfRule>
    <cfRule type="containsText" dxfId="2312" priority="618" operator="containsText" text="Not Implemented">
      <formula>NOT(ISERROR(SEARCH("Not Implemented",AE54)))</formula>
    </cfRule>
  </conditionalFormatting>
  <conditionalFormatting sqref="AF54">
    <cfRule type="containsText" dxfId="2311" priority="607" operator="containsText" text="Not assessed">
      <formula>NOT(ISERROR(SEARCH("Not assessed",AF54)))</formula>
    </cfRule>
    <cfRule type="containsText" dxfId="2310" priority="608" operator="containsText" text="No visibility">
      <formula>NOT(ISERROR(SEARCH("No visibility",AF54)))</formula>
    </cfRule>
    <cfRule type="containsText" dxfId="2309" priority="609" operator="containsText" text="Poor">
      <formula>NOT(ISERROR(SEARCH("Poor",AF54)))</formula>
    </cfRule>
    <cfRule type="containsText" dxfId="2308" priority="610" operator="containsText" text="Fail">
      <formula>NOT(ISERROR(SEARCH("Fail",AF54)))</formula>
    </cfRule>
    <cfRule type="containsText" dxfId="2307" priority="611" operator="containsText" text="Ineffective">
      <formula>NOT(ISERROR(SEARCH("Ineffective",AF54)))</formula>
    </cfRule>
    <cfRule type="containsText" dxfId="2306" priority="612" operator="containsText" text="Not Implemented">
      <formula>NOT(ISERROR(SEARCH("Not Implemented",AF54)))</formula>
    </cfRule>
  </conditionalFormatting>
  <conditionalFormatting sqref="AG54">
    <cfRule type="containsText" dxfId="2305" priority="601" operator="containsText" text="Not assessed">
      <formula>NOT(ISERROR(SEARCH("Not assessed",AG54)))</formula>
    </cfRule>
    <cfRule type="containsText" dxfId="2304" priority="602" operator="containsText" text="No visibility">
      <formula>NOT(ISERROR(SEARCH("No visibility",AG54)))</formula>
    </cfRule>
    <cfRule type="containsText" dxfId="2303" priority="603" operator="containsText" text="Poor">
      <formula>NOT(ISERROR(SEARCH("Poor",AG54)))</formula>
    </cfRule>
    <cfRule type="containsText" dxfId="2302" priority="604" operator="containsText" text="Fail">
      <formula>NOT(ISERROR(SEARCH("Fail",AG54)))</formula>
    </cfRule>
    <cfRule type="containsText" dxfId="2301" priority="605" operator="containsText" text="Ineffective">
      <formula>NOT(ISERROR(SEARCH("Ineffective",AG54)))</formula>
    </cfRule>
    <cfRule type="containsText" dxfId="2300" priority="606" operator="containsText" text="Not Implemented">
      <formula>NOT(ISERROR(SEARCH("Not Implemented",AG54)))</formula>
    </cfRule>
  </conditionalFormatting>
  <conditionalFormatting sqref="AL26">
    <cfRule type="expression" dxfId="2299" priority="506">
      <formula>SUM($N26:$P26)&lt;1</formula>
    </cfRule>
    <cfRule type="expression" dxfId="2298" priority="507">
      <formula>SUM($N26:$P26)&gt;0</formula>
    </cfRule>
  </conditionalFormatting>
  <conditionalFormatting sqref="AM26">
    <cfRule type="expression" dxfId="2297" priority="508">
      <formula>SUM($N26:$P26)&gt;0</formula>
    </cfRule>
  </conditionalFormatting>
  <conditionalFormatting sqref="AN26">
    <cfRule type="expression" dxfId="2296" priority="509">
      <formula>SUM($O26:$P26)&gt;0</formula>
    </cfRule>
  </conditionalFormatting>
  <conditionalFormatting sqref="AO26">
    <cfRule type="expression" dxfId="2295" priority="510">
      <formula>$P26=1</formula>
    </cfRule>
  </conditionalFormatting>
  <conditionalFormatting sqref="AL27">
    <cfRule type="expression" dxfId="2294" priority="501">
      <formula>SUM($X27:$Z27)&lt;1</formula>
    </cfRule>
    <cfRule type="expression" dxfId="2293" priority="502">
      <formula>SUM($X27:$Z27)&gt;0</formula>
    </cfRule>
  </conditionalFormatting>
  <conditionalFormatting sqref="AM27">
    <cfRule type="expression" dxfId="2292" priority="503">
      <formula>SUM($X27:$Z27)&gt;0</formula>
    </cfRule>
  </conditionalFormatting>
  <conditionalFormatting sqref="AN27">
    <cfRule type="expression" dxfId="2291" priority="504">
      <formula>SUM($Y27:$Z27)&gt;0</formula>
    </cfRule>
  </conditionalFormatting>
  <conditionalFormatting sqref="AO27">
    <cfRule type="expression" dxfId="2290" priority="505">
      <formula>$Z27=1</formula>
    </cfRule>
  </conditionalFormatting>
  <conditionalFormatting sqref="AL28">
    <cfRule type="expression" dxfId="2289" priority="496">
      <formula>SUM($AH28:$AJ28)&lt;1</formula>
    </cfRule>
    <cfRule type="expression" dxfId="2288" priority="497">
      <formula>SUM($AH28:$AJ28)&gt;0</formula>
    </cfRule>
  </conditionalFormatting>
  <conditionalFormatting sqref="AM28">
    <cfRule type="expression" dxfId="2287" priority="498">
      <formula>SUM($AH28:$AJ28)&gt;0</formula>
    </cfRule>
  </conditionalFormatting>
  <conditionalFormatting sqref="AN28">
    <cfRule type="expression" dxfId="2286" priority="499">
      <formula>SUM($AI28:$AJ28)&gt;0</formula>
    </cfRule>
  </conditionalFormatting>
  <conditionalFormatting sqref="AO28">
    <cfRule type="expression" dxfId="2285" priority="500">
      <formula>$AJ28=1</formula>
    </cfRule>
  </conditionalFormatting>
  <conditionalFormatting sqref="K26:Q28 U26:AA28">
    <cfRule type="containsText" dxfId="2284" priority="490" operator="containsText" text="Not assessed">
      <formula>NOT(ISERROR(SEARCH("Not assessed",K26)))</formula>
    </cfRule>
    <cfRule type="containsText" dxfId="2283" priority="491" operator="containsText" text="No visibility">
      <formula>NOT(ISERROR(SEARCH("No visibility",K26)))</formula>
    </cfRule>
    <cfRule type="containsText" dxfId="2282" priority="492" operator="containsText" text="Poor">
      <formula>NOT(ISERROR(SEARCH("Poor",K26)))</formula>
    </cfRule>
    <cfRule type="containsText" dxfId="2281" priority="493" operator="containsText" text="Fail">
      <formula>NOT(ISERROR(SEARCH("Fail",K26)))</formula>
    </cfRule>
    <cfRule type="containsText" dxfId="2280" priority="494" operator="containsText" text="Ineffective">
      <formula>NOT(ISERROR(SEARCH("Ineffective",K26)))</formula>
    </cfRule>
    <cfRule type="containsText" dxfId="2279" priority="495" operator="containsText" text="Not Implemented">
      <formula>NOT(ISERROR(SEARCH("Not Implemented",K26)))</formula>
    </cfRule>
  </conditionalFormatting>
  <conditionalFormatting sqref="AL51">
    <cfRule type="expression" dxfId="2278" priority="485">
      <formula>SUM($N51:$P51)&lt;1</formula>
    </cfRule>
    <cfRule type="expression" dxfId="2277" priority="486">
      <formula>SUM($N51:$P51)&gt;0</formula>
    </cfRule>
  </conditionalFormatting>
  <conditionalFormatting sqref="AM51">
    <cfRule type="expression" dxfId="2276" priority="487">
      <formula>SUM($N51:$P51)&gt;0</formula>
    </cfRule>
  </conditionalFormatting>
  <conditionalFormatting sqref="AN51">
    <cfRule type="expression" dxfId="2275" priority="488">
      <formula>SUM($O51:$P51)&gt;0</formula>
    </cfRule>
  </conditionalFormatting>
  <conditionalFormatting sqref="AO51">
    <cfRule type="expression" dxfId="2274" priority="489">
      <formula>$P51=1</formula>
    </cfRule>
  </conditionalFormatting>
  <conditionalFormatting sqref="AL52">
    <cfRule type="expression" dxfId="2273" priority="480">
      <formula>SUM($X52:$Z52)&lt;1</formula>
    </cfRule>
    <cfRule type="expression" dxfId="2272" priority="481">
      <formula>SUM($X52:$Z52)&gt;0</formula>
    </cfRule>
  </conditionalFormatting>
  <conditionalFormatting sqref="AM52">
    <cfRule type="expression" dxfId="2271" priority="482">
      <formula>SUM($X52:$Z52)&gt;0</formula>
    </cfRule>
  </conditionalFormatting>
  <conditionalFormatting sqref="AN52">
    <cfRule type="expression" dxfId="2270" priority="483">
      <formula>SUM($Y52:$Z52)&gt;0</formula>
    </cfRule>
  </conditionalFormatting>
  <conditionalFormatting sqref="AO52">
    <cfRule type="expression" dxfId="2269" priority="484">
      <formula>$Z52=1</formula>
    </cfRule>
  </conditionalFormatting>
  <conditionalFormatting sqref="AL53">
    <cfRule type="expression" dxfId="2268" priority="475">
      <formula>SUM($AH53:$AJ53)&lt;1</formula>
    </cfRule>
    <cfRule type="expression" dxfId="2267" priority="476">
      <formula>SUM($AH53:$AJ53)&gt;0</formula>
    </cfRule>
  </conditionalFormatting>
  <conditionalFormatting sqref="AM53">
    <cfRule type="expression" dxfId="2266" priority="477">
      <formula>SUM($AH53:$AJ53)&gt;0</formula>
    </cfRule>
  </conditionalFormatting>
  <conditionalFormatting sqref="AN53">
    <cfRule type="expression" dxfId="2265" priority="478">
      <formula>SUM($AI53:$AJ53)&gt;0</formula>
    </cfRule>
  </conditionalFormatting>
  <conditionalFormatting sqref="AO53">
    <cfRule type="expression" dxfId="2264" priority="479">
      <formula>$AJ53=1</formula>
    </cfRule>
  </conditionalFormatting>
  <conditionalFormatting sqref="K51:Q53 U51:AA53">
    <cfRule type="containsText" dxfId="2263" priority="469" operator="containsText" text="Not assessed">
      <formula>NOT(ISERROR(SEARCH("Not assessed",K51)))</formula>
    </cfRule>
    <cfRule type="containsText" dxfId="2262" priority="470" operator="containsText" text="No visibility">
      <formula>NOT(ISERROR(SEARCH("No visibility",K51)))</formula>
    </cfRule>
    <cfRule type="containsText" dxfId="2261" priority="471" operator="containsText" text="Poor">
      <formula>NOT(ISERROR(SEARCH("Poor",K51)))</formula>
    </cfRule>
    <cfRule type="containsText" dxfId="2260" priority="472" operator="containsText" text="Fail">
      <formula>NOT(ISERROR(SEARCH("Fail",K51)))</formula>
    </cfRule>
    <cfRule type="containsText" dxfId="2259" priority="473" operator="containsText" text="Ineffective">
      <formula>NOT(ISERROR(SEARCH("Ineffective",K51)))</formula>
    </cfRule>
    <cfRule type="containsText" dxfId="2258" priority="474" operator="containsText" text="Not Implemented">
      <formula>NOT(ISERROR(SEARCH("Not Implemented",K51)))</formula>
    </cfRule>
  </conditionalFormatting>
  <conditionalFormatting sqref="AE47">
    <cfRule type="containsText" dxfId="2257" priority="463" operator="containsText" text="Not assessed">
      <formula>NOT(ISERROR(SEARCH("Not assessed",AE47)))</formula>
    </cfRule>
    <cfRule type="containsText" dxfId="2256" priority="464" operator="containsText" text="No visibility">
      <formula>NOT(ISERROR(SEARCH("No visibility",AE47)))</formula>
    </cfRule>
    <cfRule type="containsText" dxfId="2255" priority="465" operator="containsText" text="Poor">
      <formula>NOT(ISERROR(SEARCH("Poor",AE47)))</formula>
    </cfRule>
    <cfRule type="containsText" dxfId="2254" priority="466" operator="containsText" text="Fail">
      <formula>NOT(ISERROR(SEARCH("Fail",AE47)))</formula>
    </cfRule>
    <cfRule type="containsText" dxfId="2253" priority="467" operator="containsText" text="Ineffective">
      <formula>NOT(ISERROR(SEARCH("Ineffective",AE47)))</formula>
    </cfRule>
    <cfRule type="containsText" dxfId="2252" priority="468" operator="containsText" text="Not Implemented">
      <formula>NOT(ISERROR(SEARCH("Not Implemented",AE47)))</formula>
    </cfRule>
  </conditionalFormatting>
  <conditionalFormatting sqref="AF47">
    <cfRule type="containsText" dxfId="2251" priority="457" operator="containsText" text="Not assessed">
      <formula>NOT(ISERROR(SEARCH("Not assessed",AF47)))</formula>
    </cfRule>
    <cfRule type="containsText" dxfId="2250" priority="458" operator="containsText" text="No visibility">
      <formula>NOT(ISERROR(SEARCH("No visibility",AF47)))</formula>
    </cfRule>
    <cfRule type="containsText" dxfId="2249" priority="459" operator="containsText" text="Poor">
      <formula>NOT(ISERROR(SEARCH("Poor",AF47)))</formula>
    </cfRule>
    <cfRule type="containsText" dxfId="2248" priority="460" operator="containsText" text="Fail">
      <formula>NOT(ISERROR(SEARCH("Fail",AF47)))</formula>
    </cfRule>
    <cfRule type="containsText" dxfId="2247" priority="461" operator="containsText" text="Ineffective">
      <formula>NOT(ISERROR(SEARCH("Ineffective",AF47)))</formula>
    </cfRule>
    <cfRule type="containsText" dxfId="2246" priority="462" operator="containsText" text="Not Implemented">
      <formula>NOT(ISERROR(SEARCH("Not Implemented",AF47)))</formula>
    </cfRule>
  </conditionalFormatting>
  <conditionalFormatting sqref="AG47">
    <cfRule type="containsText" dxfId="2245" priority="451" operator="containsText" text="Not assessed">
      <formula>NOT(ISERROR(SEARCH("Not assessed",AG47)))</formula>
    </cfRule>
    <cfRule type="containsText" dxfId="2244" priority="452" operator="containsText" text="No visibility">
      <formula>NOT(ISERROR(SEARCH("No visibility",AG47)))</formula>
    </cfRule>
    <cfRule type="containsText" dxfId="2243" priority="453" operator="containsText" text="Poor">
      <formula>NOT(ISERROR(SEARCH("Poor",AG47)))</formula>
    </cfRule>
    <cfRule type="containsText" dxfId="2242" priority="454" operator="containsText" text="Fail">
      <formula>NOT(ISERROR(SEARCH("Fail",AG47)))</formula>
    </cfRule>
    <cfRule type="containsText" dxfId="2241" priority="455" operator="containsText" text="Ineffective">
      <formula>NOT(ISERROR(SEARCH("Ineffective",AG47)))</formula>
    </cfRule>
    <cfRule type="containsText" dxfId="2240" priority="456" operator="containsText" text="Not Implemented">
      <formula>NOT(ISERROR(SEARCH("Not Implemented",AG47)))</formula>
    </cfRule>
  </conditionalFormatting>
  <conditionalFormatting sqref="AM4">
    <cfRule type="expression" dxfId="2239" priority="445">
      <formula>($N4+$X4+$AH4)=3</formula>
    </cfRule>
    <cfRule type="expression" dxfId="2238" priority="448">
      <formula>($N4+$X4+$AH4)/3&gt;0.8</formula>
    </cfRule>
  </conditionalFormatting>
  <conditionalFormatting sqref="AN4">
    <cfRule type="expression" dxfId="2237" priority="443">
      <formula>(SUM($N4:$O4)+SUM($X4:$Y4)+SUM($AH4:$AI4))=6</formula>
    </cfRule>
    <cfRule type="expression" dxfId="2236" priority="444">
      <formula>($O4+$Y4+$AI4)=3</formula>
    </cfRule>
    <cfRule type="expression" dxfId="2235" priority="449">
      <formula>($O4+$Y4+$AI4)/3&gt;0.8</formula>
    </cfRule>
  </conditionalFormatting>
  <conditionalFormatting sqref="AO4">
    <cfRule type="expression" dxfId="2234" priority="450">
      <formula>(SUM($N4:$P4)+SUM($X4:$Z4)+SUM($AH4:$AJ4))=9</formula>
    </cfRule>
  </conditionalFormatting>
  <conditionalFormatting sqref="AL4">
    <cfRule type="expression" dxfId="2233" priority="446">
      <formula>(SUM($N4:$P4)+SUM($X4:$Z4)+SUM($AH4:$AJ4))=0</formula>
    </cfRule>
    <cfRule type="expression" dxfId="2232" priority="447">
      <formula>(SUM($N4:$P4)+SUM($X4:$Z4)+SUM($AH4:$AJ4))&gt;0</formula>
    </cfRule>
  </conditionalFormatting>
  <conditionalFormatting sqref="H4:J4 Q4:T4 X4:AD4">
    <cfRule type="containsText" dxfId="2231" priority="437" operator="containsText" text="Not assessed">
      <formula>NOT(ISERROR(SEARCH("Not assessed",H4)))</formula>
    </cfRule>
    <cfRule type="containsText" dxfId="2230" priority="438" operator="containsText" text="No visibility">
      <formula>NOT(ISERROR(SEARCH("No visibility",H4)))</formula>
    </cfRule>
    <cfRule type="containsText" dxfId="2229" priority="439" operator="containsText" text="Poor">
      <formula>NOT(ISERROR(SEARCH("Poor",H4)))</formula>
    </cfRule>
    <cfRule type="containsText" dxfId="2228" priority="440" operator="containsText" text="Fail">
      <formula>NOT(ISERROR(SEARCH("Fail",H4)))</formula>
    </cfRule>
    <cfRule type="containsText" dxfId="2227" priority="441" operator="containsText" text="Ineffective">
      <formula>NOT(ISERROR(SEARCH("Ineffective",H4)))</formula>
    </cfRule>
    <cfRule type="containsText" dxfId="2226" priority="442" operator="containsText" text="Not Implemented">
      <formula>NOT(ISERROR(SEARCH("Not Implemented",H4)))</formula>
    </cfRule>
  </conditionalFormatting>
  <conditionalFormatting sqref="AM3">
    <cfRule type="expression" dxfId="2225" priority="431">
      <formula>($N3+$X3+$AH3)=3</formula>
    </cfRule>
    <cfRule type="expression" dxfId="2224" priority="434">
      <formula>($N3+$X3+$AH3)/3&gt;0.8</formula>
    </cfRule>
  </conditionalFormatting>
  <conditionalFormatting sqref="AN3">
    <cfRule type="expression" dxfId="2223" priority="429">
      <formula>(SUM($N3:$O3)+SUM($X3:$Y3)+SUM($AH3:$AI3))=6</formula>
    </cfRule>
    <cfRule type="expression" dxfId="2222" priority="430">
      <formula>($O3+$Y3+$AI3)=3</formula>
    </cfRule>
    <cfRule type="expression" dxfId="2221" priority="435">
      <formula>($O3+$Y3+$AI3)/3&gt;0.8</formula>
    </cfRule>
  </conditionalFormatting>
  <conditionalFormatting sqref="AO3">
    <cfRule type="expression" dxfId="2220" priority="436">
      <formula>(SUM($N3:$P3)+SUM($X3:$Z3)+SUM($AH3:$AJ3))=9</formula>
    </cfRule>
  </conditionalFormatting>
  <conditionalFormatting sqref="AL3">
    <cfRule type="expression" dxfId="2219" priority="432">
      <formula>(SUM($N3:$P3)+SUM($X3:$Z3)+SUM($AH3:$AJ3))=0</formula>
    </cfRule>
    <cfRule type="expression" dxfId="2218" priority="433">
      <formula>(SUM($N3:$P3)+SUM($X3:$Z3)+SUM($AH3:$AJ3))&gt;0</formula>
    </cfRule>
  </conditionalFormatting>
  <conditionalFormatting sqref="X3:AD3 Q3:T3 H3:M3">
    <cfRule type="containsText" dxfId="2217" priority="423" operator="containsText" text="Not assessed">
      <formula>NOT(ISERROR(SEARCH("Not assessed",H3)))</formula>
    </cfRule>
    <cfRule type="containsText" dxfId="2216" priority="424" operator="containsText" text="No visibility">
      <formula>NOT(ISERROR(SEARCH("No visibility",H3)))</formula>
    </cfRule>
    <cfRule type="containsText" dxfId="2215" priority="425" operator="containsText" text="Poor">
      <formula>NOT(ISERROR(SEARCH("Poor",H3)))</formula>
    </cfRule>
    <cfRule type="containsText" dxfId="2214" priority="426" operator="containsText" text="Fail">
      <formula>NOT(ISERROR(SEARCH("Fail",H3)))</formula>
    </cfRule>
    <cfRule type="containsText" dxfId="2213" priority="427" operator="containsText" text="Ineffective">
      <formula>NOT(ISERROR(SEARCH("Ineffective",H3)))</formula>
    </cfRule>
    <cfRule type="containsText" dxfId="2212" priority="428" operator="containsText" text="Not Implemented">
      <formula>NOT(ISERROR(SEARCH("Not Implemented",H3)))</formula>
    </cfRule>
  </conditionalFormatting>
  <conditionalFormatting sqref="AM5">
    <cfRule type="expression" dxfId="2211" priority="417">
      <formula>($N5+$X5+$AH5)=3</formula>
    </cfRule>
    <cfRule type="expression" dxfId="2210" priority="420">
      <formula>($N5+$X5+$AH5)/3&gt;0.8</formula>
    </cfRule>
  </conditionalFormatting>
  <conditionalFormatting sqref="AN5">
    <cfRule type="expression" dxfId="2209" priority="415">
      <formula>(SUM($N5:$O5)+SUM($X5:$Y5)+SUM($AH5:$AI5))=6</formula>
    </cfRule>
    <cfRule type="expression" dxfId="2208" priority="416">
      <formula>($O5+$Y5+$AI5)=3</formula>
    </cfRule>
    <cfRule type="expression" dxfId="2207" priority="421">
      <formula>($O5+$Y5+$AI5)/3&gt;0.8</formula>
    </cfRule>
  </conditionalFormatting>
  <conditionalFormatting sqref="AO5">
    <cfRule type="expression" dxfId="2206" priority="422">
      <formula>(SUM($N5:$P5)+SUM($X5:$Z5)+SUM($AH5:$AJ5))=9</formula>
    </cfRule>
  </conditionalFormatting>
  <conditionalFormatting sqref="AL5">
    <cfRule type="expression" dxfId="2205" priority="418">
      <formula>(SUM($N5:$P5)+SUM($X5:$Z5)+SUM($AH5:$AJ5))=0</formula>
    </cfRule>
    <cfRule type="expression" dxfId="2204" priority="419">
      <formula>(SUM($N5:$P5)+SUM($X5:$Z5)+SUM($AH5:$AJ5))&gt;0</formula>
    </cfRule>
  </conditionalFormatting>
  <conditionalFormatting sqref="H5:J5 Q5:T5 X5:AD5">
    <cfRule type="containsText" dxfId="2203" priority="409" operator="containsText" text="Not assessed">
      <formula>NOT(ISERROR(SEARCH("Not assessed",H5)))</formula>
    </cfRule>
    <cfRule type="containsText" dxfId="2202" priority="410" operator="containsText" text="No visibility">
      <formula>NOT(ISERROR(SEARCH("No visibility",H5)))</formula>
    </cfRule>
    <cfRule type="containsText" dxfId="2201" priority="411" operator="containsText" text="Poor">
      <formula>NOT(ISERROR(SEARCH("Poor",H5)))</formula>
    </cfRule>
    <cfRule type="containsText" dxfId="2200" priority="412" operator="containsText" text="Fail">
      <formula>NOT(ISERROR(SEARCH("Fail",H5)))</formula>
    </cfRule>
    <cfRule type="containsText" dxfId="2199" priority="413" operator="containsText" text="Ineffective">
      <formula>NOT(ISERROR(SEARCH("Ineffective",H5)))</formula>
    </cfRule>
    <cfRule type="containsText" dxfId="2198" priority="414" operator="containsText" text="Not Implemented">
      <formula>NOT(ISERROR(SEARCH("Not Implemented",H5)))</formula>
    </cfRule>
  </conditionalFormatting>
  <conditionalFormatting sqref="U3:W3">
    <cfRule type="containsText" dxfId="2197" priority="403" operator="containsText" text="Not assessed">
      <formula>NOT(ISERROR(SEARCH("Not assessed",U3)))</formula>
    </cfRule>
    <cfRule type="containsText" dxfId="2196" priority="404" operator="containsText" text="No visibility">
      <formula>NOT(ISERROR(SEARCH("No visibility",U3)))</formula>
    </cfRule>
    <cfRule type="containsText" dxfId="2195" priority="405" operator="containsText" text="Poor">
      <formula>NOT(ISERROR(SEARCH("Poor",U3)))</formula>
    </cfRule>
    <cfRule type="containsText" dxfId="2194" priority="406" operator="containsText" text="Fail">
      <formula>NOT(ISERROR(SEARCH("Fail",U3)))</formula>
    </cfRule>
    <cfRule type="containsText" dxfId="2193" priority="407" operator="containsText" text="Ineffective">
      <formula>NOT(ISERROR(SEARCH("Ineffective",U3)))</formula>
    </cfRule>
    <cfRule type="containsText" dxfId="2192" priority="408" operator="containsText" text="Not Implemented">
      <formula>NOT(ISERROR(SEARCH("Not Implemented",U3)))</formula>
    </cfRule>
  </conditionalFormatting>
  <conditionalFormatting sqref="U4">
    <cfRule type="containsText" dxfId="2191" priority="397" operator="containsText" text="Not assessed">
      <formula>NOT(ISERROR(SEARCH("Not assessed",U4)))</formula>
    </cfRule>
    <cfRule type="containsText" dxfId="2190" priority="398" operator="containsText" text="No visibility">
      <formula>NOT(ISERROR(SEARCH("No visibility",U4)))</formula>
    </cfRule>
    <cfRule type="containsText" dxfId="2189" priority="399" operator="containsText" text="Poor">
      <formula>NOT(ISERROR(SEARCH("Poor",U4)))</formula>
    </cfRule>
    <cfRule type="containsText" dxfId="2188" priority="400" operator="containsText" text="Fail">
      <formula>NOT(ISERROR(SEARCH("Fail",U4)))</formula>
    </cfRule>
    <cfRule type="containsText" dxfId="2187" priority="401" operator="containsText" text="Ineffective">
      <formula>NOT(ISERROR(SEARCH("Ineffective",U4)))</formula>
    </cfRule>
    <cfRule type="containsText" dxfId="2186" priority="402" operator="containsText" text="Not Implemented">
      <formula>NOT(ISERROR(SEARCH("Not Implemented",U4)))</formula>
    </cfRule>
  </conditionalFormatting>
  <conditionalFormatting sqref="U5">
    <cfRule type="containsText" dxfId="2185" priority="391" operator="containsText" text="Not assessed">
      <formula>NOT(ISERROR(SEARCH("Not assessed",U5)))</formula>
    </cfRule>
    <cfRule type="containsText" dxfId="2184" priority="392" operator="containsText" text="No visibility">
      <formula>NOT(ISERROR(SEARCH("No visibility",U5)))</formula>
    </cfRule>
    <cfRule type="containsText" dxfId="2183" priority="393" operator="containsText" text="Poor">
      <formula>NOT(ISERROR(SEARCH("Poor",U5)))</formula>
    </cfRule>
    <cfRule type="containsText" dxfId="2182" priority="394" operator="containsText" text="Fail">
      <formula>NOT(ISERROR(SEARCH("Fail",U5)))</formula>
    </cfRule>
    <cfRule type="containsText" dxfId="2181" priority="395" operator="containsText" text="Ineffective">
      <formula>NOT(ISERROR(SEARCH("Ineffective",U5)))</formula>
    </cfRule>
    <cfRule type="containsText" dxfId="2180" priority="396" operator="containsText" text="Not Implemented">
      <formula>NOT(ISERROR(SEARCH("Not Implemented",U5)))</formula>
    </cfRule>
  </conditionalFormatting>
  <conditionalFormatting sqref="AE3:AG3">
    <cfRule type="containsText" dxfId="2179" priority="385" operator="containsText" text="Not assessed">
      <formula>NOT(ISERROR(SEARCH("Not assessed",AE3)))</formula>
    </cfRule>
    <cfRule type="containsText" dxfId="2178" priority="386" operator="containsText" text="No visibility">
      <formula>NOT(ISERROR(SEARCH("No visibility",AE3)))</formula>
    </cfRule>
    <cfRule type="containsText" dxfId="2177" priority="387" operator="containsText" text="Poor">
      <formula>NOT(ISERROR(SEARCH("Poor",AE3)))</formula>
    </cfRule>
    <cfRule type="containsText" dxfId="2176" priority="388" operator="containsText" text="Fail">
      <formula>NOT(ISERROR(SEARCH("Fail",AE3)))</formula>
    </cfRule>
    <cfRule type="containsText" dxfId="2175" priority="389" operator="containsText" text="Ineffective">
      <formula>NOT(ISERROR(SEARCH("Ineffective",AE3)))</formula>
    </cfRule>
    <cfRule type="containsText" dxfId="2174" priority="390" operator="containsText" text="Not Implemented">
      <formula>NOT(ISERROR(SEARCH("Not Implemented",AE3)))</formula>
    </cfRule>
  </conditionalFormatting>
  <conditionalFormatting sqref="AE4">
    <cfRule type="containsText" dxfId="2173" priority="379" operator="containsText" text="Not assessed">
      <formula>NOT(ISERROR(SEARCH("Not assessed",AE4)))</formula>
    </cfRule>
    <cfRule type="containsText" dxfId="2172" priority="380" operator="containsText" text="No visibility">
      <formula>NOT(ISERROR(SEARCH("No visibility",AE4)))</formula>
    </cfRule>
    <cfRule type="containsText" dxfId="2171" priority="381" operator="containsText" text="Poor">
      <formula>NOT(ISERROR(SEARCH("Poor",AE4)))</formula>
    </cfRule>
    <cfRule type="containsText" dxfId="2170" priority="382" operator="containsText" text="Fail">
      <formula>NOT(ISERROR(SEARCH("Fail",AE4)))</formula>
    </cfRule>
    <cfRule type="containsText" dxfId="2169" priority="383" operator="containsText" text="Ineffective">
      <formula>NOT(ISERROR(SEARCH("Ineffective",AE4)))</formula>
    </cfRule>
    <cfRule type="containsText" dxfId="2168" priority="384" operator="containsText" text="Not Implemented">
      <formula>NOT(ISERROR(SEARCH("Not Implemented",AE4)))</formula>
    </cfRule>
  </conditionalFormatting>
  <conditionalFormatting sqref="AE5">
    <cfRule type="containsText" dxfId="2167" priority="373" operator="containsText" text="Not assessed">
      <formula>NOT(ISERROR(SEARCH("Not assessed",AE5)))</formula>
    </cfRule>
    <cfRule type="containsText" dxfId="2166" priority="374" operator="containsText" text="No visibility">
      <formula>NOT(ISERROR(SEARCH("No visibility",AE5)))</formula>
    </cfRule>
    <cfRule type="containsText" dxfId="2165" priority="375" operator="containsText" text="Poor">
      <formula>NOT(ISERROR(SEARCH("Poor",AE5)))</formula>
    </cfRule>
    <cfRule type="containsText" dxfId="2164" priority="376" operator="containsText" text="Fail">
      <formula>NOT(ISERROR(SEARCH("Fail",AE5)))</formula>
    </cfRule>
    <cfRule type="containsText" dxfId="2163" priority="377" operator="containsText" text="Ineffective">
      <formula>NOT(ISERROR(SEARCH("Ineffective",AE5)))</formula>
    </cfRule>
    <cfRule type="containsText" dxfId="2162" priority="378" operator="containsText" text="Not Implemented">
      <formula>NOT(ISERROR(SEARCH("Not Implemented",AE5)))</formula>
    </cfRule>
  </conditionalFormatting>
  <conditionalFormatting sqref="N4:P4">
    <cfRule type="containsText" dxfId="2161" priority="367" operator="containsText" text="Not assessed">
      <formula>NOT(ISERROR(SEARCH("Not assessed",N4)))</formula>
    </cfRule>
    <cfRule type="containsText" dxfId="2160" priority="368" operator="containsText" text="No visibility">
      <formula>NOT(ISERROR(SEARCH("No visibility",N4)))</formula>
    </cfRule>
    <cfRule type="containsText" dxfId="2159" priority="369" operator="containsText" text="Poor">
      <formula>NOT(ISERROR(SEARCH("Poor",N4)))</formula>
    </cfRule>
    <cfRule type="containsText" dxfId="2158" priority="370" operator="containsText" text="Fail">
      <formula>NOT(ISERROR(SEARCH("Fail",N4)))</formula>
    </cfRule>
    <cfRule type="containsText" dxfId="2157" priority="371" operator="containsText" text="Ineffective">
      <formula>NOT(ISERROR(SEARCH("Ineffective",N4)))</formula>
    </cfRule>
    <cfRule type="containsText" dxfId="2156" priority="372" operator="containsText" text="Not Implemented">
      <formula>NOT(ISERROR(SEARCH("Not Implemented",N4)))</formula>
    </cfRule>
  </conditionalFormatting>
  <conditionalFormatting sqref="N3:P3">
    <cfRule type="containsText" dxfId="2155" priority="361" operator="containsText" text="Not assessed">
      <formula>NOT(ISERROR(SEARCH("Not assessed",N3)))</formula>
    </cfRule>
    <cfRule type="containsText" dxfId="2154" priority="362" operator="containsText" text="No visibility">
      <formula>NOT(ISERROR(SEARCH("No visibility",N3)))</formula>
    </cfRule>
    <cfRule type="containsText" dxfId="2153" priority="363" operator="containsText" text="Poor">
      <formula>NOT(ISERROR(SEARCH("Poor",N3)))</formula>
    </cfRule>
    <cfRule type="containsText" dxfId="2152" priority="364" operator="containsText" text="Fail">
      <formula>NOT(ISERROR(SEARCH("Fail",N3)))</formula>
    </cfRule>
    <cfRule type="containsText" dxfId="2151" priority="365" operator="containsText" text="Ineffective">
      <formula>NOT(ISERROR(SEARCH("Ineffective",N3)))</formula>
    </cfRule>
    <cfRule type="containsText" dxfId="2150" priority="366" operator="containsText" text="Not Implemented">
      <formula>NOT(ISERROR(SEARCH("Not Implemented",N3)))</formula>
    </cfRule>
  </conditionalFormatting>
  <conditionalFormatting sqref="N5:P5">
    <cfRule type="containsText" dxfId="2149" priority="355" operator="containsText" text="Not assessed">
      <formula>NOT(ISERROR(SEARCH("Not assessed",N5)))</formula>
    </cfRule>
    <cfRule type="containsText" dxfId="2148" priority="356" operator="containsText" text="No visibility">
      <formula>NOT(ISERROR(SEARCH("No visibility",N5)))</formula>
    </cfRule>
    <cfRule type="containsText" dxfId="2147" priority="357" operator="containsText" text="Poor">
      <formula>NOT(ISERROR(SEARCH("Poor",N5)))</formula>
    </cfRule>
    <cfRule type="containsText" dxfId="2146" priority="358" operator="containsText" text="Fail">
      <formula>NOT(ISERROR(SEARCH("Fail",N5)))</formula>
    </cfRule>
    <cfRule type="containsText" dxfId="2145" priority="359" operator="containsText" text="Ineffective">
      <formula>NOT(ISERROR(SEARCH("Ineffective",N5)))</formula>
    </cfRule>
    <cfRule type="containsText" dxfId="2144" priority="360" operator="containsText" text="Not Implemented">
      <formula>NOT(ISERROR(SEARCH("Not Implemented",N5)))</formula>
    </cfRule>
  </conditionalFormatting>
  <conditionalFormatting sqref="AH4:AJ4">
    <cfRule type="containsText" dxfId="2143" priority="349" operator="containsText" text="Not assessed">
      <formula>NOT(ISERROR(SEARCH("Not assessed",AH4)))</formula>
    </cfRule>
    <cfRule type="containsText" dxfId="2142" priority="350" operator="containsText" text="No visibility">
      <formula>NOT(ISERROR(SEARCH("No visibility",AH4)))</formula>
    </cfRule>
    <cfRule type="containsText" dxfId="2141" priority="351" operator="containsText" text="Poor">
      <formula>NOT(ISERROR(SEARCH("Poor",AH4)))</formula>
    </cfRule>
    <cfRule type="containsText" dxfId="2140" priority="352" operator="containsText" text="Fail">
      <formula>NOT(ISERROR(SEARCH("Fail",AH4)))</formula>
    </cfRule>
    <cfRule type="containsText" dxfId="2139" priority="353" operator="containsText" text="Ineffective">
      <formula>NOT(ISERROR(SEARCH("Ineffective",AH4)))</formula>
    </cfRule>
    <cfRule type="containsText" dxfId="2138" priority="354" operator="containsText" text="Not Implemented">
      <formula>NOT(ISERROR(SEARCH("Not Implemented",AH4)))</formula>
    </cfRule>
  </conditionalFormatting>
  <conditionalFormatting sqref="AH3:AJ3">
    <cfRule type="containsText" dxfId="2137" priority="343" operator="containsText" text="Not assessed">
      <formula>NOT(ISERROR(SEARCH("Not assessed",AH3)))</formula>
    </cfRule>
    <cfRule type="containsText" dxfId="2136" priority="344" operator="containsText" text="No visibility">
      <formula>NOT(ISERROR(SEARCH("No visibility",AH3)))</formula>
    </cfRule>
    <cfRule type="containsText" dxfId="2135" priority="345" operator="containsText" text="Poor">
      <formula>NOT(ISERROR(SEARCH("Poor",AH3)))</formula>
    </cfRule>
    <cfRule type="containsText" dxfId="2134" priority="346" operator="containsText" text="Fail">
      <formula>NOT(ISERROR(SEARCH("Fail",AH3)))</formula>
    </cfRule>
    <cfRule type="containsText" dxfId="2133" priority="347" operator="containsText" text="Ineffective">
      <formula>NOT(ISERROR(SEARCH("Ineffective",AH3)))</formula>
    </cfRule>
    <cfRule type="containsText" dxfId="2132" priority="348" operator="containsText" text="Not Implemented">
      <formula>NOT(ISERROR(SEARCH("Not Implemented",AH3)))</formula>
    </cfRule>
  </conditionalFormatting>
  <conditionalFormatting sqref="AH5:AJ5">
    <cfRule type="containsText" dxfId="2131" priority="337" operator="containsText" text="Not assessed">
      <formula>NOT(ISERROR(SEARCH("Not assessed",AH5)))</formula>
    </cfRule>
    <cfRule type="containsText" dxfId="2130" priority="338" operator="containsText" text="No visibility">
      <formula>NOT(ISERROR(SEARCH("No visibility",AH5)))</formula>
    </cfRule>
    <cfRule type="containsText" dxfId="2129" priority="339" operator="containsText" text="Poor">
      <formula>NOT(ISERROR(SEARCH("Poor",AH5)))</formula>
    </cfRule>
    <cfRule type="containsText" dxfId="2128" priority="340" operator="containsText" text="Fail">
      <formula>NOT(ISERROR(SEARCH("Fail",AH5)))</formula>
    </cfRule>
    <cfRule type="containsText" dxfId="2127" priority="341" operator="containsText" text="Ineffective">
      <formula>NOT(ISERROR(SEARCH("Ineffective",AH5)))</formula>
    </cfRule>
    <cfRule type="containsText" dxfId="2126" priority="342" operator="containsText" text="Not Implemented">
      <formula>NOT(ISERROR(SEARCH("Not Implemented",AH5)))</formula>
    </cfRule>
  </conditionalFormatting>
  <conditionalFormatting sqref="K4">
    <cfRule type="containsText" dxfId="2125" priority="331" operator="containsText" text="Not assessed">
      <formula>NOT(ISERROR(SEARCH("Not assessed",K4)))</formula>
    </cfRule>
    <cfRule type="containsText" dxfId="2124" priority="332" operator="containsText" text="No visibility">
      <formula>NOT(ISERROR(SEARCH("No visibility",K4)))</formula>
    </cfRule>
    <cfRule type="containsText" dxfId="2123" priority="333" operator="containsText" text="Poor">
      <formula>NOT(ISERROR(SEARCH("Poor",K4)))</formula>
    </cfRule>
    <cfRule type="containsText" dxfId="2122" priority="334" operator="containsText" text="Fail">
      <formula>NOT(ISERROR(SEARCH("Fail",K4)))</formula>
    </cfRule>
    <cfRule type="containsText" dxfId="2121" priority="335" operator="containsText" text="Ineffective">
      <formula>NOT(ISERROR(SEARCH("Ineffective",K4)))</formula>
    </cfRule>
    <cfRule type="containsText" dxfId="2120" priority="336" operator="containsText" text="Not Implemented">
      <formula>NOT(ISERROR(SEARCH("Not Implemented",K4)))</formula>
    </cfRule>
  </conditionalFormatting>
  <conditionalFormatting sqref="K5">
    <cfRule type="containsText" dxfId="2119" priority="325" operator="containsText" text="Not assessed">
      <formula>NOT(ISERROR(SEARCH("Not assessed",K5)))</formula>
    </cfRule>
    <cfRule type="containsText" dxfId="2118" priority="326" operator="containsText" text="No visibility">
      <formula>NOT(ISERROR(SEARCH("No visibility",K5)))</formula>
    </cfRule>
    <cfRule type="containsText" dxfId="2117" priority="327" operator="containsText" text="Poor">
      <formula>NOT(ISERROR(SEARCH("Poor",K5)))</formula>
    </cfRule>
    <cfRule type="containsText" dxfId="2116" priority="328" operator="containsText" text="Fail">
      <formula>NOT(ISERROR(SEARCH("Fail",K5)))</formula>
    </cfRule>
    <cfRule type="containsText" dxfId="2115" priority="329" operator="containsText" text="Ineffective">
      <formula>NOT(ISERROR(SEARCH("Ineffective",K5)))</formula>
    </cfRule>
    <cfRule type="containsText" dxfId="2114" priority="330" operator="containsText" text="Not Implemented">
      <formula>NOT(ISERROR(SEARCH("Not Implemented",K5)))</formula>
    </cfRule>
  </conditionalFormatting>
  <conditionalFormatting sqref="L4">
    <cfRule type="containsText" dxfId="2113" priority="247" operator="containsText" text="Not assessed">
      <formula>NOT(ISERROR(SEARCH("Not assessed",L4)))</formula>
    </cfRule>
    <cfRule type="containsText" dxfId="2112" priority="248" operator="containsText" text="No visibility">
      <formula>NOT(ISERROR(SEARCH("No visibility",L4)))</formula>
    </cfRule>
    <cfRule type="containsText" dxfId="2111" priority="249" operator="containsText" text="Poor">
      <formula>NOT(ISERROR(SEARCH("Poor",L4)))</formula>
    </cfRule>
    <cfRule type="containsText" dxfId="2110" priority="250" operator="containsText" text="Fail">
      <formula>NOT(ISERROR(SEARCH("Fail",L4)))</formula>
    </cfRule>
    <cfRule type="containsText" dxfId="2109" priority="251" operator="containsText" text="Ineffective">
      <formula>NOT(ISERROR(SEARCH("Ineffective",L4)))</formula>
    </cfRule>
    <cfRule type="containsText" dxfId="2108" priority="252" operator="containsText" text="Not Implemented">
      <formula>NOT(ISERROR(SEARCH("Not Implemented",L4)))</formula>
    </cfRule>
  </conditionalFormatting>
  <conditionalFormatting sqref="M4">
    <cfRule type="containsText" dxfId="2107" priority="241" operator="containsText" text="Not assessed">
      <formula>NOT(ISERROR(SEARCH("Not assessed",M4)))</formula>
    </cfRule>
    <cfRule type="containsText" dxfId="2106" priority="242" operator="containsText" text="No visibility">
      <formula>NOT(ISERROR(SEARCH("No visibility",M4)))</formula>
    </cfRule>
    <cfRule type="containsText" dxfId="2105" priority="243" operator="containsText" text="Poor">
      <formula>NOT(ISERROR(SEARCH("Poor",M4)))</formula>
    </cfRule>
    <cfRule type="containsText" dxfId="2104" priority="244" operator="containsText" text="Fail">
      <formula>NOT(ISERROR(SEARCH("Fail",M4)))</formula>
    </cfRule>
    <cfRule type="containsText" dxfId="2103" priority="245" operator="containsText" text="Ineffective">
      <formula>NOT(ISERROR(SEARCH("Ineffective",M4)))</formula>
    </cfRule>
    <cfRule type="containsText" dxfId="2102" priority="246" operator="containsText" text="Not Implemented">
      <formula>NOT(ISERROR(SEARCH("Not Implemented",M4)))</formula>
    </cfRule>
  </conditionalFormatting>
  <conditionalFormatting sqref="L5">
    <cfRule type="containsText" dxfId="2101" priority="235" operator="containsText" text="Not assessed">
      <formula>NOT(ISERROR(SEARCH("Not assessed",L5)))</formula>
    </cfRule>
    <cfRule type="containsText" dxfId="2100" priority="236" operator="containsText" text="No visibility">
      <formula>NOT(ISERROR(SEARCH("No visibility",L5)))</formula>
    </cfRule>
    <cfRule type="containsText" dxfId="2099" priority="237" operator="containsText" text="Poor">
      <formula>NOT(ISERROR(SEARCH("Poor",L5)))</formula>
    </cfRule>
    <cfRule type="containsText" dxfId="2098" priority="238" operator="containsText" text="Fail">
      <formula>NOT(ISERROR(SEARCH("Fail",L5)))</formula>
    </cfRule>
    <cfRule type="containsText" dxfId="2097" priority="239" operator="containsText" text="Ineffective">
      <formula>NOT(ISERROR(SEARCH("Ineffective",L5)))</formula>
    </cfRule>
    <cfRule type="containsText" dxfId="2096" priority="240" operator="containsText" text="Not Implemented">
      <formula>NOT(ISERROR(SEARCH("Not Implemented",L5)))</formula>
    </cfRule>
  </conditionalFormatting>
  <conditionalFormatting sqref="M5">
    <cfRule type="containsText" dxfId="2095" priority="229" operator="containsText" text="Not assessed">
      <formula>NOT(ISERROR(SEARCH("Not assessed",M5)))</formula>
    </cfRule>
    <cfRule type="containsText" dxfId="2094" priority="230" operator="containsText" text="No visibility">
      <formula>NOT(ISERROR(SEARCH("No visibility",M5)))</formula>
    </cfRule>
    <cfRule type="containsText" dxfId="2093" priority="231" operator="containsText" text="Poor">
      <formula>NOT(ISERROR(SEARCH("Poor",M5)))</formula>
    </cfRule>
    <cfRule type="containsText" dxfId="2092" priority="232" operator="containsText" text="Fail">
      <formula>NOT(ISERROR(SEARCH("Fail",M5)))</formula>
    </cfRule>
    <cfRule type="containsText" dxfId="2091" priority="233" operator="containsText" text="Ineffective">
      <formula>NOT(ISERROR(SEARCH("Ineffective",M5)))</formula>
    </cfRule>
    <cfRule type="containsText" dxfId="2090" priority="234" operator="containsText" text="Not Implemented">
      <formula>NOT(ISERROR(SEARCH("Not Implemented",M5)))</formula>
    </cfRule>
  </conditionalFormatting>
  <conditionalFormatting sqref="V4">
    <cfRule type="containsText" dxfId="2089" priority="223" operator="containsText" text="Not assessed">
      <formula>NOT(ISERROR(SEARCH("Not assessed",V4)))</formula>
    </cfRule>
    <cfRule type="containsText" dxfId="2088" priority="224" operator="containsText" text="No visibility">
      <formula>NOT(ISERROR(SEARCH("No visibility",V4)))</formula>
    </cfRule>
    <cfRule type="containsText" dxfId="2087" priority="225" operator="containsText" text="Poor">
      <formula>NOT(ISERROR(SEARCH("Poor",V4)))</formula>
    </cfRule>
    <cfRule type="containsText" dxfId="2086" priority="226" operator="containsText" text="Fail">
      <formula>NOT(ISERROR(SEARCH("Fail",V4)))</formula>
    </cfRule>
    <cfRule type="containsText" dxfId="2085" priority="227" operator="containsText" text="Ineffective">
      <formula>NOT(ISERROR(SEARCH("Ineffective",V4)))</formula>
    </cfRule>
    <cfRule type="containsText" dxfId="2084" priority="228" operator="containsText" text="Not Implemented">
      <formula>NOT(ISERROR(SEARCH("Not Implemented",V4)))</formula>
    </cfRule>
  </conditionalFormatting>
  <conditionalFormatting sqref="W4">
    <cfRule type="containsText" dxfId="2083" priority="217" operator="containsText" text="Not assessed">
      <formula>NOT(ISERROR(SEARCH("Not assessed",W4)))</formula>
    </cfRule>
    <cfRule type="containsText" dxfId="2082" priority="218" operator="containsText" text="No visibility">
      <formula>NOT(ISERROR(SEARCH("No visibility",W4)))</formula>
    </cfRule>
    <cfRule type="containsText" dxfId="2081" priority="219" operator="containsText" text="Poor">
      <formula>NOT(ISERROR(SEARCH("Poor",W4)))</formula>
    </cfRule>
    <cfRule type="containsText" dxfId="2080" priority="220" operator="containsText" text="Fail">
      <formula>NOT(ISERROR(SEARCH("Fail",W4)))</formula>
    </cfRule>
    <cfRule type="containsText" dxfId="2079" priority="221" operator="containsText" text="Ineffective">
      <formula>NOT(ISERROR(SEARCH("Ineffective",W4)))</formula>
    </cfRule>
    <cfRule type="containsText" dxfId="2078" priority="222" operator="containsText" text="Not Implemented">
      <formula>NOT(ISERROR(SEARCH("Not Implemented",W4)))</formula>
    </cfRule>
  </conditionalFormatting>
  <conditionalFormatting sqref="V5">
    <cfRule type="containsText" dxfId="2077" priority="211" operator="containsText" text="Not assessed">
      <formula>NOT(ISERROR(SEARCH("Not assessed",V5)))</formula>
    </cfRule>
    <cfRule type="containsText" dxfId="2076" priority="212" operator="containsText" text="No visibility">
      <formula>NOT(ISERROR(SEARCH("No visibility",V5)))</formula>
    </cfRule>
    <cfRule type="containsText" dxfId="2075" priority="213" operator="containsText" text="Poor">
      <formula>NOT(ISERROR(SEARCH("Poor",V5)))</formula>
    </cfRule>
    <cfRule type="containsText" dxfId="2074" priority="214" operator="containsText" text="Fail">
      <formula>NOT(ISERROR(SEARCH("Fail",V5)))</formula>
    </cfRule>
    <cfRule type="containsText" dxfId="2073" priority="215" operator="containsText" text="Ineffective">
      <formula>NOT(ISERROR(SEARCH("Ineffective",V5)))</formula>
    </cfRule>
    <cfRule type="containsText" dxfId="2072" priority="216" operator="containsText" text="Not Implemented">
      <formula>NOT(ISERROR(SEARCH("Not Implemented",V5)))</formula>
    </cfRule>
  </conditionalFormatting>
  <conditionalFormatting sqref="W5">
    <cfRule type="containsText" dxfId="2071" priority="205" operator="containsText" text="Not assessed">
      <formula>NOT(ISERROR(SEARCH("Not assessed",W5)))</formula>
    </cfRule>
    <cfRule type="containsText" dxfId="2070" priority="206" operator="containsText" text="No visibility">
      <formula>NOT(ISERROR(SEARCH("No visibility",W5)))</formula>
    </cfRule>
    <cfRule type="containsText" dxfId="2069" priority="207" operator="containsText" text="Poor">
      <formula>NOT(ISERROR(SEARCH("Poor",W5)))</formula>
    </cfRule>
    <cfRule type="containsText" dxfId="2068" priority="208" operator="containsText" text="Fail">
      <formula>NOT(ISERROR(SEARCH("Fail",W5)))</formula>
    </cfRule>
    <cfRule type="containsText" dxfId="2067" priority="209" operator="containsText" text="Ineffective">
      <formula>NOT(ISERROR(SEARCH("Ineffective",W5)))</formula>
    </cfRule>
    <cfRule type="containsText" dxfId="2066" priority="210" operator="containsText" text="Not Implemented">
      <formula>NOT(ISERROR(SEARCH("Not Implemented",W5)))</formula>
    </cfRule>
  </conditionalFormatting>
  <conditionalFormatting sqref="AF4">
    <cfRule type="containsText" dxfId="2065" priority="199" operator="containsText" text="Not assessed">
      <formula>NOT(ISERROR(SEARCH("Not assessed",AF4)))</formula>
    </cfRule>
    <cfRule type="containsText" dxfId="2064" priority="200" operator="containsText" text="No visibility">
      <formula>NOT(ISERROR(SEARCH("No visibility",AF4)))</formula>
    </cfRule>
    <cfRule type="containsText" dxfId="2063" priority="201" operator="containsText" text="Poor">
      <formula>NOT(ISERROR(SEARCH("Poor",AF4)))</formula>
    </cfRule>
    <cfRule type="containsText" dxfId="2062" priority="202" operator="containsText" text="Fail">
      <formula>NOT(ISERROR(SEARCH("Fail",AF4)))</formula>
    </cfRule>
    <cfRule type="containsText" dxfId="2061" priority="203" operator="containsText" text="Ineffective">
      <formula>NOT(ISERROR(SEARCH("Ineffective",AF4)))</formula>
    </cfRule>
    <cfRule type="containsText" dxfId="2060" priority="204" operator="containsText" text="Not Implemented">
      <formula>NOT(ISERROR(SEARCH("Not Implemented",AF4)))</formula>
    </cfRule>
  </conditionalFormatting>
  <conditionalFormatting sqref="AG4">
    <cfRule type="containsText" dxfId="2059" priority="193" operator="containsText" text="Not assessed">
      <formula>NOT(ISERROR(SEARCH("Not assessed",AG4)))</formula>
    </cfRule>
    <cfRule type="containsText" dxfId="2058" priority="194" operator="containsText" text="No visibility">
      <formula>NOT(ISERROR(SEARCH("No visibility",AG4)))</formula>
    </cfRule>
    <cfRule type="containsText" dxfId="2057" priority="195" operator="containsText" text="Poor">
      <formula>NOT(ISERROR(SEARCH("Poor",AG4)))</formula>
    </cfRule>
    <cfRule type="containsText" dxfId="2056" priority="196" operator="containsText" text="Fail">
      <formula>NOT(ISERROR(SEARCH("Fail",AG4)))</formula>
    </cfRule>
    <cfRule type="containsText" dxfId="2055" priority="197" operator="containsText" text="Ineffective">
      <formula>NOT(ISERROR(SEARCH("Ineffective",AG4)))</formula>
    </cfRule>
    <cfRule type="containsText" dxfId="2054" priority="198" operator="containsText" text="Not Implemented">
      <formula>NOT(ISERROR(SEARCH("Not Implemented",AG4)))</formula>
    </cfRule>
  </conditionalFormatting>
  <conditionalFormatting sqref="AF5">
    <cfRule type="containsText" dxfId="2053" priority="187" operator="containsText" text="Not assessed">
      <formula>NOT(ISERROR(SEARCH("Not assessed",AF5)))</formula>
    </cfRule>
    <cfRule type="containsText" dxfId="2052" priority="188" operator="containsText" text="No visibility">
      <formula>NOT(ISERROR(SEARCH("No visibility",AF5)))</formula>
    </cfRule>
    <cfRule type="containsText" dxfId="2051" priority="189" operator="containsText" text="Poor">
      <formula>NOT(ISERROR(SEARCH("Poor",AF5)))</formula>
    </cfRule>
    <cfRule type="containsText" dxfId="2050" priority="190" operator="containsText" text="Fail">
      <formula>NOT(ISERROR(SEARCH("Fail",AF5)))</formula>
    </cfRule>
    <cfRule type="containsText" dxfId="2049" priority="191" operator="containsText" text="Ineffective">
      <formula>NOT(ISERROR(SEARCH("Ineffective",AF5)))</formula>
    </cfRule>
    <cfRule type="containsText" dxfId="2048" priority="192" operator="containsText" text="Not Implemented">
      <formula>NOT(ISERROR(SEARCH("Not Implemented",AF5)))</formula>
    </cfRule>
  </conditionalFormatting>
  <conditionalFormatting sqref="AG5">
    <cfRule type="containsText" dxfId="2047" priority="181" operator="containsText" text="Not assessed">
      <formula>NOT(ISERROR(SEARCH("Not assessed",AG5)))</formula>
    </cfRule>
    <cfRule type="containsText" dxfId="2046" priority="182" operator="containsText" text="No visibility">
      <formula>NOT(ISERROR(SEARCH("No visibility",AG5)))</formula>
    </cfRule>
    <cfRule type="containsText" dxfId="2045" priority="183" operator="containsText" text="Poor">
      <formula>NOT(ISERROR(SEARCH("Poor",AG5)))</formula>
    </cfRule>
    <cfRule type="containsText" dxfId="2044" priority="184" operator="containsText" text="Fail">
      <formula>NOT(ISERROR(SEARCH("Fail",AG5)))</formula>
    </cfRule>
    <cfRule type="containsText" dxfId="2043" priority="185" operator="containsText" text="Ineffective">
      <formula>NOT(ISERROR(SEARCH("Ineffective",AG5)))</formula>
    </cfRule>
    <cfRule type="containsText" dxfId="2042" priority="186" operator="containsText" text="Not Implemented">
      <formula>NOT(ISERROR(SEARCH("Not Implemented",AG5)))</formula>
    </cfRule>
  </conditionalFormatting>
  <conditionalFormatting sqref="H26:J28">
    <cfRule type="containsText" dxfId="2041" priority="175" operator="containsText" text="Not assessed">
      <formula>NOT(ISERROR(SEARCH("Not assessed",H26)))</formula>
    </cfRule>
    <cfRule type="containsText" dxfId="2040" priority="176" operator="containsText" text="No visibility">
      <formula>NOT(ISERROR(SEARCH("No visibility",H26)))</formula>
    </cfRule>
    <cfRule type="containsText" dxfId="2039" priority="177" operator="containsText" text="Poor">
      <formula>NOT(ISERROR(SEARCH("Poor",H26)))</formula>
    </cfRule>
    <cfRule type="containsText" dxfId="2038" priority="178" operator="containsText" text="Fail">
      <formula>NOT(ISERROR(SEARCH("Fail",H26)))</formula>
    </cfRule>
    <cfRule type="containsText" dxfId="2037" priority="179" operator="containsText" text="Ineffective">
      <formula>NOT(ISERROR(SEARCH("Ineffective",H26)))</formula>
    </cfRule>
    <cfRule type="containsText" dxfId="2036" priority="180" operator="containsText" text="Not Implemented">
      <formula>NOT(ISERROR(SEARCH("Not Implemented",H26)))</formula>
    </cfRule>
  </conditionalFormatting>
  <conditionalFormatting sqref="H29:J31">
    <cfRule type="containsText" dxfId="2035" priority="169" operator="containsText" text="Not assessed">
      <formula>NOT(ISERROR(SEARCH("Not assessed",H29)))</formula>
    </cfRule>
    <cfRule type="containsText" dxfId="2034" priority="170" operator="containsText" text="No visibility">
      <formula>NOT(ISERROR(SEARCH("No visibility",H29)))</formula>
    </cfRule>
    <cfRule type="containsText" dxfId="2033" priority="171" operator="containsText" text="Poor">
      <formula>NOT(ISERROR(SEARCH("Poor",H29)))</formula>
    </cfRule>
    <cfRule type="containsText" dxfId="2032" priority="172" operator="containsText" text="Fail">
      <formula>NOT(ISERROR(SEARCH("Fail",H29)))</formula>
    </cfRule>
    <cfRule type="containsText" dxfId="2031" priority="173" operator="containsText" text="Ineffective">
      <formula>NOT(ISERROR(SEARCH("Ineffective",H29)))</formula>
    </cfRule>
    <cfRule type="containsText" dxfId="2030" priority="174" operator="containsText" text="Not Implemented">
      <formula>NOT(ISERROR(SEARCH("Not Implemented",H29)))</formula>
    </cfRule>
  </conditionalFormatting>
  <conditionalFormatting sqref="R29:T31">
    <cfRule type="containsText" dxfId="2029" priority="163" operator="containsText" text="Not assessed">
      <formula>NOT(ISERROR(SEARCH("Not assessed",R29)))</formula>
    </cfRule>
    <cfRule type="containsText" dxfId="2028" priority="164" operator="containsText" text="No visibility">
      <formula>NOT(ISERROR(SEARCH("No visibility",R29)))</formula>
    </cfRule>
    <cfRule type="containsText" dxfId="2027" priority="165" operator="containsText" text="Poor">
      <formula>NOT(ISERROR(SEARCH("Poor",R29)))</formula>
    </cfRule>
    <cfRule type="containsText" dxfId="2026" priority="166" operator="containsText" text="Fail">
      <formula>NOT(ISERROR(SEARCH("Fail",R29)))</formula>
    </cfRule>
    <cfRule type="containsText" dxfId="2025" priority="167" operator="containsText" text="Ineffective">
      <formula>NOT(ISERROR(SEARCH("Ineffective",R29)))</formula>
    </cfRule>
    <cfRule type="containsText" dxfId="2024" priority="168" operator="containsText" text="Not Implemented">
      <formula>NOT(ISERROR(SEARCH("Not Implemented",R29)))</formula>
    </cfRule>
  </conditionalFormatting>
  <conditionalFormatting sqref="R26:T28">
    <cfRule type="containsText" dxfId="2023" priority="157" operator="containsText" text="Not assessed">
      <formula>NOT(ISERROR(SEARCH("Not assessed",R26)))</formula>
    </cfRule>
    <cfRule type="containsText" dxfId="2022" priority="158" operator="containsText" text="No visibility">
      <formula>NOT(ISERROR(SEARCH("No visibility",R26)))</formula>
    </cfRule>
    <cfRule type="containsText" dxfId="2021" priority="159" operator="containsText" text="Poor">
      <formula>NOT(ISERROR(SEARCH("Poor",R26)))</formula>
    </cfRule>
    <cfRule type="containsText" dxfId="2020" priority="160" operator="containsText" text="Fail">
      <formula>NOT(ISERROR(SEARCH("Fail",R26)))</formula>
    </cfRule>
    <cfRule type="containsText" dxfId="2019" priority="161" operator="containsText" text="Ineffective">
      <formula>NOT(ISERROR(SEARCH("Ineffective",R26)))</formula>
    </cfRule>
    <cfRule type="containsText" dxfId="2018" priority="162" operator="containsText" text="Not Implemented">
      <formula>NOT(ISERROR(SEARCH("Not Implemented",R26)))</formula>
    </cfRule>
  </conditionalFormatting>
  <conditionalFormatting sqref="AB26:AD28">
    <cfRule type="containsText" dxfId="2017" priority="151" operator="containsText" text="Not assessed">
      <formula>NOT(ISERROR(SEARCH("Not assessed",AB26)))</formula>
    </cfRule>
    <cfRule type="containsText" dxfId="2016" priority="152" operator="containsText" text="No visibility">
      <formula>NOT(ISERROR(SEARCH("No visibility",AB26)))</formula>
    </cfRule>
    <cfRule type="containsText" dxfId="2015" priority="153" operator="containsText" text="Poor">
      <formula>NOT(ISERROR(SEARCH("Poor",AB26)))</formula>
    </cfRule>
    <cfRule type="containsText" dxfId="2014" priority="154" operator="containsText" text="Fail">
      <formula>NOT(ISERROR(SEARCH("Fail",AB26)))</formula>
    </cfRule>
    <cfRule type="containsText" dxfId="2013" priority="155" operator="containsText" text="Ineffective">
      <formula>NOT(ISERROR(SEARCH("Ineffective",AB26)))</formula>
    </cfRule>
    <cfRule type="containsText" dxfId="2012" priority="156" operator="containsText" text="Not Implemented">
      <formula>NOT(ISERROR(SEARCH("Not Implemented",AB26)))</formula>
    </cfRule>
  </conditionalFormatting>
  <conditionalFormatting sqref="AB29:AD31">
    <cfRule type="containsText" dxfId="2011" priority="145" operator="containsText" text="Not assessed">
      <formula>NOT(ISERROR(SEARCH("Not assessed",AB29)))</formula>
    </cfRule>
    <cfRule type="containsText" dxfId="2010" priority="146" operator="containsText" text="No visibility">
      <formula>NOT(ISERROR(SEARCH("No visibility",AB29)))</formula>
    </cfRule>
    <cfRule type="containsText" dxfId="2009" priority="147" operator="containsText" text="Poor">
      <formula>NOT(ISERROR(SEARCH("Poor",AB29)))</formula>
    </cfRule>
    <cfRule type="containsText" dxfId="2008" priority="148" operator="containsText" text="Fail">
      <formula>NOT(ISERROR(SEARCH("Fail",AB29)))</formula>
    </cfRule>
    <cfRule type="containsText" dxfId="2007" priority="149" operator="containsText" text="Ineffective">
      <formula>NOT(ISERROR(SEARCH("Ineffective",AB29)))</formula>
    </cfRule>
    <cfRule type="containsText" dxfId="2006" priority="150" operator="containsText" text="Not Implemented">
      <formula>NOT(ISERROR(SEARCH("Not Implemented",AB29)))</formula>
    </cfRule>
  </conditionalFormatting>
  <conditionalFormatting sqref="H33:J35">
    <cfRule type="containsText" dxfId="2005" priority="139" operator="containsText" text="Not assessed">
      <formula>NOT(ISERROR(SEARCH("Not assessed",H33)))</formula>
    </cfRule>
    <cfRule type="containsText" dxfId="2004" priority="140" operator="containsText" text="No visibility">
      <formula>NOT(ISERROR(SEARCH("No visibility",H33)))</formula>
    </cfRule>
    <cfRule type="containsText" dxfId="2003" priority="141" operator="containsText" text="Poor">
      <formula>NOT(ISERROR(SEARCH("Poor",H33)))</formula>
    </cfRule>
    <cfRule type="containsText" dxfId="2002" priority="142" operator="containsText" text="Fail">
      <formula>NOT(ISERROR(SEARCH("Fail",H33)))</formula>
    </cfRule>
    <cfRule type="containsText" dxfId="2001" priority="143" operator="containsText" text="Ineffective">
      <formula>NOT(ISERROR(SEARCH("Ineffective",H33)))</formula>
    </cfRule>
    <cfRule type="containsText" dxfId="2000" priority="144" operator="containsText" text="Not Implemented">
      <formula>NOT(ISERROR(SEARCH("Not Implemented",H33)))</formula>
    </cfRule>
  </conditionalFormatting>
  <conditionalFormatting sqref="H36:J38">
    <cfRule type="containsText" dxfId="1999" priority="133" operator="containsText" text="Not assessed">
      <formula>NOT(ISERROR(SEARCH("Not assessed",H36)))</formula>
    </cfRule>
    <cfRule type="containsText" dxfId="1998" priority="134" operator="containsText" text="No visibility">
      <formula>NOT(ISERROR(SEARCH("No visibility",H36)))</formula>
    </cfRule>
    <cfRule type="containsText" dxfId="1997" priority="135" operator="containsText" text="Poor">
      <formula>NOT(ISERROR(SEARCH("Poor",H36)))</formula>
    </cfRule>
    <cfRule type="containsText" dxfId="1996" priority="136" operator="containsText" text="Fail">
      <formula>NOT(ISERROR(SEARCH("Fail",H36)))</formula>
    </cfRule>
    <cfRule type="containsText" dxfId="1995" priority="137" operator="containsText" text="Ineffective">
      <formula>NOT(ISERROR(SEARCH("Ineffective",H36)))</formula>
    </cfRule>
    <cfRule type="containsText" dxfId="1994" priority="138" operator="containsText" text="Not Implemented">
      <formula>NOT(ISERROR(SEARCH("Not Implemented",H36)))</formula>
    </cfRule>
  </conditionalFormatting>
  <conditionalFormatting sqref="H40:J42">
    <cfRule type="containsText" dxfId="1993" priority="127" operator="containsText" text="Not assessed">
      <formula>NOT(ISERROR(SEARCH("Not assessed",H40)))</formula>
    </cfRule>
    <cfRule type="containsText" dxfId="1992" priority="128" operator="containsText" text="No visibility">
      <formula>NOT(ISERROR(SEARCH("No visibility",H40)))</formula>
    </cfRule>
    <cfRule type="containsText" dxfId="1991" priority="129" operator="containsText" text="Poor">
      <formula>NOT(ISERROR(SEARCH("Poor",H40)))</formula>
    </cfRule>
    <cfRule type="containsText" dxfId="1990" priority="130" operator="containsText" text="Fail">
      <formula>NOT(ISERROR(SEARCH("Fail",H40)))</formula>
    </cfRule>
    <cfRule type="containsText" dxfId="1989" priority="131" operator="containsText" text="Ineffective">
      <formula>NOT(ISERROR(SEARCH("Ineffective",H40)))</formula>
    </cfRule>
    <cfRule type="containsText" dxfId="1988" priority="132" operator="containsText" text="Not Implemented">
      <formula>NOT(ISERROR(SEARCH("Not Implemented",H40)))</formula>
    </cfRule>
  </conditionalFormatting>
  <conditionalFormatting sqref="H44:J46">
    <cfRule type="containsText" dxfId="1987" priority="121" operator="containsText" text="Not assessed">
      <formula>NOT(ISERROR(SEARCH("Not assessed",H44)))</formula>
    </cfRule>
    <cfRule type="containsText" dxfId="1986" priority="122" operator="containsText" text="No visibility">
      <formula>NOT(ISERROR(SEARCH("No visibility",H44)))</formula>
    </cfRule>
    <cfRule type="containsText" dxfId="1985" priority="123" operator="containsText" text="Poor">
      <formula>NOT(ISERROR(SEARCH("Poor",H44)))</formula>
    </cfRule>
    <cfRule type="containsText" dxfId="1984" priority="124" operator="containsText" text="Fail">
      <formula>NOT(ISERROR(SEARCH("Fail",H44)))</formula>
    </cfRule>
    <cfRule type="containsText" dxfId="1983" priority="125" operator="containsText" text="Ineffective">
      <formula>NOT(ISERROR(SEARCH("Ineffective",H44)))</formula>
    </cfRule>
    <cfRule type="containsText" dxfId="1982" priority="126" operator="containsText" text="Not Implemented">
      <formula>NOT(ISERROR(SEARCH("Not Implemented",H44)))</formula>
    </cfRule>
  </conditionalFormatting>
  <conditionalFormatting sqref="H48:J50">
    <cfRule type="containsText" dxfId="1981" priority="115" operator="containsText" text="Not assessed">
      <formula>NOT(ISERROR(SEARCH("Not assessed",H48)))</formula>
    </cfRule>
    <cfRule type="containsText" dxfId="1980" priority="116" operator="containsText" text="No visibility">
      <formula>NOT(ISERROR(SEARCH("No visibility",H48)))</formula>
    </cfRule>
    <cfRule type="containsText" dxfId="1979" priority="117" operator="containsText" text="Poor">
      <formula>NOT(ISERROR(SEARCH("Poor",H48)))</formula>
    </cfRule>
    <cfRule type="containsText" dxfId="1978" priority="118" operator="containsText" text="Fail">
      <formula>NOT(ISERROR(SEARCH("Fail",H48)))</formula>
    </cfRule>
    <cfRule type="containsText" dxfId="1977" priority="119" operator="containsText" text="Ineffective">
      <formula>NOT(ISERROR(SEARCH("Ineffective",H48)))</formula>
    </cfRule>
    <cfRule type="containsText" dxfId="1976" priority="120" operator="containsText" text="Not Implemented">
      <formula>NOT(ISERROR(SEARCH("Not Implemented",H48)))</formula>
    </cfRule>
  </conditionalFormatting>
  <conditionalFormatting sqref="H51:J53">
    <cfRule type="containsText" dxfId="1975" priority="109" operator="containsText" text="Not assessed">
      <formula>NOT(ISERROR(SEARCH("Not assessed",H51)))</formula>
    </cfRule>
    <cfRule type="containsText" dxfId="1974" priority="110" operator="containsText" text="No visibility">
      <formula>NOT(ISERROR(SEARCH("No visibility",H51)))</formula>
    </cfRule>
    <cfRule type="containsText" dxfId="1973" priority="111" operator="containsText" text="Poor">
      <formula>NOT(ISERROR(SEARCH("Poor",H51)))</formula>
    </cfRule>
    <cfRule type="containsText" dxfId="1972" priority="112" operator="containsText" text="Fail">
      <formula>NOT(ISERROR(SEARCH("Fail",H51)))</formula>
    </cfRule>
    <cfRule type="containsText" dxfId="1971" priority="113" operator="containsText" text="Ineffective">
      <formula>NOT(ISERROR(SEARCH("Ineffective",H51)))</formula>
    </cfRule>
    <cfRule type="containsText" dxfId="1970" priority="114" operator="containsText" text="Not Implemented">
      <formula>NOT(ISERROR(SEARCH("Not Implemented",H51)))</formula>
    </cfRule>
  </conditionalFormatting>
  <conditionalFormatting sqref="H55:J57">
    <cfRule type="containsText" dxfId="1969" priority="103" operator="containsText" text="Not assessed">
      <formula>NOT(ISERROR(SEARCH("Not assessed",H55)))</formula>
    </cfRule>
    <cfRule type="containsText" dxfId="1968" priority="104" operator="containsText" text="No visibility">
      <formula>NOT(ISERROR(SEARCH("No visibility",H55)))</formula>
    </cfRule>
    <cfRule type="containsText" dxfId="1967" priority="105" operator="containsText" text="Poor">
      <formula>NOT(ISERROR(SEARCH("Poor",H55)))</formula>
    </cfRule>
    <cfRule type="containsText" dxfId="1966" priority="106" operator="containsText" text="Fail">
      <formula>NOT(ISERROR(SEARCH("Fail",H55)))</formula>
    </cfRule>
    <cfRule type="containsText" dxfId="1965" priority="107" operator="containsText" text="Ineffective">
      <formula>NOT(ISERROR(SEARCH("Ineffective",H55)))</formula>
    </cfRule>
    <cfRule type="containsText" dxfId="1964" priority="108" operator="containsText" text="Not Implemented">
      <formula>NOT(ISERROR(SEARCH("Not Implemented",H55)))</formula>
    </cfRule>
  </conditionalFormatting>
  <conditionalFormatting sqref="H59:J61">
    <cfRule type="containsText" dxfId="1963" priority="97" operator="containsText" text="Not assessed">
      <formula>NOT(ISERROR(SEARCH("Not assessed",H59)))</formula>
    </cfRule>
    <cfRule type="containsText" dxfId="1962" priority="98" operator="containsText" text="No visibility">
      <formula>NOT(ISERROR(SEARCH("No visibility",H59)))</formula>
    </cfRule>
    <cfRule type="containsText" dxfId="1961" priority="99" operator="containsText" text="Poor">
      <formula>NOT(ISERROR(SEARCH("Poor",H59)))</formula>
    </cfRule>
    <cfRule type="containsText" dxfId="1960" priority="100" operator="containsText" text="Fail">
      <formula>NOT(ISERROR(SEARCH("Fail",H59)))</formula>
    </cfRule>
    <cfRule type="containsText" dxfId="1959" priority="101" operator="containsText" text="Ineffective">
      <formula>NOT(ISERROR(SEARCH("Ineffective",H59)))</formula>
    </cfRule>
    <cfRule type="containsText" dxfId="1958" priority="102" operator="containsText" text="Not Implemented">
      <formula>NOT(ISERROR(SEARCH("Not Implemented",H59)))</formula>
    </cfRule>
  </conditionalFormatting>
  <conditionalFormatting sqref="R59:T61">
    <cfRule type="containsText" dxfId="1957" priority="91" operator="containsText" text="Not assessed">
      <formula>NOT(ISERROR(SEARCH("Not assessed",R59)))</formula>
    </cfRule>
    <cfRule type="containsText" dxfId="1956" priority="92" operator="containsText" text="No visibility">
      <formula>NOT(ISERROR(SEARCH("No visibility",R59)))</formula>
    </cfRule>
    <cfRule type="containsText" dxfId="1955" priority="93" operator="containsText" text="Poor">
      <formula>NOT(ISERROR(SEARCH("Poor",R59)))</formula>
    </cfRule>
    <cfRule type="containsText" dxfId="1954" priority="94" operator="containsText" text="Fail">
      <formula>NOT(ISERROR(SEARCH("Fail",R59)))</formula>
    </cfRule>
    <cfRule type="containsText" dxfId="1953" priority="95" operator="containsText" text="Ineffective">
      <formula>NOT(ISERROR(SEARCH("Ineffective",R59)))</formula>
    </cfRule>
    <cfRule type="containsText" dxfId="1952" priority="96" operator="containsText" text="Not Implemented">
      <formula>NOT(ISERROR(SEARCH("Not Implemented",R59)))</formula>
    </cfRule>
  </conditionalFormatting>
  <conditionalFormatting sqref="R55:T57">
    <cfRule type="containsText" dxfId="1951" priority="85" operator="containsText" text="Not assessed">
      <formula>NOT(ISERROR(SEARCH("Not assessed",R55)))</formula>
    </cfRule>
    <cfRule type="containsText" dxfId="1950" priority="86" operator="containsText" text="No visibility">
      <formula>NOT(ISERROR(SEARCH("No visibility",R55)))</formula>
    </cfRule>
    <cfRule type="containsText" dxfId="1949" priority="87" operator="containsText" text="Poor">
      <formula>NOT(ISERROR(SEARCH("Poor",R55)))</formula>
    </cfRule>
    <cfRule type="containsText" dxfId="1948" priority="88" operator="containsText" text="Fail">
      <formula>NOT(ISERROR(SEARCH("Fail",R55)))</formula>
    </cfRule>
    <cfRule type="containsText" dxfId="1947" priority="89" operator="containsText" text="Ineffective">
      <formula>NOT(ISERROR(SEARCH("Ineffective",R55)))</formula>
    </cfRule>
    <cfRule type="containsText" dxfId="1946" priority="90" operator="containsText" text="Not Implemented">
      <formula>NOT(ISERROR(SEARCH("Not Implemented",R55)))</formula>
    </cfRule>
  </conditionalFormatting>
  <conditionalFormatting sqref="R51:T53">
    <cfRule type="containsText" dxfId="1945" priority="79" operator="containsText" text="Not assessed">
      <formula>NOT(ISERROR(SEARCH("Not assessed",R51)))</formula>
    </cfRule>
    <cfRule type="containsText" dxfId="1944" priority="80" operator="containsText" text="No visibility">
      <formula>NOT(ISERROR(SEARCH("No visibility",R51)))</formula>
    </cfRule>
    <cfRule type="containsText" dxfId="1943" priority="81" operator="containsText" text="Poor">
      <formula>NOT(ISERROR(SEARCH("Poor",R51)))</formula>
    </cfRule>
    <cfRule type="containsText" dxfId="1942" priority="82" operator="containsText" text="Fail">
      <formula>NOT(ISERROR(SEARCH("Fail",R51)))</formula>
    </cfRule>
    <cfRule type="containsText" dxfId="1941" priority="83" operator="containsText" text="Ineffective">
      <formula>NOT(ISERROR(SEARCH("Ineffective",R51)))</formula>
    </cfRule>
    <cfRule type="containsText" dxfId="1940" priority="84" operator="containsText" text="Not Implemented">
      <formula>NOT(ISERROR(SEARCH("Not Implemented",R51)))</formula>
    </cfRule>
  </conditionalFormatting>
  <conditionalFormatting sqref="R48:T50">
    <cfRule type="containsText" dxfId="1939" priority="73" operator="containsText" text="Not assessed">
      <formula>NOT(ISERROR(SEARCH("Not assessed",R48)))</formula>
    </cfRule>
    <cfRule type="containsText" dxfId="1938" priority="74" operator="containsText" text="No visibility">
      <formula>NOT(ISERROR(SEARCH("No visibility",R48)))</formula>
    </cfRule>
    <cfRule type="containsText" dxfId="1937" priority="75" operator="containsText" text="Poor">
      <formula>NOT(ISERROR(SEARCH("Poor",R48)))</formula>
    </cfRule>
    <cfRule type="containsText" dxfId="1936" priority="76" operator="containsText" text="Fail">
      <formula>NOT(ISERROR(SEARCH("Fail",R48)))</formula>
    </cfRule>
    <cfRule type="containsText" dxfId="1935" priority="77" operator="containsText" text="Ineffective">
      <formula>NOT(ISERROR(SEARCH("Ineffective",R48)))</formula>
    </cfRule>
    <cfRule type="containsText" dxfId="1934" priority="78" operator="containsText" text="Not Implemented">
      <formula>NOT(ISERROR(SEARCH("Not Implemented",R48)))</formula>
    </cfRule>
  </conditionalFormatting>
  <conditionalFormatting sqref="R44:T46">
    <cfRule type="containsText" dxfId="1933" priority="67" operator="containsText" text="Not assessed">
      <formula>NOT(ISERROR(SEARCH("Not assessed",R44)))</formula>
    </cfRule>
    <cfRule type="containsText" dxfId="1932" priority="68" operator="containsText" text="No visibility">
      <formula>NOT(ISERROR(SEARCH("No visibility",R44)))</formula>
    </cfRule>
    <cfRule type="containsText" dxfId="1931" priority="69" operator="containsText" text="Poor">
      <formula>NOT(ISERROR(SEARCH("Poor",R44)))</formula>
    </cfRule>
    <cfRule type="containsText" dxfId="1930" priority="70" operator="containsText" text="Fail">
      <formula>NOT(ISERROR(SEARCH("Fail",R44)))</formula>
    </cfRule>
    <cfRule type="containsText" dxfId="1929" priority="71" operator="containsText" text="Ineffective">
      <formula>NOT(ISERROR(SEARCH("Ineffective",R44)))</formula>
    </cfRule>
    <cfRule type="containsText" dxfId="1928" priority="72" operator="containsText" text="Not Implemented">
      <formula>NOT(ISERROR(SEARCH("Not Implemented",R44)))</formula>
    </cfRule>
  </conditionalFormatting>
  <conditionalFormatting sqref="R40:T42">
    <cfRule type="containsText" dxfId="1927" priority="61" operator="containsText" text="Not assessed">
      <formula>NOT(ISERROR(SEARCH("Not assessed",R40)))</formula>
    </cfRule>
    <cfRule type="containsText" dxfId="1926" priority="62" operator="containsText" text="No visibility">
      <formula>NOT(ISERROR(SEARCH("No visibility",R40)))</formula>
    </cfRule>
    <cfRule type="containsText" dxfId="1925" priority="63" operator="containsText" text="Poor">
      <formula>NOT(ISERROR(SEARCH("Poor",R40)))</formula>
    </cfRule>
    <cfRule type="containsText" dxfId="1924" priority="64" operator="containsText" text="Fail">
      <formula>NOT(ISERROR(SEARCH("Fail",R40)))</formula>
    </cfRule>
    <cfRule type="containsText" dxfId="1923" priority="65" operator="containsText" text="Ineffective">
      <formula>NOT(ISERROR(SEARCH("Ineffective",R40)))</formula>
    </cfRule>
    <cfRule type="containsText" dxfId="1922" priority="66" operator="containsText" text="Not Implemented">
      <formula>NOT(ISERROR(SEARCH("Not Implemented",R40)))</formula>
    </cfRule>
  </conditionalFormatting>
  <conditionalFormatting sqref="R36:T38">
    <cfRule type="containsText" dxfId="1921" priority="55" operator="containsText" text="Not assessed">
      <formula>NOT(ISERROR(SEARCH("Not assessed",R36)))</formula>
    </cfRule>
    <cfRule type="containsText" dxfId="1920" priority="56" operator="containsText" text="No visibility">
      <formula>NOT(ISERROR(SEARCH("No visibility",R36)))</formula>
    </cfRule>
    <cfRule type="containsText" dxfId="1919" priority="57" operator="containsText" text="Poor">
      <formula>NOT(ISERROR(SEARCH("Poor",R36)))</formula>
    </cfRule>
    <cfRule type="containsText" dxfId="1918" priority="58" operator="containsText" text="Fail">
      <formula>NOT(ISERROR(SEARCH("Fail",R36)))</formula>
    </cfRule>
    <cfRule type="containsText" dxfId="1917" priority="59" operator="containsText" text="Ineffective">
      <formula>NOT(ISERROR(SEARCH("Ineffective",R36)))</formula>
    </cfRule>
    <cfRule type="containsText" dxfId="1916" priority="60" operator="containsText" text="Not Implemented">
      <formula>NOT(ISERROR(SEARCH("Not Implemented",R36)))</formula>
    </cfRule>
  </conditionalFormatting>
  <conditionalFormatting sqref="R33:T35">
    <cfRule type="containsText" dxfId="1915" priority="49" operator="containsText" text="Not assessed">
      <formula>NOT(ISERROR(SEARCH("Not assessed",R33)))</formula>
    </cfRule>
    <cfRule type="containsText" dxfId="1914" priority="50" operator="containsText" text="No visibility">
      <formula>NOT(ISERROR(SEARCH("No visibility",R33)))</formula>
    </cfRule>
    <cfRule type="containsText" dxfId="1913" priority="51" operator="containsText" text="Poor">
      <formula>NOT(ISERROR(SEARCH("Poor",R33)))</formula>
    </cfRule>
    <cfRule type="containsText" dxfId="1912" priority="52" operator="containsText" text="Fail">
      <formula>NOT(ISERROR(SEARCH("Fail",R33)))</formula>
    </cfRule>
    <cfRule type="containsText" dxfId="1911" priority="53" operator="containsText" text="Ineffective">
      <formula>NOT(ISERROR(SEARCH("Ineffective",R33)))</formula>
    </cfRule>
    <cfRule type="containsText" dxfId="1910" priority="54" operator="containsText" text="Not Implemented">
      <formula>NOT(ISERROR(SEARCH("Not Implemented",R33)))</formula>
    </cfRule>
  </conditionalFormatting>
  <conditionalFormatting sqref="AB33:AD35">
    <cfRule type="containsText" dxfId="1909" priority="43" operator="containsText" text="Not assessed">
      <formula>NOT(ISERROR(SEARCH("Not assessed",AB33)))</formula>
    </cfRule>
    <cfRule type="containsText" dxfId="1908" priority="44" operator="containsText" text="No visibility">
      <formula>NOT(ISERROR(SEARCH("No visibility",AB33)))</formula>
    </cfRule>
    <cfRule type="containsText" dxfId="1907" priority="45" operator="containsText" text="Poor">
      <formula>NOT(ISERROR(SEARCH("Poor",AB33)))</formula>
    </cfRule>
    <cfRule type="containsText" dxfId="1906" priority="46" operator="containsText" text="Fail">
      <formula>NOT(ISERROR(SEARCH("Fail",AB33)))</formula>
    </cfRule>
    <cfRule type="containsText" dxfId="1905" priority="47" operator="containsText" text="Ineffective">
      <formula>NOT(ISERROR(SEARCH("Ineffective",AB33)))</formula>
    </cfRule>
    <cfRule type="containsText" dxfId="1904" priority="48" operator="containsText" text="Not Implemented">
      <formula>NOT(ISERROR(SEARCH("Not Implemented",AB33)))</formula>
    </cfRule>
  </conditionalFormatting>
  <conditionalFormatting sqref="AB36:AD38">
    <cfRule type="containsText" dxfId="1903" priority="37" operator="containsText" text="Not assessed">
      <formula>NOT(ISERROR(SEARCH("Not assessed",AB36)))</formula>
    </cfRule>
    <cfRule type="containsText" dxfId="1902" priority="38" operator="containsText" text="No visibility">
      <formula>NOT(ISERROR(SEARCH("No visibility",AB36)))</formula>
    </cfRule>
    <cfRule type="containsText" dxfId="1901" priority="39" operator="containsText" text="Poor">
      <formula>NOT(ISERROR(SEARCH("Poor",AB36)))</formula>
    </cfRule>
    <cfRule type="containsText" dxfId="1900" priority="40" operator="containsText" text="Fail">
      <formula>NOT(ISERROR(SEARCH("Fail",AB36)))</formula>
    </cfRule>
    <cfRule type="containsText" dxfId="1899" priority="41" operator="containsText" text="Ineffective">
      <formula>NOT(ISERROR(SEARCH("Ineffective",AB36)))</formula>
    </cfRule>
    <cfRule type="containsText" dxfId="1898" priority="42" operator="containsText" text="Not Implemented">
      <formula>NOT(ISERROR(SEARCH("Not Implemented",AB36)))</formula>
    </cfRule>
  </conditionalFormatting>
  <conditionalFormatting sqref="AB40:AD42">
    <cfRule type="containsText" dxfId="1897" priority="31" operator="containsText" text="Not assessed">
      <formula>NOT(ISERROR(SEARCH("Not assessed",AB40)))</formula>
    </cfRule>
    <cfRule type="containsText" dxfId="1896" priority="32" operator="containsText" text="No visibility">
      <formula>NOT(ISERROR(SEARCH("No visibility",AB40)))</formula>
    </cfRule>
    <cfRule type="containsText" dxfId="1895" priority="33" operator="containsText" text="Poor">
      <formula>NOT(ISERROR(SEARCH("Poor",AB40)))</formula>
    </cfRule>
    <cfRule type="containsText" dxfId="1894" priority="34" operator="containsText" text="Fail">
      <formula>NOT(ISERROR(SEARCH("Fail",AB40)))</formula>
    </cfRule>
    <cfRule type="containsText" dxfId="1893" priority="35" operator="containsText" text="Ineffective">
      <formula>NOT(ISERROR(SEARCH("Ineffective",AB40)))</formula>
    </cfRule>
    <cfRule type="containsText" dxfId="1892" priority="36" operator="containsText" text="Not Implemented">
      <formula>NOT(ISERROR(SEARCH("Not Implemented",AB40)))</formula>
    </cfRule>
  </conditionalFormatting>
  <conditionalFormatting sqref="AB44:AD46">
    <cfRule type="containsText" dxfId="1891" priority="25" operator="containsText" text="Not assessed">
      <formula>NOT(ISERROR(SEARCH("Not assessed",AB44)))</formula>
    </cfRule>
    <cfRule type="containsText" dxfId="1890" priority="26" operator="containsText" text="No visibility">
      <formula>NOT(ISERROR(SEARCH("No visibility",AB44)))</formula>
    </cfRule>
    <cfRule type="containsText" dxfId="1889" priority="27" operator="containsText" text="Poor">
      <formula>NOT(ISERROR(SEARCH("Poor",AB44)))</formula>
    </cfRule>
    <cfRule type="containsText" dxfId="1888" priority="28" operator="containsText" text="Fail">
      <formula>NOT(ISERROR(SEARCH("Fail",AB44)))</formula>
    </cfRule>
    <cfRule type="containsText" dxfId="1887" priority="29" operator="containsText" text="Ineffective">
      <formula>NOT(ISERROR(SEARCH("Ineffective",AB44)))</formula>
    </cfRule>
    <cfRule type="containsText" dxfId="1886" priority="30" operator="containsText" text="Not Implemented">
      <formula>NOT(ISERROR(SEARCH("Not Implemented",AB44)))</formula>
    </cfRule>
  </conditionalFormatting>
  <conditionalFormatting sqref="AB48:AD50">
    <cfRule type="containsText" dxfId="1885" priority="19" operator="containsText" text="Not assessed">
      <formula>NOT(ISERROR(SEARCH("Not assessed",AB48)))</formula>
    </cfRule>
    <cfRule type="containsText" dxfId="1884" priority="20" operator="containsText" text="No visibility">
      <formula>NOT(ISERROR(SEARCH("No visibility",AB48)))</formula>
    </cfRule>
    <cfRule type="containsText" dxfId="1883" priority="21" operator="containsText" text="Poor">
      <formula>NOT(ISERROR(SEARCH("Poor",AB48)))</formula>
    </cfRule>
    <cfRule type="containsText" dxfId="1882" priority="22" operator="containsText" text="Fail">
      <formula>NOT(ISERROR(SEARCH("Fail",AB48)))</formula>
    </cfRule>
    <cfRule type="containsText" dxfId="1881" priority="23" operator="containsText" text="Ineffective">
      <formula>NOT(ISERROR(SEARCH("Ineffective",AB48)))</formula>
    </cfRule>
    <cfRule type="containsText" dxfId="1880" priority="24" operator="containsText" text="Not Implemented">
      <formula>NOT(ISERROR(SEARCH("Not Implemented",AB48)))</formula>
    </cfRule>
  </conditionalFormatting>
  <conditionalFormatting sqref="AB51:AD53">
    <cfRule type="containsText" dxfId="1879" priority="13" operator="containsText" text="Not assessed">
      <formula>NOT(ISERROR(SEARCH("Not assessed",AB51)))</formula>
    </cfRule>
    <cfRule type="containsText" dxfId="1878" priority="14" operator="containsText" text="No visibility">
      <formula>NOT(ISERROR(SEARCH("No visibility",AB51)))</formula>
    </cfRule>
    <cfRule type="containsText" dxfId="1877" priority="15" operator="containsText" text="Poor">
      <formula>NOT(ISERROR(SEARCH("Poor",AB51)))</formula>
    </cfRule>
    <cfRule type="containsText" dxfId="1876" priority="16" operator="containsText" text="Fail">
      <formula>NOT(ISERROR(SEARCH("Fail",AB51)))</formula>
    </cfRule>
    <cfRule type="containsText" dxfId="1875" priority="17" operator="containsText" text="Ineffective">
      <formula>NOT(ISERROR(SEARCH("Ineffective",AB51)))</formula>
    </cfRule>
    <cfRule type="containsText" dxfId="1874" priority="18" operator="containsText" text="Not Implemented">
      <formula>NOT(ISERROR(SEARCH("Not Implemented",AB51)))</formula>
    </cfRule>
  </conditionalFormatting>
  <conditionalFormatting sqref="AB55:AD57">
    <cfRule type="containsText" dxfId="1873" priority="7" operator="containsText" text="Not assessed">
      <formula>NOT(ISERROR(SEARCH("Not assessed",AB55)))</formula>
    </cfRule>
    <cfRule type="containsText" dxfId="1872" priority="8" operator="containsText" text="No visibility">
      <formula>NOT(ISERROR(SEARCH("No visibility",AB55)))</formula>
    </cfRule>
    <cfRule type="containsText" dxfId="1871" priority="9" operator="containsText" text="Poor">
      <formula>NOT(ISERROR(SEARCH("Poor",AB55)))</formula>
    </cfRule>
    <cfRule type="containsText" dxfId="1870" priority="10" operator="containsText" text="Fail">
      <formula>NOT(ISERROR(SEARCH("Fail",AB55)))</formula>
    </cfRule>
    <cfRule type="containsText" dxfId="1869" priority="11" operator="containsText" text="Ineffective">
      <formula>NOT(ISERROR(SEARCH("Ineffective",AB55)))</formula>
    </cfRule>
    <cfRule type="containsText" dxfId="1868" priority="12" operator="containsText" text="Not Implemented">
      <formula>NOT(ISERROR(SEARCH("Not Implemented",AB55)))</formula>
    </cfRule>
  </conditionalFormatting>
  <conditionalFormatting sqref="AB59:AD61">
    <cfRule type="containsText" dxfId="1867" priority="1" operator="containsText" text="Not assessed">
      <formula>NOT(ISERROR(SEARCH("Not assessed",AB59)))</formula>
    </cfRule>
    <cfRule type="containsText" dxfId="1866" priority="2" operator="containsText" text="No visibility">
      <formula>NOT(ISERROR(SEARCH("No visibility",AB59)))</formula>
    </cfRule>
    <cfRule type="containsText" dxfId="1865" priority="3" operator="containsText" text="Poor">
      <formula>NOT(ISERROR(SEARCH("Poor",AB59)))</formula>
    </cfRule>
    <cfRule type="containsText" dxfId="1864" priority="4" operator="containsText" text="Fail">
      <formula>NOT(ISERROR(SEARCH("Fail",AB59)))</formula>
    </cfRule>
    <cfRule type="containsText" dxfId="1863" priority="5" operator="containsText" text="Ineffective">
      <formula>NOT(ISERROR(SEARCH("Ineffective",AB59)))</formula>
    </cfRule>
    <cfRule type="containsText" dxfId="1862" priority="6" operator="containsText" text="Not Implemented">
      <formula>NOT(ISERROR(SEARCH("Not Implemented",AB59)))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D152184-66F2-46F6-B07A-9684BDBD7BDC}">
          <x14:formula1>
            <xm:f>Data!$F$4:$F$9</xm:f>
          </x14:formula1>
          <xm:sqref>AC19 I19 S23 I55 S19 I15 I11 AC48 AC11 S26 I59 S15 I7 AC15 AC7 S11 S7 AC29 I33 I36 I40 I44 I51 S36 S40 S44 S48 S51 S59 S33 AC33 AC36 AC40 AC44 AC51 AC55 AC26 I26 I29 AC23 I23 S29 I48 S55 AC59</xm:sqref>
        </x14:dataValidation>
        <x14:dataValidation type="list" allowBlank="1" showInputMessage="1" showErrorMessage="1" xr:uid="{04BD06A2-6849-4AC3-AD42-443C29CF34D4}">
          <x14:formula1>
            <xm:f>Data!$J$4:$J$8</xm:f>
          </x14:formula1>
          <xm:sqref>AD19 J19 T23 J55 T19 J15 J11 AD48 AD11 T26 J59 T15 J7 AD15 AD7 T11 T7 AD29 J33 J36 J40 J44 J51 T36 T40 T44 T48 T51 T59 T33 AD33 AD36 AD40 AD44 AD51 AD55 AD26 J26 J29 AD23 J23 T29 J48 T55 AD59</xm:sqref>
        </x14:dataValidation>
        <x14:dataValidation type="list" allowBlank="1" showInputMessage="1" showErrorMessage="1" promptTitle="Control Status" xr:uid="{04D8D9F1-E29D-4BFB-A233-BDCE35631E37}">
          <x14:formula1>
            <xm:f>Data!$B$4:$B$6</xm:f>
          </x14:formula1>
          <xm:sqref>AB19 H19 R23 H55 R19 H15 H11 AB48 AB11 R26 H59 R15 H7 R11 AB15 AB7 R7 AB29 H33 H36 H40 H44 H51 R36 R40 R44 R48 R51 R59 R33 AB33 AB36 AB40 AB44 AB51 AB55 AB26 H26 H29 AB23 H23 R29 H48 R55 AB59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F460F-C1EB-4C89-AF31-60BF52DC66BD}">
  <dimension ref="A1:AO77"/>
  <sheetViews>
    <sheetView zoomScaleNormal="100" workbookViewId="0"/>
  </sheetViews>
  <sheetFormatPr defaultColWidth="8.83203125" defaultRowHeight="10.5" customHeight="1" outlineLevelRow="1" outlineLevelCol="1" x14ac:dyDescent="0.2"/>
  <cols>
    <col min="1" max="1" width="4.6640625" style="21" customWidth="1"/>
    <col min="2" max="2" width="20.5" style="21" customWidth="1"/>
    <col min="3" max="3" width="6.83203125" style="21" customWidth="1"/>
    <col min="4" max="4" width="40.1640625" style="21" customWidth="1"/>
    <col min="5" max="5" width="14.5" style="21" customWidth="1"/>
    <col min="6" max="6" width="34.5" style="21" customWidth="1"/>
    <col min="7" max="7" width="31.83203125" style="21" customWidth="1"/>
    <col min="8" max="8" width="19.1640625" customWidth="1" outlineLevel="1"/>
    <col min="9" max="9" width="13.83203125" customWidth="1" outlineLevel="1"/>
    <col min="10" max="10" width="14.5" customWidth="1" outlineLevel="1"/>
    <col min="11" max="16" width="7.1640625" hidden="1" customWidth="1" outlineLevel="1"/>
    <col min="17" max="17" width="16.1640625" customWidth="1" outlineLevel="1"/>
    <col min="18" max="18" width="19.1640625" customWidth="1" outlineLevel="1"/>
    <col min="19" max="19" width="13.83203125" customWidth="1" outlineLevel="1"/>
    <col min="20" max="20" width="14.5" customWidth="1" outlineLevel="1"/>
    <col min="21" max="26" width="7.1640625" hidden="1" customWidth="1" outlineLevel="1"/>
    <col min="27" max="27" width="15.6640625" customWidth="1" outlineLevel="1"/>
    <col min="28" max="28" width="19.1640625" customWidth="1" outlineLevel="1"/>
    <col min="29" max="29" width="13.83203125" customWidth="1" outlineLevel="1"/>
    <col min="30" max="30" width="14.5" customWidth="1" outlineLevel="1"/>
    <col min="31" max="36" width="7.1640625" hidden="1" customWidth="1" outlineLevel="1"/>
    <col min="37" max="37" width="18" customWidth="1" outlineLevel="1"/>
    <col min="38" max="41" width="18" customWidth="1"/>
    <col min="42" max="16384" width="8.83203125" style="21"/>
  </cols>
  <sheetData>
    <row r="1" spans="1:41" customFormat="1" ht="10.5" customHeight="1" x14ac:dyDescent="0.2">
      <c r="A1" s="12"/>
      <c r="B1" s="12"/>
      <c r="C1" s="12"/>
      <c r="D1" s="13" t="s">
        <v>762</v>
      </c>
      <c r="E1" s="12"/>
      <c r="F1" s="12"/>
      <c r="G1" s="12"/>
      <c r="H1" s="111" t="s">
        <v>716</v>
      </c>
      <c r="I1" s="112"/>
      <c r="J1" s="112"/>
      <c r="K1" s="112"/>
      <c r="L1" s="112"/>
      <c r="M1" s="112"/>
      <c r="N1" s="112"/>
      <c r="O1" s="112"/>
      <c r="P1" s="112"/>
      <c r="Q1" s="113"/>
      <c r="R1" s="114" t="s">
        <v>717</v>
      </c>
      <c r="S1" s="115"/>
      <c r="T1" s="115"/>
      <c r="U1" s="115"/>
      <c r="V1" s="115"/>
      <c r="W1" s="115"/>
      <c r="X1" s="115"/>
      <c r="Y1" s="115"/>
      <c r="Z1" s="115"/>
      <c r="AA1" s="116"/>
      <c r="AB1" s="117" t="s">
        <v>718</v>
      </c>
      <c r="AC1" s="118"/>
      <c r="AD1" s="118"/>
      <c r="AE1" s="118"/>
      <c r="AF1" s="118"/>
      <c r="AG1" s="118"/>
      <c r="AH1" s="118"/>
      <c r="AI1" s="118"/>
      <c r="AJ1" s="118"/>
      <c r="AK1" s="119"/>
      <c r="AL1" s="137" t="s">
        <v>700</v>
      </c>
      <c r="AM1" s="137"/>
      <c r="AN1" s="137"/>
      <c r="AO1" s="137"/>
    </row>
    <row r="2" spans="1:41" ht="30" customHeight="1" thickBot="1" x14ac:dyDescent="0.25">
      <c r="A2" s="23" t="s">
        <v>119</v>
      </c>
      <c r="B2" s="23" t="s">
        <v>5</v>
      </c>
      <c r="C2" s="23" t="s">
        <v>699</v>
      </c>
      <c r="D2" s="23" t="s">
        <v>6</v>
      </c>
      <c r="E2" s="28" t="s">
        <v>7</v>
      </c>
      <c r="F2" s="28" t="s">
        <v>8</v>
      </c>
      <c r="G2" s="28" t="s">
        <v>9</v>
      </c>
      <c r="H2" s="29" t="s">
        <v>674</v>
      </c>
      <c r="I2" s="10" t="s">
        <v>1</v>
      </c>
      <c r="J2" s="10" t="s">
        <v>2</v>
      </c>
      <c r="K2" s="10" t="s">
        <v>712</v>
      </c>
      <c r="L2" s="10" t="s">
        <v>713</v>
      </c>
      <c r="M2" s="10" t="s">
        <v>714</v>
      </c>
      <c r="N2" s="10" t="s">
        <v>709</v>
      </c>
      <c r="O2" s="10" t="s">
        <v>710</v>
      </c>
      <c r="P2" s="10" t="s">
        <v>711</v>
      </c>
      <c r="Q2" s="30" t="s">
        <v>4</v>
      </c>
      <c r="R2" s="29" t="s">
        <v>674</v>
      </c>
      <c r="S2" s="10" t="s">
        <v>1</v>
      </c>
      <c r="T2" s="10" t="s">
        <v>2</v>
      </c>
      <c r="U2" s="10" t="s">
        <v>712</v>
      </c>
      <c r="V2" s="10" t="s">
        <v>713</v>
      </c>
      <c r="W2" s="10" t="s">
        <v>714</v>
      </c>
      <c r="X2" s="10" t="s">
        <v>709</v>
      </c>
      <c r="Y2" s="10" t="s">
        <v>710</v>
      </c>
      <c r="Z2" s="10" t="s">
        <v>711</v>
      </c>
      <c r="AA2" s="30" t="s">
        <v>4</v>
      </c>
      <c r="AB2" s="29" t="s">
        <v>674</v>
      </c>
      <c r="AC2" s="10" t="s">
        <v>1</v>
      </c>
      <c r="AD2" s="10" t="s">
        <v>2</v>
      </c>
      <c r="AE2" s="10" t="s">
        <v>712</v>
      </c>
      <c r="AF2" s="10" t="s">
        <v>713</v>
      </c>
      <c r="AG2" s="10" t="s">
        <v>714</v>
      </c>
      <c r="AH2" s="10" t="s">
        <v>709</v>
      </c>
      <c r="AI2" s="10" t="s">
        <v>710</v>
      </c>
      <c r="AJ2" s="10" t="s">
        <v>711</v>
      </c>
      <c r="AK2" s="30" t="s">
        <v>4</v>
      </c>
      <c r="AL2" s="15" t="s">
        <v>705</v>
      </c>
      <c r="AM2" s="15" t="s">
        <v>706</v>
      </c>
      <c r="AN2" s="15" t="s">
        <v>707</v>
      </c>
      <c r="AO2" s="15" t="s">
        <v>708</v>
      </c>
    </row>
    <row r="3" spans="1:41" ht="30" customHeight="1" x14ac:dyDescent="0.2">
      <c r="A3" s="48">
        <v>7</v>
      </c>
      <c r="B3" s="49" t="s">
        <v>740</v>
      </c>
      <c r="C3" s="100"/>
      <c r="D3" s="100"/>
      <c r="E3" s="101" t="s">
        <v>758</v>
      </c>
      <c r="F3" s="101"/>
      <c r="G3" s="101"/>
      <c r="H3" s="50" t="str">
        <f>IF($K3=1,"Implemented","Not Implemented")</f>
        <v>Not Implemented</v>
      </c>
      <c r="I3" s="51" t="str">
        <f>IF($L3=1,"Effective","Ineffective")</f>
        <v>Ineffective</v>
      </c>
      <c r="J3" s="51" t="str">
        <f>IF($M3=1,"Pass","Fail")</f>
        <v>Fail</v>
      </c>
      <c r="K3" s="52">
        <f>IF(COUNTIFS(K$6:K$77,0,$C$6:$C$77,1)&gt;0,0,1)</f>
        <v>0</v>
      </c>
      <c r="L3" s="52">
        <f>IF(COUNTIFS(L$6:L$77,0,$C$6:$C$77,1)&gt;0,0,1)</f>
        <v>0</v>
      </c>
      <c r="M3" s="52">
        <f>IF(COUNTIFS(M$6:M$77,0,$C$6:$C$77,1)&gt;0,0,1)</f>
        <v>0</v>
      </c>
      <c r="N3" s="52">
        <f>AVERAGE(N$6:N$77)</f>
        <v>0</v>
      </c>
      <c r="O3" s="62"/>
      <c r="P3" s="62"/>
      <c r="Q3" s="53"/>
      <c r="R3" s="51" t="str">
        <f>IF($U3=1,"Implemented","Not Implemented")</f>
        <v>Not Implemented</v>
      </c>
      <c r="S3" s="51" t="str">
        <f>IF($V3=1,"Effective","Ineffective")</f>
        <v>Ineffective</v>
      </c>
      <c r="T3" s="51" t="str">
        <f>IF($W3=1,"Pass","Fail")</f>
        <v>Fail</v>
      </c>
      <c r="U3" s="52">
        <f>IF(COUNTIFS(U$6:U$77,0,$C$6:$C$77,1)&gt;0,0,1)</f>
        <v>0</v>
      </c>
      <c r="V3" s="52">
        <f>IF(COUNTIFS(V$6:V$77,0,$C$6:$C$77,1)&gt;0,0,1)</f>
        <v>0</v>
      </c>
      <c r="W3" s="52">
        <f>IF(COUNTIFS(W$6:W$77,0,$C$6:$C$77,1)&gt;0,0,1)</f>
        <v>0</v>
      </c>
      <c r="X3" s="52">
        <f>AVERAGE(X$6:X$77)</f>
        <v>0</v>
      </c>
      <c r="Y3" s="62"/>
      <c r="Z3" s="62"/>
      <c r="AA3" s="53"/>
      <c r="AB3" s="50" t="str">
        <f>IF($AE3=1,"Implemented","Not Implemented")</f>
        <v>Not Implemented</v>
      </c>
      <c r="AC3" s="51" t="str">
        <f>IF($AF3=1,"Effective","Ineffective")</f>
        <v>Ineffective</v>
      </c>
      <c r="AD3" s="51" t="str">
        <f>IF($AG3=1,"Pass","Fail")</f>
        <v>Fail</v>
      </c>
      <c r="AE3" s="52">
        <f>IF(COUNTIFS(AE$6:AE$77,0,$C$6:$C$77,1)&gt;0,0,1)</f>
        <v>0</v>
      </c>
      <c r="AF3" s="52">
        <f>IF(COUNTIFS(AF$6:AF$77,0,$C$6:$C$77,1)&gt;0,0,1)</f>
        <v>0</v>
      </c>
      <c r="AG3" s="52">
        <f>IF(COUNTIFS(AG$6:AG$77,0,$C$6:$C$77,1)&gt;0,0,1)</f>
        <v>0</v>
      </c>
      <c r="AH3" s="52">
        <f>AVERAGE(AH$6:AH$77)</f>
        <v>0</v>
      </c>
      <c r="AI3" s="62"/>
      <c r="AJ3" s="62"/>
      <c r="AK3" s="53"/>
      <c r="AL3" s="54" t="s">
        <v>725</v>
      </c>
      <c r="AM3" s="55"/>
      <c r="AN3" s="55"/>
      <c r="AO3" s="56"/>
    </row>
    <row r="4" spans="1:41" ht="30" customHeight="1" x14ac:dyDescent="0.2">
      <c r="A4" s="42"/>
      <c r="B4" s="22"/>
      <c r="C4" s="97"/>
      <c r="D4" s="97"/>
      <c r="E4" s="98" t="s">
        <v>759</v>
      </c>
      <c r="F4" s="98"/>
      <c r="G4" s="98"/>
      <c r="H4" s="31" t="str">
        <f>IF($K4=1,"Implemented","Not Implemented")</f>
        <v>Not Implemented</v>
      </c>
      <c r="I4" s="24" t="str">
        <f>IF($L4=1,"Effective","Ineffective")</f>
        <v>Ineffective</v>
      </c>
      <c r="J4" s="24" t="str">
        <f>IF($M4=1,"Pass","Fail")</f>
        <v>Fail</v>
      </c>
      <c r="K4" s="25">
        <f>IF(COUNTIFS(K$6:K$77,0,$C$6:$C$77,2)&gt;0,0,1)</f>
        <v>0</v>
      </c>
      <c r="L4" s="25">
        <f>IF(COUNTIFS(L$6:L$77,0,$C$6:$C$77,2)&gt;0,0,1)</f>
        <v>0</v>
      </c>
      <c r="M4" s="25">
        <f>IF(COUNTIFS(M$6:M$77,0,$C$6:$C$77,2)&gt;0,0,1)</f>
        <v>0</v>
      </c>
      <c r="N4" s="63"/>
      <c r="O4" s="25">
        <f>AVERAGE(O$6:O$77)</f>
        <v>0</v>
      </c>
      <c r="P4" s="25"/>
      <c r="Q4" s="32"/>
      <c r="R4" s="24" t="str">
        <f>IF($U4=1,"Implemented","Not Implemented")</f>
        <v>Not Implemented</v>
      </c>
      <c r="S4" s="24" t="str">
        <f>IF($V4=1,"Effective","Ineffective")</f>
        <v>Ineffective</v>
      </c>
      <c r="T4" s="24" t="str">
        <f>IF($W4=1,"Pass","Fail")</f>
        <v>Fail</v>
      </c>
      <c r="U4" s="25">
        <f>IF(COUNTIFS(U$6:U$77,0,$C$6:$C$77,2)&gt;0,0,1)</f>
        <v>0</v>
      </c>
      <c r="V4" s="25">
        <f>IF(COUNTIFS(V$6:V$77,0,$C$6:$C$77,2)&gt;0,0,1)</f>
        <v>0</v>
      </c>
      <c r="W4" s="25">
        <f>IF(COUNTIFS(W$6:W$77,0,$C$6:$C$77,2)&gt;0,0,1)</f>
        <v>0</v>
      </c>
      <c r="X4" s="63"/>
      <c r="Y4" s="25">
        <f>AVERAGE(Y$6:Y$77)</f>
        <v>0</v>
      </c>
      <c r="Z4" s="25"/>
      <c r="AA4" s="32"/>
      <c r="AB4" s="31" t="str">
        <f>IF($AE4=1,"Implemented","Not Implemented")</f>
        <v>Not Implemented</v>
      </c>
      <c r="AC4" s="24" t="str">
        <f>IF($AF4=1,"Effective","Ineffective")</f>
        <v>Ineffective</v>
      </c>
      <c r="AD4" s="24" t="str">
        <f>IF($AG4=1,"Pass","Fail")</f>
        <v>Fail</v>
      </c>
      <c r="AE4" s="25">
        <f>IF(COUNTIFS(AE$6:AE$77,0,$C$6:$C$77,2)&gt;0,0,1)</f>
        <v>0</v>
      </c>
      <c r="AF4" s="25">
        <f>IF(COUNTIFS(AF$6:AF$77,0,$C$6:$C$77,2)&gt;0,0,1)</f>
        <v>0</v>
      </c>
      <c r="AG4" s="25">
        <f>IF(COUNTIFS(AG$6:AG$77,0,$C$6:$C$77,2)&gt;0,0,1)</f>
        <v>0</v>
      </c>
      <c r="AH4" s="63"/>
      <c r="AI4" s="25">
        <f>AVERAGE(AI$6:AI$77)</f>
        <v>0</v>
      </c>
      <c r="AJ4" s="25"/>
      <c r="AK4" s="32"/>
      <c r="AL4" s="18" t="s">
        <v>725</v>
      </c>
      <c r="AM4" s="11"/>
      <c r="AN4" s="11"/>
      <c r="AO4" s="43"/>
    </row>
    <row r="5" spans="1:41" ht="30" customHeight="1" thickBot="1" x14ac:dyDescent="0.25">
      <c r="A5" s="57"/>
      <c r="B5" s="58"/>
      <c r="C5" s="103"/>
      <c r="D5" s="103"/>
      <c r="E5" s="104" t="s">
        <v>760</v>
      </c>
      <c r="F5" s="104"/>
      <c r="G5" s="104"/>
      <c r="H5" s="59" t="str">
        <f>IF($K5=1,"Implemented","Not Implemented")</f>
        <v>Not Implemented</v>
      </c>
      <c r="I5" s="60" t="str">
        <f>IF($L5=1,"Effective","Ineffective")</f>
        <v>Ineffective</v>
      </c>
      <c r="J5" s="60" t="str">
        <f>IF($M5=1,"Pass","Fail")</f>
        <v>Fail</v>
      </c>
      <c r="K5" s="35">
        <f>IF(COUNTIFS(K$6:K$77,0,$C$6:$C$77,3)&gt;0,0,1)</f>
        <v>0</v>
      </c>
      <c r="L5" s="35">
        <f>IF(COUNTIFS(L$6:L$77,0,$C$6:$C$77,3)&gt;0,0,1)</f>
        <v>0</v>
      </c>
      <c r="M5" s="35">
        <f>IF(COUNTIFS(M$6:M$77,0,$C$6:$C$77,3)&gt;0,0,1)</f>
        <v>0</v>
      </c>
      <c r="N5" s="64"/>
      <c r="O5" s="64"/>
      <c r="P5" s="35">
        <f>AVERAGE(P$6:P$77)</f>
        <v>0</v>
      </c>
      <c r="Q5" s="61"/>
      <c r="R5" s="60" t="str">
        <f>IF($U5=1,"Implemented","Not Implemented")</f>
        <v>Not Implemented</v>
      </c>
      <c r="S5" s="60" t="str">
        <f>IF($V5=1,"Effective","Ineffective")</f>
        <v>Ineffective</v>
      </c>
      <c r="T5" s="60" t="str">
        <f>IF($W5=1,"Pass","Fail")</f>
        <v>Fail</v>
      </c>
      <c r="U5" s="35">
        <f>IF(COUNTIFS(U$6:U$77,0,$C$6:$C$77,3)&gt;0,0,1)</f>
        <v>0</v>
      </c>
      <c r="V5" s="35">
        <f>IF(COUNTIFS(V$6:V$77,0,$C$6:$C$77,3)&gt;0,0,1)</f>
        <v>0</v>
      </c>
      <c r="W5" s="35">
        <f>IF(COUNTIFS(W$6:W$77,0,$C$6:$C$77,3)&gt;0,0,1)</f>
        <v>0</v>
      </c>
      <c r="X5" s="64"/>
      <c r="Y5" s="64"/>
      <c r="Z5" s="35">
        <f>AVERAGE(Z$6:Z$77)</f>
        <v>0</v>
      </c>
      <c r="AA5" s="61"/>
      <c r="AB5" s="59" t="str">
        <f>IF($AE5=1,"Implemented","Not Implemented")</f>
        <v>Not Implemented</v>
      </c>
      <c r="AC5" s="60" t="str">
        <f>IF($AF5=1,"Effective","Ineffective")</f>
        <v>Ineffective</v>
      </c>
      <c r="AD5" s="60" t="str">
        <f>IF($AG5=1,"Pass","Fail")</f>
        <v>Fail</v>
      </c>
      <c r="AE5" s="35">
        <f>IF(COUNTIFS(AE$6:AE$77,0,$C$6:$C$77,3)&gt;0,0,1)</f>
        <v>0</v>
      </c>
      <c r="AF5" s="35">
        <f>IF(COUNTIFS(AF$6:AF$77,0,$C$6:$C$77,3)&gt;0,0,1)</f>
        <v>0</v>
      </c>
      <c r="AG5" s="35">
        <f>IF(COUNTIFS(AG$6:AG$77,0,$C$6:$C$77,3)&gt;0,0,1)</f>
        <v>0</v>
      </c>
      <c r="AH5" s="64"/>
      <c r="AI5" s="64"/>
      <c r="AJ5" s="35">
        <f>AVERAGE(AJ$6:AJ$77)</f>
        <v>0</v>
      </c>
      <c r="AK5" s="61"/>
      <c r="AL5" s="33" t="s">
        <v>725</v>
      </c>
      <c r="AM5" s="45"/>
      <c r="AN5" s="45"/>
      <c r="AO5" s="46"/>
    </row>
    <row r="6" spans="1:41" ht="30" customHeight="1" x14ac:dyDescent="0.2">
      <c r="C6" s="19">
        <v>1</v>
      </c>
      <c r="D6" s="124" t="s">
        <v>291</v>
      </c>
      <c r="E6" s="124"/>
      <c r="F6" s="124"/>
      <c r="G6" s="124"/>
      <c r="H6" s="31" t="str">
        <f>IF($K6=1,"Implemented","Not Implemented")</f>
        <v>Not Implemented</v>
      </c>
      <c r="I6" s="24" t="str">
        <f>IF($L6=1,"Effective","Ineffective")</f>
        <v>Ineffective</v>
      </c>
      <c r="J6" s="24" t="str">
        <f>IF($M6=1,"Pass","Fail")</f>
        <v>Fail</v>
      </c>
      <c r="K6" s="25">
        <f>IF(COUNTIF(K7:K15,0)&gt;0,0,1)</f>
        <v>0</v>
      </c>
      <c r="L6" s="25">
        <f>IF(COUNTIF(L7:L15,0)&gt;0,0,1)</f>
        <v>0</v>
      </c>
      <c r="M6" s="25">
        <f>IF(COUNTIF(M7:M15,0)&gt;0,0,1)</f>
        <v>0</v>
      </c>
      <c r="N6" s="25">
        <f>IFERROR(IF($C6=1,$K6*$L6*$M6,""),"")</f>
        <v>0</v>
      </c>
      <c r="O6" s="25" t="str">
        <f>IFERROR(IF($C6=2,$K6*$L6*$M6,""),"")</f>
        <v/>
      </c>
      <c r="P6" s="25" t="str">
        <f>IFERROR(IF($C6=3,$K6*$L6*$M6,""),"")</f>
        <v/>
      </c>
      <c r="Q6" s="32"/>
      <c r="R6" s="31" t="str">
        <f>IF($U6=1,"Implemented","Not Implemented")</f>
        <v>Not Implemented</v>
      </c>
      <c r="S6" s="24" t="str">
        <f>IF($V6=1,"Effective","Ineffective")</f>
        <v>Ineffective</v>
      </c>
      <c r="T6" s="24" t="str">
        <f>IF($W6=1,"Pass","Fail")</f>
        <v>Fail</v>
      </c>
      <c r="U6" s="25">
        <f>IF(COUNTIF(U7:U15,0)&gt;0,0,1)</f>
        <v>0</v>
      </c>
      <c r="V6" s="25">
        <f>IF(COUNTIF(V7:V15,0)&gt;0,0,1)</f>
        <v>0</v>
      </c>
      <c r="W6" s="25">
        <f>IF(COUNTIF(W7:W15,0)&gt;0,0,1)</f>
        <v>0</v>
      </c>
      <c r="X6" s="25">
        <f>IFERROR(IF($C6=1,$U6*$V6*$W6,""),"")</f>
        <v>0</v>
      </c>
      <c r="Y6" s="25" t="str">
        <f>IFERROR(IF($C6=2,$U6*$V6*$W6,""),"")</f>
        <v/>
      </c>
      <c r="Z6" s="25" t="str">
        <f>IFERROR(IF($C6=3,$U6*$V6*$W6,""),"")</f>
        <v/>
      </c>
      <c r="AA6" s="32"/>
      <c r="AB6" s="31" t="str">
        <f>IF($AE6=1,"Implemented","Not Implemented")</f>
        <v>Not Implemented</v>
      </c>
      <c r="AC6" s="24" t="str">
        <f>IF($AF6=1,"Effective","Ineffective")</f>
        <v>Ineffective</v>
      </c>
      <c r="AD6" s="24" t="str">
        <f>IF($AG6=1,"Pass","Fail")</f>
        <v>Fail</v>
      </c>
      <c r="AE6" s="25">
        <f>IF(COUNTIF(AE7:AE15,0)&gt;0,0,1)</f>
        <v>0</v>
      </c>
      <c r="AF6" s="25">
        <f>IF(COUNTIF(AF7:AF15,0)&gt;0,0,1)</f>
        <v>0</v>
      </c>
      <c r="AG6" s="25">
        <f>IF(COUNTIF(AG7:AG15,0)&gt;0,0,1)</f>
        <v>0</v>
      </c>
      <c r="AH6" s="25">
        <f>IFERROR(IF($C6=1,$AE6*$AF6*$AG6,""),"")</f>
        <v>0</v>
      </c>
      <c r="AI6" s="25" t="str">
        <f>IFERROR(IF($C6=2,$AE6*$AF6*$AG6,""),"")</f>
        <v/>
      </c>
      <c r="AJ6" s="25" t="str">
        <f>IFERROR(IF($C6=3,$AE6*$AF6*$AG6,""),"")</f>
        <v/>
      </c>
      <c r="AK6" s="32"/>
      <c r="AL6" s="18" t="s">
        <v>725</v>
      </c>
      <c r="AM6" s="11"/>
      <c r="AN6" s="11"/>
      <c r="AO6" s="11"/>
    </row>
    <row r="7" spans="1:41" ht="10.5" customHeight="1" outlineLevel="1" x14ac:dyDescent="0.2">
      <c r="A7" s="106"/>
      <c r="B7" s="106"/>
      <c r="C7" s="122">
        <v>1</v>
      </c>
      <c r="D7" s="106"/>
      <c r="E7" s="123" t="s">
        <v>292</v>
      </c>
      <c r="F7" s="124" t="s">
        <v>293</v>
      </c>
      <c r="G7" s="124" t="s">
        <v>294</v>
      </c>
      <c r="H7" s="108" t="s">
        <v>687</v>
      </c>
      <c r="I7" s="109" t="s">
        <v>687</v>
      </c>
      <c r="J7" s="109" t="s">
        <v>687</v>
      </c>
      <c r="K7" s="25">
        <f>IFERROR(VLOOKUP($H7,Data!$B$4:$D$6,3,FALSE),"")</f>
        <v>0</v>
      </c>
      <c r="L7" s="25">
        <f>IFERROR(VLOOKUP($I7,Data!$F$4:$H$9,3,FALSE),"")</f>
        <v>0</v>
      </c>
      <c r="M7" s="25">
        <f>IFERROR(VLOOKUP($J7,Data!$J$4:$L$8,3,FALSE),"")</f>
        <v>0</v>
      </c>
      <c r="N7" s="25">
        <f>IFERROR(IF($C7=1,$K7*$L7*$M7,""),"")</f>
        <v>0</v>
      </c>
      <c r="O7" s="25" t="str">
        <f>IFERROR(IF($C7=2,$K7*$L7*$M7,""),"")</f>
        <v/>
      </c>
      <c r="P7" s="25" t="str">
        <f>IFERROR(IF($C7=3,$K7*$L7*$M7,""),"")</f>
        <v/>
      </c>
      <c r="Q7" s="120"/>
      <c r="R7" s="108" t="s">
        <v>687</v>
      </c>
      <c r="S7" s="109" t="s">
        <v>687</v>
      </c>
      <c r="T7" s="109" t="s">
        <v>687</v>
      </c>
      <c r="U7" s="26"/>
      <c r="V7" s="26"/>
      <c r="W7" s="26"/>
      <c r="X7" s="26"/>
      <c r="Y7" s="26"/>
      <c r="Z7" s="26"/>
      <c r="AA7" s="120"/>
      <c r="AB7" s="108" t="s">
        <v>687</v>
      </c>
      <c r="AC7" s="109" t="s">
        <v>687</v>
      </c>
      <c r="AD7" s="109" t="s">
        <v>687</v>
      </c>
      <c r="AE7" s="26"/>
      <c r="AF7" s="26"/>
      <c r="AG7" s="26"/>
      <c r="AH7" s="26"/>
      <c r="AI7" s="26"/>
      <c r="AJ7" s="26"/>
      <c r="AK7" s="121"/>
      <c r="AL7" s="18" t="s">
        <v>716</v>
      </c>
      <c r="AM7" s="11"/>
      <c r="AN7" s="11"/>
      <c r="AO7" s="11"/>
    </row>
    <row r="8" spans="1:41" ht="10.5" customHeight="1" outlineLevel="1" x14ac:dyDescent="0.2">
      <c r="A8" s="106"/>
      <c r="B8" s="106"/>
      <c r="C8" s="122"/>
      <c r="D8" s="106"/>
      <c r="E8" s="123"/>
      <c r="F8" s="124"/>
      <c r="G8" s="125"/>
      <c r="H8" s="108"/>
      <c r="I8" s="109"/>
      <c r="J8" s="109"/>
      <c r="K8" s="27"/>
      <c r="L8" s="27"/>
      <c r="M8" s="27"/>
      <c r="N8" s="27"/>
      <c r="O8" s="27"/>
      <c r="P8" s="27"/>
      <c r="Q8" s="120"/>
      <c r="R8" s="108"/>
      <c r="S8" s="109"/>
      <c r="T8" s="109"/>
      <c r="U8" s="25">
        <f>IFERROR(VLOOKUP($R7,Data!$B$4:$D$6,3,FALSE),"")</f>
        <v>0</v>
      </c>
      <c r="V8" s="25">
        <f>IFERROR(VLOOKUP($S7,Data!$F$4:$H$9,3,FALSE),"")</f>
        <v>0</v>
      </c>
      <c r="W8" s="25">
        <f>IFERROR(VLOOKUP($T7,Data!$J$4:$L$8,3,FALSE),"")</f>
        <v>0</v>
      </c>
      <c r="X8" s="25">
        <f>IFERROR(IF($C7=1,$U8*$V8*$W8,""),"")</f>
        <v>0</v>
      </c>
      <c r="Y8" s="25" t="str">
        <f>IFERROR(IF($C7=2,$U8*$V8*$W8,""),"")</f>
        <v/>
      </c>
      <c r="Z8" s="25" t="str">
        <f>IFERROR(IF($C7=3,$U8*$V8*$W8,""),"")</f>
        <v/>
      </c>
      <c r="AA8" s="120"/>
      <c r="AB8" s="108"/>
      <c r="AC8" s="109"/>
      <c r="AD8" s="109"/>
      <c r="AE8" s="27"/>
      <c r="AF8" s="27"/>
      <c r="AG8" s="27"/>
      <c r="AH8" s="27"/>
      <c r="AI8" s="27"/>
      <c r="AJ8" s="27"/>
      <c r="AK8" s="121"/>
      <c r="AL8" s="18" t="s">
        <v>717</v>
      </c>
      <c r="AM8" s="11"/>
      <c r="AN8" s="11"/>
      <c r="AO8" s="11"/>
    </row>
    <row r="9" spans="1:41" ht="10.5" customHeight="1" outlineLevel="1" x14ac:dyDescent="0.2">
      <c r="A9" s="106"/>
      <c r="B9" s="106"/>
      <c r="C9" s="122"/>
      <c r="D9" s="106"/>
      <c r="E9" s="123"/>
      <c r="F9" s="124"/>
      <c r="G9" s="125"/>
      <c r="H9" s="108"/>
      <c r="I9" s="109"/>
      <c r="J9" s="109"/>
      <c r="K9" s="27"/>
      <c r="L9" s="27"/>
      <c r="M9" s="27"/>
      <c r="N9" s="27"/>
      <c r="O9" s="27"/>
      <c r="P9" s="27"/>
      <c r="Q9" s="120"/>
      <c r="R9" s="108"/>
      <c r="S9" s="109"/>
      <c r="T9" s="109"/>
      <c r="U9" s="27"/>
      <c r="V9" s="27"/>
      <c r="W9" s="27"/>
      <c r="X9" s="27"/>
      <c r="Y9" s="27"/>
      <c r="Z9" s="27"/>
      <c r="AA9" s="120"/>
      <c r="AB9" s="108"/>
      <c r="AC9" s="109"/>
      <c r="AD9" s="109"/>
      <c r="AE9" s="25">
        <f>IFERROR(VLOOKUP($AB7,Data!$B$4:$D$6,3,FALSE),"")</f>
        <v>0</v>
      </c>
      <c r="AF9" s="25">
        <f>IFERROR(VLOOKUP($AC7,Data!$F$4:$H$9,3,FALSE),"")</f>
        <v>0</v>
      </c>
      <c r="AG9" s="25">
        <f>IFERROR(VLOOKUP($AD7,Data!$J$4:$L$8,3,FALSE),"")</f>
        <v>0</v>
      </c>
      <c r="AH9" s="25">
        <f>IFERROR(IF($C7=1,$AE9*$AF9*$AG9,""),"")</f>
        <v>0</v>
      </c>
      <c r="AI9" s="25" t="str">
        <f>IFERROR(IF($C7=2,$AE9*$AF9*$AG9,""),"")</f>
        <v/>
      </c>
      <c r="AJ9" s="25" t="str">
        <f>IFERROR(IF($C7=3,$AE9*$AF9*$AG9,""),"")</f>
        <v/>
      </c>
      <c r="AK9" s="121"/>
      <c r="AL9" s="18" t="s">
        <v>718</v>
      </c>
      <c r="AM9" s="11"/>
      <c r="AN9" s="11"/>
      <c r="AO9" s="11"/>
    </row>
    <row r="10" spans="1:41" ht="10.5" customHeight="1" outlineLevel="1" x14ac:dyDescent="0.2">
      <c r="A10" s="106"/>
      <c r="B10" s="106"/>
      <c r="C10" s="122">
        <v>1</v>
      </c>
      <c r="D10" s="106"/>
      <c r="E10" s="123" t="s">
        <v>295</v>
      </c>
      <c r="F10" s="124" t="s">
        <v>296</v>
      </c>
      <c r="G10" s="124" t="s">
        <v>297</v>
      </c>
      <c r="H10" s="108" t="s">
        <v>687</v>
      </c>
      <c r="I10" s="109" t="s">
        <v>687</v>
      </c>
      <c r="J10" s="109" t="s">
        <v>687</v>
      </c>
      <c r="K10" s="25">
        <f>IFERROR(VLOOKUP($H10,Data!$B$4:$D$6,3,FALSE),"")</f>
        <v>0</v>
      </c>
      <c r="L10" s="25">
        <f>IFERROR(VLOOKUP($I10,Data!$F$4:$H$9,3,FALSE),"")</f>
        <v>0</v>
      </c>
      <c r="M10" s="25">
        <f>IFERROR(VLOOKUP($J10,Data!$J$4:$L$8,3,FALSE),"")</f>
        <v>0</v>
      </c>
      <c r="N10" s="25">
        <f>IFERROR(IF($C10=1,$K10*$L10*$M10,""),"")</f>
        <v>0</v>
      </c>
      <c r="O10" s="25" t="str">
        <f>IFERROR(IF($C10=2,$K10*$L10*$M10,""),"")</f>
        <v/>
      </c>
      <c r="P10" s="25" t="str">
        <f>IFERROR(IF($C10=3,$K10*$L10*$M10,""),"")</f>
        <v/>
      </c>
      <c r="Q10" s="120"/>
      <c r="R10" s="108" t="s">
        <v>687</v>
      </c>
      <c r="S10" s="109" t="s">
        <v>687</v>
      </c>
      <c r="T10" s="109" t="s">
        <v>687</v>
      </c>
      <c r="U10" s="26"/>
      <c r="V10" s="26"/>
      <c r="W10" s="26"/>
      <c r="X10" s="26"/>
      <c r="Y10" s="26"/>
      <c r="Z10" s="26"/>
      <c r="AA10" s="120"/>
      <c r="AB10" s="108" t="s">
        <v>687</v>
      </c>
      <c r="AC10" s="109" t="s">
        <v>687</v>
      </c>
      <c r="AD10" s="109" t="s">
        <v>687</v>
      </c>
      <c r="AE10" s="26"/>
      <c r="AF10" s="26"/>
      <c r="AG10" s="26"/>
      <c r="AH10" s="26"/>
      <c r="AI10" s="26"/>
      <c r="AJ10" s="26"/>
      <c r="AK10" s="121"/>
      <c r="AL10" s="18" t="s">
        <v>716</v>
      </c>
      <c r="AM10" s="11"/>
      <c r="AN10" s="11"/>
      <c r="AO10" s="11"/>
    </row>
    <row r="11" spans="1:41" ht="10.5" customHeight="1" outlineLevel="1" x14ac:dyDescent="0.2">
      <c r="A11" s="106"/>
      <c r="B11" s="106"/>
      <c r="C11" s="122"/>
      <c r="D11" s="106"/>
      <c r="E11" s="123" t="s">
        <v>295</v>
      </c>
      <c r="F11" s="124" t="s">
        <v>296</v>
      </c>
      <c r="G11" s="125" t="s">
        <v>297</v>
      </c>
      <c r="H11" s="108"/>
      <c r="I11" s="109"/>
      <c r="J11" s="109"/>
      <c r="K11" s="27"/>
      <c r="L11" s="27"/>
      <c r="M11" s="27"/>
      <c r="N11" s="27"/>
      <c r="O11" s="27"/>
      <c r="P11" s="27"/>
      <c r="Q11" s="120"/>
      <c r="R11" s="108"/>
      <c r="S11" s="109"/>
      <c r="T11" s="109"/>
      <c r="U11" s="25">
        <f>IFERROR(VLOOKUP($R10,Data!$B$4:$D$6,3,FALSE),"")</f>
        <v>0</v>
      </c>
      <c r="V11" s="25">
        <f>IFERROR(VLOOKUP($S10,Data!$F$4:$H$9,3,FALSE),"")</f>
        <v>0</v>
      </c>
      <c r="W11" s="25">
        <f>IFERROR(VLOOKUP($T10,Data!$J$4:$L$8,3,FALSE),"")</f>
        <v>0</v>
      </c>
      <c r="X11" s="25">
        <f>IFERROR(IF($C10=1,$U11*$V11*$W11,""),"")</f>
        <v>0</v>
      </c>
      <c r="Y11" s="25" t="str">
        <f>IFERROR(IF($C10=2,$U11*$V11*$W11,""),"")</f>
        <v/>
      </c>
      <c r="Z11" s="25" t="str">
        <f>IFERROR(IF($C10=3,$U11*$V11*$W11,""),"")</f>
        <v/>
      </c>
      <c r="AA11" s="120"/>
      <c r="AB11" s="108"/>
      <c r="AC11" s="109"/>
      <c r="AD11" s="109"/>
      <c r="AE11" s="27"/>
      <c r="AF11" s="27"/>
      <c r="AG11" s="27"/>
      <c r="AH11" s="27"/>
      <c r="AI11" s="27"/>
      <c r="AJ11" s="27"/>
      <c r="AK11" s="121"/>
      <c r="AL11" s="18" t="s">
        <v>717</v>
      </c>
      <c r="AM11" s="11"/>
      <c r="AN11" s="11"/>
      <c r="AO11" s="11"/>
    </row>
    <row r="12" spans="1:41" ht="10.5" customHeight="1" outlineLevel="1" x14ac:dyDescent="0.2">
      <c r="A12" s="106"/>
      <c r="B12" s="106"/>
      <c r="C12" s="122"/>
      <c r="D12" s="106"/>
      <c r="E12" s="123" t="s">
        <v>295</v>
      </c>
      <c r="F12" s="124" t="s">
        <v>296</v>
      </c>
      <c r="G12" s="125" t="s">
        <v>297</v>
      </c>
      <c r="H12" s="108"/>
      <c r="I12" s="109"/>
      <c r="J12" s="109"/>
      <c r="K12" s="27"/>
      <c r="L12" s="27"/>
      <c r="M12" s="27"/>
      <c r="N12" s="27"/>
      <c r="O12" s="27"/>
      <c r="P12" s="27"/>
      <c r="Q12" s="120"/>
      <c r="R12" s="108"/>
      <c r="S12" s="109"/>
      <c r="T12" s="109"/>
      <c r="U12" s="27"/>
      <c r="V12" s="27"/>
      <c r="W12" s="27"/>
      <c r="X12" s="27"/>
      <c r="Y12" s="27"/>
      <c r="Z12" s="27"/>
      <c r="AA12" s="120"/>
      <c r="AB12" s="108"/>
      <c r="AC12" s="109"/>
      <c r="AD12" s="109"/>
      <c r="AE12" s="25">
        <f>IFERROR(VLOOKUP($AB10,Data!$B$4:$D$6,3,FALSE),"")</f>
        <v>0</v>
      </c>
      <c r="AF12" s="25">
        <f>IFERROR(VLOOKUP($AC10,Data!$F$4:$H$9,3,FALSE),"")</f>
        <v>0</v>
      </c>
      <c r="AG12" s="25">
        <f>IFERROR(VLOOKUP($AD10,Data!$J$4:$L$8,3,FALSE),"")</f>
        <v>0</v>
      </c>
      <c r="AH12" s="25">
        <f>IFERROR(IF($C10=1,$AE12*$AF12*$AG12,""),"")</f>
        <v>0</v>
      </c>
      <c r="AI12" s="25" t="str">
        <f>IFERROR(IF($C10=2,$AE12*$AF12*$AG12,""),"")</f>
        <v/>
      </c>
      <c r="AJ12" s="25" t="str">
        <f>IFERROR(IF($C10=3,$AE12*$AF12*$AG12,""),"")</f>
        <v/>
      </c>
      <c r="AK12" s="121"/>
      <c r="AL12" s="18" t="s">
        <v>718</v>
      </c>
      <c r="AM12" s="11"/>
      <c r="AN12" s="11"/>
      <c r="AO12" s="11"/>
    </row>
    <row r="13" spans="1:41" ht="10.5" customHeight="1" outlineLevel="1" x14ac:dyDescent="0.2">
      <c r="A13" s="106"/>
      <c r="B13" s="106"/>
      <c r="C13" s="122">
        <v>1</v>
      </c>
      <c r="D13" s="106"/>
      <c r="E13" s="123" t="s">
        <v>298</v>
      </c>
      <c r="F13" s="124" t="s">
        <v>299</v>
      </c>
      <c r="G13" s="124" t="s">
        <v>300</v>
      </c>
      <c r="H13" s="108" t="s">
        <v>687</v>
      </c>
      <c r="I13" s="109" t="s">
        <v>687</v>
      </c>
      <c r="J13" s="109" t="s">
        <v>687</v>
      </c>
      <c r="K13" s="25">
        <f>IFERROR(VLOOKUP($H13,Data!$B$4:$D$6,3,FALSE),"")</f>
        <v>0</v>
      </c>
      <c r="L13" s="25">
        <f>IFERROR(VLOOKUP($I13,Data!$F$4:$H$9,3,FALSE),"")</f>
        <v>0</v>
      </c>
      <c r="M13" s="25">
        <f>IFERROR(VLOOKUP($J13,Data!$J$4:$L$8,3,FALSE),"")</f>
        <v>0</v>
      </c>
      <c r="N13" s="25">
        <f>IFERROR(IF($C13=1,$K13*$L13*$M13,""),"")</f>
        <v>0</v>
      </c>
      <c r="O13" s="25" t="str">
        <f>IFERROR(IF($C13=2,$K13*$L13*$M13,""),"")</f>
        <v/>
      </c>
      <c r="P13" s="25" t="str">
        <f>IFERROR(IF($C13=3,$K13*$L13*$M13,""),"")</f>
        <v/>
      </c>
      <c r="Q13" s="120"/>
      <c r="R13" s="108" t="s">
        <v>687</v>
      </c>
      <c r="S13" s="109" t="s">
        <v>687</v>
      </c>
      <c r="T13" s="109" t="s">
        <v>687</v>
      </c>
      <c r="U13" s="26"/>
      <c r="V13" s="26"/>
      <c r="W13" s="26"/>
      <c r="X13" s="26"/>
      <c r="Y13" s="26"/>
      <c r="Z13" s="26"/>
      <c r="AA13" s="120"/>
      <c r="AB13" s="108" t="s">
        <v>687</v>
      </c>
      <c r="AC13" s="109" t="s">
        <v>687</v>
      </c>
      <c r="AD13" s="109" t="s">
        <v>687</v>
      </c>
      <c r="AE13" s="26"/>
      <c r="AF13" s="26"/>
      <c r="AG13" s="26"/>
      <c r="AH13" s="26"/>
      <c r="AI13" s="26"/>
      <c r="AJ13" s="26"/>
      <c r="AK13" s="121"/>
      <c r="AL13" s="18" t="s">
        <v>716</v>
      </c>
      <c r="AM13" s="11"/>
      <c r="AN13" s="11"/>
      <c r="AO13" s="11"/>
    </row>
    <row r="14" spans="1:41" ht="10.5" customHeight="1" outlineLevel="1" x14ac:dyDescent="0.2">
      <c r="A14" s="106"/>
      <c r="B14" s="106"/>
      <c r="C14" s="122"/>
      <c r="D14" s="106"/>
      <c r="E14" s="123" t="s">
        <v>298</v>
      </c>
      <c r="F14" s="124" t="s">
        <v>299</v>
      </c>
      <c r="G14" s="125" t="s">
        <v>300</v>
      </c>
      <c r="H14" s="108"/>
      <c r="I14" s="109"/>
      <c r="J14" s="109"/>
      <c r="K14" s="27"/>
      <c r="L14" s="27"/>
      <c r="M14" s="27"/>
      <c r="N14" s="27"/>
      <c r="O14" s="27"/>
      <c r="P14" s="27"/>
      <c r="Q14" s="120"/>
      <c r="R14" s="108"/>
      <c r="S14" s="109"/>
      <c r="T14" s="109"/>
      <c r="U14" s="25">
        <f>IFERROR(VLOOKUP($R13,Data!$B$4:$D$6,3,FALSE),"")</f>
        <v>0</v>
      </c>
      <c r="V14" s="25">
        <f>IFERROR(VLOOKUP($S13,Data!$F$4:$H$9,3,FALSE),"")</f>
        <v>0</v>
      </c>
      <c r="W14" s="25">
        <f>IFERROR(VLOOKUP($T13,Data!$J$4:$L$8,3,FALSE),"")</f>
        <v>0</v>
      </c>
      <c r="X14" s="25">
        <f>IFERROR(IF($C13=1,$U14*$V14*$W14,""),"")</f>
        <v>0</v>
      </c>
      <c r="Y14" s="25" t="str">
        <f>IFERROR(IF($C13=2,$U14*$V14*$W14,""),"")</f>
        <v/>
      </c>
      <c r="Z14" s="25" t="str">
        <f>IFERROR(IF($C13=3,$U14*$V14*$W14,""),"")</f>
        <v/>
      </c>
      <c r="AA14" s="120"/>
      <c r="AB14" s="108"/>
      <c r="AC14" s="109"/>
      <c r="AD14" s="109"/>
      <c r="AE14" s="27"/>
      <c r="AF14" s="27"/>
      <c r="AG14" s="27"/>
      <c r="AH14" s="27"/>
      <c r="AI14" s="27"/>
      <c r="AJ14" s="27"/>
      <c r="AK14" s="121"/>
      <c r="AL14" s="18" t="s">
        <v>717</v>
      </c>
      <c r="AM14" s="11"/>
      <c r="AN14" s="11"/>
      <c r="AO14" s="11"/>
    </row>
    <row r="15" spans="1:41" ht="10.5" customHeight="1" outlineLevel="1" x14ac:dyDescent="0.2">
      <c r="A15" s="106"/>
      <c r="B15" s="106"/>
      <c r="C15" s="122"/>
      <c r="D15" s="106"/>
      <c r="E15" s="123" t="s">
        <v>298</v>
      </c>
      <c r="F15" s="124" t="s">
        <v>299</v>
      </c>
      <c r="G15" s="125" t="s">
        <v>300</v>
      </c>
      <c r="H15" s="108"/>
      <c r="I15" s="109"/>
      <c r="J15" s="109"/>
      <c r="K15" s="27"/>
      <c r="L15" s="27"/>
      <c r="M15" s="27"/>
      <c r="N15" s="27"/>
      <c r="O15" s="27"/>
      <c r="P15" s="27"/>
      <c r="Q15" s="120"/>
      <c r="R15" s="108"/>
      <c r="S15" s="109"/>
      <c r="T15" s="109"/>
      <c r="U15" s="27"/>
      <c r="V15" s="27"/>
      <c r="W15" s="27"/>
      <c r="X15" s="27"/>
      <c r="Y15" s="27"/>
      <c r="Z15" s="27"/>
      <c r="AA15" s="120"/>
      <c r="AB15" s="108"/>
      <c r="AC15" s="109"/>
      <c r="AD15" s="109"/>
      <c r="AE15" s="25">
        <f>IFERROR(VLOOKUP($AB13,Data!$B$4:$D$6,3,FALSE),"")</f>
        <v>0</v>
      </c>
      <c r="AF15" s="25">
        <f>IFERROR(VLOOKUP($AC13,Data!$F$4:$H$9,3,FALSE),"")</f>
        <v>0</v>
      </c>
      <c r="AG15" s="25">
        <f>IFERROR(VLOOKUP($AD13,Data!$J$4:$L$8,3,FALSE),"")</f>
        <v>0</v>
      </c>
      <c r="AH15" s="25">
        <f>IFERROR(IF($C13=1,$AE15*$AF15*$AG15,""),"")</f>
        <v>0</v>
      </c>
      <c r="AI15" s="25" t="str">
        <f>IFERROR(IF($C13=2,$AE15*$AF15*$AG15,""),"")</f>
        <v/>
      </c>
      <c r="AJ15" s="25" t="str">
        <f>IFERROR(IF($C13=3,$AE15*$AF15*$AG15,""),"")</f>
        <v/>
      </c>
      <c r="AK15" s="121"/>
      <c r="AL15" s="18" t="s">
        <v>718</v>
      </c>
      <c r="AM15" s="11"/>
      <c r="AN15" s="11"/>
      <c r="AO15" s="11"/>
    </row>
    <row r="16" spans="1:41" ht="30" customHeight="1" x14ac:dyDescent="0.2">
      <c r="B16" s="19"/>
      <c r="C16" s="19">
        <v>1</v>
      </c>
      <c r="D16" s="124" t="s">
        <v>301</v>
      </c>
      <c r="E16" s="124"/>
      <c r="F16" s="124"/>
      <c r="G16" s="124"/>
      <c r="H16" s="31" t="str">
        <f>IF($K16=1,"Implemented","Not Implemented")</f>
        <v>Not Implemented</v>
      </c>
      <c r="I16" s="24" t="str">
        <f>IF($L16=1,"Effective","Ineffective")</f>
        <v>Ineffective</v>
      </c>
      <c r="J16" s="24" t="str">
        <f>IF($M16=1,"Pass","Fail")</f>
        <v>Fail</v>
      </c>
      <c r="K16" s="25">
        <f>IF(COUNTIF(K17:K19,0)&gt;0,0,1)</f>
        <v>0</v>
      </c>
      <c r="L16" s="25">
        <f>IF(COUNTIF(L17:L19,0)&gt;0,0,1)</f>
        <v>0</v>
      </c>
      <c r="M16" s="25">
        <f>IF(COUNTIF(M17:M19,0)&gt;0,0,1)</f>
        <v>0</v>
      </c>
      <c r="N16" s="25">
        <f>IFERROR(IF($C16=1,$K16*$L16*$M16,""),"")</f>
        <v>0</v>
      </c>
      <c r="O16" s="25" t="str">
        <f>IFERROR(IF($C16=2,$K16*$L16*$M16,""),"")</f>
        <v/>
      </c>
      <c r="P16" s="25" t="str">
        <f>IFERROR(IF($C16=3,$K16*$L16*$M16,""),"")</f>
        <v/>
      </c>
      <c r="Q16" s="32"/>
      <c r="R16" s="31" t="str">
        <f>IF($U16=1,"Implemented","Not Implemented")</f>
        <v>Not Implemented</v>
      </c>
      <c r="S16" s="24" t="str">
        <f>IF($V16=1,"Effective","Ineffective")</f>
        <v>Ineffective</v>
      </c>
      <c r="T16" s="24" t="str">
        <f>IF($W16=1,"Pass","Fail")</f>
        <v>Fail</v>
      </c>
      <c r="U16" s="25">
        <f>IF(COUNTIF(U17:U19,0)&gt;0,0,1)</f>
        <v>0</v>
      </c>
      <c r="V16" s="25">
        <f>IF(COUNTIF(V17:V19,0)&gt;0,0,1)</f>
        <v>0</v>
      </c>
      <c r="W16" s="25">
        <f>IF(COUNTIF(W17:W19,0)&gt;0,0,1)</f>
        <v>0</v>
      </c>
      <c r="X16" s="25">
        <f>IFERROR(IF($C16=1,$U16*$V16*$W16,""),"")</f>
        <v>0</v>
      </c>
      <c r="Y16" s="25" t="str">
        <f>IFERROR(IF($C16=2,$U16*$V16*$W16,""),"")</f>
        <v/>
      </c>
      <c r="Z16" s="25" t="str">
        <f>IFERROR(IF($C16=3,$U16*$V16*$W16,""),"")</f>
        <v/>
      </c>
      <c r="AA16" s="32"/>
      <c r="AB16" s="31" t="str">
        <f>IF($AE16=1,"Implemented","Not Implemented")</f>
        <v>Not Implemented</v>
      </c>
      <c r="AC16" s="24" t="str">
        <f>IF($AF16=1,"Effective","Ineffective")</f>
        <v>Ineffective</v>
      </c>
      <c r="AD16" s="24" t="str">
        <f>IF($AG16=1,"Pass","Fail")</f>
        <v>Fail</v>
      </c>
      <c r="AE16" s="25">
        <f>IF(COUNTIF(AE17:AE19,0)&gt;0,0,1)</f>
        <v>0</v>
      </c>
      <c r="AF16" s="25">
        <f>IF(COUNTIF(AF17:AF19,0)&gt;0,0,1)</f>
        <v>0</v>
      </c>
      <c r="AG16" s="25">
        <f>IF(COUNTIF(AG17:AG19,0)&gt;0,0,1)</f>
        <v>0</v>
      </c>
      <c r="AH16" s="25">
        <f>IFERROR(IF($C16=1,$AE16*$AF16*$AG16,""),"")</f>
        <v>0</v>
      </c>
      <c r="AI16" s="25" t="str">
        <f>IFERROR(IF($C16=2,$AE16*$AF16*$AG16,""),"")</f>
        <v/>
      </c>
      <c r="AJ16" s="25" t="str">
        <f>IFERROR(IF($C16=3,$AE16*$AF16*$AG16,""),"")</f>
        <v/>
      </c>
      <c r="AK16" s="32"/>
      <c r="AL16" s="18" t="s">
        <v>725</v>
      </c>
      <c r="AM16" s="11"/>
      <c r="AN16" s="11"/>
      <c r="AO16" s="11"/>
    </row>
    <row r="17" spans="1:41" ht="10.5" customHeight="1" outlineLevel="1" x14ac:dyDescent="0.2">
      <c r="A17" s="106"/>
      <c r="B17" s="106"/>
      <c r="C17" s="122">
        <v>1</v>
      </c>
      <c r="D17" s="106"/>
      <c r="E17" s="123" t="s">
        <v>302</v>
      </c>
      <c r="F17" s="124" t="s">
        <v>303</v>
      </c>
      <c r="G17" s="124" t="s">
        <v>304</v>
      </c>
      <c r="H17" s="108" t="s">
        <v>687</v>
      </c>
      <c r="I17" s="109" t="s">
        <v>687</v>
      </c>
      <c r="J17" s="109" t="s">
        <v>687</v>
      </c>
      <c r="K17" s="25">
        <f>IFERROR(VLOOKUP($H17,Data!$B$4:$D$6,3,FALSE),"")</f>
        <v>0</v>
      </c>
      <c r="L17" s="25">
        <f>IFERROR(VLOOKUP($I17,Data!$F$4:$H$9,3,FALSE),"")</f>
        <v>0</v>
      </c>
      <c r="M17" s="25">
        <f>IFERROR(VLOOKUP($J17,Data!$J$4:$L$8,3,FALSE),"")</f>
        <v>0</v>
      </c>
      <c r="N17" s="25">
        <f>IFERROR(IF($C17=1,$K17*$L17*$M17,""),"")</f>
        <v>0</v>
      </c>
      <c r="O17" s="25" t="str">
        <f>IFERROR(IF($C17=2,$K17*$L17*$M17,""),"")</f>
        <v/>
      </c>
      <c r="P17" s="25" t="str">
        <f>IFERROR(IF($C17=3,$K17*$L17*$M17,""),"")</f>
        <v/>
      </c>
      <c r="Q17" s="110"/>
      <c r="R17" s="108" t="s">
        <v>687</v>
      </c>
      <c r="S17" s="109" t="s">
        <v>687</v>
      </c>
      <c r="T17" s="109" t="s">
        <v>687</v>
      </c>
      <c r="U17" s="26"/>
      <c r="V17" s="26"/>
      <c r="W17" s="26"/>
      <c r="X17" s="26"/>
      <c r="Y17" s="26"/>
      <c r="Z17" s="26"/>
      <c r="AA17" s="120"/>
      <c r="AB17" s="108" t="s">
        <v>687</v>
      </c>
      <c r="AC17" s="109" t="s">
        <v>687</v>
      </c>
      <c r="AD17" s="109" t="s">
        <v>687</v>
      </c>
      <c r="AE17" s="26"/>
      <c r="AF17" s="26"/>
      <c r="AG17" s="26"/>
      <c r="AH17" s="26"/>
      <c r="AI17" s="26"/>
      <c r="AJ17" s="26"/>
      <c r="AK17" s="121"/>
      <c r="AL17" s="18" t="s">
        <v>716</v>
      </c>
      <c r="AM17" s="11"/>
      <c r="AN17" s="11"/>
      <c r="AO17" s="11"/>
    </row>
    <row r="18" spans="1:41" ht="10.5" customHeight="1" outlineLevel="1" x14ac:dyDescent="0.2">
      <c r="A18" s="106"/>
      <c r="B18" s="106"/>
      <c r="C18" s="122"/>
      <c r="D18" s="106"/>
      <c r="E18" s="123"/>
      <c r="F18" s="124"/>
      <c r="G18" s="125"/>
      <c r="H18" s="108"/>
      <c r="I18" s="109"/>
      <c r="J18" s="109"/>
      <c r="K18" s="27"/>
      <c r="L18" s="27"/>
      <c r="M18" s="27"/>
      <c r="N18" s="27"/>
      <c r="O18" s="27"/>
      <c r="P18" s="27"/>
      <c r="Q18" s="110"/>
      <c r="R18" s="108"/>
      <c r="S18" s="109"/>
      <c r="T18" s="109"/>
      <c r="U18" s="25">
        <f>IFERROR(VLOOKUP($R17,Data!$B$4:$D$6,3,FALSE),"")</f>
        <v>0</v>
      </c>
      <c r="V18" s="25">
        <f>IFERROR(VLOOKUP($S17,Data!$F$4:$H$9,3,FALSE),"")</f>
        <v>0</v>
      </c>
      <c r="W18" s="25">
        <f>IFERROR(VLOOKUP($T17,Data!$J$4:$L$8,3,FALSE),"")</f>
        <v>0</v>
      </c>
      <c r="X18" s="25">
        <f>IFERROR(IF($C17=1,$U18*$V18*$W18,""),"")</f>
        <v>0</v>
      </c>
      <c r="Y18" s="25" t="str">
        <f>IFERROR(IF($C17=2,$U18*$V18*$W18,""),"")</f>
        <v/>
      </c>
      <c r="Z18" s="25" t="str">
        <f>IFERROR(IF($C17=3,$U18*$V18*$W18,""),"")</f>
        <v/>
      </c>
      <c r="AA18" s="120"/>
      <c r="AB18" s="108"/>
      <c r="AC18" s="109"/>
      <c r="AD18" s="109"/>
      <c r="AE18" s="27"/>
      <c r="AF18" s="27"/>
      <c r="AG18" s="27"/>
      <c r="AH18" s="27"/>
      <c r="AI18" s="27"/>
      <c r="AJ18" s="27"/>
      <c r="AK18" s="121"/>
      <c r="AL18" s="18" t="s">
        <v>717</v>
      </c>
      <c r="AM18" s="11"/>
      <c r="AN18" s="11"/>
      <c r="AO18" s="11"/>
    </row>
    <row r="19" spans="1:41" ht="10.5" customHeight="1" outlineLevel="1" x14ac:dyDescent="0.2">
      <c r="A19" s="106"/>
      <c r="B19" s="106"/>
      <c r="C19" s="122"/>
      <c r="D19" s="106"/>
      <c r="E19" s="123"/>
      <c r="F19" s="124"/>
      <c r="G19" s="125"/>
      <c r="H19" s="108"/>
      <c r="I19" s="109"/>
      <c r="J19" s="109"/>
      <c r="K19" s="27"/>
      <c r="L19" s="27"/>
      <c r="M19" s="27"/>
      <c r="N19" s="27"/>
      <c r="O19" s="27"/>
      <c r="P19" s="27"/>
      <c r="Q19" s="110"/>
      <c r="R19" s="108"/>
      <c r="S19" s="109"/>
      <c r="T19" s="109"/>
      <c r="U19" s="27"/>
      <c r="V19" s="27"/>
      <c r="W19" s="27"/>
      <c r="X19" s="27"/>
      <c r="Y19" s="27"/>
      <c r="Z19" s="27"/>
      <c r="AA19" s="120"/>
      <c r="AB19" s="108"/>
      <c r="AC19" s="109"/>
      <c r="AD19" s="109"/>
      <c r="AE19" s="25">
        <f>IFERROR(VLOOKUP($AB17,Data!$B$4:$D$6,3,FALSE),"")</f>
        <v>0</v>
      </c>
      <c r="AF19" s="25">
        <f>IFERROR(VLOOKUP($AC17,Data!$F$4:$H$9,3,FALSE),"")</f>
        <v>0</v>
      </c>
      <c r="AG19" s="25">
        <f>IFERROR(VLOOKUP($AD17,Data!$J$4:$L$8,3,FALSE),"")</f>
        <v>0</v>
      </c>
      <c r="AH19" s="25">
        <f>IFERROR(IF($C17=1,$AE19*$AF19*$AG19,""),"")</f>
        <v>0</v>
      </c>
      <c r="AI19" s="25" t="str">
        <f>IFERROR(IF($C17=2,$AE19*$AF19*$AG19,""),"")</f>
        <v/>
      </c>
      <c r="AJ19" s="25" t="str">
        <f>IFERROR(IF($C17=3,$AE19*$AF19*$AG19,""),"")</f>
        <v/>
      </c>
      <c r="AK19" s="121"/>
      <c r="AL19" s="18" t="s">
        <v>718</v>
      </c>
      <c r="AM19" s="11"/>
      <c r="AN19" s="11"/>
      <c r="AO19" s="11"/>
    </row>
    <row r="20" spans="1:41" ht="30" customHeight="1" x14ac:dyDescent="0.2">
      <c r="B20" s="19"/>
      <c r="C20" s="19">
        <v>1</v>
      </c>
      <c r="D20" s="124" t="s">
        <v>305</v>
      </c>
      <c r="E20" s="125"/>
      <c r="F20" s="125"/>
      <c r="G20" s="125"/>
      <c r="H20" s="31" t="str">
        <f>IF($K20=1,"Implemented","Not Implemented")</f>
        <v>Not Implemented</v>
      </c>
      <c r="I20" s="24" t="str">
        <f>IF($L20=1,"Effective","Ineffective")</f>
        <v>Ineffective</v>
      </c>
      <c r="J20" s="24" t="str">
        <f>IF($M20=1,"Pass","Fail")</f>
        <v>Fail</v>
      </c>
      <c r="K20" s="25">
        <f>IF(COUNTIF(K21:K23,0)&gt;0,0,1)</f>
        <v>0</v>
      </c>
      <c r="L20" s="25">
        <f>IF(COUNTIF(L21:L23,0)&gt;0,0,1)</f>
        <v>0</v>
      </c>
      <c r="M20" s="25">
        <f>IF(COUNTIF(M21:M23,0)&gt;0,0,1)</f>
        <v>0</v>
      </c>
      <c r="N20" s="25">
        <f>IFERROR(IF($C20=1,$K20*$L20*$M20,""),"")</f>
        <v>0</v>
      </c>
      <c r="O20" s="25" t="str">
        <f>IFERROR(IF($C20=2,$K20*$L20*$M20,""),"")</f>
        <v/>
      </c>
      <c r="P20" s="25" t="str">
        <f>IFERROR(IF($C20=3,$K20*$L20*$M20,""),"")</f>
        <v/>
      </c>
      <c r="Q20" s="32"/>
      <c r="R20" s="31" t="str">
        <f>IF($U20=1,"Implemented","Not Implemented")</f>
        <v>Not Implemented</v>
      </c>
      <c r="S20" s="24" t="str">
        <f>IF($V20=1,"Effective","Ineffective")</f>
        <v>Ineffective</v>
      </c>
      <c r="T20" s="24" t="str">
        <f>IF($W20=1,"Pass","Fail")</f>
        <v>Fail</v>
      </c>
      <c r="U20" s="25">
        <f>IF(COUNTIF(U21:U23,0)&gt;0,0,1)</f>
        <v>0</v>
      </c>
      <c r="V20" s="25">
        <f>IF(COUNTIF(V21:V23,0)&gt;0,0,1)</f>
        <v>0</v>
      </c>
      <c r="W20" s="25">
        <f>IF(COUNTIF(W21:W23,0)&gt;0,0,1)</f>
        <v>0</v>
      </c>
      <c r="X20" s="25">
        <f>IFERROR(IF($C20=1,$U20*$V20*$W20,""),"")</f>
        <v>0</v>
      </c>
      <c r="Y20" s="25" t="str">
        <f>IFERROR(IF($C20=2,$U20*$V20*$W20,""),"")</f>
        <v/>
      </c>
      <c r="Z20" s="25" t="str">
        <f>IFERROR(IF($C20=3,$U20*$V20*$W20,""),"")</f>
        <v/>
      </c>
      <c r="AA20" s="32"/>
      <c r="AB20" s="31" t="str">
        <f>IF($AE20=1,"Implemented","Not Implemented")</f>
        <v>Not Implemented</v>
      </c>
      <c r="AC20" s="24" t="str">
        <f>IF($AF20=1,"Effective","Ineffective")</f>
        <v>Ineffective</v>
      </c>
      <c r="AD20" s="24" t="str">
        <f>IF($AG20=1,"Pass","Fail")</f>
        <v>Fail</v>
      </c>
      <c r="AE20" s="25">
        <f>IF(COUNTIF(AE21:AE23,0)&gt;0,0,1)</f>
        <v>0</v>
      </c>
      <c r="AF20" s="25">
        <f>IF(COUNTIF(AF21:AF23,0)&gt;0,0,1)</f>
        <v>0</v>
      </c>
      <c r="AG20" s="25">
        <f>IF(COUNTIF(AG21:AG23,0)&gt;0,0,1)</f>
        <v>0</v>
      </c>
      <c r="AH20" s="25">
        <f>IFERROR(IF($C20=1,$AE20*$AF20*$AG20,""),"")</f>
        <v>0</v>
      </c>
      <c r="AI20" s="25" t="str">
        <f>IFERROR(IF($C20=2,$AE20*$AF20*$AG20,""),"")</f>
        <v/>
      </c>
      <c r="AJ20" s="25" t="str">
        <f>IFERROR(IF($C20=3,$AE20*$AF20*$AG20,""),"")</f>
        <v/>
      </c>
      <c r="AK20" s="32"/>
      <c r="AL20" s="18" t="s">
        <v>725</v>
      </c>
      <c r="AM20" s="11"/>
      <c r="AN20" s="11"/>
      <c r="AO20" s="11"/>
    </row>
    <row r="21" spans="1:41" ht="10.5" customHeight="1" outlineLevel="1" x14ac:dyDescent="0.2">
      <c r="A21" s="106"/>
      <c r="B21" s="106"/>
      <c r="C21" s="122">
        <v>1</v>
      </c>
      <c r="D21" s="106"/>
      <c r="E21" s="123" t="s">
        <v>306</v>
      </c>
      <c r="F21" s="124" t="s">
        <v>307</v>
      </c>
      <c r="G21" s="124" t="s">
        <v>308</v>
      </c>
      <c r="H21" s="108" t="s">
        <v>687</v>
      </c>
      <c r="I21" s="109" t="s">
        <v>687</v>
      </c>
      <c r="J21" s="109" t="s">
        <v>687</v>
      </c>
      <c r="K21" s="25">
        <f>IFERROR(VLOOKUP($H21,Data!$B$4:$D$6,3,FALSE),"")</f>
        <v>0</v>
      </c>
      <c r="L21" s="25">
        <f>IFERROR(VLOOKUP($I21,Data!$F$4:$H$9,3,FALSE),"")</f>
        <v>0</v>
      </c>
      <c r="M21" s="25">
        <f>IFERROR(VLOOKUP($J21,Data!$J$4:$L$8,3,FALSE),"")</f>
        <v>0</v>
      </c>
      <c r="N21" s="25">
        <f>IFERROR(IF($C21=1,$K21*$L21*$M21,""),"")</f>
        <v>0</v>
      </c>
      <c r="O21" s="25" t="str">
        <f>IFERROR(IF($C21=2,$K21*$L21*$M21,""),"")</f>
        <v/>
      </c>
      <c r="P21" s="25" t="str">
        <f>IFERROR(IF($C21=3,$K21*$L21*$M21,""),"")</f>
        <v/>
      </c>
      <c r="Q21" s="110"/>
      <c r="R21" s="108" t="s">
        <v>687</v>
      </c>
      <c r="S21" s="109" t="s">
        <v>687</v>
      </c>
      <c r="T21" s="109" t="s">
        <v>687</v>
      </c>
      <c r="U21" s="26"/>
      <c r="V21" s="26"/>
      <c r="W21" s="26"/>
      <c r="X21" s="26"/>
      <c r="Y21" s="26"/>
      <c r="Z21" s="26"/>
      <c r="AA21" s="120"/>
      <c r="AB21" s="108" t="s">
        <v>687</v>
      </c>
      <c r="AC21" s="109" t="s">
        <v>687</v>
      </c>
      <c r="AD21" s="109" t="s">
        <v>687</v>
      </c>
      <c r="AE21" s="26"/>
      <c r="AF21" s="26"/>
      <c r="AG21" s="26"/>
      <c r="AH21" s="26"/>
      <c r="AI21" s="26"/>
      <c r="AJ21" s="26"/>
      <c r="AK21" s="121"/>
      <c r="AL21" s="18" t="s">
        <v>716</v>
      </c>
      <c r="AM21" s="11"/>
      <c r="AN21" s="11"/>
      <c r="AO21" s="11"/>
    </row>
    <row r="22" spans="1:41" ht="10.5" customHeight="1" outlineLevel="1" x14ac:dyDescent="0.2">
      <c r="A22" s="106"/>
      <c r="B22" s="106"/>
      <c r="C22" s="122"/>
      <c r="D22" s="106"/>
      <c r="E22" s="123"/>
      <c r="F22" s="124"/>
      <c r="G22" s="125"/>
      <c r="H22" s="108"/>
      <c r="I22" s="109"/>
      <c r="J22" s="109"/>
      <c r="K22" s="27"/>
      <c r="L22" s="27"/>
      <c r="M22" s="27"/>
      <c r="N22" s="27"/>
      <c r="O22" s="27"/>
      <c r="P22" s="27"/>
      <c r="Q22" s="110"/>
      <c r="R22" s="108"/>
      <c r="S22" s="109"/>
      <c r="T22" s="109"/>
      <c r="U22" s="25">
        <f>IFERROR(VLOOKUP($R21,Data!$B$4:$D$6,3,FALSE),"")</f>
        <v>0</v>
      </c>
      <c r="V22" s="25">
        <f>IFERROR(VLOOKUP($S21,Data!$F$4:$H$9,3,FALSE),"")</f>
        <v>0</v>
      </c>
      <c r="W22" s="25">
        <f>IFERROR(VLOOKUP($T21,Data!$J$4:$L$8,3,FALSE),"")</f>
        <v>0</v>
      </c>
      <c r="X22" s="25">
        <f>IFERROR(IF($C21=1,$U22*$V22*$W22,""),"")</f>
        <v>0</v>
      </c>
      <c r="Y22" s="25" t="str">
        <f>IFERROR(IF($C21=2,$U22*$V22*$W22,""),"")</f>
        <v/>
      </c>
      <c r="Z22" s="25" t="str">
        <f>IFERROR(IF($C21=3,$U22*$V22*$W22,""),"")</f>
        <v/>
      </c>
      <c r="AA22" s="120"/>
      <c r="AB22" s="108"/>
      <c r="AC22" s="109"/>
      <c r="AD22" s="109"/>
      <c r="AE22" s="27"/>
      <c r="AF22" s="27"/>
      <c r="AG22" s="27"/>
      <c r="AH22" s="27"/>
      <c r="AI22" s="27"/>
      <c r="AJ22" s="27"/>
      <c r="AK22" s="121"/>
      <c r="AL22" s="18" t="s">
        <v>717</v>
      </c>
      <c r="AM22" s="11"/>
      <c r="AN22" s="11"/>
      <c r="AO22" s="11"/>
    </row>
    <row r="23" spans="1:41" ht="10.5" customHeight="1" outlineLevel="1" x14ac:dyDescent="0.2">
      <c r="A23" s="106"/>
      <c r="B23" s="106"/>
      <c r="C23" s="122"/>
      <c r="D23" s="106"/>
      <c r="E23" s="123"/>
      <c r="F23" s="124"/>
      <c r="G23" s="125"/>
      <c r="H23" s="108"/>
      <c r="I23" s="109"/>
      <c r="J23" s="109"/>
      <c r="K23" s="27"/>
      <c r="L23" s="27"/>
      <c r="M23" s="27"/>
      <c r="N23" s="27"/>
      <c r="O23" s="27"/>
      <c r="P23" s="27"/>
      <c r="Q23" s="110"/>
      <c r="R23" s="108"/>
      <c r="S23" s="109"/>
      <c r="T23" s="109"/>
      <c r="U23" s="27"/>
      <c r="V23" s="27"/>
      <c r="W23" s="27"/>
      <c r="X23" s="27"/>
      <c r="Y23" s="27"/>
      <c r="Z23" s="27"/>
      <c r="AA23" s="120"/>
      <c r="AB23" s="108"/>
      <c r="AC23" s="109"/>
      <c r="AD23" s="109"/>
      <c r="AE23" s="25">
        <f>IFERROR(VLOOKUP($AB21,Data!$B$4:$D$6,3,FALSE),"")</f>
        <v>0</v>
      </c>
      <c r="AF23" s="25">
        <f>IFERROR(VLOOKUP($AC21,Data!$F$4:$H$9,3,FALSE),"")</f>
        <v>0</v>
      </c>
      <c r="AG23" s="25">
        <f>IFERROR(VLOOKUP($AD21,Data!$J$4:$L$8,3,FALSE),"")</f>
        <v>0</v>
      </c>
      <c r="AH23" s="25">
        <f>IFERROR(IF($C21=1,$AE23*$AF23*$AG23,""),"")</f>
        <v>0</v>
      </c>
      <c r="AI23" s="25" t="str">
        <f>IFERROR(IF($C21=2,$AE23*$AF23*$AG23,""),"")</f>
        <v/>
      </c>
      <c r="AJ23" s="25" t="str">
        <f>IFERROR(IF($C21=3,$AE23*$AF23*$AG23,""),"")</f>
        <v/>
      </c>
      <c r="AK23" s="121"/>
      <c r="AL23" s="18" t="s">
        <v>718</v>
      </c>
      <c r="AM23" s="11"/>
      <c r="AN23" s="11"/>
      <c r="AO23" s="11"/>
    </row>
    <row r="24" spans="1:41" ht="30" customHeight="1" x14ac:dyDescent="0.2">
      <c r="B24" s="20"/>
      <c r="C24" s="20">
        <v>1</v>
      </c>
      <c r="D24" s="124" t="s">
        <v>309</v>
      </c>
      <c r="E24" s="124"/>
      <c r="F24" s="124"/>
      <c r="G24" s="124"/>
      <c r="H24" s="31" t="str">
        <f>IF($K24=1,"Implemented","Not Implemented")</f>
        <v>Not Implemented</v>
      </c>
      <c r="I24" s="24" t="str">
        <f>IF($L24=1,"Effective","Ineffective")</f>
        <v>Ineffective</v>
      </c>
      <c r="J24" s="24" t="str">
        <f>IF($M24=1,"Pass","Fail")</f>
        <v>Fail</v>
      </c>
      <c r="K24" s="25">
        <f>IF(COUNTIF(K25:K27,0)&gt;0,0,1)</f>
        <v>0</v>
      </c>
      <c r="L24" s="25">
        <f>IF(COUNTIF(L25:L27,0)&gt;0,0,1)</f>
        <v>0</v>
      </c>
      <c r="M24" s="25">
        <f>IF(COUNTIF(M25:M27,0)&gt;0,0,1)</f>
        <v>0</v>
      </c>
      <c r="N24" s="25">
        <f>IFERROR(IF($C24=1,$K24*$L24*$M24,""),"")</f>
        <v>0</v>
      </c>
      <c r="O24" s="25" t="str">
        <f>IFERROR(IF($C24=2,$K24*$L24*$M24,""),"")</f>
        <v/>
      </c>
      <c r="P24" s="25" t="str">
        <f>IFERROR(IF($C24=3,$K24*$L24*$M24,""),"")</f>
        <v/>
      </c>
      <c r="Q24" s="32"/>
      <c r="R24" s="31" t="str">
        <f>IF($U24=1,"Implemented","Not Implemented")</f>
        <v>Not Implemented</v>
      </c>
      <c r="S24" s="24" t="str">
        <f>IF($V24=1,"Effective","Ineffective")</f>
        <v>Ineffective</v>
      </c>
      <c r="T24" s="24" t="str">
        <f>IF($W24=1,"Pass","Fail")</f>
        <v>Fail</v>
      </c>
      <c r="U24" s="25">
        <f>IF(COUNTIF(U25:U27,0)&gt;0,0,1)</f>
        <v>0</v>
      </c>
      <c r="V24" s="25">
        <f>IF(COUNTIF(V25:V27,0)&gt;0,0,1)</f>
        <v>0</v>
      </c>
      <c r="W24" s="25">
        <f>IF(COUNTIF(W25:W27,0)&gt;0,0,1)</f>
        <v>0</v>
      </c>
      <c r="X24" s="25">
        <f>IFERROR(IF($C24=1,$U24*$V24*$W24,""),"")</f>
        <v>0</v>
      </c>
      <c r="Y24" s="25" t="str">
        <f>IFERROR(IF($C24=2,$U24*$V24*$W24,""),"")</f>
        <v/>
      </c>
      <c r="Z24" s="25" t="str">
        <f>IFERROR(IF($C24=3,$U24*$V24*$W24,""),"")</f>
        <v/>
      </c>
      <c r="AA24" s="32"/>
      <c r="AB24" s="31" t="str">
        <f>IF($AE24=1,"Implemented","Not Implemented")</f>
        <v>Not Implemented</v>
      </c>
      <c r="AC24" s="24" t="str">
        <f>IF($AF24=1,"Effective","Ineffective")</f>
        <v>Ineffective</v>
      </c>
      <c r="AD24" s="24" t="str">
        <f>IF($AG24=1,"Pass","Fail")</f>
        <v>Fail</v>
      </c>
      <c r="AE24" s="25">
        <f>IF(COUNTIF(AE25:AE27,0)&gt;0,0,1)</f>
        <v>0</v>
      </c>
      <c r="AF24" s="25">
        <f>IF(COUNTIF(AF25:AF27,0)&gt;0,0,1)</f>
        <v>0</v>
      </c>
      <c r="AG24" s="25">
        <f>IF(COUNTIF(AG25:AG27,0)&gt;0,0,1)</f>
        <v>0</v>
      </c>
      <c r="AH24" s="25">
        <f>IFERROR(IF($C24=1,$AE24*$AF24*$AG24,""),"")</f>
        <v>0</v>
      </c>
      <c r="AI24" s="25" t="str">
        <f>IFERROR(IF($C24=2,$AE24*$AF24*$AG24,""),"")</f>
        <v/>
      </c>
      <c r="AJ24" s="25" t="str">
        <f>IFERROR(IF($C24=3,$AE24*$AF24*$AG24,""),"")</f>
        <v/>
      </c>
      <c r="AK24" s="32"/>
      <c r="AL24" s="18" t="s">
        <v>725</v>
      </c>
      <c r="AM24" s="11"/>
      <c r="AN24" s="11"/>
      <c r="AO24" s="11"/>
    </row>
    <row r="25" spans="1:41" ht="10.5" customHeight="1" outlineLevel="1" x14ac:dyDescent="0.2">
      <c r="A25" s="106"/>
      <c r="B25" s="106"/>
      <c r="C25" s="122">
        <v>1</v>
      </c>
      <c r="D25" s="106"/>
      <c r="E25" s="123" t="s">
        <v>310</v>
      </c>
      <c r="F25" s="124" t="s">
        <v>311</v>
      </c>
      <c r="G25" s="124" t="s">
        <v>312</v>
      </c>
      <c r="H25" s="108" t="s">
        <v>687</v>
      </c>
      <c r="I25" s="109" t="s">
        <v>687</v>
      </c>
      <c r="J25" s="109" t="s">
        <v>687</v>
      </c>
      <c r="K25" s="25">
        <f>IFERROR(VLOOKUP($H25,Data!$B$4:$D$6,3,FALSE),"")</f>
        <v>0</v>
      </c>
      <c r="L25" s="25">
        <f>IFERROR(VLOOKUP($I25,Data!$F$4:$H$9,3,FALSE),"")</f>
        <v>0</v>
      </c>
      <c r="M25" s="25">
        <f>IFERROR(VLOOKUP($J25,Data!$J$4:$L$8,3,FALSE),"")</f>
        <v>0</v>
      </c>
      <c r="N25" s="25">
        <f>IFERROR(IF($C25=1,$K25*$L25*$M25,""),"")</f>
        <v>0</v>
      </c>
      <c r="O25" s="25" t="str">
        <f>IFERROR(IF($C25=2,$K25*$L25*$M25,""),"")</f>
        <v/>
      </c>
      <c r="P25" s="25" t="str">
        <f>IFERROR(IF($C25=3,$K25*$L25*$M25,""),"")</f>
        <v/>
      </c>
      <c r="Q25" s="110"/>
      <c r="R25" s="108" t="s">
        <v>687</v>
      </c>
      <c r="S25" s="109" t="s">
        <v>687</v>
      </c>
      <c r="T25" s="109" t="s">
        <v>687</v>
      </c>
      <c r="U25" s="26"/>
      <c r="V25" s="26"/>
      <c r="W25" s="26"/>
      <c r="X25" s="26"/>
      <c r="Y25" s="26"/>
      <c r="Z25" s="26"/>
      <c r="AA25" s="120"/>
      <c r="AB25" s="108" t="s">
        <v>687</v>
      </c>
      <c r="AC25" s="109" t="s">
        <v>687</v>
      </c>
      <c r="AD25" s="109" t="s">
        <v>687</v>
      </c>
      <c r="AE25" s="26"/>
      <c r="AF25" s="26"/>
      <c r="AG25" s="26"/>
      <c r="AH25" s="26"/>
      <c r="AI25" s="26"/>
      <c r="AJ25" s="26"/>
      <c r="AK25" s="121"/>
      <c r="AL25" s="18" t="s">
        <v>716</v>
      </c>
      <c r="AM25" s="11"/>
      <c r="AN25" s="11"/>
      <c r="AO25" s="11"/>
    </row>
    <row r="26" spans="1:41" ht="10.5" customHeight="1" outlineLevel="1" x14ac:dyDescent="0.2">
      <c r="A26" s="106"/>
      <c r="B26" s="106"/>
      <c r="C26" s="122"/>
      <c r="D26" s="106"/>
      <c r="E26" s="123"/>
      <c r="F26" s="124"/>
      <c r="G26" s="125"/>
      <c r="H26" s="108"/>
      <c r="I26" s="109"/>
      <c r="J26" s="109"/>
      <c r="K26" s="27"/>
      <c r="L26" s="27"/>
      <c r="M26" s="27"/>
      <c r="N26" s="27"/>
      <c r="O26" s="27"/>
      <c r="P26" s="27"/>
      <c r="Q26" s="110"/>
      <c r="R26" s="108"/>
      <c r="S26" s="109"/>
      <c r="T26" s="109"/>
      <c r="U26" s="25">
        <f>IFERROR(VLOOKUP($R25,Data!$B$4:$D$6,3,FALSE),"")</f>
        <v>0</v>
      </c>
      <c r="V26" s="25">
        <f>IFERROR(VLOOKUP($S25,Data!$F$4:$H$9,3,FALSE),"")</f>
        <v>0</v>
      </c>
      <c r="W26" s="25">
        <f>IFERROR(VLOOKUP($T25,Data!$J$4:$L$8,3,FALSE),"")</f>
        <v>0</v>
      </c>
      <c r="X26" s="25">
        <f>IFERROR(IF($C25=1,$U26*$V26*$W26,""),"")</f>
        <v>0</v>
      </c>
      <c r="Y26" s="25" t="str">
        <f>IFERROR(IF($C25=2,$U26*$V26*$W26,""),"")</f>
        <v/>
      </c>
      <c r="Z26" s="25" t="str">
        <f>IFERROR(IF($C25=3,$U26*$V26*$W26,""),"")</f>
        <v/>
      </c>
      <c r="AA26" s="120"/>
      <c r="AB26" s="108"/>
      <c r="AC26" s="109"/>
      <c r="AD26" s="109"/>
      <c r="AE26" s="27"/>
      <c r="AF26" s="27"/>
      <c r="AG26" s="27"/>
      <c r="AH26" s="27"/>
      <c r="AI26" s="27"/>
      <c r="AJ26" s="27"/>
      <c r="AK26" s="121"/>
      <c r="AL26" s="18" t="s">
        <v>717</v>
      </c>
      <c r="AM26" s="11"/>
      <c r="AN26" s="11"/>
      <c r="AO26" s="11"/>
    </row>
    <row r="27" spans="1:41" ht="10.5" customHeight="1" outlineLevel="1" x14ac:dyDescent="0.2">
      <c r="A27" s="106"/>
      <c r="B27" s="106"/>
      <c r="C27" s="122"/>
      <c r="D27" s="106"/>
      <c r="E27" s="123"/>
      <c r="F27" s="124"/>
      <c r="G27" s="125"/>
      <c r="H27" s="108"/>
      <c r="I27" s="109"/>
      <c r="J27" s="109"/>
      <c r="K27" s="27"/>
      <c r="L27" s="27"/>
      <c r="M27" s="27"/>
      <c r="N27" s="27"/>
      <c r="O27" s="27"/>
      <c r="P27" s="27"/>
      <c r="Q27" s="110"/>
      <c r="R27" s="108"/>
      <c r="S27" s="109"/>
      <c r="T27" s="109"/>
      <c r="U27" s="27"/>
      <c r="V27" s="27"/>
      <c r="W27" s="27"/>
      <c r="X27" s="27"/>
      <c r="Y27" s="27"/>
      <c r="Z27" s="27"/>
      <c r="AA27" s="120"/>
      <c r="AB27" s="108"/>
      <c r="AC27" s="109"/>
      <c r="AD27" s="109"/>
      <c r="AE27" s="25">
        <f>IFERROR(VLOOKUP($AB25,Data!$B$4:$D$6,3,FALSE),"")</f>
        <v>0</v>
      </c>
      <c r="AF27" s="25">
        <f>IFERROR(VLOOKUP($AC25,Data!$F$4:$H$9,3,FALSE),"")</f>
        <v>0</v>
      </c>
      <c r="AG27" s="25">
        <f>IFERROR(VLOOKUP($AD25,Data!$J$4:$L$8,3,FALSE),"")</f>
        <v>0</v>
      </c>
      <c r="AH27" s="25">
        <f>IFERROR(IF($C25=1,$AE27*$AF27*$AG27,""),"")</f>
        <v>0</v>
      </c>
      <c r="AI27" s="25" t="str">
        <f>IFERROR(IF($C25=2,$AE27*$AF27*$AG27,""),"")</f>
        <v/>
      </c>
      <c r="AJ27" s="25" t="str">
        <f>IFERROR(IF($C25=3,$AE27*$AF27*$AG27,""),"")</f>
        <v/>
      </c>
      <c r="AK27" s="121"/>
      <c r="AL27" s="18" t="s">
        <v>718</v>
      </c>
      <c r="AM27" s="11"/>
      <c r="AN27" s="11"/>
      <c r="AO27" s="11"/>
    </row>
    <row r="28" spans="1:41" ht="30" customHeight="1" x14ac:dyDescent="0.2">
      <c r="B28" s="19"/>
      <c r="C28" s="19">
        <v>2</v>
      </c>
      <c r="D28" s="124" t="s">
        <v>470</v>
      </c>
      <c r="E28" s="125"/>
      <c r="F28" s="125"/>
      <c r="G28" s="125"/>
      <c r="H28" s="31" t="str">
        <f>IF($K28=1,"Implemented","Not Implemented")</f>
        <v>Not Implemented</v>
      </c>
      <c r="I28" s="24" t="str">
        <f>IF($L28=1,"Effective","Ineffective")</f>
        <v>Ineffective</v>
      </c>
      <c r="J28" s="24" t="str">
        <f>IF($M28=1,"Pass","Fail")</f>
        <v>Fail</v>
      </c>
      <c r="K28" s="25">
        <f>IF(COUNTIF(K29:K31,0)&gt;0,0,1)</f>
        <v>0</v>
      </c>
      <c r="L28" s="25">
        <f>IF(COUNTIF(L29:L31,0)&gt;0,0,1)</f>
        <v>0</v>
      </c>
      <c r="M28" s="25">
        <f>IF(COUNTIF(M29:M31,0)&gt;0,0,1)</f>
        <v>0</v>
      </c>
      <c r="N28" s="25" t="str">
        <f>IFERROR(IF($C28=1,$K28*$L28*$M28,""),"")</f>
        <v/>
      </c>
      <c r="O28" s="25">
        <f>IFERROR(IF($C28=2,$K28*$L28*$M28,""),"")</f>
        <v>0</v>
      </c>
      <c r="P28" s="25" t="str">
        <f>IFERROR(IF($C28=3,$K28*$L28*$M28,""),"")</f>
        <v/>
      </c>
      <c r="Q28" s="32"/>
      <c r="R28" s="31" t="str">
        <f>IF($U28=1,"Implemented","Not Implemented")</f>
        <v>Not Implemented</v>
      </c>
      <c r="S28" s="24" t="str">
        <f>IF($V28=1,"Effective","Ineffective")</f>
        <v>Ineffective</v>
      </c>
      <c r="T28" s="24" t="str">
        <f>IF($W28=1,"Pass","Fail")</f>
        <v>Fail</v>
      </c>
      <c r="U28" s="25">
        <f>IF(COUNTIF(U29:U31,0)&gt;0,0,1)</f>
        <v>0</v>
      </c>
      <c r="V28" s="25">
        <f>IF(COUNTIF(V29:V31,0)&gt;0,0,1)</f>
        <v>0</v>
      </c>
      <c r="W28" s="25">
        <f>IF(COUNTIF(W29:W31,0)&gt;0,0,1)</f>
        <v>0</v>
      </c>
      <c r="X28" s="25" t="str">
        <f>IFERROR(IF($C28=1,$U28*$V28*$W28,""),"")</f>
        <v/>
      </c>
      <c r="Y28" s="25">
        <f>IFERROR(IF($C28=2,$U28*$V28*$W28,""),"")</f>
        <v>0</v>
      </c>
      <c r="Z28" s="25" t="str">
        <f>IFERROR(IF($C28=3,$U28*$V28*$W28,""),"")</f>
        <v/>
      </c>
      <c r="AA28" s="32"/>
      <c r="AB28" s="31" t="str">
        <f>IF($AE28=1,"Implemented","Not Implemented")</f>
        <v>Not Implemented</v>
      </c>
      <c r="AC28" s="24" t="str">
        <f>IF($AF28=1,"Effective","Ineffective")</f>
        <v>Ineffective</v>
      </c>
      <c r="AD28" s="24" t="str">
        <f>IF($AG28=1,"Pass","Fail")</f>
        <v>Fail</v>
      </c>
      <c r="AE28" s="25">
        <f>IF(COUNTIF(AE29:AE31,0)&gt;0,0,1)</f>
        <v>0</v>
      </c>
      <c r="AF28" s="25">
        <f>IF(COUNTIF(AF29:AF31,0)&gt;0,0,1)</f>
        <v>0</v>
      </c>
      <c r="AG28" s="25">
        <f>IF(COUNTIF(AG29:AG31,0)&gt;0,0,1)</f>
        <v>0</v>
      </c>
      <c r="AH28" s="25" t="str">
        <f>IFERROR(IF($C28=1,$AE28*$AF28*$AG28,""),"")</f>
        <v/>
      </c>
      <c r="AI28" s="25">
        <f>IFERROR(IF($C28=2,$AE28*$AF28*$AG28,""),"")</f>
        <v>0</v>
      </c>
      <c r="AJ28" s="25" t="str">
        <f>IFERROR(IF($C28=3,$AE28*$AF28*$AG28,""),"")</f>
        <v/>
      </c>
      <c r="AK28" s="32"/>
      <c r="AL28" s="18" t="s">
        <v>725</v>
      </c>
      <c r="AM28" s="11"/>
      <c r="AN28" s="11"/>
      <c r="AO28" s="11"/>
    </row>
    <row r="29" spans="1:41" ht="10.5" customHeight="1" outlineLevel="1" x14ac:dyDescent="0.2">
      <c r="A29" s="106"/>
      <c r="B29" s="106"/>
      <c r="C29" s="122">
        <v>2</v>
      </c>
      <c r="D29" s="106"/>
      <c r="E29" s="123" t="s">
        <v>471</v>
      </c>
      <c r="F29" s="124" t="s">
        <v>472</v>
      </c>
      <c r="G29" s="124" t="s">
        <v>473</v>
      </c>
      <c r="H29" s="108" t="s">
        <v>687</v>
      </c>
      <c r="I29" s="109" t="s">
        <v>687</v>
      </c>
      <c r="J29" s="109" t="s">
        <v>687</v>
      </c>
      <c r="K29" s="25">
        <f>IFERROR(VLOOKUP($H29,Data!$B$4:$D$6,3,FALSE),"")</f>
        <v>0</v>
      </c>
      <c r="L29" s="25">
        <f>IFERROR(VLOOKUP($I29,Data!$F$4:$H$9,3,FALSE),"")</f>
        <v>0</v>
      </c>
      <c r="M29" s="25">
        <f>IFERROR(VLOOKUP($J29,Data!$J$4:$L$8,3,FALSE),"")</f>
        <v>0</v>
      </c>
      <c r="N29" s="25" t="str">
        <f>IFERROR(IF($C29=1,$K29*$L29*$M29,""),"")</f>
        <v/>
      </c>
      <c r="O29" s="25">
        <f>IFERROR(IF($C29=2,$K29*$L29*$M29,""),"")</f>
        <v>0</v>
      </c>
      <c r="P29" s="25" t="str">
        <f>IFERROR(IF($C29=3,$K29*$L29*$M29,""),"")</f>
        <v/>
      </c>
      <c r="Q29" s="110"/>
      <c r="R29" s="108" t="s">
        <v>687</v>
      </c>
      <c r="S29" s="109" t="s">
        <v>687</v>
      </c>
      <c r="T29" s="109" t="s">
        <v>687</v>
      </c>
      <c r="U29" s="26"/>
      <c r="V29" s="26"/>
      <c r="W29" s="26"/>
      <c r="X29" s="26"/>
      <c r="Y29" s="26"/>
      <c r="Z29" s="26"/>
      <c r="AA29" s="120"/>
      <c r="AB29" s="108" t="s">
        <v>687</v>
      </c>
      <c r="AC29" s="109" t="s">
        <v>687</v>
      </c>
      <c r="AD29" s="109" t="s">
        <v>687</v>
      </c>
      <c r="AE29" s="26"/>
      <c r="AF29" s="26"/>
      <c r="AG29" s="26"/>
      <c r="AH29" s="26"/>
      <c r="AI29" s="26"/>
      <c r="AJ29" s="26"/>
      <c r="AK29" s="121"/>
      <c r="AL29" s="18" t="s">
        <v>716</v>
      </c>
      <c r="AM29" s="11"/>
      <c r="AN29" s="11"/>
      <c r="AO29" s="11"/>
    </row>
    <row r="30" spans="1:41" ht="10.5" customHeight="1" outlineLevel="1" x14ac:dyDescent="0.2">
      <c r="A30" s="106"/>
      <c r="B30" s="106"/>
      <c r="C30" s="122"/>
      <c r="D30" s="106"/>
      <c r="E30" s="123"/>
      <c r="F30" s="124"/>
      <c r="G30" s="125"/>
      <c r="H30" s="108"/>
      <c r="I30" s="109"/>
      <c r="J30" s="109"/>
      <c r="K30" s="27"/>
      <c r="L30" s="27"/>
      <c r="M30" s="27"/>
      <c r="N30" s="27"/>
      <c r="O30" s="27"/>
      <c r="P30" s="27"/>
      <c r="Q30" s="110"/>
      <c r="R30" s="108"/>
      <c r="S30" s="109"/>
      <c r="T30" s="109"/>
      <c r="U30" s="25">
        <f>IFERROR(VLOOKUP($R29,Data!$B$4:$D$6,3,FALSE),"")</f>
        <v>0</v>
      </c>
      <c r="V30" s="25">
        <f>IFERROR(VLOOKUP($S29,Data!$F$4:$H$9,3,FALSE),"")</f>
        <v>0</v>
      </c>
      <c r="W30" s="25">
        <f>IFERROR(VLOOKUP($T29,Data!$J$4:$L$8,3,FALSE),"")</f>
        <v>0</v>
      </c>
      <c r="X30" s="25" t="str">
        <f>IFERROR(IF($C29=1,$U30*$V30*$W30,""),"")</f>
        <v/>
      </c>
      <c r="Y30" s="25">
        <f>IFERROR(IF($C29=2,$U30*$V30*$W30,""),"")</f>
        <v>0</v>
      </c>
      <c r="Z30" s="25" t="str">
        <f>IFERROR(IF($C29=3,$U30*$V30*$W30,""),"")</f>
        <v/>
      </c>
      <c r="AA30" s="120"/>
      <c r="AB30" s="108"/>
      <c r="AC30" s="109"/>
      <c r="AD30" s="109"/>
      <c r="AE30" s="27"/>
      <c r="AF30" s="27"/>
      <c r="AG30" s="27"/>
      <c r="AH30" s="27"/>
      <c r="AI30" s="27"/>
      <c r="AJ30" s="27"/>
      <c r="AK30" s="121"/>
      <c r="AL30" s="18" t="s">
        <v>717</v>
      </c>
      <c r="AM30" s="11"/>
      <c r="AN30" s="11"/>
      <c r="AO30" s="11"/>
    </row>
    <row r="31" spans="1:41" ht="10.5" customHeight="1" outlineLevel="1" x14ac:dyDescent="0.2">
      <c r="A31" s="106"/>
      <c r="B31" s="106"/>
      <c r="C31" s="122"/>
      <c r="D31" s="106"/>
      <c r="E31" s="123"/>
      <c r="F31" s="124"/>
      <c r="G31" s="125"/>
      <c r="H31" s="108"/>
      <c r="I31" s="109"/>
      <c r="J31" s="109"/>
      <c r="K31" s="27"/>
      <c r="L31" s="27"/>
      <c r="M31" s="27"/>
      <c r="N31" s="27"/>
      <c r="O31" s="27"/>
      <c r="P31" s="27"/>
      <c r="Q31" s="110"/>
      <c r="R31" s="108"/>
      <c r="S31" s="109"/>
      <c r="T31" s="109"/>
      <c r="U31" s="27"/>
      <c r="V31" s="27"/>
      <c r="W31" s="27"/>
      <c r="X31" s="27"/>
      <c r="Y31" s="27"/>
      <c r="Z31" s="27"/>
      <c r="AA31" s="120"/>
      <c r="AB31" s="108"/>
      <c r="AC31" s="109"/>
      <c r="AD31" s="109"/>
      <c r="AE31" s="25">
        <f>IFERROR(VLOOKUP($AB29,Data!$B$4:$D$6,3,FALSE),"")</f>
        <v>0</v>
      </c>
      <c r="AF31" s="25">
        <f>IFERROR(VLOOKUP($AC29,Data!$F$4:$H$9,3,FALSE),"")</f>
        <v>0</v>
      </c>
      <c r="AG31" s="25">
        <f>IFERROR(VLOOKUP($AD29,Data!$J$4:$L$8,3,FALSE),"")</f>
        <v>0</v>
      </c>
      <c r="AH31" s="25" t="str">
        <f>IFERROR(IF($C29=1,$AE31*$AF31*$AG31,""),"")</f>
        <v/>
      </c>
      <c r="AI31" s="25">
        <f>IFERROR(IF($C29=2,$AE31*$AF31*$AG31,""),"")</f>
        <v>0</v>
      </c>
      <c r="AJ31" s="25" t="str">
        <f>IFERROR(IF($C29=3,$AE31*$AF31*$AG31,""),"")</f>
        <v/>
      </c>
      <c r="AK31" s="121"/>
      <c r="AL31" s="18" t="s">
        <v>718</v>
      </c>
      <c r="AM31" s="11"/>
      <c r="AN31" s="11"/>
      <c r="AO31" s="11"/>
    </row>
    <row r="32" spans="1:41" ht="30" customHeight="1" x14ac:dyDescent="0.2">
      <c r="B32" s="19"/>
      <c r="C32" s="19">
        <v>2</v>
      </c>
      <c r="D32" s="124" t="s">
        <v>474</v>
      </c>
      <c r="E32" s="124"/>
      <c r="F32" s="124"/>
      <c r="G32" s="110"/>
      <c r="H32" s="31" t="str">
        <f>IF($K32=1,"Implemented","Not Implemented")</f>
        <v>Not Implemented</v>
      </c>
      <c r="I32" s="24" t="str">
        <f>IF($L32=1,"Effective","Ineffective")</f>
        <v>Ineffective</v>
      </c>
      <c r="J32" s="24" t="str">
        <f>IF($M32=1,"Pass","Fail")</f>
        <v>Fail</v>
      </c>
      <c r="K32" s="25">
        <f>IF(COUNTIF(K33:K38,0)&gt;0,0,1)</f>
        <v>0</v>
      </c>
      <c r="L32" s="25">
        <f>IF(COUNTIF(L33:L38,0)&gt;0,0,1)</f>
        <v>0</v>
      </c>
      <c r="M32" s="25">
        <f>IF(COUNTIF(M33:M38,0)&gt;0,0,1)</f>
        <v>0</v>
      </c>
      <c r="N32" s="25" t="str">
        <f>IFERROR(IF($C32=1,$K32*$L32*$M32,""),"")</f>
        <v/>
      </c>
      <c r="O32" s="25">
        <f>IFERROR(IF($C32=2,$K32*$L32*$M32,""),"")</f>
        <v>0</v>
      </c>
      <c r="P32" s="25" t="str">
        <f>IFERROR(IF($C32=3,$K32*$L32*$M32,""),"")</f>
        <v/>
      </c>
      <c r="Q32" s="32"/>
      <c r="R32" s="31" t="str">
        <f>IF($U32=1,"Implemented","Not Implemented")</f>
        <v>Not Implemented</v>
      </c>
      <c r="S32" s="24" t="str">
        <f>IF($V32=1,"Effective","Ineffective")</f>
        <v>Ineffective</v>
      </c>
      <c r="T32" s="24" t="str">
        <f>IF($W32=1,"Pass","Fail")</f>
        <v>Fail</v>
      </c>
      <c r="U32" s="25">
        <f>IF(COUNTIF(U33:U38,0)&gt;0,0,1)</f>
        <v>0</v>
      </c>
      <c r="V32" s="25">
        <f>IF(COUNTIF(V33:V38,0)&gt;0,0,1)</f>
        <v>0</v>
      </c>
      <c r="W32" s="25">
        <f>IF(COUNTIF(W33:W38,0)&gt;0,0,1)</f>
        <v>0</v>
      </c>
      <c r="X32" s="25" t="str">
        <f>IFERROR(IF($C32=1,$U32*$V32*$W32,""),"")</f>
        <v/>
      </c>
      <c r="Y32" s="25">
        <f>IFERROR(IF($C32=2,$U32*$V32*$W32,""),"")</f>
        <v>0</v>
      </c>
      <c r="Z32" s="25" t="str">
        <f>IFERROR(IF($C32=3,$U32*$V32*$W32,""),"")</f>
        <v/>
      </c>
      <c r="AA32" s="32"/>
      <c r="AB32" s="31" t="str">
        <f>IF($AE32=1,"Implemented","Not Implemented")</f>
        <v>Not Implemented</v>
      </c>
      <c r="AC32" s="24" t="str">
        <f>IF($AF32=1,"Effective","Ineffective")</f>
        <v>Ineffective</v>
      </c>
      <c r="AD32" s="24" t="str">
        <f>IF($AG32=1,"Pass","Fail")</f>
        <v>Fail</v>
      </c>
      <c r="AE32" s="25">
        <f>IF(COUNTIF(AE33:AE38,0)&gt;0,0,1)</f>
        <v>0</v>
      </c>
      <c r="AF32" s="25">
        <f>IF(COUNTIF(AF33:AF38,0)&gt;0,0,1)</f>
        <v>0</v>
      </c>
      <c r="AG32" s="25">
        <f>IF(COUNTIF(AG33:AG38,0)&gt;0,0,1)</f>
        <v>0</v>
      </c>
      <c r="AH32" s="25" t="str">
        <f>IFERROR(IF($C32=1,$AE32*$AF32*$AG32,""),"")</f>
        <v/>
      </c>
      <c r="AI32" s="25">
        <f>IFERROR(IF($C32=2,$AE32*$AF32*$AG32,""),"")</f>
        <v>0</v>
      </c>
      <c r="AJ32" s="25" t="str">
        <f>IFERROR(IF($C32=3,$AE32*$AF32*$AG32,""),"")</f>
        <v/>
      </c>
      <c r="AK32" s="32"/>
      <c r="AL32" s="18" t="s">
        <v>725</v>
      </c>
      <c r="AM32" s="11"/>
      <c r="AN32" s="11"/>
      <c r="AO32" s="11"/>
    </row>
    <row r="33" spans="1:41" ht="10.5" customHeight="1" outlineLevel="1" x14ac:dyDescent="0.2">
      <c r="A33" s="106"/>
      <c r="B33" s="106"/>
      <c r="C33" s="122">
        <v>2</v>
      </c>
      <c r="D33" s="106"/>
      <c r="E33" s="123" t="s">
        <v>475</v>
      </c>
      <c r="F33" s="124" t="s">
        <v>476</v>
      </c>
      <c r="G33" s="124" t="s">
        <v>477</v>
      </c>
      <c r="H33" s="108" t="s">
        <v>687</v>
      </c>
      <c r="I33" s="109" t="s">
        <v>687</v>
      </c>
      <c r="J33" s="109" t="s">
        <v>687</v>
      </c>
      <c r="K33" s="25">
        <f>IFERROR(VLOOKUP($H33,Data!$B$4:$D$6,3,FALSE),"")</f>
        <v>0</v>
      </c>
      <c r="L33" s="25">
        <f>IFERROR(VLOOKUP($I33,Data!$F$4:$H$9,3,FALSE),"")</f>
        <v>0</v>
      </c>
      <c r="M33" s="25">
        <f>IFERROR(VLOOKUP($J33,Data!$J$4:$L$8,3,FALSE),"")</f>
        <v>0</v>
      </c>
      <c r="N33" s="25" t="str">
        <f>IFERROR(IF($C33=1,$K33*$L33*$M33,""),"")</f>
        <v/>
      </c>
      <c r="O33" s="25">
        <f>IFERROR(IF($C33=2,$K33*$L33*$M33,""),"")</f>
        <v>0</v>
      </c>
      <c r="P33" s="25" t="str">
        <f>IFERROR(IF($C33=3,$K33*$L33*$M33,""),"")</f>
        <v/>
      </c>
      <c r="Q33" s="110"/>
      <c r="R33" s="108" t="s">
        <v>687</v>
      </c>
      <c r="S33" s="109" t="s">
        <v>687</v>
      </c>
      <c r="T33" s="109" t="s">
        <v>687</v>
      </c>
      <c r="U33" s="26"/>
      <c r="V33" s="26"/>
      <c r="W33" s="26"/>
      <c r="X33" s="26"/>
      <c r="Y33" s="26"/>
      <c r="Z33" s="26"/>
      <c r="AA33" s="120"/>
      <c r="AB33" s="108" t="s">
        <v>687</v>
      </c>
      <c r="AC33" s="109" t="s">
        <v>687</v>
      </c>
      <c r="AD33" s="109" t="s">
        <v>687</v>
      </c>
      <c r="AE33" s="26"/>
      <c r="AF33" s="26"/>
      <c r="AG33" s="26"/>
      <c r="AH33" s="26"/>
      <c r="AI33" s="26"/>
      <c r="AJ33" s="26"/>
      <c r="AK33" s="121"/>
      <c r="AL33" s="18" t="s">
        <v>716</v>
      </c>
      <c r="AM33" s="11"/>
      <c r="AN33" s="11"/>
      <c r="AO33" s="11"/>
    </row>
    <row r="34" spans="1:41" ht="10.5" customHeight="1" outlineLevel="1" x14ac:dyDescent="0.2">
      <c r="A34" s="106"/>
      <c r="B34" s="106"/>
      <c r="C34" s="122"/>
      <c r="D34" s="106"/>
      <c r="E34" s="123"/>
      <c r="F34" s="124"/>
      <c r="G34" s="125"/>
      <c r="H34" s="108"/>
      <c r="I34" s="109"/>
      <c r="J34" s="109"/>
      <c r="K34" s="27"/>
      <c r="L34" s="27"/>
      <c r="M34" s="27"/>
      <c r="N34" s="27"/>
      <c r="O34" s="27"/>
      <c r="P34" s="27"/>
      <c r="Q34" s="110"/>
      <c r="R34" s="108"/>
      <c r="S34" s="109"/>
      <c r="T34" s="109"/>
      <c r="U34" s="25">
        <f>IFERROR(VLOOKUP($R33,Data!$B$4:$D$6,3,FALSE),"")</f>
        <v>0</v>
      </c>
      <c r="V34" s="25">
        <f>IFERROR(VLOOKUP($S33,Data!$F$4:$H$9,3,FALSE),"")</f>
        <v>0</v>
      </c>
      <c r="W34" s="25">
        <f>IFERROR(VLOOKUP($T33,Data!$J$4:$L$8,3,FALSE),"")</f>
        <v>0</v>
      </c>
      <c r="X34" s="25" t="str">
        <f>IFERROR(IF($C33=1,$U34*$V34*$W34,""),"")</f>
        <v/>
      </c>
      <c r="Y34" s="25">
        <f>IFERROR(IF($C33=2,$U34*$V34*$W34,""),"")</f>
        <v>0</v>
      </c>
      <c r="Z34" s="25" t="str">
        <f>IFERROR(IF($C33=3,$U34*$V34*$W34,""),"")</f>
        <v/>
      </c>
      <c r="AA34" s="120"/>
      <c r="AB34" s="108"/>
      <c r="AC34" s="109"/>
      <c r="AD34" s="109"/>
      <c r="AE34" s="27"/>
      <c r="AF34" s="27"/>
      <c r="AG34" s="27"/>
      <c r="AH34" s="27"/>
      <c r="AI34" s="27"/>
      <c r="AJ34" s="27"/>
      <c r="AK34" s="121"/>
      <c r="AL34" s="18" t="s">
        <v>717</v>
      </c>
      <c r="AM34" s="11"/>
      <c r="AN34" s="11"/>
      <c r="AO34" s="11"/>
    </row>
    <row r="35" spans="1:41" ht="10.5" customHeight="1" outlineLevel="1" x14ac:dyDescent="0.2">
      <c r="A35" s="106"/>
      <c r="B35" s="106"/>
      <c r="C35" s="122"/>
      <c r="D35" s="106"/>
      <c r="E35" s="123"/>
      <c r="F35" s="124"/>
      <c r="G35" s="125"/>
      <c r="H35" s="108"/>
      <c r="I35" s="109"/>
      <c r="J35" s="109"/>
      <c r="K35" s="27"/>
      <c r="L35" s="27"/>
      <c r="M35" s="27"/>
      <c r="N35" s="27"/>
      <c r="O35" s="27"/>
      <c r="P35" s="27"/>
      <c r="Q35" s="110"/>
      <c r="R35" s="108"/>
      <c r="S35" s="109"/>
      <c r="T35" s="109"/>
      <c r="U35" s="27"/>
      <c r="V35" s="27"/>
      <c r="W35" s="27"/>
      <c r="X35" s="27"/>
      <c r="Y35" s="27"/>
      <c r="Z35" s="27"/>
      <c r="AA35" s="120"/>
      <c r="AB35" s="108"/>
      <c r="AC35" s="109"/>
      <c r="AD35" s="109"/>
      <c r="AE35" s="25">
        <f>IFERROR(VLOOKUP($AB33,Data!$B$4:$D$6,3,FALSE),"")</f>
        <v>0</v>
      </c>
      <c r="AF35" s="25">
        <f>IFERROR(VLOOKUP($AC33,Data!$F$4:$H$9,3,FALSE),"")</f>
        <v>0</v>
      </c>
      <c r="AG35" s="25">
        <f>IFERROR(VLOOKUP($AD33,Data!$J$4:$L$8,3,FALSE),"")</f>
        <v>0</v>
      </c>
      <c r="AH35" s="25" t="str">
        <f>IFERROR(IF($C33=1,$AE35*$AF35*$AG35,""),"")</f>
        <v/>
      </c>
      <c r="AI35" s="25">
        <f>IFERROR(IF($C33=2,$AE35*$AF35*$AG35,""),"")</f>
        <v>0</v>
      </c>
      <c r="AJ35" s="25" t="str">
        <f>IFERROR(IF($C33=3,$AE35*$AF35*$AG35,""),"")</f>
        <v/>
      </c>
      <c r="AK35" s="121"/>
      <c r="AL35" s="18" t="s">
        <v>718</v>
      </c>
      <c r="AM35" s="11"/>
      <c r="AN35" s="11"/>
      <c r="AO35" s="11"/>
    </row>
    <row r="36" spans="1:41" ht="10.5" customHeight="1" outlineLevel="1" x14ac:dyDescent="0.2">
      <c r="A36" s="106"/>
      <c r="B36" s="106"/>
      <c r="C36" s="122">
        <v>2</v>
      </c>
      <c r="D36" s="106"/>
      <c r="E36" s="123" t="s">
        <v>478</v>
      </c>
      <c r="F36" s="124" t="s">
        <v>479</v>
      </c>
      <c r="G36" s="124" t="s">
        <v>477</v>
      </c>
      <c r="H36" s="108" t="s">
        <v>687</v>
      </c>
      <c r="I36" s="109" t="s">
        <v>687</v>
      </c>
      <c r="J36" s="109" t="s">
        <v>687</v>
      </c>
      <c r="K36" s="25">
        <f>IFERROR(VLOOKUP($H36,Data!$B$4:$D$6,3,FALSE),"")</f>
        <v>0</v>
      </c>
      <c r="L36" s="25">
        <f>IFERROR(VLOOKUP($I36,Data!$F$4:$H$9,3,FALSE),"")</f>
        <v>0</v>
      </c>
      <c r="M36" s="25">
        <f>IFERROR(VLOOKUP($J36,Data!$J$4:$L$8,3,FALSE),"")</f>
        <v>0</v>
      </c>
      <c r="N36" s="25" t="str">
        <f>IFERROR(IF($C36=1,$K36*$L36*$M36,""),"")</f>
        <v/>
      </c>
      <c r="O36" s="25">
        <f>IFERROR(IF($C36=2,$K36*$L36*$M36,""),"")</f>
        <v>0</v>
      </c>
      <c r="P36" s="25" t="str">
        <f>IFERROR(IF($C36=3,$K36*$L36*$M36,""),"")</f>
        <v/>
      </c>
      <c r="Q36" s="110"/>
      <c r="R36" s="108" t="s">
        <v>687</v>
      </c>
      <c r="S36" s="109" t="s">
        <v>687</v>
      </c>
      <c r="T36" s="109" t="s">
        <v>687</v>
      </c>
      <c r="U36" s="26"/>
      <c r="V36" s="26"/>
      <c r="W36" s="26"/>
      <c r="X36" s="26"/>
      <c r="Y36" s="26"/>
      <c r="Z36" s="26"/>
      <c r="AA36" s="120"/>
      <c r="AB36" s="108" t="s">
        <v>687</v>
      </c>
      <c r="AC36" s="109" t="s">
        <v>687</v>
      </c>
      <c r="AD36" s="109" t="s">
        <v>687</v>
      </c>
      <c r="AE36" s="26"/>
      <c r="AF36" s="26"/>
      <c r="AG36" s="26"/>
      <c r="AH36" s="26"/>
      <c r="AI36" s="26"/>
      <c r="AJ36" s="26"/>
      <c r="AK36" s="121"/>
      <c r="AL36" s="18" t="s">
        <v>716</v>
      </c>
      <c r="AM36" s="11"/>
      <c r="AN36" s="11"/>
      <c r="AO36" s="11"/>
    </row>
    <row r="37" spans="1:41" ht="10.5" customHeight="1" outlineLevel="1" x14ac:dyDescent="0.2">
      <c r="A37" s="106"/>
      <c r="B37" s="106"/>
      <c r="C37" s="122"/>
      <c r="D37" s="106"/>
      <c r="E37" s="123"/>
      <c r="F37" s="124"/>
      <c r="G37" s="125"/>
      <c r="H37" s="108"/>
      <c r="I37" s="109"/>
      <c r="J37" s="109"/>
      <c r="K37" s="27"/>
      <c r="L37" s="27"/>
      <c r="M37" s="27"/>
      <c r="N37" s="27"/>
      <c r="O37" s="27"/>
      <c r="P37" s="27"/>
      <c r="Q37" s="110"/>
      <c r="R37" s="108"/>
      <c r="S37" s="109"/>
      <c r="T37" s="109"/>
      <c r="U37" s="25">
        <f>IFERROR(VLOOKUP($R36,Data!$B$4:$D$6,3,FALSE),"")</f>
        <v>0</v>
      </c>
      <c r="V37" s="25">
        <f>IFERROR(VLOOKUP($S36,Data!$F$4:$H$9,3,FALSE),"")</f>
        <v>0</v>
      </c>
      <c r="W37" s="25">
        <f>IFERROR(VLOOKUP($T36,Data!$J$4:$L$8,3,FALSE),"")</f>
        <v>0</v>
      </c>
      <c r="X37" s="25" t="str">
        <f>IFERROR(IF($C36=1,$U37*$V37*$W37,""),"")</f>
        <v/>
      </c>
      <c r="Y37" s="25">
        <f>IFERROR(IF($C36=2,$U37*$V37*$W37,""),"")</f>
        <v>0</v>
      </c>
      <c r="Z37" s="25" t="str">
        <f>IFERROR(IF($C36=3,$U37*$V37*$W37,""),"")</f>
        <v/>
      </c>
      <c r="AA37" s="120"/>
      <c r="AB37" s="108"/>
      <c r="AC37" s="109"/>
      <c r="AD37" s="109"/>
      <c r="AE37" s="27"/>
      <c r="AF37" s="27"/>
      <c r="AG37" s="27"/>
      <c r="AH37" s="27"/>
      <c r="AI37" s="27"/>
      <c r="AJ37" s="27"/>
      <c r="AK37" s="121"/>
      <c r="AL37" s="18" t="s">
        <v>717</v>
      </c>
      <c r="AM37" s="11"/>
      <c r="AN37" s="11"/>
      <c r="AO37" s="11"/>
    </row>
    <row r="38" spans="1:41" ht="10.5" customHeight="1" outlineLevel="1" x14ac:dyDescent="0.2">
      <c r="A38" s="106"/>
      <c r="B38" s="106"/>
      <c r="C38" s="122"/>
      <c r="D38" s="106"/>
      <c r="E38" s="123"/>
      <c r="F38" s="124"/>
      <c r="G38" s="125"/>
      <c r="H38" s="108"/>
      <c r="I38" s="109"/>
      <c r="J38" s="109"/>
      <c r="K38" s="27"/>
      <c r="L38" s="27"/>
      <c r="M38" s="27"/>
      <c r="N38" s="27"/>
      <c r="O38" s="27"/>
      <c r="P38" s="27"/>
      <c r="Q38" s="110"/>
      <c r="R38" s="108"/>
      <c r="S38" s="109"/>
      <c r="T38" s="109"/>
      <c r="U38" s="27"/>
      <c r="V38" s="27"/>
      <c r="W38" s="27"/>
      <c r="X38" s="27"/>
      <c r="Y38" s="27"/>
      <c r="Z38" s="27"/>
      <c r="AA38" s="120"/>
      <c r="AB38" s="108"/>
      <c r="AC38" s="109"/>
      <c r="AD38" s="109"/>
      <c r="AE38" s="25">
        <f>IFERROR(VLOOKUP($AB36,Data!$B$4:$D$6,3,FALSE),"")</f>
        <v>0</v>
      </c>
      <c r="AF38" s="25">
        <f>IFERROR(VLOOKUP($AC36,Data!$F$4:$H$9,3,FALSE),"")</f>
        <v>0</v>
      </c>
      <c r="AG38" s="25">
        <f>IFERROR(VLOOKUP($AD36,Data!$J$4:$L$8,3,FALSE),"")</f>
        <v>0</v>
      </c>
      <c r="AH38" s="25" t="str">
        <f>IFERROR(IF($C36=1,$AE38*$AF38*$AG38,""),"")</f>
        <v/>
      </c>
      <c r="AI38" s="25">
        <f>IFERROR(IF($C36=2,$AE38*$AF38*$AG38,""),"")</f>
        <v>0</v>
      </c>
      <c r="AJ38" s="25" t="str">
        <f>IFERROR(IF($C36=3,$AE38*$AF38*$AG38,""),"")</f>
        <v/>
      </c>
      <c r="AK38" s="121"/>
      <c r="AL38" s="18" t="s">
        <v>718</v>
      </c>
      <c r="AM38" s="11"/>
      <c r="AN38" s="11"/>
      <c r="AO38" s="11"/>
    </row>
    <row r="39" spans="1:41" ht="30" customHeight="1" x14ac:dyDescent="0.2">
      <c r="B39" s="19"/>
      <c r="C39" s="19">
        <v>2</v>
      </c>
      <c r="D39" s="124" t="s">
        <v>480</v>
      </c>
      <c r="E39" s="124"/>
      <c r="F39" s="124"/>
      <c r="G39" s="124"/>
      <c r="H39" s="31" t="str">
        <f>IF($K39=1,"Implemented","Not Implemented")</f>
        <v>Not Implemented</v>
      </c>
      <c r="I39" s="24" t="str">
        <f>IF($L39=1,"Effective","Ineffective")</f>
        <v>Ineffective</v>
      </c>
      <c r="J39" s="24" t="str">
        <f>IF($M39=1,"Pass","Fail")</f>
        <v>Fail</v>
      </c>
      <c r="K39" s="25">
        <f>IF(COUNTIF(K40:K51,0)&gt;0,0,1)</f>
        <v>0</v>
      </c>
      <c r="L39" s="25">
        <f>IF(COUNTIF(L40:L51,0)&gt;0,0,1)</f>
        <v>0</v>
      </c>
      <c r="M39" s="25">
        <f>IF(COUNTIF(M40:M51,0)&gt;0,0,1)</f>
        <v>0</v>
      </c>
      <c r="N39" s="25" t="str">
        <f>IFERROR(IF($C39=1,$K39*$L39*$M39,""),"")</f>
        <v/>
      </c>
      <c r="O39" s="25">
        <f>IFERROR(IF($C39=2,$K39*$L39*$M39,""),"")</f>
        <v>0</v>
      </c>
      <c r="P39" s="25" t="str">
        <f>IFERROR(IF($C39=3,$K39*$L39*$M39,""),"")</f>
        <v/>
      </c>
      <c r="Q39" s="32"/>
      <c r="R39" s="31" t="str">
        <f>IF($U39=1,"Implemented","Not Implemented")</f>
        <v>Not Implemented</v>
      </c>
      <c r="S39" s="24" t="str">
        <f>IF($V39=1,"Effective","Ineffective")</f>
        <v>Ineffective</v>
      </c>
      <c r="T39" s="24" t="str">
        <f>IF($W39=1,"Pass","Fail")</f>
        <v>Fail</v>
      </c>
      <c r="U39" s="25">
        <f>IF(COUNTIF(U40:U51,0)&gt;0,0,1)</f>
        <v>0</v>
      </c>
      <c r="V39" s="25">
        <f>IF(COUNTIF(V40:V51,0)&gt;0,0,1)</f>
        <v>0</v>
      </c>
      <c r="W39" s="25">
        <f>IF(COUNTIF(W40:W51,0)&gt;0,0,1)</f>
        <v>0</v>
      </c>
      <c r="X39" s="25" t="str">
        <f>IFERROR(IF($C39=1,$U39*$V39*$W39,""),"")</f>
        <v/>
      </c>
      <c r="Y39" s="25">
        <f>IFERROR(IF($C39=2,$U39*$V39*$W39,""),"")</f>
        <v>0</v>
      </c>
      <c r="Z39" s="25" t="str">
        <f>IFERROR(IF($C39=3,$U39*$V39*$W39,""),"")</f>
        <v/>
      </c>
      <c r="AA39" s="32"/>
      <c r="AB39" s="31" t="str">
        <f>IF($AE39=1,"Implemented","Not Implemented")</f>
        <v>Not Implemented</v>
      </c>
      <c r="AC39" s="24" t="str">
        <f>IF($AF39=1,"Effective","Ineffective")</f>
        <v>Ineffective</v>
      </c>
      <c r="AD39" s="24" t="str">
        <f>IF($AG39=1,"Pass","Fail")</f>
        <v>Fail</v>
      </c>
      <c r="AE39" s="25">
        <f>IF(COUNTIF(AE40:AE51,0)&gt;0,0,1)</f>
        <v>0</v>
      </c>
      <c r="AF39" s="25">
        <f>IF(COUNTIF(AF40:AF51,0)&gt;0,0,1)</f>
        <v>0</v>
      </c>
      <c r="AG39" s="25">
        <f>IF(COUNTIF(AG40:AG51,0)&gt;0,0,1)</f>
        <v>0</v>
      </c>
      <c r="AH39" s="25" t="str">
        <f>IFERROR(IF($C39=1,$AE39*$AF39*$AG39,""),"")</f>
        <v/>
      </c>
      <c r="AI39" s="25">
        <f>IFERROR(IF($C39=2,$AE39*$AF39*$AG39,""),"")</f>
        <v>0</v>
      </c>
      <c r="AJ39" s="25" t="str">
        <f>IFERROR(IF($C39=3,$AE39*$AF39*$AG39,""),"")</f>
        <v/>
      </c>
      <c r="AK39" s="32"/>
      <c r="AL39" s="18" t="s">
        <v>725</v>
      </c>
      <c r="AM39" s="11"/>
      <c r="AN39" s="11"/>
      <c r="AO39" s="11"/>
    </row>
    <row r="40" spans="1:41" ht="10.5" customHeight="1" outlineLevel="1" x14ac:dyDescent="0.2">
      <c r="A40" s="106"/>
      <c r="B40" s="106"/>
      <c r="C40" s="122">
        <v>2</v>
      </c>
      <c r="D40" s="106"/>
      <c r="E40" s="123" t="s">
        <v>481</v>
      </c>
      <c r="F40" s="124" t="s">
        <v>482</v>
      </c>
      <c r="G40" s="124" t="s">
        <v>483</v>
      </c>
      <c r="H40" s="108" t="s">
        <v>687</v>
      </c>
      <c r="I40" s="109" t="s">
        <v>687</v>
      </c>
      <c r="J40" s="109" t="s">
        <v>687</v>
      </c>
      <c r="K40" s="25">
        <f>IFERROR(VLOOKUP($H40,Data!$B$4:$D$6,3,FALSE),"")</f>
        <v>0</v>
      </c>
      <c r="L40" s="25">
        <f>IFERROR(VLOOKUP($I40,Data!$F$4:$H$9,3,FALSE),"")</f>
        <v>0</v>
      </c>
      <c r="M40" s="25">
        <f>IFERROR(VLOOKUP($J40,Data!$J$4:$L$8,3,FALSE),"")</f>
        <v>0</v>
      </c>
      <c r="N40" s="25" t="str">
        <f>IFERROR(IF($C40=1,$K40*$L40*$M40,""),"")</f>
        <v/>
      </c>
      <c r="O40" s="25">
        <f>IFERROR(IF($C40=2,$K40*$L40*$M40,""),"")</f>
        <v>0</v>
      </c>
      <c r="P40" s="25" t="str">
        <f>IFERROR(IF($C40=3,$K40*$L40*$M40,""),"")</f>
        <v/>
      </c>
      <c r="Q40" s="110"/>
      <c r="R40" s="108" t="s">
        <v>687</v>
      </c>
      <c r="S40" s="109" t="s">
        <v>687</v>
      </c>
      <c r="T40" s="109" t="s">
        <v>687</v>
      </c>
      <c r="U40" s="26"/>
      <c r="V40" s="26"/>
      <c r="W40" s="26"/>
      <c r="X40" s="26"/>
      <c r="Y40" s="26"/>
      <c r="Z40" s="26"/>
      <c r="AA40" s="120"/>
      <c r="AB40" s="108" t="s">
        <v>687</v>
      </c>
      <c r="AC40" s="109" t="s">
        <v>687</v>
      </c>
      <c r="AD40" s="109" t="s">
        <v>687</v>
      </c>
      <c r="AE40" s="26"/>
      <c r="AF40" s="26"/>
      <c r="AG40" s="26"/>
      <c r="AH40" s="26"/>
      <c r="AI40" s="26"/>
      <c r="AJ40" s="26"/>
      <c r="AK40" s="121"/>
      <c r="AL40" s="18" t="s">
        <v>716</v>
      </c>
      <c r="AM40" s="11"/>
      <c r="AN40" s="11"/>
      <c r="AO40" s="11"/>
    </row>
    <row r="41" spans="1:41" ht="10.5" customHeight="1" outlineLevel="1" x14ac:dyDescent="0.2">
      <c r="A41" s="106"/>
      <c r="B41" s="106"/>
      <c r="C41" s="122"/>
      <c r="D41" s="106"/>
      <c r="E41" s="123"/>
      <c r="F41" s="124"/>
      <c r="G41" s="125"/>
      <c r="H41" s="108"/>
      <c r="I41" s="109"/>
      <c r="J41" s="109"/>
      <c r="K41" s="27"/>
      <c r="L41" s="27"/>
      <c r="M41" s="27"/>
      <c r="N41" s="27"/>
      <c r="O41" s="27"/>
      <c r="P41" s="27"/>
      <c r="Q41" s="110"/>
      <c r="R41" s="108"/>
      <c r="S41" s="109"/>
      <c r="T41" s="109"/>
      <c r="U41" s="25">
        <f>IFERROR(VLOOKUP($R40,Data!$B$4:$D$6,3,FALSE),"")</f>
        <v>0</v>
      </c>
      <c r="V41" s="25">
        <f>IFERROR(VLOOKUP($S40,Data!$F$4:$H$9,3,FALSE),"")</f>
        <v>0</v>
      </c>
      <c r="W41" s="25">
        <f>IFERROR(VLOOKUP($T40,Data!$J$4:$L$8,3,FALSE),"")</f>
        <v>0</v>
      </c>
      <c r="X41" s="25" t="str">
        <f>IFERROR(IF($C40=1,$U41*$V41*$W41,""),"")</f>
        <v/>
      </c>
      <c r="Y41" s="25">
        <f>IFERROR(IF($C40=2,$U41*$V41*$W41,""),"")</f>
        <v>0</v>
      </c>
      <c r="Z41" s="25" t="str">
        <f>IFERROR(IF($C40=3,$U41*$V41*$W41,""),"")</f>
        <v/>
      </c>
      <c r="AA41" s="120"/>
      <c r="AB41" s="108"/>
      <c r="AC41" s="109"/>
      <c r="AD41" s="109"/>
      <c r="AE41" s="27"/>
      <c r="AF41" s="27"/>
      <c r="AG41" s="27"/>
      <c r="AH41" s="27"/>
      <c r="AI41" s="27"/>
      <c r="AJ41" s="27"/>
      <c r="AK41" s="121"/>
      <c r="AL41" s="18" t="s">
        <v>717</v>
      </c>
      <c r="AM41" s="11"/>
      <c r="AN41" s="11"/>
      <c r="AO41" s="11"/>
    </row>
    <row r="42" spans="1:41" ht="10.5" customHeight="1" outlineLevel="1" x14ac:dyDescent="0.2">
      <c r="A42" s="106"/>
      <c r="B42" s="106"/>
      <c r="C42" s="122"/>
      <c r="D42" s="106"/>
      <c r="E42" s="123"/>
      <c r="F42" s="124"/>
      <c r="G42" s="125"/>
      <c r="H42" s="108"/>
      <c r="I42" s="109"/>
      <c r="J42" s="109"/>
      <c r="K42" s="27"/>
      <c r="L42" s="27"/>
      <c r="M42" s="27"/>
      <c r="N42" s="27"/>
      <c r="O42" s="27"/>
      <c r="P42" s="27"/>
      <c r="Q42" s="110"/>
      <c r="R42" s="108"/>
      <c r="S42" s="109"/>
      <c r="T42" s="109"/>
      <c r="U42" s="27"/>
      <c r="V42" s="27"/>
      <c r="W42" s="27"/>
      <c r="X42" s="27"/>
      <c r="Y42" s="27"/>
      <c r="Z42" s="27"/>
      <c r="AA42" s="120"/>
      <c r="AB42" s="108"/>
      <c r="AC42" s="109"/>
      <c r="AD42" s="109"/>
      <c r="AE42" s="25">
        <f>IFERROR(VLOOKUP($AB40,Data!$B$4:$D$6,3,FALSE),"")</f>
        <v>0</v>
      </c>
      <c r="AF42" s="25">
        <f>IFERROR(VLOOKUP($AC40,Data!$F$4:$H$9,3,FALSE),"")</f>
        <v>0</v>
      </c>
      <c r="AG42" s="25">
        <f>IFERROR(VLOOKUP($AD40,Data!$J$4:$L$8,3,FALSE),"")</f>
        <v>0</v>
      </c>
      <c r="AH42" s="25" t="str">
        <f>IFERROR(IF($C40=1,$AE42*$AF42*$AG42,""),"")</f>
        <v/>
      </c>
      <c r="AI42" s="25">
        <f>IFERROR(IF($C40=2,$AE42*$AF42*$AG42,""),"")</f>
        <v>0</v>
      </c>
      <c r="AJ42" s="25" t="str">
        <f>IFERROR(IF($C40=3,$AE42*$AF42*$AG42,""),"")</f>
        <v/>
      </c>
      <c r="AK42" s="121"/>
      <c r="AL42" s="18" t="s">
        <v>718</v>
      </c>
      <c r="AM42" s="11"/>
      <c r="AN42" s="11"/>
      <c r="AO42" s="11"/>
    </row>
    <row r="43" spans="1:41" ht="10.5" customHeight="1" outlineLevel="1" x14ac:dyDescent="0.2">
      <c r="A43" s="106"/>
      <c r="B43" s="106"/>
      <c r="C43" s="122">
        <v>2</v>
      </c>
      <c r="D43" s="106"/>
      <c r="E43" s="123" t="s">
        <v>484</v>
      </c>
      <c r="F43" s="124" t="s">
        <v>485</v>
      </c>
      <c r="G43" s="124" t="s">
        <v>486</v>
      </c>
      <c r="H43" s="108" t="s">
        <v>687</v>
      </c>
      <c r="I43" s="109" t="s">
        <v>687</v>
      </c>
      <c r="J43" s="109" t="s">
        <v>687</v>
      </c>
      <c r="K43" s="25">
        <f>IFERROR(VLOOKUP($H43,Data!$B$4:$D$6,3,FALSE),"")</f>
        <v>0</v>
      </c>
      <c r="L43" s="25">
        <f>IFERROR(VLOOKUP($I43,Data!$F$4:$H$9,3,FALSE),"")</f>
        <v>0</v>
      </c>
      <c r="M43" s="25">
        <f>IFERROR(VLOOKUP($J43,Data!$J$4:$L$8,3,FALSE),"")</f>
        <v>0</v>
      </c>
      <c r="N43" s="25" t="str">
        <f>IFERROR(IF($C43=1,$K43*$L43*$M43,""),"")</f>
        <v/>
      </c>
      <c r="O43" s="25">
        <f>IFERROR(IF($C43=2,$K43*$L43*$M43,""),"")</f>
        <v>0</v>
      </c>
      <c r="P43" s="25" t="str">
        <f>IFERROR(IF($C43=3,$K43*$L43*$M43,""),"")</f>
        <v/>
      </c>
      <c r="Q43" s="110"/>
      <c r="R43" s="108" t="s">
        <v>687</v>
      </c>
      <c r="S43" s="109" t="s">
        <v>687</v>
      </c>
      <c r="T43" s="109" t="s">
        <v>687</v>
      </c>
      <c r="U43" s="26"/>
      <c r="V43" s="26"/>
      <c r="W43" s="26"/>
      <c r="X43" s="26"/>
      <c r="Y43" s="26"/>
      <c r="Z43" s="26"/>
      <c r="AA43" s="120"/>
      <c r="AB43" s="108" t="s">
        <v>687</v>
      </c>
      <c r="AC43" s="109" t="s">
        <v>687</v>
      </c>
      <c r="AD43" s="109" t="s">
        <v>687</v>
      </c>
      <c r="AE43" s="26"/>
      <c r="AF43" s="26"/>
      <c r="AG43" s="26"/>
      <c r="AH43" s="26"/>
      <c r="AI43" s="26"/>
      <c r="AJ43" s="26"/>
      <c r="AK43" s="121"/>
      <c r="AL43" s="18" t="s">
        <v>716</v>
      </c>
      <c r="AM43" s="11"/>
      <c r="AN43" s="11"/>
      <c r="AO43" s="11"/>
    </row>
    <row r="44" spans="1:41" ht="10.5" customHeight="1" outlineLevel="1" x14ac:dyDescent="0.2">
      <c r="A44" s="106"/>
      <c r="B44" s="106"/>
      <c r="C44" s="122"/>
      <c r="D44" s="106"/>
      <c r="E44" s="123"/>
      <c r="F44" s="124"/>
      <c r="G44" s="125"/>
      <c r="H44" s="108"/>
      <c r="I44" s="109"/>
      <c r="J44" s="109"/>
      <c r="K44" s="27"/>
      <c r="L44" s="27"/>
      <c r="M44" s="27"/>
      <c r="N44" s="27"/>
      <c r="O44" s="27"/>
      <c r="P44" s="27"/>
      <c r="Q44" s="110"/>
      <c r="R44" s="108"/>
      <c r="S44" s="109"/>
      <c r="T44" s="109"/>
      <c r="U44" s="25">
        <f>IFERROR(VLOOKUP($R43,Data!$B$4:$D$6,3,FALSE),"")</f>
        <v>0</v>
      </c>
      <c r="V44" s="25">
        <f>IFERROR(VLOOKUP($S43,Data!$F$4:$H$9,3,FALSE),"")</f>
        <v>0</v>
      </c>
      <c r="W44" s="25">
        <f>IFERROR(VLOOKUP($T43,Data!$J$4:$L$8,3,FALSE),"")</f>
        <v>0</v>
      </c>
      <c r="X44" s="25" t="str">
        <f>IFERROR(IF($C43=1,$U44*$V44*$W44,""),"")</f>
        <v/>
      </c>
      <c r="Y44" s="25">
        <f>IFERROR(IF($C43=2,$U44*$V44*$W44,""),"")</f>
        <v>0</v>
      </c>
      <c r="Z44" s="25" t="str">
        <f>IFERROR(IF($C43=3,$U44*$V44*$W44,""),"")</f>
        <v/>
      </c>
      <c r="AA44" s="120"/>
      <c r="AB44" s="108"/>
      <c r="AC44" s="109"/>
      <c r="AD44" s="109"/>
      <c r="AE44" s="27"/>
      <c r="AF44" s="27"/>
      <c r="AG44" s="27"/>
      <c r="AH44" s="27"/>
      <c r="AI44" s="27"/>
      <c r="AJ44" s="27"/>
      <c r="AK44" s="121"/>
      <c r="AL44" s="18" t="s">
        <v>717</v>
      </c>
      <c r="AM44" s="11"/>
      <c r="AN44" s="11"/>
      <c r="AO44" s="11"/>
    </row>
    <row r="45" spans="1:41" ht="10.5" customHeight="1" outlineLevel="1" x14ac:dyDescent="0.2">
      <c r="A45" s="106"/>
      <c r="B45" s="106"/>
      <c r="C45" s="122"/>
      <c r="D45" s="106"/>
      <c r="E45" s="123"/>
      <c r="F45" s="124"/>
      <c r="G45" s="125"/>
      <c r="H45" s="108"/>
      <c r="I45" s="109"/>
      <c r="J45" s="109"/>
      <c r="K45" s="27"/>
      <c r="L45" s="27"/>
      <c r="M45" s="27"/>
      <c r="N45" s="27"/>
      <c r="O45" s="27"/>
      <c r="P45" s="27"/>
      <c r="Q45" s="110"/>
      <c r="R45" s="108"/>
      <c r="S45" s="109"/>
      <c r="T45" s="109"/>
      <c r="U45" s="27"/>
      <c r="V45" s="27"/>
      <c r="W45" s="27"/>
      <c r="X45" s="27"/>
      <c r="Y45" s="27"/>
      <c r="Z45" s="27"/>
      <c r="AA45" s="120"/>
      <c r="AB45" s="108"/>
      <c r="AC45" s="109"/>
      <c r="AD45" s="109"/>
      <c r="AE45" s="25">
        <f>IFERROR(VLOOKUP($AB43,Data!$B$4:$D$6,3,FALSE),"")</f>
        <v>0</v>
      </c>
      <c r="AF45" s="25">
        <f>IFERROR(VLOOKUP($AC43,Data!$F$4:$H$9,3,FALSE),"")</f>
        <v>0</v>
      </c>
      <c r="AG45" s="25">
        <f>IFERROR(VLOOKUP($AD43,Data!$J$4:$L$8,3,FALSE),"")</f>
        <v>0</v>
      </c>
      <c r="AH45" s="25" t="str">
        <f>IFERROR(IF($C43=1,$AE45*$AF45*$AG45,""),"")</f>
        <v/>
      </c>
      <c r="AI45" s="25">
        <f>IFERROR(IF($C43=2,$AE45*$AF45*$AG45,""),"")</f>
        <v>0</v>
      </c>
      <c r="AJ45" s="25" t="str">
        <f>IFERROR(IF($C43=3,$AE45*$AF45*$AG45,""),"")</f>
        <v/>
      </c>
      <c r="AK45" s="121"/>
      <c r="AL45" s="18" t="s">
        <v>718</v>
      </c>
      <c r="AM45" s="11"/>
      <c r="AN45" s="11"/>
      <c r="AO45" s="11"/>
    </row>
    <row r="46" spans="1:41" ht="10.5" customHeight="1" outlineLevel="1" x14ac:dyDescent="0.2">
      <c r="A46" s="106"/>
      <c r="B46" s="106"/>
      <c r="C46" s="122">
        <v>2</v>
      </c>
      <c r="D46" s="106"/>
      <c r="E46" s="123" t="s">
        <v>487</v>
      </c>
      <c r="F46" s="124" t="s">
        <v>488</v>
      </c>
      <c r="G46" s="124" t="s">
        <v>489</v>
      </c>
      <c r="H46" s="108" t="s">
        <v>687</v>
      </c>
      <c r="I46" s="109" t="s">
        <v>687</v>
      </c>
      <c r="J46" s="109" t="s">
        <v>687</v>
      </c>
      <c r="K46" s="25">
        <f>IFERROR(VLOOKUP($H46,Data!$B$4:$D$6,3,FALSE),"")</f>
        <v>0</v>
      </c>
      <c r="L46" s="25">
        <f>IFERROR(VLOOKUP($I46,Data!$F$4:$H$9,3,FALSE),"")</f>
        <v>0</v>
      </c>
      <c r="M46" s="25">
        <f>IFERROR(VLOOKUP($J46,Data!$J$4:$L$8,3,FALSE),"")</f>
        <v>0</v>
      </c>
      <c r="N46" s="25" t="str">
        <f>IFERROR(IF($C46=1,$K46*$L46*$M46,""),"")</f>
        <v/>
      </c>
      <c r="O46" s="25">
        <f>IFERROR(IF($C46=2,$K46*$L46*$M46,""),"")</f>
        <v>0</v>
      </c>
      <c r="P46" s="25" t="str">
        <f>IFERROR(IF($C46=3,$K46*$L46*$M46,""),"")</f>
        <v/>
      </c>
      <c r="Q46" s="110"/>
      <c r="R46" s="108" t="s">
        <v>687</v>
      </c>
      <c r="S46" s="109" t="s">
        <v>687</v>
      </c>
      <c r="T46" s="109" t="s">
        <v>687</v>
      </c>
      <c r="U46" s="26"/>
      <c r="V46" s="26"/>
      <c r="W46" s="26"/>
      <c r="X46" s="26"/>
      <c r="Y46" s="26"/>
      <c r="Z46" s="26"/>
      <c r="AA46" s="120"/>
      <c r="AB46" s="108" t="s">
        <v>687</v>
      </c>
      <c r="AC46" s="109" t="s">
        <v>687</v>
      </c>
      <c r="AD46" s="109" t="s">
        <v>687</v>
      </c>
      <c r="AE46" s="26"/>
      <c r="AF46" s="26"/>
      <c r="AG46" s="26"/>
      <c r="AH46" s="26"/>
      <c r="AI46" s="26"/>
      <c r="AJ46" s="26"/>
      <c r="AK46" s="121"/>
      <c r="AL46" s="18" t="s">
        <v>716</v>
      </c>
      <c r="AM46" s="11"/>
      <c r="AN46" s="11"/>
      <c r="AO46" s="11"/>
    </row>
    <row r="47" spans="1:41" ht="10.5" customHeight="1" outlineLevel="1" x14ac:dyDescent="0.2">
      <c r="A47" s="106"/>
      <c r="B47" s="106"/>
      <c r="C47" s="122"/>
      <c r="D47" s="106"/>
      <c r="E47" s="123"/>
      <c r="F47" s="124"/>
      <c r="G47" s="125"/>
      <c r="H47" s="108"/>
      <c r="I47" s="109"/>
      <c r="J47" s="109"/>
      <c r="K47" s="27"/>
      <c r="L47" s="27"/>
      <c r="M47" s="27"/>
      <c r="N47" s="27"/>
      <c r="O47" s="27"/>
      <c r="P47" s="27"/>
      <c r="Q47" s="110"/>
      <c r="R47" s="108"/>
      <c r="S47" s="109"/>
      <c r="T47" s="109"/>
      <c r="U47" s="25">
        <f>IFERROR(VLOOKUP($R46,Data!$B$4:$D$6,3,FALSE),"")</f>
        <v>0</v>
      </c>
      <c r="V47" s="25">
        <f>IFERROR(VLOOKUP($S46,Data!$F$4:$H$9,3,FALSE),"")</f>
        <v>0</v>
      </c>
      <c r="W47" s="25">
        <f>IFERROR(VLOOKUP($T46,Data!$J$4:$L$8,3,FALSE),"")</f>
        <v>0</v>
      </c>
      <c r="X47" s="25" t="str">
        <f>IFERROR(IF($C46=1,$U47*$V47*$W47,""),"")</f>
        <v/>
      </c>
      <c r="Y47" s="25">
        <f>IFERROR(IF($C46=2,$U47*$V47*$W47,""),"")</f>
        <v>0</v>
      </c>
      <c r="Z47" s="25" t="str">
        <f>IFERROR(IF($C46=3,$U47*$V47*$W47,""),"")</f>
        <v/>
      </c>
      <c r="AA47" s="120"/>
      <c r="AB47" s="108"/>
      <c r="AC47" s="109"/>
      <c r="AD47" s="109"/>
      <c r="AE47" s="27"/>
      <c r="AF47" s="27"/>
      <c r="AG47" s="27"/>
      <c r="AH47" s="27"/>
      <c r="AI47" s="27"/>
      <c r="AJ47" s="27"/>
      <c r="AK47" s="121"/>
      <c r="AL47" s="18" t="s">
        <v>717</v>
      </c>
      <c r="AM47" s="11"/>
      <c r="AN47" s="11"/>
      <c r="AO47" s="11"/>
    </row>
    <row r="48" spans="1:41" ht="10.5" customHeight="1" outlineLevel="1" x14ac:dyDescent="0.2">
      <c r="A48" s="106"/>
      <c r="B48" s="106"/>
      <c r="C48" s="122"/>
      <c r="D48" s="106"/>
      <c r="E48" s="123"/>
      <c r="F48" s="124"/>
      <c r="G48" s="125"/>
      <c r="H48" s="108"/>
      <c r="I48" s="109"/>
      <c r="J48" s="109"/>
      <c r="K48" s="27"/>
      <c r="L48" s="27"/>
      <c r="M48" s="27"/>
      <c r="N48" s="27"/>
      <c r="O48" s="27"/>
      <c r="P48" s="27"/>
      <c r="Q48" s="110"/>
      <c r="R48" s="108"/>
      <c r="S48" s="109"/>
      <c r="T48" s="109"/>
      <c r="U48" s="27"/>
      <c r="V48" s="27"/>
      <c r="W48" s="27"/>
      <c r="X48" s="27"/>
      <c r="Y48" s="27"/>
      <c r="Z48" s="27"/>
      <c r="AA48" s="120"/>
      <c r="AB48" s="108"/>
      <c r="AC48" s="109"/>
      <c r="AD48" s="109"/>
      <c r="AE48" s="25">
        <f>IFERROR(VLOOKUP($AB46,Data!$B$4:$D$6,3,FALSE),"")</f>
        <v>0</v>
      </c>
      <c r="AF48" s="25">
        <f>IFERROR(VLOOKUP($AC46,Data!$F$4:$H$9,3,FALSE),"")</f>
        <v>0</v>
      </c>
      <c r="AG48" s="25">
        <f>IFERROR(VLOOKUP($AD46,Data!$J$4:$L$8,3,FALSE),"")</f>
        <v>0</v>
      </c>
      <c r="AH48" s="25" t="str">
        <f>IFERROR(IF($C46=1,$AE48*$AF48*$AG48,""),"")</f>
        <v/>
      </c>
      <c r="AI48" s="25">
        <f>IFERROR(IF($C46=2,$AE48*$AF48*$AG48,""),"")</f>
        <v>0</v>
      </c>
      <c r="AJ48" s="25" t="str">
        <f>IFERROR(IF($C46=3,$AE48*$AF48*$AG48,""),"")</f>
        <v/>
      </c>
      <c r="AK48" s="121"/>
      <c r="AL48" s="18" t="s">
        <v>718</v>
      </c>
      <c r="AM48" s="11"/>
      <c r="AN48" s="11"/>
      <c r="AO48" s="11"/>
    </row>
    <row r="49" spans="1:41" ht="10.5" customHeight="1" outlineLevel="1" x14ac:dyDescent="0.2">
      <c r="A49" s="106"/>
      <c r="B49" s="106"/>
      <c r="C49" s="122">
        <v>2</v>
      </c>
      <c r="D49" s="106"/>
      <c r="E49" s="123" t="s">
        <v>490</v>
      </c>
      <c r="F49" s="124" t="s">
        <v>491</v>
      </c>
      <c r="G49" s="124" t="s">
        <v>492</v>
      </c>
      <c r="H49" s="108" t="s">
        <v>687</v>
      </c>
      <c r="I49" s="109" t="s">
        <v>687</v>
      </c>
      <c r="J49" s="109" t="s">
        <v>687</v>
      </c>
      <c r="K49" s="25">
        <f>IFERROR(VLOOKUP($H49,Data!$B$4:$D$6,3,FALSE),"")</f>
        <v>0</v>
      </c>
      <c r="L49" s="25">
        <f>IFERROR(VLOOKUP($I49,Data!$F$4:$H$9,3,FALSE),"")</f>
        <v>0</v>
      </c>
      <c r="M49" s="25">
        <f>IFERROR(VLOOKUP($J49,Data!$J$4:$L$8,3,FALSE),"")</f>
        <v>0</v>
      </c>
      <c r="N49" s="25" t="str">
        <f>IFERROR(IF($C49=1,$K49*$L49*$M49,""),"")</f>
        <v/>
      </c>
      <c r="O49" s="25">
        <f>IFERROR(IF($C49=2,$K49*$L49*$M49,""),"")</f>
        <v>0</v>
      </c>
      <c r="P49" s="25" t="str">
        <f>IFERROR(IF($C49=3,$K49*$L49*$M49,""),"")</f>
        <v/>
      </c>
      <c r="Q49" s="110"/>
      <c r="R49" s="108" t="s">
        <v>687</v>
      </c>
      <c r="S49" s="109" t="s">
        <v>687</v>
      </c>
      <c r="T49" s="109" t="s">
        <v>687</v>
      </c>
      <c r="U49" s="26"/>
      <c r="V49" s="26"/>
      <c r="W49" s="26"/>
      <c r="X49" s="26"/>
      <c r="Y49" s="26"/>
      <c r="Z49" s="26"/>
      <c r="AA49" s="120"/>
      <c r="AB49" s="108" t="s">
        <v>687</v>
      </c>
      <c r="AC49" s="109" t="s">
        <v>687</v>
      </c>
      <c r="AD49" s="109" t="s">
        <v>687</v>
      </c>
      <c r="AE49" s="26"/>
      <c r="AF49" s="26"/>
      <c r="AG49" s="26"/>
      <c r="AH49" s="26"/>
      <c r="AI49" s="26"/>
      <c r="AJ49" s="26"/>
      <c r="AK49" s="121"/>
      <c r="AL49" s="18" t="s">
        <v>716</v>
      </c>
      <c r="AM49" s="11"/>
      <c r="AN49" s="11"/>
      <c r="AO49" s="11"/>
    </row>
    <row r="50" spans="1:41" ht="10.5" customHeight="1" outlineLevel="1" x14ac:dyDescent="0.2">
      <c r="A50" s="106"/>
      <c r="B50" s="106"/>
      <c r="C50" s="122"/>
      <c r="D50" s="106"/>
      <c r="E50" s="123"/>
      <c r="F50" s="124"/>
      <c r="G50" s="125"/>
      <c r="H50" s="108"/>
      <c r="I50" s="109"/>
      <c r="J50" s="109"/>
      <c r="K50" s="27"/>
      <c r="L50" s="27"/>
      <c r="M50" s="27"/>
      <c r="N50" s="27"/>
      <c r="O50" s="27"/>
      <c r="P50" s="27"/>
      <c r="Q50" s="110"/>
      <c r="R50" s="108"/>
      <c r="S50" s="109"/>
      <c r="T50" s="109"/>
      <c r="U50" s="25">
        <f>IFERROR(VLOOKUP($R49,Data!$B$4:$D$6,3,FALSE),"")</f>
        <v>0</v>
      </c>
      <c r="V50" s="25">
        <f>IFERROR(VLOOKUP($S49,Data!$F$4:$H$9,3,FALSE),"")</f>
        <v>0</v>
      </c>
      <c r="W50" s="25">
        <f>IFERROR(VLOOKUP($T49,Data!$J$4:$L$8,3,FALSE),"")</f>
        <v>0</v>
      </c>
      <c r="X50" s="25" t="str">
        <f>IFERROR(IF($C49=1,$U50*$V50*$W50,""),"")</f>
        <v/>
      </c>
      <c r="Y50" s="25">
        <f>IFERROR(IF($C49=2,$U50*$V50*$W50,""),"")</f>
        <v>0</v>
      </c>
      <c r="Z50" s="25" t="str">
        <f>IFERROR(IF($C49=3,$U50*$V50*$W50,""),"")</f>
        <v/>
      </c>
      <c r="AA50" s="120"/>
      <c r="AB50" s="108"/>
      <c r="AC50" s="109"/>
      <c r="AD50" s="109"/>
      <c r="AE50" s="27"/>
      <c r="AF50" s="27"/>
      <c r="AG50" s="27"/>
      <c r="AH50" s="27"/>
      <c r="AI50" s="27"/>
      <c r="AJ50" s="27"/>
      <c r="AK50" s="121"/>
      <c r="AL50" s="18" t="s">
        <v>717</v>
      </c>
      <c r="AM50" s="11"/>
      <c r="AN50" s="11"/>
      <c r="AO50" s="11"/>
    </row>
    <row r="51" spans="1:41" ht="10.5" customHeight="1" outlineLevel="1" x14ac:dyDescent="0.2">
      <c r="A51" s="106"/>
      <c r="B51" s="106"/>
      <c r="C51" s="122"/>
      <c r="D51" s="106"/>
      <c r="E51" s="123"/>
      <c r="F51" s="124"/>
      <c r="G51" s="125"/>
      <c r="H51" s="108"/>
      <c r="I51" s="109"/>
      <c r="J51" s="109"/>
      <c r="K51" s="27"/>
      <c r="L51" s="27"/>
      <c r="M51" s="27"/>
      <c r="N51" s="27"/>
      <c r="O51" s="27"/>
      <c r="P51" s="27"/>
      <c r="Q51" s="110"/>
      <c r="R51" s="108"/>
      <c r="S51" s="109"/>
      <c r="T51" s="109"/>
      <c r="U51" s="27"/>
      <c r="V51" s="27"/>
      <c r="W51" s="27"/>
      <c r="X51" s="27"/>
      <c r="Y51" s="27"/>
      <c r="Z51" s="27"/>
      <c r="AA51" s="120"/>
      <c r="AB51" s="108"/>
      <c r="AC51" s="109"/>
      <c r="AD51" s="109"/>
      <c r="AE51" s="25">
        <f>IFERROR(VLOOKUP($AB49,Data!$B$4:$D$6,3,FALSE),"")</f>
        <v>0</v>
      </c>
      <c r="AF51" s="25">
        <f>IFERROR(VLOOKUP($AC49,Data!$F$4:$H$9,3,FALSE),"")</f>
        <v>0</v>
      </c>
      <c r="AG51" s="25">
        <f>IFERROR(VLOOKUP($AD49,Data!$J$4:$L$8,3,FALSE),"")</f>
        <v>0</v>
      </c>
      <c r="AH51" s="25" t="str">
        <f>IFERROR(IF($C49=1,$AE51*$AF51*$AG51,""),"")</f>
        <v/>
      </c>
      <c r="AI51" s="25">
        <f>IFERROR(IF($C49=2,$AE51*$AF51*$AG51,""),"")</f>
        <v>0</v>
      </c>
      <c r="AJ51" s="25" t="str">
        <f>IFERROR(IF($C49=3,$AE51*$AF51*$AG51,""),"")</f>
        <v/>
      </c>
      <c r="AK51" s="121"/>
      <c r="AL51" s="18" t="s">
        <v>718</v>
      </c>
      <c r="AM51" s="11"/>
      <c r="AN51" s="11"/>
      <c r="AO51" s="11"/>
    </row>
    <row r="52" spans="1:41" ht="30" customHeight="1" x14ac:dyDescent="0.2">
      <c r="B52" s="19"/>
      <c r="C52" s="19">
        <v>3</v>
      </c>
      <c r="D52" s="124" t="s">
        <v>638</v>
      </c>
      <c r="E52" s="124"/>
      <c r="F52" s="124"/>
      <c r="G52" s="110"/>
      <c r="H52" s="31" t="str">
        <f>IF($K52=1,"Implemented","Not Implemented")</f>
        <v>Not Implemented</v>
      </c>
      <c r="I52" s="24" t="str">
        <f>IF($L52=1,"Effective","Ineffective")</f>
        <v>Ineffective</v>
      </c>
      <c r="J52" s="24" t="str">
        <f>IF($M52=1,"Pass","Fail")</f>
        <v>Fail</v>
      </c>
      <c r="K52" s="25">
        <f>IF(COUNTIF(K53:K58,0)&gt;0,0,1)</f>
        <v>0</v>
      </c>
      <c r="L52" s="25">
        <f>IF(COUNTIF(L53:L58,0)&gt;0,0,1)</f>
        <v>0</v>
      </c>
      <c r="M52" s="25">
        <f>IF(COUNTIF(M53:M58,0)&gt;0,0,1)</f>
        <v>0</v>
      </c>
      <c r="N52" s="25" t="str">
        <f>IFERROR(IF($C52=1,$K52*$L52*$M52,""),"")</f>
        <v/>
      </c>
      <c r="O52" s="25" t="str">
        <f>IFERROR(IF($C52=2,$K52*$L52*$M52,""),"")</f>
        <v/>
      </c>
      <c r="P52" s="25">
        <f>IFERROR(IF($C52=3,$K52*$L52*$M52,""),"")</f>
        <v>0</v>
      </c>
      <c r="Q52" s="32"/>
      <c r="R52" s="31" t="str">
        <f>IF($U52=1,"Implemented","Not Implemented")</f>
        <v>Not Implemented</v>
      </c>
      <c r="S52" s="24" t="str">
        <f>IF($V52=1,"Effective","Ineffective")</f>
        <v>Ineffective</v>
      </c>
      <c r="T52" s="24" t="str">
        <f>IF($W52=1,"Pass","Fail")</f>
        <v>Fail</v>
      </c>
      <c r="U52" s="25">
        <f>IF(COUNTIF(U53:U58,0)&gt;0,0,1)</f>
        <v>0</v>
      </c>
      <c r="V52" s="25">
        <f>IF(COUNTIF(V53:V58,0)&gt;0,0,1)</f>
        <v>0</v>
      </c>
      <c r="W52" s="25">
        <f>IF(COUNTIF(W53:W58,0)&gt;0,0,1)</f>
        <v>0</v>
      </c>
      <c r="X52" s="25" t="str">
        <f>IFERROR(IF($C52=1,$U52*$V52*$W52,""),"")</f>
        <v/>
      </c>
      <c r="Y52" s="25" t="str">
        <f>IFERROR(IF($C52=2,$U52*$V52*$W52,""),"")</f>
        <v/>
      </c>
      <c r="Z52" s="25">
        <f>IFERROR(IF($C52=3,$U52*$V52*$W52,""),"")</f>
        <v>0</v>
      </c>
      <c r="AA52" s="32"/>
      <c r="AB52" s="31" t="str">
        <f>IF($AE52=1,"Implemented","Not Implemented")</f>
        <v>Not Implemented</v>
      </c>
      <c r="AC52" s="24" t="str">
        <f>IF($AF52=1,"Effective","Ineffective")</f>
        <v>Ineffective</v>
      </c>
      <c r="AD52" s="24" t="str">
        <f>IF($AG52=1,"Pass","Fail")</f>
        <v>Fail</v>
      </c>
      <c r="AE52" s="25">
        <f>IF(COUNTIF(AE53:AE58,0)&gt;0,0,1)</f>
        <v>0</v>
      </c>
      <c r="AF52" s="25">
        <f>IF(COUNTIF(AF53:AF58,0)&gt;0,0,1)</f>
        <v>0</v>
      </c>
      <c r="AG52" s="25">
        <f>IF(COUNTIF(AG53:AG58,0)&gt;0,0,1)</f>
        <v>0</v>
      </c>
      <c r="AH52" s="25" t="str">
        <f>IFERROR(IF($C52=1,$AE52*$AF52*$AG52,""),"")</f>
        <v/>
      </c>
      <c r="AI52" s="25" t="str">
        <f>IFERROR(IF($C52=2,$AE52*$AF52*$AG52,""),"")</f>
        <v/>
      </c>
      <c r="AJ52" s="25">
        <f>IFERROR(IF($C52=3,$AE52*$AF52*$AG52,""),"")</f>
        <v>0</v>
      </c>
      <c r="AK52" s="32"/>
      <c r="AL52" s="18" t="s">
        <v>725</v>
      </c>
      <c r="AM52" s="11"/>
      <c r="AN52" s="11"/>
      <c r="AO52" s="11"/>
    </row>
    <row r="53" spans="1:41" ht="10.5" customHeight="1" outlineLevel="1" x14ac:dyDescent="0.2">
      <c r="A53" s="106"/>
      <c r="B53" s="106"/>
      <c r="C53" s="122">
        <v>3</v>
      </c>
      <c r="D53" s="106"/>
      <c r="E53" s="123" t="s">
        <v>639</v>
      </c>
      <c r="F53" s="124" t="s">
        <v>640</v>
      </c>
      <c r="G53" s="124" t="s">
        <v>641</v>
      </c>
      <c r="H53" s="108" t="s">
        <v>687</v>
      </c>
      <c r="I53" s="109" t="s">
        <v>687</v>
      </c>
      <c r="J53" s="109" t="s">
        <v>687</v>
      </c>
      <c r="K53" s="25">
        <f>IFERROR(VLOOKUP($H53,Data!$B$4:$D$6,3,FALSE),"")</f>
        <v>0</v>
      </c>
      <c r="L53" s="25">
        <f>IFERROR(VLOOKUP($I53,Data!$F$4:$H$9,3,FALSE),"")</f>
        <v>0</v>
      </c>
      <c r="M53" s="25">
        <f>IFERROR(VLOOKUP($J53,Data!$J$4:$L$8,3,FALSE),"")</f>
        <v>0</v>
      </c>
      <c r="N53" s="25" t="str">
        <f>IFERROR(IF($C53=1,$K53*$L53*$M53,""),"")</f>
        <v/>
      </c>
      <c r="O53" s="25" t="str">
        <f>IFERROR(IF($C53=2,$K53*$L53*$M53,""),"")</f>
        <v/>
      </c>
      <c r="P53" s="25">
        <f>IFERROR(IF($C53=3,$K53*$L53*$M53,""),"")</f>
        <v>0</v>
      </c>
      <c r="Q53" s="110"/>
      <c r="R53" s="108" t="s">
        <v>687</v>
      </c>
      <c r="S53" s="109" t="s">
        <v>687</v>
      </c>
      <c r="T53" s="109" t="s">
        <v>687</v>
      </c>
      <c r="U53" s="26"/>
      <c r="V53" s="26"/>
      <c r="W53" s="26"/>
      <c r="X53" s="26"/>
      <c r="Y53" s="26"/>
      <c r="Z53" s="26"/>
      <c r="AA53" s="120"/>
      <c r="AB53" s="108" t="s">
        <v>687</v>
      </c>
      <c r="AC53" s="109" t="s">
        <v>687</v>
      </c>
      <c r="AD53" s="109" t="s">
        <v>687</v>
      </c>
      <c r="AE53" s="26"/>
      <c r="AF53" s="26"/>
      <c r="AG53" s="26"/>
      <c r="AH53" s="26"/>
      <c r="AI53" s="26"/>
      <c r="AJ53" s="26"/>
      <c r="AK53" s="121"/>
      <c r="AL53" s="18" t="s">
        <v>716</v>
      </c>
      <c r="AM53" s="11"/>
      <c r="AN53" s="11"/>
      <c r="AO53" s="11"/>
    </row>
    <row r="54" spans="1:41" ht="10.5" customHeight="1" outlineLevel="1" x14ac:dyDescent="0.2">
      <c r="A54" s="106"/>
      <c r="B54" s="106"/>
      <c r="C54" s="122"/>
      <c r="D54" s="106"/>
      <c r="E54" s="123"/>
      <c r="F54" s="124"/>
      <c r="G54" s="125"/>
      <c r="H54" s="108"/>
      <c r="I54" s="109"/>
      <c r="J54" s="109"/>
      <c r="K54" s="27"/>
      <c r="L54" s="27"/>
      <c r="M54" s="27"/>
      <c r="N54" s="27"/>
      <c r="O54" s="27"/>
      <c r="P54" s="27"/>
      <c r="Q54" s="110"/>
      <c r="R54" s="108"/>
      <c r="S54" s="109"/>
      <c r="T54" s="109"/>
      <c r="U54" s="25">
        <f>IFERROR(VLOOKUP($R53,Data!$B$4:$D$6,3,FALSE),"")</f>
        <v>0</v>
      </c>
      <c r="V54" s="25">
        <f>IFERROR(VLOOKUP($S53,Data!$F$4:$H$9,3,FALSE),"")</f>
        <v>0</v>
      </c>
      <c r="W54" s="25">
        <f>IFERROR(VLOOKUP($T53,Data!$J$4:$L$8,3,FALSE),"")</f>
        <v>0</v>
      </c>
      <c r="X54" s="25" t="str">
        <f>IFERROR(IF($C53=1,$U54*$V54*$W54,""),"")</f>
        <v/>
      </c>
      <c r="Y54" s="25" t="str">
        <f>IFERROR(IF($C53=2,$U54*$V54*$W54,""),"")</f>
        <v/>
      </c>
      <c r="Z54" s="25">
        <f>IFERROR(IF($C53=3,$U54*$V54*$W54,""),"")</f>
        <v>0</v>
      </c>
      <c r="AA54" s="120"/>
      <c r="AB54" s="108"/>
      <c r="AC54" s="109"/>
      <c r="AD54" s="109"/>
      <c r="AE54" s="27"/>
      <c r="AF54" s="27"/>
      <c r="AG54" s="27"/>
      <c r="AH54" s="27"/>
      <c r="AI54" s="27"/>
      <c r="AJ54" s="27"/>
      <c r="AK54" s="121"/>
      <c r="AL54" s="18" t="s">
        <v>717</v>
      </c>
      <c r="AM54" s="11"/>
      <c r="AN54" s="11"/>
      <c r="AO54" s="11"/>
    </row>
    <row r="55" spans="1:41" ht="10.5" customHeight="1" outlineLevel="1" x14ac:dyDescent="0.2">
      <c r="A55" s="106"/>
      <c r="B55" s="106"/>
      <c r="C55" s="122"/>
      <c r="D55" s="106"/>
      <c r="E55" s="123"/>
      <c r="F55" s="124"/>
      <c r="G55" s="125"/>
      <c r="H55" s="108"/>
      <c r="I55" s="109"/>
      <c r="J55" s="109"/>
      <c r="K55" s="27"/>
      <c r="L55" s="27"/>
      <c r="M55" s="27"/>
      <c r="N55" s="27"/>
      <c r="O55" s="27"/>
      <c r="P55" s="27"/>
      <c r="Q55" s="110"/>
      <c r="R55" s="108"/>
      <c r="S55" s="109"/>
      <c r="T55" s="109"/>
      <c r="U55" s="27"/>
      <c r="V55" s="27"/>
      <c r="W55" s="27"/>
      <c r="X55" s="27"/>
      <c r="Y55" s="27"/>
      <c r="Z55" s="27"/>
      <c r="AA55" s="120"/>
      <c r="AB55" s="108"/>
      <c r="AC55" s="109"/>
      <c r="AD55" s="109"/>
      <c r="AE55" s="25">
        <f>IFERROR(VLOOKUP($AB53,Data!$B$4:$D$6,3,FALSE),"")</f>
        <v>0</v>
      </c>
      <c r="AF55" s="25">
        <f>IFERROR(VLOOKUP($AC53,Data!$F$4:$H$9,3,FALSE),"")</f>
        <v>0</v>
      </c>
      <c r="AG55" s="25">
        <f>IFERROR(VLOOKUP($AD53,Data!$J$4:$L$8,3,FALSE),"")</f>
        <v>0</v>
      </c>
      <c r="AH55" s="25" t="str">
        <f>IFERROR(IF($C53=1,$AE55*$AF55*$AG55,""),"")</f>
        <v/>
      </c>
      <c r="AI55" s="25" t="str">
        <f>IFERROR(IF($C53=2,$AE55*$AF55*$AG55,""),"")</f>
        <v/>
      </c>
      <c r="AJ55" s="25">
        <f>IFERROR(IF($C53=3,$AE55*$AF55*$AG55,""),"")</f>
        <v>0</v>
      </c>
      <c r="AK55" s="121"/>
      <c r="AL55" s="18" t="s">
        <v>718</v>
      </c>
      <c r="AM55" s="11"/>
      <c r="AN55" s="11"/>
      <c r="AO55" s="11"/>
    </row>
    <row r="56" spans="1:41" ht="10.5" customHeight="1" outlineLevel="1" x14ac:dyDescent="0.2">
      <c r="A56" s="106"/>
      <c r="B56" s="106"/>
      <c r="C56" s="122">
        <v>3</v>
      </c>
      <c r="D56" s="106"/>
      <c r="E56" s="123" t="s">
        <v>642</v>
      </c>
      <c r="F56" s="124" t="s">
        <v>643</v>
      </c>
      <c r="G56" s="124" t="s">
        <v>644</v>
      </c>
      <c r="H56" s="108" t="s">
        <v>687</v>
      </c>
      <c r="I56" s="109" t="s">
        <v>687</v>
      </c>
      <c r="J56" s="109" t="s">
        <v>687</v>
      </c>
      <c r="K56" s="25">
        <f>IFERROR(VLOOKUP($H56,Data!$B$4:$D$6,3,FALSE),"")</f>
        <v>0</v>
      </c>
      <c r="L56" s="25">
        <f>IFERROR(VLOOKUP($I56,Data!$F$4:$H$9,3,FALSE),"")</f>
        <v>0</v>
      </c>
      <c r="M56" s="25">
        <f>IFERROR(VLOOKUP($J56,Data!$J$4:$L$8,3,FALSE),"")</f>
        <v>0</v>
      </c>
      <c r="N56" s="25" t="str">
        <f>IFERROR(IF($C56=1,$K56*$L56*$M56,""),"")</f>
        <v/>
      </c>
      <c r="O56" s="25" t="str">
        <f>IFERROR(IF($C56=2,$K56*$L56*$M56,""),"")</f>
        <v/>
      </c>
      <c r="P56" s="25">
        <f>IFERROR(IF($C56=3,$K56*$L56*$M56,""),"")</f>
        <v>0</v>
      </c>
      <c r="Q56" s="110"/>
      <c r="R56" s="108" t="s">
        <v>687</v>
      </c>
      <c r="S56" s="109" t="s">
        <v>687</v>
      </c>
      <c r="T56" s="109" t="s">
        <v>687</v>
      </c>
      <c r="U56" s="26"/>
      <c r="V56" s="26"/>
      <c r="W56" s="26"/>
      <c r="X56" s="26"/>
      <c r="Y56" s="26"/>
      <c r="Z56" s="26"/>
      <c r="AA56" s="120"/>
      <c r="AB56" s="108" t="s">
        <v>687</v>
      </c>
      <c r="AC56" s="109" t="s">
        <v>687</v>
      </c>
      <c r="AD56" s="109" t="s">
        <v>687</v>
      </c>
      <c r="AE56" s="26"/>
      <c r="AF56" s="26"/>
      <c r="AG56" s="26"/>
      <c r="AH56" s="26"/>
      <c r="AI56" s="26"/>
      <c r="AJ56" s="26"/>
      <c r="AK56" s="121"/>
      <c r="AL56" s="18" t="s">
        <v>716</v>
      </c>
      <c r="AM56" s="11"/>
      <c r="AN56" s="11"/>
      <c r="AO56" s="11"/>
    </row>
    <row r="57" spans="1:41" ht="10.5" customHeight="1" outlineLevel="1" x14ac:dyDescent="0.2">
      <c r="A57" s="106"/>
      <c r="B57" s="106"/>
      <c r="C57" s="122"/>
      <c r="D57" s="106"/>
      <c r="E57" s="123"/>
      <c r="F57" s="124"/>
      <c r="G57" s="125"/>
      <c r="H57" s="108"/>
      <c r="I57" s="109"/>
      <c r="J57" s="109"/>
      <c r="K57" s="27"/>
      <c r="L57" s="27"/>
      <c r="M57" s="27"/>
      <c r="N57" s="27"/>
      <c r="O57" s="27"/>
      <c r="P57" s="27"/>
      <c r="Q57" s="110"/>
      <c r="R57" s="108"/>
      <c r="S57" s="109"/>
      <c r="T57" s="109"/>
      <c r="U57" s="25">
        <f>IFERROR(VLOOKUP($R56,Data!$B$4:$D$6,3,FALSE),"")</f>
        <v>0</v>
      </c>
      <c r="V57" s="25">
        <f>IFERROR(VLOOKUP($S56,Data!$F$4:$H$9,3,FALSE),"")</f>
        <v>0</v>
      </c>
      <c r="W57" s="25">
        <f>IFERROR(VLOOKUP($T56,Data!$J$4:$L$8,3,FALSE),"")</f>
        <v>0</v>
      </c>
      <c r="X57" s="25" t="str">
        <f>IFERROR(IF($C56=1,$U57*$V57*$W57,""),"")</f>
        <v/>
      </c>
      <c r="Y57" s="25" t="str">
        <f>IFERROR(IF($C56=2,$U57*$V57*$W57,""),"")</f>
        <v/>
      </c>
      <c r="Z57" s="25">
        <f>IFERROR(IF($C56=3,$U57*$V57*$W57,""),"")</f>
        <v>0</v>
      </c>
      <c r="AA57" s="120"/>
      <c r="AB57" s="108"/>
      <c r="AC57" s="109"/>
      <c r="AD57" s="109"/>
      <c r="AE57" s="27"/>
      <c r="AF57" s="27"/>
      <c r="AG57" s="27"/>
      <c r="AH57" s="27"/>
      <c r="AI57" s="27"/>
      <c r="AJ57" s="27"/>
      <c r="AK57" s="121"/>
      <c r="AL57" s="18" t="s">
        <v>717</v>
      </c>
      <c r="AM57" s="11"/>
      <c r="AN57" s="11"/>
      <c r="AO57" s="11"/>
    </row>
    <row r="58" spans="1:41" ht="10.5" customHeight="1" outlineLevel="1" x14ac:dyDescent="0.2">
      <c r="A58" s="106"/>
      <c r="B58" s="106"/>
      <c r="C58" s="122"/>
      <c r="D58" s="106"/>
      <c r="E58" s="123"/>
      <c r="F58" s="124"/>
      <c r="G58" s="125"/>
      <c r="H58" s="108"/>
      <c r="I58" s="109"/>
      <c r="J58" s="109"/>
      <c r="K58" s="27"/>
      <c r="L58" s="27"/>
      <c r="M58" s="27"/>
      <c r="N58" s="27"/>
      <c r="O58" s="27"/>
      <c r="P58" s="27"/>
      <c r="Q58" s="110"/>
      <c r="R58" s="108"/>
      <c r="S58" s="109"/>
      <c r="T58" s="109"/>
      <c r="U58" s="27"/>
      <c r="V58" s="27"/>
      <c r="W58" s="27"/>
      <c r="X58" s="27"/>
      <c r="Y58" s="27"/>
      <c r="Z58" s="27"/>
      <c r="AA58" s="120"/>
      <c r="AB58" s="108"/>
      <c r="AC58" s="109"/>
      <c r="AD58" s="109"/>
      <c r="AE58" s="25">
        <f>IFERROR(VLOOKUP($AB56,Data!$B$4:$D$6,3,FALSE),"")</f>
        <v>0</v>
      </c>
      <c r="AF58" s="25">
        <f>IFERROR(VLOOKUP($AC56,Data!$F$4:$H$9,3,FALSE),"")</f>
        <v>0</v>
      </c>
      <c r="AG58" s="25">
        <f>IFERROR(VLOOKUP($AD56,Data!$J$4:$L$8,3,FALSE),"")</f>
        <v>0</v>
      </c>
      <c r="AH58" s="25" t="str">
        <f>IFERROR(IF($C56=1,$AE58*$AF58*$AG58,""),"")</f>
        <v/>
      </c>
      <c r="AI58" s="25" t="str">
        <f>IFERROR(IF($C56=2,$AE58*$AF58*$AG58,""),"")</f>
        <v/>
      </c>
      <c r="AJ58" s="25">
        <f>IFERROR(IF($C56=3,$AE58*$AF58*$AG58,""),"")</f>
        <v>0</v>
      </c>
      <c r="AK58" s="121"/>
      <c r="AL58" s="18" t="s">
        <v>718</v>
      </c>
      <c r="AM58" s="11"/>
      <c r="AN58" s="11"/>
      <c r="AO58" s="11"/>
    </row>
    <row r="59" spans="1:41" ht="30" customHeight="1" x14ac:dyDescent="0.2">
      <c r="B59" s="20"/>
      <c r="C59" s="20">
        <v>3</v>
      </c>
      <c r="D59" s="124" t="s">
        <v>741</v>
      </c>
      <c r="E59" s="124"/>
      <c r="F59" s="124"/>
      <c r="G59" s="124"/>
      <c r="H59" s="31" t="str">
        <f>IF($K59=1,"Implemented","Not Implemented")</f>
        <v>Not Implemented</v>
      </c>
      <c r="I59" s="24" t="str">
        <f>IF($L59=1,"Effective","Ineffective")</f>
        <v>Ineffective</v>
      </c>
      <c r="J59" s="24" t="str">
        <f>IF($M59=1,"Pass","Fail")</f>
        <v>Fail</v>
      </c>
      <c r="K59" s="25">
        <f>IF(COUNTIF(K60:K62,0)&gt;0,0,1)</f>
        <v>0</v>
      </c>
      <c r="L59" s="25">
        <f>IF(COUNTIF(L60:L62,0)&gt;0,0,1)</f>
        <v>0</v>
      </c>
      <c r="M59" s="25">
        <f>IF(COUNTIF(M60:M62,0)&gt;0,0,1)</f>
        <v>0</v>
      </c>
      <c r="N59" s="25" t="str">
        <f>IFERROR(IF($C59=1,$K59*$L59*$M59,""),"")</f>
        <v/>
      </c>
      <c r="O59" s="25" t="str">
        <f>IFERROR(IF($C59=2,$K59*$L59*$M59,""),"")</f>
        <v/>
      </c>
      <c r="P59" s="25">
        <f>IFERROR(IF($C59=3,$K59*$L59*$M59,""),"")</f>
        <v>0</v>
      </c>
      <c r="Q59" s="32"/>
      <c r="R59" s="31" t="str">
        <f>IF($U59=1,"Implemented","Not Implemented")</f>
        <v>Not Implemented</v>
      </c>
      <c r="S59" s="24" t="str">
        <f>IF($V59=1,"Effective","Ineffective")</f>
        <v>Ineffective</v>
      </c>
      <c r="T59" s="24" t="str">
        <f>IF($W59=1,"Pass","Fail")</f>
        <v>Fail</v>
      </c>
      <c r="U59" s="25">
        <f>IF(COUNTIF(U60:U62,0)&gt;0,0,1)</f>
        <v>0</v>
      </c>
      <c r="V59" s="25">
        <f>IF(COUNTIF(V60:V62,0)&gt;0,0,1)</f>
        <v>0</v>
      </c>
      <c r="W59" s="25">
        <f>IF(COUNTIF(W60:W62,0)&gt;0,0,1)</f>
        <v>0</v>
      </c>
      <c r="X59" s="25" t="str">
        <f>IFERROR(IF($C59=1,$U59*$V59*$W59,""),"")</f>
        <v/>
      </c>
      <c r="Y59" s="25" t="str">
        <f>IFERROR(IF($C59=2,$U59*$V59*$W59,""),"")</f>
        <v/>
      </c>
      <c r="Z59" s="25">
        <f>IFERROR(IF($C59=3,$U59*$V59*$W59,""),"")</f>
        <v>0</v>
      </c>
      <c r="AA59" s="32"/>
      <c r="AB59" s="31" t="str">
        <f>IF($AE59=1,"Implemented","Not Implemented")</f>
        <v>Not Implemented</v>
      </c>
      <c r="AC59" s="24" t="str">
        <f>IF($AF59=1,"Effective","Ineffective")</f>
        <v>Ineffective</v>
      </c>
      <c r="AD59" s="24" t="str">
        <f>IF($AG59=1,"Pass","Fail")</f>
        <v>Fail</v>
      </c>
      <c r="AE59" s="25">
        <f>IF(COUNTIF(AE60:AE62,0)&gt;0,0,1)</f>
        <v>0</v>
      </c>
      <c r="AF59" s="25">
        <f>IF(COUNTIF(AF60:AF62,0)&gt;0,0,1)</f>
        <v>0</v>
      </c>
      <c r="AG59" s="25">
        <f>IF(COUNTIF(AG60:AG62,0)&gt;0,0,1)</f>
        <v>0</v>
      </c>
      <c r="AH59" s="25" t="str">
        <f>IFERROR(IF($C59=1,$AE59*$AF59*$AG59,""),"")</f>
        <v/>
      </c>
      <c r="AI59" s="25" t="str">
        <f>IFERROR(IF($C59=2,$AE59*$AF59*$AG59,""),"")</f>
        <v/>
      </c>
      <c r="AJ59" s="25">
        <f>IFERROR(IF($C59=3,$AE59*$AF59*$AG59,""),"")</f>
        <v>0</v>
      </c>
      <c r="AK59" s="32"/>
      <c r="AL59" s="18" t="s">
        <v>725</v>
      </c>
      <c r="AM59" s="11"/>
      <c r="AN59" s="11"/>
      <c r="AO59" s="11"/>
    </row>
    <row r="60" spans="1:41" ht="10.5" customHeight="1" outlineLevel="1" x14ac:dyDescent="0.2">
      <c r="A60" s="106"/>
      <c r="B60" s="106"/>
      <c r="C60" s="122">
        <v>3</v>
      </c>
      <c r="D60" s="106"/>
      <c r="E60" s="123" t="s">
        <v>646</v>
      </c>
      <c r="F60" s="124" t="s">
        <v>647</v>
      </c>
      <c r="G60" s="124" t="s">
        <v>648</v>
      </c>
      <c r="H60" s="108" t="s">
        <v>687</v>
      </c>
      <c r="I60" s="109" t="s">
        <v>687</v>
      </c>
      <c r="J60" s="109" t="s">
        <v>687</v>
      </c>
      <c r="K60" s="25">
        <f>IFERROR(VLOOKUP($H60,Data!$B$4:$D$6,3,FALSE),"")</f>
        <v>0</v>
      </c>
      <c r="L60" s="25">
        <f>IFERROR(VLOOKUP($I60,Data!$F$4:$H$9,3,FALSE),"")</f>
        <v>0</v>
      </c>
      <c r="M60" s="25">
        <f>IFERROR(VLOOKUP($J60,Data!$J$4:$L$8,3,FALSE),"")</f>
        <v>0</v>
      </c>
      <c r="N60" s="25" t="str">
        <f>IFERROR(IF($C60=1,$K60*$L60*$M60,""),"")</f>
        <v/>
      </c>
      <c r="O60" s="25" t="str">
        <f>IFERROR(IF($C60=2,$K60*$L60*$M60,""),"")</f>
        <v/>
      </c>
      <c r="P60" s="25">
        <f>IFERROR(IF($C60=3,$K60*$L60*$M60,""),"")</f>
        <v>0</v>
      </c>
      <c r="Q60" s="110"/>
      <c r="R60" s="108" t="s">
        <v>687</v>
      </c>
      <c r="S60" s="109" t="s">
        <v>687</v>
      </c>
      <c r="T60" s="109" t="s">
        <v>687</v>
      </c>
      <c r="U60" s="26"/>
      <c r="V60" s="26"/>
      <c r="W60" s="26"/>
      <c r="X60" s="26"/>
      <c r="Y60" s="26"/>
      <c r="Z60" s="26"/>
      <c r="AA60" s="120"/>
      <c r="AB60" s="108" t="s">
        <v>687</v>
      </c>
      <c r="AC60" s="109" t="s">
        <v>687</v>
      </c>
      <c r="AD60" s="109" t="s">
        <v>687</v>
      </c>
      <c r="AE60" s="26"/>
      <c r="AF60" s="26"/>
      <c r="AG60" s="26"/>
      <c r="AH60" s="26"/>
      <c r="AI60" s="26"/>
      <c r="AJ60" s="26"/>
      <c r="AK60" s="121"/>
      <c r="AL60" s="18" t="s">
        <v>716</v>
      </c>
      <c r="AM60" s="11"/>
      <c r="AN60" s="11"/>
      <c r="AO60" s="11"/>
    </row>
    <row r="61" spans="1:41" ht="10.5" customHeight="1" outlineLevel="1" x14ac:dyDescent="0.2">
      <c r="A61" s="106"/>
      <c r="B61" s="106"/>
      <c r="C61" s="122"/>
      <c r="D61" s="106"/>
      <c r="E61" s="123"/>
      <c r="F61" s="124"/>
      <c r="G61" s="125"/>
      <c r="H61" s="108"/>
      <c r="I61" s="109"/>
      <c r="J61" s="109"/>
      <c r="K61" s="27"/>
      <c r="L61" s="27"/>
      <c r="M61" s="27"/>
      <c r="N61" s="27"/>
      <c r="O61" s="27"/>
      <c r="P61" s="27"/>
      <c r="Q61" s="110"/>
      <c r="R61" s="108"/>
      <c r="S61" s="109"/>
      <c r="T61" s="109"/>
      <c r="U61" s="25">
        <f>IFERROR(VLOOKUP($R60,Data!$B$4:$D$6,3,FALSE),"")</f>
        <v>0</v>
      </c>
      <c r="V61" s="25">
        <f>IFERROR(VLOOKUP($S60,Data!$F$4:$H$9,3,FALSE),"")</f>
        <v>0</v>
      </c>
      <c r="W61" s="25">
        <f>IFERROR(VLOOKUP($T60,Data!$J$4:$L$8,3,FALSE),"")</f>
        <v>0</v>
      </c>
      <c r="X61" s="25" t="str">
        <f>IFERROR(IF($C60=1,$U61*$V61*$W61,""),"")</f>
        <v/>
      </c>
      <c r="Y61" s="25" t="str">
        <f>IFERROR(IF($C60=2,$U61*$V61*$W61,""),"")</f>
        <v/>
      </c>
      <c r="Z61" s="25">
        <f>IFERROR(IF($C60=3,$U61*$V61*$W61,""),"")</f>
        <v>0</v>
      </c>
      <c r="AA61" s="120"/>
      <c r="AB61" s="108"/>
      <c r="AC61" s="109"/>
      <c r="AD61" s="109"/>
      <c r="AE61" s="27"/>
      <c r="AF61" s="27"/>
      <c r="AG61" s="27"/>
      <c r="AH61" s="27"/>
      <c r="AI61" s="27"/>
      <c r="AJ61" s="27"/>
      <c r="AK61" s="121"/>
      <c r="AL61" s="18" t="s">
        <v>717</v>
      </c>
      <c r="AM61" s="11"/>
      <c r="AN61" s="11"/>
      <c r="AO61" s="11"/>
    </row>
    <row r="62" spans="1:41" ht="10.5" customHeight="1" outlineLevel="1" x14ac:dyDescent="0.2">
      <c r="A62" s="106"/>
      <c r="B62" s="106"/>
      <c r="C62" s="122"/>
      <c r="D62" s="106"/>
      <c r="E62" s="123"/>
      <c r="F62" s="124"/>
      <c r="G62" s="125"/>
      <c r="H62" s="108"/>
      <c r="I62" s="109"/>
      <c r="J62" s="109"/>
      <c r="K62" s="27"/>
      <c r="L62" s="27"/>
      <c r="M62" s="27"/>
      <c r="N62" s="27"/>
      <c r="O62" s="27"/>
      <c r="P62" s="27"/>
      <c r="Q62" s="110"/>
      <c r="R62" s="108"/>
      <c r="S62" s="109"/>
      <c r="T62" s="109"/>
      <c r="U62" s="27"/>
      <c r="V62" s="27"/>
      <c r="W62" s="27"/>
      <c r="X62" s="27"/>
      <c r="Y62" s="27"/>
      <c r="Z62" s="27"/>
      <c r="AA62" s="120"/>
      <c r="AB62" s="108"/>
      <c r="AC62" s="109"/>
      <c r="AD62" s="109"/>
      <c r="AE62" s="25">
        <f>IFERROR(VLOOKUP($AB60,Data!$B$4:$D$6,3,FALSE),"")</f>
        <v>0</v>
      </c>
      <c r="AF62" s="25">
        <f>IFERROR(VLOOKUP($AC60,Data!$F$4:$H$9,3,FALSE),"")</f>
        <v>0</v>
      </c>
      <c r="AG62" s="25">
        <f>IFERROR(VLOOKUP($AD60,Data!$J$4:$L$8,3,FALSE),"")</f>
        <v>0</v>
      </c>
      <c r="AH62" s="25" t="str">
        <f>IFERROR(IF($C60=1,$AE62*$AF62*$AG62,""),"")</f>
        <v/>
      </c>
      <c r="AI62" s="25" t="str">
        <f>IFERROR(IF($C60=2,$AE62*$AF62*$AG62,""),"")</f>
        <v/>
      </c>
      <c r="AJ62" s="25">
        <f>IFERROR(IF($C60=3,$AE62*$AF62*$AG62,""),"")</f>
        <v>0</v>
      </c>
      <c r="AK62" s="121"/>
      <c r="AL62" s="18" t="s">
        <v>718</v>
      </c>
      <c r="AM62" s="11"/>
      <c r="AN62" s="11"/>
      <c r="AO62" s="11"/>
    </row>
    <row r="63" spans="1:41" ht="30" customHeight="1" x14ac:dyDescent="0.2">
      <c r="B63" s="20"/>
      <c r="C63" s="20">
        <v>3</v>
      </c>
      <c r="D63" s="124" t="s">
        <v>742</v>
      </c>
      <c r="E63" s="125"/>
      <c r="F63" s="125"/>
      <c r="G63" s="125"/>
      <c r="H63" s="31" t="str">
        <f>IF($K63=1,"Implemented","Not Implemented")</f>
        <v>Not Implemented</v>
      </c>
      <c r="I63" s="24" t="str">
        <f>IF($L63=1,"Effective","Ineffective")</f>
        <v>Ineffective</v>
      </c>
      <c r="J63" s="24" t="str">
        <f>IF($M63=1,"Pass","Fail")</f>
        <v>Fail</v>
      </c>
      <c r="K63" s="25">
        <f>IF(COUNTIF(K64:K66,0)&gt;0,0,1)</f>
        <v>0</v>
      </c>
      <c r="L63" s="25">
        <f>IF(COUNTIF(L64:L66,0)&gt;0,0,1)</f>
        <v>0</v>
      </c>
      <c r="M63" s="25">
        <f>IF(COUNTIF(M64:M66,0)&gt;0,0,1)</f>
        <v>0</v>
      </c>
      <c r="N63" s="25" t="str">
        <f>IFERROR(IF($C63=1,$K63*$L63*$M63,""),"")</f>
        <v/>
      </c>
      <c r="O63" s="25" t="str">
        <f>IFERROR(IF($C63=2,$K63*$L63*$M63,""),"")</f>
        <v/>
      </c>
      <c r="P63" s="25">
        <f>IFERROR(IF($C63=3,$K63*$L63*$M63,""),"")</f>
        <v>0</v>
      </c>
      <c r="Q63" s="32"/>
      <c r="R63" s="31" t="str">
        <f>IF($U63=1,"Implemented","Not Implemented")</f>
        <v>Not Implemented</v>
      </c>
      <c r="S63" s="24" t="str">
        <f>IF($V63=1,"Effective","Ineffective")</f>
        <v>Ineffective</v>
      </c>
      <c r="T63" s="24" t="str">
        <f>IF($W63=1,"Pass","Fail")</f>
        <v>Fail</v>
      </c>
      <c r="U63" s="25">
        <f>IF(COUNTIF(U64:U66,0)&gt;0,0,1)</f>
        <v>0</v>
      </c>
      <c r="V63" s="25">
        <f>IF(COUNTIF(V64:V66,0)&gt;0,0,1)</f>
        <v>0</v>
      </c>
      <c r="W63" s="25">
        <f>IF(COUNTIF(W64:W66,0)&gt;0,0,1)</f>
        <v>0</v>
      </c>
      <c r="X63" s="25" t="str">
        <f>IFERROR(IF($C63=1,$U63*$V63*$W63,""),"")</f>
        <v/>
      </c>
      <c r="Y63" s="25" t="str">
        <f>IFERROR(IF($C63=2,$U63*$V63*$W63,""),"")</f>
        <v/>
      </c>
      <c r="Z63" s="25">
        <f>IFERROR(IF($C63=3,$U63*$V63*$W63,""),"")</f>
        <v>0</v>
      </c>
      <c r="AA63" s="32"/>
      <c r="AB63" s="31" t="str">
        <f>IF($AE63=1,"Implemented","Not Implemented")</f>
        <v>Not Implemented</v>
      </c>
      <c r="AC63" s="24" t="str">
        <f>IF($AF63=1,"Effective","Ineffective")</f>
        <v>Ineffective</v>
      </c>
      <c r="AD63" s="24" t="str">
        <f>IF($AG63=1,"Pass","Fail")</f>
        <v>Fail</v>
      </c>
      <c r="AE63" s="25">
        <f>IF(COUNTIF(AE64:AE66,0)&gt;0,0,1)</f>
        <v>0</v>
      </c>
      <c r="AF63" s="25">
        <f>IF(COUNTIF(AF64:AF66,0)&gt;0,0,1)</f>
        <v>0</v>
      </c>
      <c r="AG63" s="25">
        <f>IF(COUNTIF(AG64:AG66,0)&gt;0,0,1)</f>
        <v>0</v>
      </c>
      <c r="AH63" s="25" t="str">
        <f>IFERROR(IF($C63=1,$AE63*$AF63*$AG63,""),"")</f>
        <v/>
      </c>
      <c r="AI63" s="25" t="str">
        <f>IFERROR(IF($C63=2,$AE63*$AF63*$AG63,""),"")</f>
        <v/>
      </c>
      <c r="AJ63" s="25">
        <f>IFERROR(IF($C63=3,$AE63*$AF63*$AG63,""),"")</f>
        <v>0</v>
      </c>
      <c r="AK63" s="32"/>
      <c r="AL63" s="18" t="s">
        <v>725</v>
      </c>
      <c r="AM63" s="11"/>
      <c r="AN63" s="11"/>
      <c r="AO63" s="11"/>
    </row>
    <row r="64" spans="1:41" ht="10.5" customHeight="1" outlineLevel="1" x14ac:dyDescent="0.2">
      <c r="A64" s="106"/>
      <c r="B64" s="106"/>
      <c r="C64" s="122">
        <v>3</v>
      </c>
      <c r="D64" s="106"/>
      <c r="E64" s="123" t="s">
        <v>650</v>
      </c>
      <c r="F64" s="124" t="s">
        <v>651</v>
      </c>
      <c r="G64" s="124" t="s">
        <v>107</v>
      </c>
      <c r="H64" s="108" t="s">
        <v>687</v>
      </c>
      <c r="I64" s="109" t="s">
        <v>687</v>
      </c>
      <c r="J64" s="109" t="s">
        <v>687</v>
      </c>
      <c r="K64" s="25">
        <f>IFERROR(VLOOKUP($H64,Data!$B$4:$D$6,3,FALSE),"")</f>
        <v>0</v>
      </c>
      <c r="L64" s="25">
        <f>IFERROR(VLOOKUP($I64,Data!$F$4:$H$9,3,FALSE),"")</f>
        <v>0</v>
      </c>
      <c r="M64" s="25">
        <f>IFERROR(VLOOKUP($J64,Data!$J$4:$L$8,3,FALSE),"")</f>
        <v>0</v>
      </c>
      <c r="N64" s="25" t="str">
        <f>IFERROR(IF($C64=1,$K64*$L64*$M64,""),"")</f>
        <v/>
      </c>
      <c r="O64" s="25" t="str">
        <f>IFERROR(IF($C64=2,$K64*$L64*$M64,""),"")</f>
        <v/>
      </c>
      <c r="P64" s="25">
        <f>IFERROR(IF($C64=3,$K64*$L64*$M64,""),"")</f>
        <v>0</v>
      </c>
      <c r="Q64" s="110"/>
      <c r="R64" s="108" t="s">
        <v>687</v>
      </c>
      <c r="S64" s="109" t="s">
        <v>687</v>
      </c>
      <c r="T64" s="109" t="s">
        <v>687</v>
      </c>
      <c r="U64" s="26"/>
      <c r="V64" s="26"/>
      <c r="W64" s="26"/>
      <c r="X64" s="26"/>
      <c r="Y64" s="26"/>
      <c r="Z64" s="26"/>
      <c r="AA64" s="120"/>
      <c r="AB64" s="108" t="s">
        <v>687</v>
      </c>
      <c r="AC64" s="109" t="s">
        <v>687</v>
      </c>
      <c r="AD64" s="109" t="s">
        <v>687</v>
      </c>
      <c r="AE64" s="26"/>
      <c r="AF64" s="26"/>
      <c r="AG64" s="26"/>
      <c r="AH64" s="26"/>
      <c r="AI64" s="26"/>
      <c r="AJ64" s="26"/>
      <c r="AK64" s="121"/>
      <c r="AL64" s="18" t="s">
        <v>716</v>
      </c>
      <c r="AM64" s="11"/>
      <c r="AN64" s="11"/>
      <c r="AO64" s="11"/>
    </row>
    <row r="65" spans="1:41" ht="10.5" customHeight="1" outlineLevel="1" x14ac:dyDescent="0.2">
      <c r="A65" s="106"/>
      <c r="B65" s="106"/>
      <c r="C65" s="122"/>
      <c r="D65" s="106"/>
      <c r="E65" s="123"/>
      <c r="F65" s="124"/>
      <c r="G65" s="125"/>
      <c r="H65" s="108"/>
      <c r="I65" s="109"/>
      <c r="J65" s="109"/>
      <c r="K65" s="27"/>
      <c r="L65" s="27"/>
      <c r="M65" s="27"/>
      <c r="N65" s="27"/>
      <c r="O65" s="27"/>
      <c r="P65" s="27"/>
      <c r="Q65" s="110"/>
      <c r="R65" s="108"/>
      <c r="S65" s="109"/>
      <c r="T65" s="109"/>
      <c r="U65" s="25">
        <f>IFERROR(VLOOKUP($R64,Data!$B$4:$D$6,3,FALSE),"")</f>
        <v>0</v>
      </c>
      <c r="V65" s="25">
        <f>IFERROR(VLOOKUP($S64,Data!$F$4:$H$9,3,FALSE),"")</f>
        <v>0</v>
      </c>
      <c r="W65" s="25">
        <f>IFERROR(VLOOKUP($T64,Data!$J$4:$L$8,3,FALSE),"")</f>
        <v>0</v>
      </c>
      <c r="X65" s="25" t="str">
        <f>IFERROR(IF($C64=1,$U65*$V65*$W65,""),"")</f>
        <v/>
      </c>
      <c r="Y65" s="25" t="str">
        <f>IFERROR(IF($C64=2,$U65*$V65*$W65,""),"")</f>
        <v/>
      </c>
      <c r="Z65" s="25">
        <f>IFERROR(IF($C64=3,$U65*$V65*$W65,""),"")</f>
        <v>0</v>
      </c>
      <c r="AA65" s="120"/>
      <c r="AB65" s="108"/>
      <c r="AC65" s="109"/>
      <c r="AD65" s="109"/>
      <c r="AE65" s="27"/>
      <c r="AF65" s="27"/>
      <c r="AG65" s="27"/>
      <c r="AH65" s="27"/>
      <c r="AI65" s="27"/>
      <c r="AJ65" s="27"/>
      <c r="AK65" s="121"/>
      <c r="AL65" s="18" t="s">
        <v>717</v>
      </c>
      <c r="AM65" s="11"/>
      <c r="AN65" s="11"/>
      <c r="AO65" s="11"/>
    </row>
    <row r="66" spans="1:41" ht="10.5" customHeight="1" outlineLevel="1" x14ac:dyDescent="0.2">
      <c r="A66" s="106"/>
      <c r="B66" s="106"/>
      <c r="C66" s="122"/>
      <c r="D66" s="106"/>
      <c r="E66" s="123"/>
      <c r="F66" s="124"/>
      <c r="G66" s="125"/>
      <c r="H66" s="108"/>
      <c r="I66" s="109"/>
      <c r="J66" s="109"/>
      <c r="K66" s="27"/>
      <c r="L66" s="27"/>
      <c r="M66" s="27"/>
      <c r="N66" s="27"/>
      <c r="O66" s="27"/>
      <c r="P66" s="27"/>
      <c r="Q66" s="110"/>
      <c r="R66" s="108"/>
      <c r="S66" s="109"/>
      <c r="T66" s="109"/>
      <c r="U66" s="27"/>
      <c r="V66" s="27"/>
      <c r="W66" s="27"/>
      <c r="X66" s="27"/>
      <c r="Y66" s="27"/>
      <c r="Z66" s="27"/>
      <c r="AA66" s="120"/>
      <c r="AB66" s="108"/>
      <c r="AC66" s="109"/>
      <c r="AD66" s="109"/>
      <c r="AE66" s="25">
        <f>IFERROR(VLOOKUP($AB64,Data!$B$4:$D$6,3,FALSE),"")</f>
        <v>0</v>
      </c>
      <c r="AF66" s="25">
        <f>IFERROR(VLOOKUP($AC64,Data!$F$4:$H$9,3,FALSE),"")</f>
        <v>0</v>
      </c>
      <c r="AG66" s="25">
        <f>IFERROR(VLOOKUP($AD64,Data!$J$4:$L$8,3,FALSE),"")</f>
        <v>0</v>
      </c>
      <c r="AH66" s="25" t="str">
        <f>IFERROR(IF($C64=1,$AE66*$AF66*$AG66,""),"")</f>
        <v/>
      </c>
      <c r="AI66" s="25" t="str">
        <f>IFERROR(IF($C64=2,$AE66*$AF66*$AG66,""),"")</f>
        <v/>
      </c>
      <c r="AJ66" s="25">
        <f>IFERROR(IF($C64=3,$AE66*$AF66*$AG66,""),"")</f>
        <v>0</v>
      </c>
      <c r="AK66" s="121"/>
      <c r="AL66" s="18" t="s">
        <v>718</v>
      </c>
      <c r="AM66" s="11"/>
      <c r="AN66" s="11"/>
      <c r="AO66" s="11"/>
    </row>
    <row r="67" spans="1:41" ht="30" customHeight="1" x14ac:dyDescent="0.2">
      <c r="B67" s="20"/>
      <c r="C67" s="20">
        <v>3</v>
      </c>
      <c r="D67" s="124" t="s">
        <v>108</v>
      </c>
      <c r="E67" s="124"/>
      <c r="F67" s="124"/>
      <c r="G67" s="124"/>
      <c r="H67" s="31" t="str">
        <f>IF($K67=1,"Implemented","Not Implemented")</f>
        <v>Not Implemented</v>
      </c>
      <c r="I67" s="24" t="str">
        <f>IF($L67=1,"Effective","Ineffective")</f>
        <v>Ineffective</v>
      </c>
      <c r="J67" s="24" t="str">
        <f>IF($M67=1,"Pass","Fail")</f>
        <v>Fail</v>
      </c>
      <c r="K67" s="25">
        <f>IF(COUNTIF(K68:K70,0)&gt;0,0,1)</f>
        <v>0</v>
      </c>
      <c r="L67" s="25">
        <f>IF(COUNTIF(L68:L70,0)&gt;0,0,1)</f>
        <v>0</v>
      </c>
      <c r="M67" s="25">
        <f>IF(COUNTIF(M68:M70,0)&gt;0,0,1)</f>
        <v>0</v>
      </c>
      <c r="N67" s="25" t="str">
        <f>IFERROR(IF($C67=1,$K67*$L67*$M67,""),"")</f>
        <v/>
      </c>
      <c r="O67" s="25" t="str">
        <f>IFERROR(IF($C67=2,$K67*$L67*$M67,""),"")</f>
        <v/>
      </c>
      <c r="P67" s="25">
        <f>IFERROR(IF($C67=3,$K67*$L67*$M67,""),"")</f>
        <v>0</v>
      </c>
      <c r="Q67" s="32"/>
      <c r="R67" s="31" t="str">
        <f>IF($U67=1,"Implemented","Not Implemented")</f>
        <v>Not Implemented</v>
      </c>
      <c r="S67" s="24" t="str">
        <f>IF($V67=1,"Effective","Ineffective")</f>
        <v>Ineffective</v>
      </c>
      <c r="T67" s="24" t="str">
        <f>IF($W67=1,"Pass","Fail")</f>
        <v>Fail</v>
      </c>
      <c r="U67" s="25">
        <f>IF(COUNTIF(U68:U70,0)&gt;0,0,1)</f>
        <v>0</v>
      </c>
      <c r="V67" s="25">
        <f>IF(COUNTIF(V68:V70,0)&gt;0,0,1)</f>
        <v>0</v>
      </c>
      <c r="W67" s="25">
        <f>IF(COUNTIF(W68:W70,0)&gt;0,0,1)</f>
        <v>0</v>
      </c>
      <c r="X67" s="25" t="str">
        <f>IFERROR(IF($C67=1,$U67*$V67*$W67,""),"")</f>
        <v/>
      </c>
      <c r="Y67" s="25" t="str">
        <f>IFERROR(IF($C67=2,$U67*$V67*$W67,""),"")</f>
        <v/>
      </c>
      <c r="Z67" s="25">
        <f>IFERROR(IF($C67=3,$U67*$V67*$W67,""),"")</f>
        <v>0</v>
      </c>
      <c r="AA67" s="32"/>
      <c r="AB67" s="31" t="str">
        <f>IF($AE67=1,"Implemented","Not Implemented")</f>
        <v>Not Implemented</v>
      </c>
      <c r="AC67" s="24" t="str">
        <f>IF($AF67=1,"Effective","Ineffective")</f>
        <v>Ineffective</v>
      </c>
      <c r="AD67" s="24" t="str">
        <f>IF($AG67=1,"Pass","Fail")</f>
        <v>Fail</v>
      </c>
      <c r="AE67" s="25">
        <f>IF(COUNTIF(AE68:AE70,0)&gt;0,0,1)</f>
        <v>0</v>
      </c>
      <c r="AF67" s="25">
        <f>IF(COUNTIF(AF68:AF70,0)&gt;0,0,1)</f>
        <v>0</v>
      </c>
      <c r="AG67" s="25">
        <f>IF(COUNTIF(AG68:AG70,0)&gt;0,0,1)</f>
        <v>0</v>
      </c>
      <c r="AH67" s="25" t="str">
        <f>IFERROR(IF($C67=1,$AE67*$AF67*$AG67,""),"")</f>
        <v/>
      </c>
      <c r="AI67" s="25" t="str">
        <f>IFERROR(IF($C67=2,$AE67*$AF67*$AG67,""),"")</f>
        <v/>
      </c>
      <c r="AJ67" s="25">
        <f>IFERROR(IF($C67=3,$AE67*$AF67*$AG67,""),"")</f>
        <v>0</v>
      </c>
      <c r="AK67" s="32"/>
      <c r="AL67" s="18" t="s">
        <v>725</v>
      </c>
      <c r="AM67" s="11"/>
      <c r="AN67" s="11"/>
      <c r="AO67" s="11"/>
    </row>
    <row r="68" spans="1:41" ht="10.5" customHeight="1" outlineLevel="1" x14ac:dyDescent="0.2">
      <c r="A68" s="106"/>
      <c r="B68" s="106"/>
      <c r="C68" s="122">
        <v>3</v>
      </c>
      <c r="D68" s="106"/>
      <c r="E68" s="123" t="s">
        <v>652</v>
      </c>
      <c r="F68" s="124" t="s">
        <v>653</v>
      </c>
      <c r="G68" s="124" t="s">
        <v>111</v>
      </c>
      <c r="H68" s="108" t="s">
        <v>687</v>
      </c>
      <c r="I68" s="109" t="s">
        <v>687</v>
      </c>
      <c r="J68" s="109" t="s">
        <v>687</v>
      </c>
      <c r="K68" s="25">
        <f>IFERROR(VLOOKUP($H68,Data!$B$4:$D$6,3,FALSE),"")</f>
        <v>0</v>
      </c>
      <c r="L68" s="25">
        <f>IFERROR(VLOOKUP($I68,Data!$F$4:$H$9,3,FALSE),"")</f>
        <v>0</v>
      </c>
      <c r="M68" s="25">
        <f>IFERROR(VLOOKUP($J68,Data!$J$4:$L$8,3,FALSE),"")</f>
        <v>0</v>
      </c>
      <c r="N68" s="25" t="str">
        <f>IFERROR(IF($C68=1,$K68*$L68*$M68,""),"")</f>
        <v/>
      </c>
      <c r="O68" s="25" t="str">
        <f>IFERROR(IF($C68=2,$K68*$L68*$M68,""),"")</f>
        <v/>
      </c>
      <c r="P68" s="25">
        <f>IFERROR(IF($C68=3,$K68*$L68*$M68,""),"")</f>
        <v>0</v>
      </c>
      <c r="Q68" s="110"/>
      <c r="R68" s="108" t="s">
        <v>687</v>
      </c>
      <c r="S68" s="109" t="s">
        <v>687</v>
      </c>
      <c r="T68" s="109" t="s">
        <v>687</v>
      </c>
      <c r="U68" s="26"/>
      <c r="V68" s="26"/>
      <c r="W68" s="26"/>
      <c r="X68" s="26"/>
      <c r="Y68" s="26"/>
      <c r="Z68" s="26"/>
      <c r="AA68" s="120"/>
      <c r="AB68" s="108" t="s">
        <v>687</v>
      </c>
      <c r="AC68" s="109" t="s">
        <v>687</v>
      </c>
      <c r="AD68" s="109" t="s">
        <v>687</v>
      </c>
      <c r="AE68" s="26"/>
      <c r="AF68" s="26"/>
      <c r="AG68" s="26"/>
      <c r="AH68" s="26"/>
      <c r="AI68" s="26"/>
      <c r="AJ68" s="26"/>
      <c r="AK68" s="121"/>
      <c r="AL68" s="18" t="s">
        <v>716</v>
      </c>
      <c r="AM68" s="11"/>
      <c r="AN68" s="11"/>
      <c r="AO68" s="11"/>
    </row>
    <row r="69" spans="1:41" ht="10.5" customHeight="1" outlineLevel="1" x14ac:dyDescent="0.2">
      <c r="A69" s="106"/>
      <c r="B69" s="106"/>
      <c r="C69" s="122"/>
      <c r="D69" s="106"/>
      <c r="E69" s="123"/>
      <c r="F69" s="124"/>
      <c r="G69" s="125"/>
      <c r="H69" s="108"/>
      <c r="I69" s="109"/>
      <c r="J69" s="109"/>
      <c r="K69" s="27"/>
      <c r="L69" s="27"/>
      <c r="M69" s="27"/>
      <c r="N69" s="27"/>
      <c r="O69" s="27"/>
      <c r="P69" s="27"/>
      <c r="Q69" s="110"/>
      <c r="R69" s="108"/>
      <c r="S69" s="109"/>
      <c r="T69" s="109"/>
      <c r="U69" s="25">
        <f>IFERROR(VLOOKUP($R68,Data!$B$4:$D$6,3,FALSE),"")</f>
        <v>0</v>
      </c>
      <c r="V69" s="25">
        <f>IFERROR(VLOOKUP($S68,Data!$F$4:$H$9,3,FALSE),"")</f>
        <v>0</v>
      </c>
      <c r="W69" s="25">
        <f>IFERROR(VLOOKUP($T68,Data!$J$4:$L$8,3,FALSE),"")</f>
        <v>0</v>
      </c>
      <c r="X69" s="25" t="str">
        <f>IFERROR(IF($C68=1,$U69*$V69*$W69,""),"")</f>
        <v/>
      </c>
      <c r="Y69" s="25" t="str">
        <f>IFERROR(IF($C68=2,$U69*$V69*$W69,""),"")</f>
        <v/>
      </c>
      <c r="Z69" s="25">
        <f>IFERROR(IF($C68=3,$U69*$V69*$W69,""),"")</f>
        <v>0</v>
      </c>
      <c r="AA69" s="120"/>
      <c r="AB69" s="108"/>
      <c r="AC69" s="109"/>
      <c r="AD69" s="109"/>
      <c r="AE69" s="27"/>
      <c r="AF69" s="27"/>
      <c r="AG69" s="27"/>
      <c r="AH69" s="27"/>
      <c r="AI69" s="27"/>
      <c r="AJ69" s="27"/>
      <c r="AK69" s="121"/>
      <c r="AL69" s="18" t="s">
        <v>717</v>
      </c>
      <c r="AM69" s="11"/>
      <c r="AN69" s="11"/>
      <c r="AO69" s="11"/>
    </row>
    <row r="70" spans="1:41" ht="10.5" customHeight="1" outlineLevel="1" x14ac:dyDescent="0.2">
      <c r="A70" s="106"/>
      <c r="B70" s="106"/>
      <c r="C70" s="122"/>
      <c r="D70" s="106"/>
      <c r="E70" s="123"/>
      <c r="F70" s="124"/>
      <c r="G70" s="125"/>
      <c r="H70" s="108"/>
      <c r="I70" s="109"/>
      <c r="J70" s="109"/>
      <c r="K70" s="27"/>
      <c r="L70" s="27"/>
      <c r="M70" s="27"/>
      <c r="N70" s="27"/>
      <c r="O70" s="27"/>
      <c r="P70" s="27"/>
      <c r="Q70" s="110"/>
      <c r="R70" s="108"/>
      <c r="S70" s="109"/>
      <c r="T70" s="109"/>
      <c r="U70" s="27"/>
      <c r="V70" s="27"/>
      <c r="W70" s="27"/>
      <c r="X70" s="27"/>
      <c r="Y70" s="27"/>
      <c r="Z70" s="27"/>
      <c r="AA70" s="120"/>
      <c r="AB70" s="108"/>
      <c r="AC70" s="109"/>
      <c r="AD70" s="109"/>
      <c r="AE70" s="25">
        <f>IFERROR(VLOOKUP($AB68,Data!$B$4:$D$6,3,FALSE),"")</f>
        <v>0</v>
      </c>
      <c r="AF70" s="25">
        <f>IFERROR(VLOOKUP($AC68,Data!$F$4:$H$9,3,FALSE),"")</f>
        <v>0</v>
      </c>
      <c r="AG70" s="25">
        <f>IFERROR(VLOOKUP($AD68,Data!$J$4:$L$8,3,FALSE),"")</f>
        <v>0</v>
      </c>
      <c r="AH70" s="25" t="str">
        <f>IFERROR(IF($C68=1,$AE70*$AF70*$AG70,""),"")</f>
        <v/>
      </c>
      <c r="AI70" s="25" t="str">
        <f>IFERROR(IF($C68=2,$AE70*$AF70*$AG70,""),"")</f>
        <v/>
      </c>
      <c r="AJ70" s="25">
        <f>IFERROR(IF($C68=3,$AE70*$AF70*$AG70,""),"")</f>
        <v>0</v>
      </c>
      <c r="AK70" s="121"/>
      <c r="AL70" s="18" t="s">
        <v>718</v>
      </c>
      <c r="AM70" s="11"/>
      <c r="AN70" s="11"/>
      <c r="AO70" s="11"/>
    </row>
    <row r="71" spans="1:41" ht="30" customHeight="1" x14ac:dyDescent="0.2">
      <c r="B71" s="20"/>
      <c r="C71" s="20">
        <v>3</v>
      </c>
      <c r="D71" s="124" t="s">
        <v>112</v>
      </c>
      <c r="E71" s="124"/>
      <c r="F71" s="124"/>
      <c r="G71" s="124"/>
      <c r="H71" s="31" t="str">
        <f>IF($K71=1,"Implemented","Not Implemented")</f>
        <v>Not Implemented</v>
      </c>
      <c r="I71" s="24" t="str">
        <f>IF($L71=1,"Effective","Ineffective")</f>
        <v>Ineffective</v>
      </c>
      <c r="J71" s="24" t="str">
        <f>IF($M71=1,"Pass","Fail")</f>
        <v>Fail</v>
      </c>
      <c r="K71" s="25">
        <f>IF(COUNTIF(K72:K77,0)&gt;0,0,1)</f>
        <v>0</v>
      </c>
      <c r="L71" s="25">
        <f>IF(COUNTIF(L72:L77,0)&gt;0,0,1)</f>
        <v>0</v>
      </c>
      <c r="M71" s="25">
        <f>IF(COUNTIF(M72:M77,0)&gt;0,0,1)</f>
        <v>0</v>
      </c>
      <c r="N71" s="25" t="str">
        <f>IFERROR(IF($C71=1,$K71*$L71*$M71,""),"")</f>
        <v/>
      </c>
      <c r="O71" s="25" t="str">
        <f>IFERROR(IF($C71=2,$K71*$L71*$M71,""),"")</f>
        <v/>
      </c>
      <c r="P71" s="25">
        <f>IFERROR(IF($C71=3,$K71*$L71*$M71,""),"")</f>
        <v>0</v>
      </c>
      <c r="Q71" s="32"/>
      <c r="R71" s="31" t="str">
        <f>IF($U71=1,"Implemented","Not Implemented")</f>
        <v>Not Implemented</v>
      </c>
      <c r="S71" s="24" t="str">
        <f>IF($V71=1,"Effective","Ineffective")</f>
        <v>Ineffective</v>
      </c>
      <c r="T71" s="24" t="str">
        <f>IF($W71=1,"Pass","Fail")</f>
        <v>Fail</v>
      </c>
      <c r="U71" s="25">
        <f>IF(COUNTIF(U72:U77,0)&gt;0,0,1)</f>
        <v>0</v>
      </c>
      <c r="V71" s="25">
        <f>IF(COUNTIF(V72:V77,0)&gt;0,0,1)</f>
        <v>0</v>
      </c>
      <c r="W71" s="25">
        <f>IF(COUNTIF(W72:W77,0)&gt;0,0,1)</f>
        <v>0</v>
      </c>
      <c r="X71" s="25" t="str">
        <f>IFERROR(IF($C71=1,$U71*$V71*$W71,""),"")</f>
        <v/>
      </c>
      <c r="Y71" s="25" t="str">
        <f>IFERROR(IF($C71=2,$U71*$V71*$W71,""),"")</f>
        <v/>
      </c>
      <c r="Z71" s="25">
        <f>IFERROR(IF($C71=3,$U71*$V71*$W71,""),"")</f>
        <v>0</v>
      </c>
      <c r="AA71" s="32"/>
      <c r="AB71" s="31" t="str">
        <f>IF($AE71=1,"Implemented","Not Implemented")</f>
        <v>Not Implemented</v>
      </c>
      <c r="AC71" s="24" t="str">
        <f>IF($AF71=1,"Effective","Ineffective")</f>
        <v>Ineffective</v>
      </c>
      <c r="AD71" s="24" t="str">
        <f>IF($AG71=1,"Pass","Fail")</f>
        <v>Fail</v>
      </c>
      <c r="AE71" s="25">
        <f>IF(COUNTIF(AE72:AE77,0)&gt;0,0,1)</f>
        <v>0</v>
      </c>
      <c r="AF71" s="25">
        <f>IF(COUNTIF(AF72:AF77,0)&gt;0,0,1)</f>
        <v>0</v>
      </c>
      <c r="AG71" s="25">
        <f>IF(COUNTIF(AG72:AG77,0)&gt;0,0,1)</f>
        <v>0</v>
      </c>
      <c r="AH71" s="25" t="str">
        <f>IFERROR(IF($C71=1,$AE71*$AF71*$AG71,""),"")</f>
        <v/>
      </c>
      <c r="AI71" s="25" t="str">
        <f>IFERROR(IF($C71=2,$AE71*$AF71*$AG71,""),"")</f>
        <v/>
      </c>
      <c r="AJ71" s="25">
        <f>IFERROR(IF($C71=3,$AE71*$AF71*$AG71,""),"")</f>
        <v>0</v>
      </c>
      <c r="AK71" s="32"/>
      <c r="AL71" s="18" t="s">
        <v>725</v>
      </c>
      <c r="AM71" s="11"/>
      <c r="AN71" s="11"/>
      <c r="AO71" s="11"/>
    </row>
    <row r="72" spans="1:41" ht="10.5" customHeight="1" outlineLevel="1" x14ac:dyDescent="0.2">
      <c r="A72" s="106"/>
      <c r="B72" s="106"/>
      <c r="C72" s="122">
        <v>3</v>
      </c>
      <c r="D72" s="106"/>
      <c r="E72" s="123" t="s">
        <v>654</v>
      </c>
      <c r="F72" s="124" t="s">
        <v>655</v>
      </c>
      <c r="G72" s="124" t="s">
        <v>656</v>
      </c>
      <c r="H72" s="108" t="s">
        <v>687</v>
      </c>
      <c r="I72" s="109" t="s">
        <v>687</v>
      </c>
      <c r="J72" s="109" t="s">
        <v>687</v>
      </c>
      <c r="K72" s="25">
        <f>IFERROR(VLOOKUP($H72,Data!$B$4:$D$6,3,FALSE),"")</f>
        <v>0</v>
      </c>
      <c r="L72" s="25">
        <f>IFERROR(VLOOKUP($I72,Data!$F$4:$H$9,3,FALSE),"")</f>
        <v>0</v>
      </c>
      <c r="M72" s="25">
        <f>IFERROR(VLOOKUP($J72,Data!$J$4:$L$8,3,FALSE),"")</f>
        <v>0</v>
      </c>
      <c r="N72" s="25" t="str">
        <f>IFERROR(IF($C72=1,$K72*$L72*$M72,""),"")</f>
        <v/>
      </c>
      <c r="O72" s="25" t="str">
        <f>IFERROR(IF($C72=2,$K72*$L72*$M72,""),"")</f>
        <v/>
      </c>
      <c r="P72" s="25">
        <f>IFERROR(IF($C72=3,$K72*$L72*$M72,""),"")</f>
        <v>0</v>
      </c>
      <c r="Q72" s="110"/>
      <c r="R72" s="108" t="s">
        <v>687</v>
      </c>
      <c r="S72" s="109" t="s">
        <v>687</v>
      </c>
      <c r="T72" s="109" t="s">
        <v>687</v>
      </c>
      <c r="U72" s="26"/>
      <c r="V72" s="26"/>
      <c r="W72" s="26"/>
      <c r="X72" s="26"/>
      <c r="Y72" s="26"/>
      <c r="Z72" s="26"/>
      <c r="AA72" s="120"/>
      <c r="AB72" s="108" t="s">
        <v>687</v>
      </c>
      <c r="AC72" s="109" t="s">
        <v>687</v>
      </c>
      <c r="AD72" s="109" t="s">
        <v>687</v>
      </c>
      <c r="AE72" s="26"/>
      <c r="AF72" s="26"/>
      <c r="AG72" s="26"/>
      <c r="AH72" s="26"/>
      <c r="AI72" s="26"/>
      <c r="AJ72" s="26"/>
      <c r="AK72" s="121"/>
      <c r="AL72" s="18" t="s">
        <v>716</v>
      </c>
      <c r="AM72" s="11"/>
      <c r="AN72" s="11"/>
      <c r="AO72" s="11"/>
    </row>
    <row r="73" spans="1:41" ht="10.5" customHeight="1" outlineLevel="1" x14ac:dyDescent="0.2">
      <c r="A73" s="106"/>
      <c r="B73" s="106"/>
      <c r="C73" s="122"/>
      <c r="D73" s="106"/>
      <c r="E73" s="123"/>
      <c r="F73" s="124"/>
      <c r="G73" s="125"/>
      <c r="H73" s="108"/>
      <c r="I73" s="109"/>
      <c r="J73" s="109"/>
      <c r="K73" s="27"/>
      <c r="L73" s="27"/>
      <c r="M73" s="27"/>
      <c r="N73" s="27"/>
      <c r="O73" s="27"/>
      <c r="P73" s="27"/>
      <c r="Q73" s="110"/>
      <c r="R73" s="108"/>
      <c r="S73" s="109"/>
      <c r="T73" s="109"/>
      <c r="U73" s="25">
        <f>IFERROR(VLOOKUP($R72,Data!$B$4:$D$6,3,FALSE),"")</f>
        <v>0</v>
      </c>
      <c r="V73" s="25">
        <f>IFERROR(VLOOKUP($S72,Data!$F$4:$H$9,3,FALSE),"")</f>
        <v>0</v>
      </c>
      <c r="W73" s="25">
        <f>IFERROR(VLOOKUP($T72,Data!$J$4:$L$8,3,FALSE),"")</f>
        <v>0</v>
      </c>
      <c r="X73" s="25" t="str">
        <f>IFERROR(IF($C72=1,$U73*$V73*$W73,""),"")</f>
        <v/>
      </c>
      <c r="Y73" s="25" t="str">
        <f>IFERROR(IF($C72=2,$U73*$V73*$W73,""),"")</f>
        <v/>
      </c>
      <c r="Z73" s="25">
        <f>IFERROR(IF($C72=3,$U73*$V73*$W73,""),"")</f>
        <v>0</v>
      </c>
      <c r="AA73" s="120"/>
      <c r="AB73" s="108"/>
      <c r="AC73" s="109"/>
      <c r="AD73" s="109"/>
      <c r="AE73" s="27"/>
      <c r="AF73" s="27"/>
      <c r="AG73" s="27"/>
      <c r="AH73" s="27"/>
      <c r="AI73" s="27"/>
      <c r="AJ73" s="27"/>
      <c r="AK73" s="121"/>
      <c r="AL73" s="18" t="s">
        <v>717</v>
      </c>
      <c r="AM73" s="11"/>
      <c r="AN73" s="11"/>
      <c r="AO73" s="11"/>
    </row>
    <row r="74" spans="1:41" ht="10.5" customHeight="1" outlineLevel="1" x14ac:dyDescent="0.2">
      <c r="A74" s="106"/>
      <c r="B74" s="106"/>
      <c r="C74" s="122"/>
      <c r="D74" s="106"/>
      <c r="E74" s="123"/>
      <c r="F74" s="124"/>
      <c r="G74" s="125"/>
      <c r="H74" s="108"/>
      <c r="I74" s="109"/>
      <c r="J74" s="109"/>
      <c r="K74" s="27"/>
      <c r="L74" s="27"/>
      <c r="M74" s="27"/>
      <c r="N74" s="27"/>
      <c r="O74" s="27"/>
      <c r="P74" s="27"/>
      <c r="Q74" s="110"/>
      <c r="R74" s="108"/>
      <c r="S74" s="109"/>
      <c r="T74" s="109"/>
      <c r="U74" s="27"/>
      <c r="V74" s="27"/>
      <c r="W74" s="27"/>
      <c r="X74" s="27"/>
      <c r="Y74" s="27"/>
      <c r="Z74" s="27"/>
      <c r="AA74" s="120"/>
      <c r="AB74" s="108"/>
      <c r="AC74" s="109"/>
      <c r="AD74" s="109"/>
      <c r="AE74" s="25">
        <f>IFERROR(VLOOKUP($AB72,Data!$B$4:$D$6,3,FALSE),"")</f>
        <v>0</v>
      </c>
      <c r="AF74" s="25">
        <f>IFERROR(VLOOKUP($AC72,Data!$F$4:$H$9,3,FALSE),"")</f>
        <v>0</v>
      </c>
      <c r="AG74" s="25">
        <f>IFERROR(VLOOKUP($AD72,Data!$J$4:$L$8,3,FALSE),"")</f>
        <v>0</v>
      </c>
      <c r="AH74" s="25" t="str">
        <f>IFERROR(IF($C72=1,$AE74*$AF74*$AG74,""),"")</f>
        <v/>
      </c>
      <c r="AI74" s="25" t="str">
        <f>IFERROR(IF($C72=2,$AE74*$AF74*$AG74,""),"")</f>
        <v/>
      </c>
      <c r="AJ74" s="25">
        <f>IFERROR(IF($C72=3,$AE74*$AF74*$AG74,""),"")</f>
        <v>0</v>
      </c>
      <c r="AK74" s="121"/>
      <c r="AL74" s="18" t="s">
        <v>718</v>
      </c>
      <c r="AM74" s="11"/>
      <c r="AN74" s="11"/>
      <c r="AO74" s="11"/>
    </row>
    <row r="75" spans="1:41" ht="10.5" customHeight="1" outlineLevel="1" x14ac:dyDescent="0.2">
      <c r="A75" s="106"/>
      <c r="B75" s="106"/>
      <c r="C75" s="122">
        <v>3</v>
      </c>
      <c r="D75" s="106"/>
      <c r="E75" s="123" t="s">
        <v>657</v>
      </c>
      <c r="F75" s="124" t="s">
        <v>658</v>
      </c>
      <c r="G75" s="124" t="s">
        <v>659</v>
      </c>
      <c r="H75" s="108" t="s">
        <v>687</v>
      </c>
      <c r="I75" s="109" t="s">
        <v>687</v>
      </c>
      <c r="J75" s="109" t="s">
        <v>687</v>
      </c>
      <c r="K75" s="25">
        <f>IFERROR(VLOOKUP($H75,Data!$B$4:$D$6,3,FALSE),"")</f>
        <v>0</v>
      </c>
      <c r="L75" s="25">
        <f>IFERROR(VLOOKUP($I75,Data!$F$4:$H$9,3,FALSE),"")</f>
        <v>0</v>
      </c>
      <c r="M75" s="25">
        <f>IFERROR(VLOOKUP($J75,Data!$J$4:$L$8,3,FALSE),"")</f>
        <v>0</v>
      </c>
      <c r="N75" s="25" t="str">
        <f>IFERROR(IF($C75=1,$K75*$L75*$M75,""),"")</f>
        <v/>
      </c>
      <c r="O75" s="25" t="str">
        <f>IFERROR(IF($C75=2,$K75*$L75*$M75,""),"")</f>
        <v/>
      </c>
      <c r="P75" s="25">
        <f>IFERROR(IF($C75=3,$K75*$L75*$M75,""),"")</f>
        <v>0</v>
      </c>
      <c r="Q75" s="110"/>
      <c r="R75" s="108" t="s">
        <v>687</v>
      </c>
      <c r="S75" s="109" t="s">
        <v>687</v>
      </c>
      <c r="T75" s="109" t="s">
        <v>687</v>
      </c>
      <c r="U75" s="26"/>
      <c r="V75" s="26"/>
      <c r="W75" s="26"/>
      <c r="X75" s="26"/>
      <c r="Y75" s="26"/>
      <c r="Z75" s="26"/>
      <c r="AA75" s="120"/>
      <c r="AB75" s="108" t="s">
        <v>687</v>
      </c>
      <c r="AC75" s="109" t="s">
        <v>687</v>
      </c>
      <c r="AD75" s="109" t="s">
        <v>687</v>
      </c>
      <c r="AE75" s="26"/>
      <c r="AF75" s="26"/>
      <c r="AG75" s="26"/>
      <c r="AH75" s="26"/>
      <c r="AI75" s="26"/>
      <c r="AJ75" s="26"/>
      <c r="AK75" s="121"/>
      <c r="AL75" s="18" t="s">
        <v>716</v>
      </c>
      <c r="AM75" s="11"/>
      <c r="AN75" s="11"/>
      <c r="AO75" s="11"/>
    </row>
    <row r="76" spans="1:41" ht="10.5" customHeight="1" outlineLevel="1" x14ac:dyDescent="0.2">
      <c r="A76" s="106"/>
      <c r="B76" s="106"/>
      <c r="C76" s="122"/>
      <c r="D76" s="106"/>
      <c r="E76" s="123"/>
      <c r="F76" s="124"/>
      <c r="G76" s="125"/>
      <c r="H76" s="108"/>
      <c r="I76" s="109"/>
      <c r="J76" s="109"/>
      <c r="K76" s="27"/>
      <c r="L76" s="27"/>
      <c r="M76" s="27"/>
      <c r="N76" s="27"/>
      <c r="O76" s="27"/>
      <c r="P76" s="27"/>
      <c r="Q76" s="110"/>
      <c r="R76" s="108"/>
      <c r="S76" s="109"/>
      <c r="T76" s="109"/>
      <c r="U76" s="25">
        <f>IFERROR(VLOOKUP($R75,Data!$B$4:$D$6,3,FALSE),"")</f>
        <v>0</v>
      </c>
      <c r="V76" s="25">
        <f>IFERROR(VLOOKUP($S75,Data!$F$4:$H$9,3,FALSE),"")</f>
        <v>0</v>
      </c>
      <c r="W76" s="25">
        <f>IFERROR(VLOOKUP($T75,Data!$J$4:$L$8,3,FALSE),"")</f>
        <v>0</v>
      </c>
      <c r="X76" s="25" t="str">
        <f>IFERROR(IF($C75=1,$U76*$V76*$W76,""),"")</f>
        <v/>
      </c>
      <c r="Y76" s="25" t="str">
        <f>IFERROR(IF($C75=2,$U76*$V76*$W76,""),"")</f>
        <v/>
      </c>
      <c r="Z76" s="25">
        <f>IFERROR(IF($C75=3,$U76*$V76*$W76,""),"")</f>
        <v>0</v>
      </c>
      <c r="AA76" s="120"/>
      <c r="AB76" s="108"/>
      <c r="AC76" s="109"/>
      <c r="AD76" s="109"/>
      <c r="AE76" s="27"/>
      <c r="AF76" s="27"/>
      <c r="AG76" s="27"/>
      <c r="AH76" s="27"/>
      <c r="AI76" s="27"/>
      <c r="AJ76" s="27"/>
      <c r="AK76" s="121"/>
      <c r="AL76" s="18" t="s">
        <v>717</v>
      </c>
      <c r="AM76" s="11"/>
      <c r="AN76" s="11"/>
      <c r="AO76" s="11"/>
    </row>
    <row r="77" spans="1:41" ht="10.5" customHeight="1" outlineLevel="1" x14ac:dyDescent="0.2">
      <c r="A77" s="106"/>
      <c r="B77" s="106"/>
      <c r="C77" s="122"/>
      <c r="D77" s="106"/>
      <c r="E77" s="123"/>
      <c r="F77" s="124"/>
      <c r="G77" s="125"/>
      <c r="H77" s="108"/>
      <c r="I77" s="109"/>
      <c r="J77" s="109"/>
      <c r="K77" s="27"/>
      <c r="L77" s="27"/>
      <c r="M77" s="27"/>
      <c r="N77" s="27"/>
      <c r="O77" s="27"/>
      <c r="P77" s="27"/>
      <c r="Q77" s="110"/>
      <c r="R77" s="108"/>
      <c r="S77" s="109"/>
      <c r="T77" s="109"/>
      <c r="U77" s="27"/>
      <c r="V77" s="27"/>
      <c r="W77" s="27"/>
      <c r="X77" s="27"/>
      <c r="Y77" s="27"/>
      <c r="Z77" s="27"/>
      <c r="AA77" s="120"/>
      <c r="AB77" s="108"/>
      <c r="AC77" s="109"/>
      <c r="AD77" s="109"/>
      <c r="AE77" s="25">
        <f>IFERROR(VLOOKUP($AB75,Data!$B$4:$D$6,3,FALSE),"")</f>
        <v>0</v>
      </c>
      <c r="AF77" s="25">
        <f>IFERROR(VLOOKUP($AC75,Data!$F$4:$H$9,3,FALSE),"")</f>
        <v>0</v>
      </c>
      <c r="AG77" s="25">
        <f>IFERROR(VLOOKUP($AD75,Data!$J$4:$L$8,3,FALSE),"")</f>
        <v>0</v>
      </c>
      <c r="AH77" s="25" t="str">
        <f>IFERROR(IF($C75=1,$AE77*$AF77*$AG77,""),"")</f>
        <v/>
      </c>
      <c r="AI77" s="25" t="str">
        <f>IFERROR(IF($C75=2,$AE77*$AF77*$AG77,""),"")</f>
        <v/>
      </c>
      <c r="AJ77" s="25">
        <f>IFERROR(IF($C75=3,$AE77*$AF77*$AG77,""),"")</f>
        <v>0</v>
      </c>
      <c r="AK77" s="121"/>
      <c r="AL77" s="18" t="s">
        <v>718</v>
      </c>
      <c r="AM77" s="11"/>
      <c r="AN77" s="11"/>
      <c r="AO77" s="11"/>
    </row>
  </sheetData>
  <mergeCells count="402">
    <mergeCell ref="R1:AA1"/>
    <mergeCell ref="AB1:AK1"/>
    <mergeCell ref="AL1:AO1"/>
    <mergeCell ref="C5:D5"/>
    <mergeCell ref="E5:G5"/>
    <mergeCell ref="D6:G6"/>
    <mergeCell ref="A7:A9"/>
    <mergeCell ref="B7:B9"/>
    <mergeCell ref="C7:C9"/>
    <mergeCell ref="D7:D9"/>
    <mergeCell ref="E7:E9"/>
    <mergeCell ref="F7:F9"/>
    <mergeCell ref="G7:G9"/>
    <mergeCell ref="H1:Q1"/>
    <mergeCell ref="T7:T9"/>
    <mergeCell ref="AA7:AA9"/>
    <mergeCell ref="AB7:AB9"/>
    <mergeCell ref="AC7:AC9"/>
    <mergeCell ref="AD7:AD9"/>
    <mergeCell ref="AK7:AK9"/>
    <mergeCell ref="H7:H9"/>
    <mergeCell ref="I7:I9"/>
    <mergeCell ref="J7:J9"/>
    <mergeCell ref="Q7:Q9"/>
    <mergeCell ref="R7:R9"/>
    <mergeCell ref="S7:S9"/>
    <mergeCell ref="AA17:AA19"/>
    <mergeCell ref="AB17:AB19"/>
    <mergeCell ref="AC17:AC19"/>
    <mergeCell ref="AD17:AD19"/>
    <mergeCell ref="AK17:AK19"/>
    <mergeCell ref="H17:H19"/>
    <mergeCell ref="I17:I19"/>
    <mergeCell ref="J17:J19"/>
    <mergeCell ref="Q17:Q19"/>
    <mergeCell ref="R17:R19"/>
    <mergeCell ref="S17:S19"/>
    <mergeCell ref="A21:A23"/>
    <mergeCell ref="B21:B23"/>
    <mergeCell ref="C21:C23"/>
    <mergeCell ref="D21:D23"/>
    <mergeCell ref="E21:E23"/>
    <mergeCell ref="F21:F23"/>
    <mergeCell ref="G21:G23"/>
    <mergeCell ref="H21:H23"/>
    <mergeCell ref="T17:T19"/>
    <mergeCell ref="A17:A19"/>
    <mergeCell ref="B17:B19"/>
    <mergeCell ref="C17:C19"/>
    <mergeCell ref="D17:D19"/>
    <mergeCell ref="E17:E19"/>
    <mergeCell ref="F17:F19"/>
    <mergeCell ref="G17:G19"/>
    <mergeCell ref="AA21:AA23"/>
    <mergeCell ref="AB21:AB23"/>
    <mergeCell ref="AC21:AC23"/>
    <mergeCell ref="AD21:AD23"/>
    <mergeCell ref="AK21:AK23"/>
    <mergeCell ref="D24:G24"/>
    <mergeCell ref="I21:I23"/>
    <mergeCell ref="J21:J23"/>
    <mergeCell ref="Q21:Q23"/>
    <mergeCell ref="R21:R23"/>
    <mergeCell ref="S21:S23"/>
    <mergeCell ref="T21:T23"/>
    <mergeCell ref="A29:A31"/>
    <mergeCell ref="B29:B31"/>
    <mergeCell ref="C29:C31"/>
    <mergeCell ref="D29:D31"/>
    <mergeCell ref="E29:E31"/>
    <mergeCell ref="AK25:AK27"/>
    <mergeCell ref="S25:S27"/>
    <mergeCell ref="T25:T27"/>
    <mergeCell ref="AA25:AA27"/>
    <mergeCell ref="AB25:AB27"/>
    <mergeCell ref="AC25:AC27"/>
    <mergeCell ref="AD25:AD27"/>
    <mergeCell ref="G25:G27"/>
    <mergeCell ref="H25:H27"/>
    <mergeCell ref="I25:I27"/>
    <mergeCell ref="J25:J27"/>
    <mergeCell ref="Q25:Q27"/>
    <mergeCell ref="R25:R27"/>
    <mergeCell ref="A25:A27"/>
    <mergeCell ref="B25:B27"/>
    <mergeCell ref="C25:C27"/>
    <mergeCell ref="D25:D27"/>
    <mergeCell ref="AD29:AD31"/>
    <mergeCell ref="AK29:AK31"/>
    <mergeCell ref="R29:R31"/>
    <mergeCell ref="S29:S31"/>
    <mergeCell ref="T29:T31"/>
    <mergeCell ref="AA29:AA31"/>
    <mergeCell ref="AB29:AB31"/>
    <mergeCell ref="AC29:AC31"/>
    <mergeCell ref="F29:F31"/>
    <mergeCell ref="G29:G31"/>
    <mergeCell ref="H29:H31"/>
    <mergeCell ref="I29:I31"/>
    <mergeCell ref="J29:J31"/>
    <mergeCell ref="Q29:Q31"/>
    <mergeCell ref="AK33:AK35"/>
    <mergeCell ref="A36:A38"/>
    <mergeCell ref="B36:B38"/>
    <mergeCell ref="C36:C38"/>
    <mergeCell ref="D36:D38"/>
    <mergeCell ref="E36:E38"/>
    <mergeCell ref="F36:F38"/>
    <mergeCell ref="G36:G38"/>
    <mergeCell ref="H36:H38"/>
    <mergeCell ref="I36:I38"/>
    <mergeCell ref="S33:S35"/>
    <mergeCell ref="T33:T35"/>
    <mergeCell ref="AA33:AA35"/>
    <mergeCell ref="AB33:AB35"/>
    <mergeCell ref="AC33:AC35"/>
    <mergeCell ref="AD33:AD35"/>
    <mergeCell ref="G33:G35"/>
    <mergeCell ref="H33:H35"/>
    <mergeCell ref="I33:I35"/>
    <mergeCell ref="J33:J35"/>
    <mergeCell ref="Q33:Q35"/>
    <mergeCell ref="R33:R35"/>
    <mergeCell ref="A33:A35"/>
    <mergeCell ref="B33:B35"/>
    <mergeCell ref="AB36:AB38"/>
    <mergeCell ref="AC36:AC38"/>
    <mergeCell ref="AD36:AD38"/>
    <mergeCell ref="AK36:AK38"/>
    <mergeCell ref="D39:G39"/>
    <mergeCell ref="A40:A42"/>
    <mergeCell ref="B40:B42"/>
    <mergeCell ref="C40:C42"/>
    <mergeCell ref="D40:D42"/>
    <mergeCell ref="E40:E42"/>
    <mergeCell ref="J36:J38"/>
    <mergeCell ref="Q36:Q38"/>
    <mergeCell ref="R36:R38"/>
    <mergeCell ref="S36:S38"/>
    <mergeCell ref="T36:T38"/>
    <mergeCell ref="AA36:AA38"/>
    <mergeCell ref="AD40:AD42"/>
    <mergeCell ref="AK40:AK42"/>
    <mergeCell ref="A43:A45"/>
    <mergeCell ref="B43:B45"/>
    <mergeCell ref="C43:C45"/>
    <mergeCell ref="D43:D45"/>
    <mergeCell ref="E43:E45"/>
    <mergeCell ref="F43:F45"/>
    <mergeCell ref="G43:G45"/>
    <mergeCell ref="H43:H45"/>
    <mergeCell ref="R40:R42"/>
    <mergeCell ref="S40:S42"/>
    <mergeCell ref="T40:T42"/>
    <mergeCell ref="AA40:AA42"/>
    <mergeCell ref="AB40:AB42"/>
    <mergeCell ref="AC40:AC42"/>
    <mergeCell ref="F40:F42"/>
    <mergeCell ref="G40:G42"/>
    <mergeCell ref="H40:H42"/>
    <mergeCell ref="I40:I42"/>
    <mergeCell ref="J40:J42"/>
    <mergeCell ref="Q40:Q42"/>
    <mergeCell ref="AC43:AC45"/>
    <mergeCell ref="AD43:AD45"/>
    <mergeCell ref="AK43:AK45"/>
    <mergeCell ref="D52:G52"/>
    <mergeCell ref="I46:I48"/>
    <mergeCell ref="J46:J48"/>
    <mergeCell ref="Q46:Q48"/>
    <mergeCell ref="R46:R48"/>
    <mergeCell ref="I43:I45"/>
    <mergeCell ref="J43:J45"/>
    <mergeCell ref="Q43:Q45"/>
    <mergeCell ref="R43:R45"/>
    <mergeCell ref="S43:S45"/>
    <mergeCell ref="T43:T45"/>
    <mergeCell ref="A60:A62"/>
    <mergeCell ref="B60:B62"/>
    <mergeCell ref="C60:C62"/>
    <mergeCell ref="D60:D62"/>
    <mergeCell ref="E60:E62"/>
    <mergeCell ref="F60:F62"/>
    <mergeCell ref="G60:G62"/>
    <mergeCell ref="H60:H62"/>
    <mergeCell ref="S53:S55"/>
    <mergeCell ref="G53:G55"/>
    <mergeCell ref="H53:H55"/>
    <mergeCell ref="I53:I55"/>
    <mergeCell ref="J53:J55"/>
    <mergeCell ref="Q53:Q55"/>
    <mergeCell ref="R53:R55"/>
    <mergeCell ref="A53:A55"/>
    <mergeCell ref="B53:B55"/>
    <mergeCell ref="C53:C55"/>
    <mergeCell ref="D53:D55"/>
    <mergeCell ref="AA60:AA62"/>
    <mergeCell ref="AB60:AB62"/>
    <mergeCell ref="AC60:AC62"/>
    <mergeCell ref="AD60:AD62"/>
    <mergeCell ref="AK60:AK62"/>
    <mergeCell ref="D63:G63"/>
    <mergeCell ref="I60:I62"/>
    <mergeCell ref="J60:J62"/>
    <mergeCell ref="Q60:Q62"/>
    <mergeCell ref="R60:R62"/>
    <mergeCell ref="S60:S62"/>
    <mergeCell ref="T60:T62"/>
    <mergeCell ref="A68:A70"/>
    <mergeCell ref="B68:B70"/>
    <mergeCell ref="C68:C70"/>
    <mergeCell ref="D68:D70"/>
    <mergeCell ref="E68:E70"/>
    <mergeCell ref="F68:F70"/>
    <mergeCell ref="G68:G70"/>
    <mergeCell ref="H68:H70"/>
    <mergeCell ref="AK64:AK66"/>
    <mergeCell ref="S64:S66"/>
    <mergeCell ref="T64:T66"/>
    <mergeCell ref="AA64:AA66"/>
    <mergeCell ref="AB64:AB66"/>
    <mergeCell ref="AC64:AC66"/>
    <mergeCell ref="AD64:AD66"/>
    <mergeCell ref="G64:G66"/>
    <mergeCell ref="H64:H66"/>
    <mergeCell ref="I64:I66"/>
    <mergeCell ref="J64:J66"/>
    <mergeCell ref="Q64:Q66"/>
    <mergeCell ref="R64:R66"/>
    <mergeCell ref="A64:A66"/>
    <mergeCell ref="B64:B66"/>
    <mergeCell ref="C64:C66"/>
    <mergeCell ref="AA68:AA70"/>
    <mergeCell ref="AB68:AB70"/>
    <mergeCell ref="AC68:AC70"/>
    <mergeCell ref="AD68:AD70"/>
    <mergeCell ref="AK68:AK70"/>
    <mergeCell ref="I68:I70"/>
    <mergeCell ref="J68:J70"/>
    <mergeCell ref="Q68:Q70"/>
    <mergeCell ref="R68:R70"/>
    <mergeCell ref="S68:S70"/>
    <mergeCell ref="T68:T70"/>
    <mergeCell ref="I72:I74"/>
    <mergeCell ref="J72:J74"/>
    <mergeCell ref="Q72:Q74"/>
    <mergeCell ref="R72:R74"/>
    <mergeCell ref="S72:S74"/>
    <mergeCell ref="T72:T74"/>
    <mergeCell ref="D71:G71"/>
    <mergeCell ref="A72:A74"/>
    <mergeCell ref="B72:B74"/>
    <mergeCell ref="C72:C74"/>
    <mergeCell ref="D72:D74"/>
    <mergeCell ref="H72:H74"/>
    <mergeCell ref="G72:G74"/>
    <mergeCell ref="E72:E74"/>
    <mergeCell ref="F72:F74"/>
    <mergeCell ref="AA72:AA74"/>
    <mergeCell ref="AB72:AB74"/>
    <mergeCell ref="AC72:AC74"/>
    <mergeCell ref="AD72:AD74"/>
    <mergeCell ref="AK72:AK74"/>
    <mergeCell ref="J75:J77"/>
    <mergeCell ref="Q75:Q77"/>
    <mergeCell ref="R75:R77"/>
    <mergeCell ref="S75:S77"/>
    <mergeCell ref="AA10:AA12"/>
    <mergeCell ref="AB10:AB12"/>
    <mergeCell ref="AC10:AC12"/>
    <mergeCell ref="AD10:AD12"/>
    <mergeCell ref="AK10:AK12"/>
    <mergeCell ref="A13:A15"/>
    <mergeCell ref="B13:B15"/>
    <mergeCell ref="C13:C15"/>
    <mergeCell ref="D13:D15"/>
    <mergeCell ref="E13:E15"/>
    <mergeCell ref="I10:I12"/>
    <mergeCell ref="J10:J12"/>
    <mergeCell ref="Q10:Q12"/>
    <mergeCell ref="R10:R12"/>
    <mergeCell ref="S10:S12"/>
    <mergeCell ref="T10:T12"/>
    <mergeCell ref="A10:A12"/>
    <mergeCell ref="B10:B12"/>
    <mergeCell ref="C10:C12"/>
    <mergeCell ref="D10:D12"/>
    <mergeCell ref="E10:E12"/>
    <mergeCell ref="F10:F12"/>
    <mergeCell ref="G10:G12"/>
    <mergeCell ref="H10:H12"/>
    <mergeCell ref="AD13:AD15"/>
    <mergeCell ref="AK13:AK15"/>
    <mergeCell ref="A46:A48"/>
    <mergeCell ref="B46:B48"/>
    <mergeCell ref="C46:C48"/>
    <mergeCell ref="D46:D48"/>
    <mergeCell ref="E46:E48"/>
    <mergeCell ref="F46:F48"/>
    <mergeCell ref="G46:G48"/>
    <mergeCell ref="H46:H48"/>
    <mergeCell ref="R13:R15"/>
    <mergeCell ref="S13:S15"/>
    <mergeCell ref="T13:T15"/>
    <mergeCell ref="AA13:AA15"/>
    <mergeCell ref="AB13:AB15"/>
    <mergeCell ref="AC13:AC15"/>
    <mergeCell ref="F13:F15"/>
    <mergeCell ref="G13:G15"/>
    <mergeCell ref="H13:H15"/>
    <mergeCell ref="I13:I15"/>
    <mergeCell ref="J13:J15"/>
    <mergeCell ref="Q13:Q15"/>
    <mergeCell ref="AA43:AA45"/>
    <mergeCell ref="AB43:AB45"/>
    <mergeCell ref="AK46:AK48"/>
    <mergeCell ref="A49:A51"/>
    <mergeCell ref="B49:B51"/>
    <mergeCell ref="C49:C51"/>
    <mergeCell ref="D49:D51"/>
    <mergeCell ref="E49:E51"/>
    <mergeCell ref="F49:F51"/>
    <mergeCell ref="G49:G51"/>
    <mergeCell ref="H49:H51"/>
    <mergeCell ref="I49:I51"/>
    <mergeCell ref="S46:S48"/>
    <mergeCell ref="T46:T48"/>
    <mergeCell ref="AA46:AA48"/>
    <mergeCell ref="AB46:AB48"/>
    <mergeCell ref="AC46:AC48"/>
    <mergeCell ref="AD46:AD48"/>
    <mergeCell ref="R56:R58"/>
    <mergeCell ref="AB49:AB51"/>
    <mergeCell ref="AC49:AC51"/>
    <mergeCell ref="AD49:AD51"/>
    <mergeCell ref="AK49:AK51"/>
    <mergeCell ref="A56:A58"/>
    <mergeCell ref="B56:B58"/>
    <mergeCell ref="C56:C58"/>
    <mergeCell ref="D56:D58"/>
    <mergeCell ref="E56:E58"/>
    <mergeCell ref="F56:F58"/>
    <mergeCell ref="J49:J51"/>
    <mergeCell ref="Q49:Q51"/>
    <mergeCell ref="R49:R51"/>
    <mergeCell ref="S49:S51"/>
    <mergeCell ref="T49:T51"/>
    <mergeCell ref="AA49:AA51"/>
    <mergeCell ref="AK53:AK55"/>
    <mergeCell ref="T53:T55"/>
    <mergeCell ref="AA53:AA55"/>
    <mergeCell ref="AB53:AB55"/>
    <mergeCell ref="AC53:AC55"/>
    <mergeCell ref="AD53:AD55"/>
    <mergeCell ref="T75:T77"/>
    <mergeCell ref="AA75:AA77"/>
    <mergeCell ref="AB75:AB77"/>
    <mergeCell ref="AC75:AC77"/>
    <mergeCell ref="AD75:AD77"/>
    <mergeCell ref="AK75:AK77"/>
    <mergeCell ref="AK56:AK58"/>
    <mergeCell ref="A75:A77"/>
    <mergeCell ref="B75:B77"/>
    <mergeCell ref="C75:C77"/>
    <mergeCell ref="D75:D77"/>
    <mergeCell ref="H75:H77"/>
    <mergeCell ref="I75:I77"/>
    <mergeCell ref="S56:S58"/>
    <mergeCell ref="T56:T58"/>
    <mergeCell ref="AA56:AA58"/>
    <mergeCell ref="AB56:AB58"/>
    <mergeCell ref="AC56:AC58"/>
    <mergeCell ref="AD56:AD58"/>
    <mergeCell ref="G56:G58"/>
    <mergeCell ref="H56:H58"/>
    <mergeCell ref="I56:I58"/>
    <mergeCell ref="J56:J58"/>
    <mergeCell ref="Q56:Q58"/>
    <mergeCell ref="E64:E66"/>
    <mergeCell ref="F64:F66"/>
    <mergeCell ref="E75:E77"/>
    <mergeCell ref="F75:F77"/>
    <mergeCell ref="G75:G77"/>
    <mergeCell ref="C3:D3"/>
    <mergeCell ref="E3:G3"/>
    <mergeCell ref="C4:D4"/>
    <mergeCell ref="E4:G4"/>
    <mergeCell ref="E25:E27"/>
    <mergeCell ref="F25:F27"/>
    <mergeCell ref="E33:E35"/>
    <mergeCell ref="F33:F35"/>
    <mergeCell ref="E53:E55"/>
    <mergeCell ref="F53:F55"/>
    <mergeCell ref="D67:G67"/>
    <mergeCell ref="D64:D66"/>
    <mergeCell ref="D59:G59"/>
    <mergeCell ref="C33:C35"/>
    <mergeCell ref="D33:D35"/>
    <mergeCell ref="D32:G32"/>
    <mergeCell ref="D28:G28"/>
    <mergeCell ref="D20:G20"/>
    <mergeCell ref="D16:G16"/>
  </mergeCells>
  <conditionalFormatting sqref="AM6">
    <cfRule type="expression" dxfId="1861" priority="1644">
      <formula>(SUM($N6:$P6)+SUM($X6:$Z6)+SUM($AH6:$AJ6))=3</formula>
    </cfRule>
  </conditionalFormatting>
  <conditionalFormatting sqref="AN6">
    <cfRule type="expression" dxfId="1860" priority="1645">
      <formula>(SUM($O6:$P6)+SUM($Y6:$Z6)+SUM($AI6:$AJ6))=3</formula>
    </cfRule>
  </conditionalFormatting>
  <conditionalFormatting sqref="AO6">
    <cfRule type="expression" dxfId="1859" priority="1646">
      <formula>($P6+$Z6+$AJ6)=3</formula>
    </cfRule>
  </conditionalFormatting>
  <conditionalFormatting sqref="AL7">
    <cfRule type="expression" dxfId="1858" priority="1647">
      <formula>SUM($N7:$P7)&lt;1</formula>
    </cfRule>
    <cfRule type="expression" dxfId="1857" priority="1648">
      <formula>SUM($N7:$P7)&gt;0</formula>
    </cfRule>
  </conditionalFormatting>
  <conditionalFormatting sqref="AM7">
    <cfRule type="expression" dxfId="1856" priority="1649">
      <formula>SUM($N7:$P7)&gt;0</formula>
    </cfRule>
  </conditionalFormatting>
  <conditionalFormatting sqref="AN7">
    <cfRule type="expression" dxfId="1855" priority="1650">
      <formula>SUM($O7:$P7)&gt;0</formula>
    </cfRule>
  </conditionalFormatting>
  <conditionalFormatting sqref="AO7">
    <cfRule type="expression" dxfId="1854" priority="1651">
      <formula>$P7=1</formula>
    </cfRule>
  </conditionalFormatting>
  <conditionalFormatting sqref="AL8">
    <cfRule type="expression" dxfId="1853" priority="1639">
      <formula>SUM($X8:$Z8)&lt;1</formula>
    </cfRule>
    <cfRule type="expression" dxfId="1852" priority="1640">
      <formula>SUM($X8:$Z8)&gt;0</formula>
    </cfRule>
  </conditionalFormatting>
  <conditionalFormatting sqref="AM8">
    <cfRule type="expression" dxfId="1851" priority="1641">
      <formula>SUM($X8:$Z8)&gt;0</formula>
    </cfRule>
  </conditionalFormatting>
  <conditionalFormatting sqref="AN8">
    <cfRule type="expression" dxfId="1850" priority="1642">
      <formula>SUM($Y8:$Z8)&gt;0</formula>
    </cfRule>
  </conditionalFormatting>
  <conditionalFormatting sqref="AO8">
    <cfRule type="expression" dxfId="1849" priority="1643">
      <formula>$Z8=1</formula>
    </cfRule>
  </conditionalFormatting>
  <conditionalFormatting sqref="AL9">
    <cfRule type="expression" dxfId="1848" priority="1652">
      <formula>SUM($AH9:$AJ9)&lt;1</formula>
    </cfRule>
    <cfRule type="expression" dxfId="1847" priority="1653">
      <formula>SUM($AH9:$AJ9)&gt;0</formula>
    </cfRule>
  </conditionalFormatting>
  <conditionalFormatting sqref="AM9">
    <cfRule type="expression" dxfId="1846" priority="1654">
      <formula>SUM($AH9:$AJ9)&gt;0</formula>
    </cfRule>
  </conditionalFormatting>
  <conditionalFormatting sqref="AN9">
    <cfRule type="expression" dxfId="1845" priority="1655">
      <formula>SUM($AI9:$AJ9)&gt;0</formula>
    </cfRule>
  </conditionalFormatting>
  <conditionalFormatting sqref="AO9">
    <cfRule type="expression" dxfId="1844" priority="1656">
      <formula>$AJ9=1</formula>
    </cfRule>
  </conditionalFormatting>
  <conditionalFormatting sqref="AL6">
    <cfRule type="expression" dxfId="1843" priority="1637">
      <formula>(SUM($N6:$P6)+SUM($X6:$Z6)+SUM($AH6:$AJ6))&lt;3</formula>
    </cfRule>
    <cfRule type="expression" dxfId="1842" priority="1638">
      <formula>(SUM($N6:$P6)+SUM($X6:$Z6)+SUM($AH6:$AJ6))=3</formula>
    </cfRule>
  </conditionalFormatting>
  <conditionalFormatting sqref="AL17">
    <cfRule type="expression" dxfId="1841" priority="1632">
      <formula>SUM($N17:$P17)&lt;1</formula>
    </cfRule>
    <cfRule type="expression" dxfId="1840" priority="1633">
      <formula>SUM($N17:$P17)&gt;0</formula>
    </cfRule>
  </conditionalFormatting>
  <conditionalFormatting sqref="AM17">
    <cfRule type="expression" dxfId="1839" priority="1634">
      <formula>SUM($N17:$P17)&gt;0</formula>
    </cfRule>
  </conditionalFormatting>
  <conditionalFormatting sqref="AN17">
    <cfRule type="expression" dxfId="1838" priority="1635">
      <formula>SUM($O17:$P17)&gt;0</formula>
    </cfRule>
  </conditionalFormatting>
  <conditionalFormatting sqref="AO17">
    <cfRule type="expression" dxfId="1837" priority="1636">
      <formula>$P17=1</formula>
    </cfRule>
  </conditionalFormatting>
  <conditionalFormatting sqref="AL21">
    <cfRule type="expression" dxfId="1836" priority="1627">
      <formula>SUM($N21:$P21)&lt;1</formula>
    </cfRule>
    <cfRule type="expression" dxfId="1835" priority="1628">
      <formula>SUM($N21:$P21)&gt;0</formula>
    </cfRule>
  </conditionalFormatting>
  <conditionalFormatting sqref="AM21">
    <cfRule type="expression" dxfId="1834" priority="1629">
      <formula>SUM($N21:$P21)&gt;0</formula>
    </cfRule>
  </conditionalFormatting>
  <conditionalFormatting sqref="AN21">
    <cfRule type="expression" dxfId="1833" priority="1630">
      <formula>SUM($O21:$P21)&gt;0</formula>
    </cfRule>
  </conditionalFormatting>
  <conditionalFormatting sqref="AO21">
    <cfRule type="expression" dxfId="1832" priority="1631">
      <formula>$P21=1</formula>
    </cfRule>
  </conditionalFormatting>
  <conditionalFormatting sqref="AL25">
    <cfRule type="expression" dxfId="1831" priority="1622">
      <formula>SUM($N25:$P25)&lt;1</formula>
    </cfRule>
    <cfRule type="expression" dxfId="1830" priority="1623">
      <formula>SUM($N25:$P25)&gt;0</formula>
    </cfRule>
  </conditionalFormatting>
  <conditionalFormatting sqref="AM25">
    <cfRule type="expression" dxfId="1829" priority="1624">
      <formula>SUM($N25:$P25)&gt;0</formula>
    </cfRule>
  </conditionalFormatting>
  <conditionalFormatting sqref="AN25">
    <cfRule type="expression" dxfId="1828" priority="1625">
      <formula>SUM($O25:$P25)&gt;0</formula>
    </cfRule>
  </conditionalFormatting>
  <conditionalFormatting sqref="AO25">
    <cfRule type="expression" dxfId="1827" priority="1626">
      <formula>$P25=1</formula>
    </cfRule>
  </conditionalFormatting>
  <conditionalFormatting sqref="AL29">
    <cfRule type="expression" dxfId="1826" priority="1617">
      <formula>SUM($N29:$P29)&lt;1</formula>
    </cfRule>
    <cfRule type="expression" dxfId="1825" priority="1618">
      <formula>SUM($N29:$P29)&gt;0</formula>
    </cfRule>
  </conditionalFormatting>
  <conditionalFormatting sqref="AM29">
    <cfRule type="expression" dxfId="1824" priority="1619">
      <formula>SUM($N29:$P29)&gt;0</formula>
    </cfRule>
  </conditionalFormatting>
  <conditionalFormatting sqref="AN29">
    <cfRule type="expression" dxfId="1823" priority="1620">
      <formula>SUM($O29:$P29)&gt;0</formula>
    </cfRule>
  </conditionalFormatting>
  <conditionalFormatting sqref="AO29">
    <cfRule type="expression" dxfId="1822" priority="1621">
      <formula>$P29=1</formula>
    </cfRule>
  </conditionalFormatting>
  <conditionalFormatting sqref="AL33">
    <cfRule type="expression" dxfId="1821" priority="1612">
      <formula>SUM($N33:$P33)&lt;1</formula>
    </cfRule>
    <cfRule type="expression" dxfId="1820" priority="1613">
      <formula>SUM($N33:$P33)&gt;0</formula>
    </cfRule>
  </conditionalFormatting>
  <conditionalFormatting sqref="AM33">
    <cfRule type="expression" dxfId="1819" priority="1614">
      <formula>SUM($N33:$P33)&gt;0</formula>
    </cfRule>
  </conditionalFormatting>
  <conditionalFormatting sqref="AN33">
    <cfRule type="expression" dxfId="1818" priority="1615">
      <formula>SUM($O33:$P33)&gt;0</formula>
    </cfRule>
  </conditionalFormatting>
  <conditionalFormatting sqref="AO33">
    <cfRule type="expression" dxfId="1817" priority="1616">
      <formula>$P33=1</formula>
    </cfRule>
  </conditionalFormatting>
  <conditionalFormatting sqref="AL36">
    <cfRule type="expression" dxfId="1816" priority="1607">
      <formula>SUM($N36:$P36)&lt;1</formula>
    </cfRule>
    <cfRule type="expression" dxfId="1815" priority="1608">
      <formula>SUM($N36:$P36)&gt;0</formula>
    </cfRule>
  </conditionalFormatting>
  <conditionalFormatting sqref="AM36">
    <cfRule type="expression" dxfId="1814" priority="1609">
      <formula>SUM($N36:$P36)&gt;0</formula>
    </cfRule>
  </conditionalFormatting>
  <conditionalFormatting sqref="AN36">
    <cfRule type="expression" dxfId="1813" priority="1610">
      <formula>SUM($O36:$P36)&gt;0</formula>
    </cfRule>
  </conditionalFormatting>
  <conditionalFormatting sqref="AO36">
    <cfRule type="expression" dxfId="1812" priority="1611">
      <formula>$P36=1</formula>
    </cfRule>
  </conditionalFormatting>
  <conditionalFormatting sqref="AL40">
    <cfRule type="expression" dxfId="1811" priority="1602">
      <formula>SUM($N40:$P40)&lt;1</formula>
    </cfRule>
    <cfRule type="expression" dxfId="1810" priority="1603">
      <formula>SUM($N40:$P40)&gt;0</formula>
    </cfRule>
  </conditionalFormatting>
  <conditionalFormatting sqref="AM40">
    <cfRule type="expression" dxfId="1809" priority="1604">
      <formula>SUM($N40:$P40)&gt;0</formula>
    </cfRule>
  </conditionalFormatting>
  <conditionalFormatting sqref="AN40">
    <cfRule type="expression" dxfId="1808" priority="1605">
      <formula>SUM($O40:$P40)&gt;0</formula>
    </cfRule>
  </conditionalFormatting>
  <conditionalFormatting sqref="AO40">
    <cfRule type="expression" dxfId="1807" priority="1606">
      <formula>$P40=1</formula>
    </cfRule>
  </conditionalFormatting>
  <conditionalFormatting sqref="AL53">
    <cfRule type="expression" dxfId="1806" priority="1597">
      <formula>SUM($N53:$P53)&lt;1</formula>
    </cfRule>
    <cfRule type="expression" dxfId="1805" priority="1598">
      <formula>SUM($N53:$P53)&gt;0</formula>
    </cfRule>
  </conditionalFormatting>
  <conditionalFormatting sqref="AM53">
    <cfRule type="expression" dxfId="1804" priority="1599">
      <formula>SUM($N53:$P53)&gt;0</formula>
    </cfRule>
  </conditionalFormatting>
  <conditionalFormatting sqref="AN53">
    <cfRule type="expression" dxfId="1803" priority="1600">
      <formula>SUM($O53:$P53)&gt;0</formula>
    </cfRule>
  </conditionalFormatting>
  <conditionalFormatting sqref="AO53">
    <cfRule type="expression" dxfId="1802" priority="1601">
      <formula>$P53=1</formula>
    </cfRule>
  </conditionalFormatting>
  <conditionalFormatting sqref="AL60">
    <cfRule type="expression" dxfId="1801" priority="1592">
      <formula>SUM($N60:$P60)&lt;1</formula>
    </cfRule>
    <cfRule type="expression" dxfId="1800" priority="1593">
      <formula>SUM($N60:$P60)&gt;0</formula>
    </cfRule>
  </conditionalFormatting>
  <conditionalFormatting sqref="AM60">
    <cfRule type="expression" dxfId="1799" priority="1594">
      <formula>SUM($N60:$P60)&gt;0</formula>
    </cfRule>
  </conditionalFormatting>
  <conditionalFormatting sqref="AN60">
    <cfRule type="expression" dxfId="1798" priority="1595">
      <formula>SUM($O60:$P60)&gt;0</formula>
    </cfRule>
  </conditionalFormatting>
  <conditionalFormatting sqref="AO60">
    <cfRule type="expression" dxfId="1797" priority="1596">
      <formula>$P60=1</formula>
    </cfRule>
  </conditionalFormatting>
  <conditionalFormatting sqref="AL64">
    <cfRule type="expression" dxfId="1796" priority="1587">
      <formula>SUM($N64:$P64)&lt;1</formula>
    </cfRule>
    <cfRule type="expression" dxfId="1795" priority="1588">
      <formula>SUM($N64:$P64)&gt;0</formula>
    </cfRule>
  </conditionalFormatting>
  <conditionalFormatting sqref="AM64">
    <cfRule type="expression" dxfId="1794" priority="1589">
      <formula>SUM($N64:$P64)&gt;0</formula>
    </cfRule>
  </conditionalFormatting>
  <conditionalFormatting sqref="AN64">
    <cfRule type="expression" dxfId="1793" priority="1590">
      <formula>SUM($O64:$P64)&gt;0</formula>
    </cfRule>
  </conditionalFormatting>
  <conditionalFormatting sqref="AO64">
    <cfRule type="expression" dxfId="1792" priority="1591">
      <formula>$P64=1</formula>
    </cfRule>
  </conditionalFormatting>
  <conditionalFormatting sqref="AL68">
    <cfRule type="expression" dxfId="1791" priority="1582">
      <formula>SUM($N68:$P68)&lt;1</formula>
    </cfRule>
    <cfRule type="expression" dxfId="1790" priority="1583">
      <formula>SUM($N68:$P68)&gt;0</formula>
    </cfRule>
  </conditionalFormatting>
  <conditionalFormatting sqref="AM68">
    <cfRule type="expression" dxfId="1789" priority="1584">
      <formula>SUM($N68:$P68)&gt;0</formula>
    </cfRule>
  </conditionalFormatting>
  <conditionalFormatting sqref="AN68">
    <cfRule type="expression" dxfId="1788" priority="1585">
      <formula>SUM($O68:$P68)&gt;0</formula>
    </cfRule>
  </conditionalFormatting>
  <conditionalFormatting sqref="AO68">
    <cfRule type="expression" dxfId="1787" priority="1586">
      <formula>$P68=1</formula>
    </cfRule>
  </conditionalFormatting>
  <conditionalFormatting sqref="AL18">
    <cfRule type="expression" dxfId="1786" priority="1577">
      <formula>SUM($X18:$Z18)&lt;1</formula>
    </cfRule>
    <cfRule type="expression" dxfId="1785" priority="1578">
      <formula>SUM($X18:$Z18)&gt;0</formula>
    </cfRule>
  </conditionalFormatting>
  <conditionalFormatting sqref="AM18">
    <cfRule type="expression" dxfId="1784" priority="1579">
      <formula>SUM($X18:$Z18)&gt;0</formula>
    </cfRule>
  </conditionalFormatting>
  <conditionalFormatting sqref="AN18">
    <cfRule type="expression" dxfId="1783" priority="1580">
      <formula>SUM($Y18:$Z18)&gt;0</formula>
    </cfRule>
  </conditionalFormatting>
  <conditionalFormatting sqref="AO18">
    <cfRule type="expression" dxfId="1782" priority="1581">
      <formula>$Z18=1</formula>
    </cfRule>
  </conditionalFormatting>
  <conditionalFormatting sqref="AL22">
    <cfRule type="expression" dxfId="1781" priority="1572">
      <formula>SUM($X22:$Z22)&lt;1</formula>
    </cfRule>
    <cfRule type="expression" dxfId="1780" priority="1573">
      <formula>SUM($X22:$Z22)&gt;0</formula>
    </cfRule>
  </conditionalFormatting>
  <conditionalFormatting sqref="AM22">
    <cfRule type="expression" dxfId="1779" priority="1574">
      <formula>SUM($X22:$Z22)&gt;0</formula>
    </cfRule>
  </conditionalFormatting>
  <conditionalFormatting sqref="AN22">
    <cfRule type="expression" dxfId="1778" priority="1575">
      <formula>SUM($Y22:$Z22)&gt;0</formula>
    </cfRule>
  </conditionalFormatting>
  <conditionalFormatting sqref="AO22">
    <cfRule type="expression" dxfId="1777" priority="1576">
      <formula>$Z22=1</formula>
    </cfRule>
  </conditionalFormatting>
  <conditionalFormatting sqref="AL26">
    <cfRule type="expression" dxfId="1776" priority="1567">
      <formula>SUM($X26:$Z26)&lt;1</formula>
    </cfRule>
    <cfRule type="expression" dxfId="1775" priority="1568">
      <formula>SUM($X26:$Z26)&gt;0</formula>
    </cfRule>
  </conditionalFormatting>
  <conditionalFormatting sqref="AM26">
    <cfRule type="expression" dxfId="1774" priority="1569">
      <formula>SUM($X26:$Z26)&gt;0</formula>
    </cfRule>
  </conditionalFormatting>
  <conditionalFormatting sqref="AN26">
    <cfRule type="expression" dxfId="1773" priority="1570">
      <formula>SUM($Y26:$Z26)&gt;0</formula>
    </cfRule>
  </conditionalFormatting>
  <conditionalFormatting sqref="AO26">
    <cfRule type="expression" dxfId="1772" priority="1571">
      <formula>$Z26=1</formula>
    </cfRule>
  </conditionalFormatting>
  <conditionalFormatting sqref="AL30">
    <cfRule type="expression" dxfId="1771" priority="1562">
      <formula>SUM($X30:$Z30)&lt;1</formula>
    </cfRule>
    <cfRule type="expression" dxfId="1770" priority="1563">
      <formula>SUM($X30:$Z30)&gt;0</formula>
    </cfRule>
  </conditionalFormatting>
  <conditionalFormatting sqref="AM30">
    <cfRule type="expression" dxfId="1769" priority="1564">
      <formula>SUM($X30:$Z30)&gt;0</formula>
    </cfRule>
  </conditionalFormatting>
  <conditionalFormatting sqref="AN30">
    <cfRule type="expression" dxfId="1768" priority="1565">
      <formula>SUM($Y30:$Z30)&gt;0</formula>
    </cfRule>
  </conditionalFormatting>
  <conditionalFormatting sqref="AO30">
    <cfRule type="expression" dxfId="1767" priority="1566">
      <formula>$Z30=1</formula>
    </cfRule>
  </conditionalFormatting>
  <conditionalFormatting sqref="AL34">
    <cfRule type="expression" dxfId="1766" priority="1557">
      <formula>SUM($X34:$Z34)&lt;1</formula>
    </cfRule>
    <cfRule type="expression" dxfId="1765" priority="1558">
      <formula>SUM($X34:$Z34)&gt;0</formula>
    </cfRule>
  </conditionalFormatting>
  <conditionalFormatting sqref="AM34">
    <cfRule type="expression" dxfId="1764" priority="1559">
      <formula>SUM($X34:$Z34)&gt;0</formula>
    </cfRule>
  </conditionalFormatting>
  <conditionalFormatting sqref="AN34">
    <cfRule type="expression" dxfId="1763" priority="1560">
      <formula>SUM($Y34:$Z34)&gt;0</formula>
    </cfRule>
  </conditionalFormatting>
  <conditionalFormatting sqref="AO34">
    <cfRule type="expression" dxfId="1762" priority="1561">
      <formula>$Z34=1</formula>
    </cfRule>
  </conditionalFormatting>
  <conditionalFormatting sqref="AL37">
    <cfRule type="expression" dxfId="1761" priority="1552">
      <formula>SUM($X37:$Z37)&lt;1</formula>
    </cfRule>
    <cfRule type="expression" dxfId="1760" priority="1553">
      <formula>SUM($X37:$Z37)&gt;0</formula>
    </cfRule>
  </conditionalFormatting>
  <conditionalFormatting sqref="AM37">
    <cfRule type="expression" dxfId="1759" priority="1554">
      <formula>SUM($X37:$Z37)&gt;0</formula>
    </cfRule>
  </conditionalFormatting>
  <conditionalFormatting sqref="AN37">
    <cfRule type="expression" dxfId="1758" priority="1555">
      <formula>SUM($Y37:$Z37)&gt;0</formula>
    </cfRule>
  </conditionalFormatting>
  <conditionalFormatting sqref="AO37">
    <cfRule type="expression" dxfId="1757" priority="1556">
      <formula>$Z37=1</formula>
    </cfRule>
  </conditionalFormatting>
  <conditionalFormatting sqref="AL41">
    <cfRule type="expression" dxfId="1756" priority="1547">
      <formula>SUM($X41:$Z41)&lt;1</formula>
    </cfRule>
    <cfRule type="expression" dxfId="1755" priority="1548">
      <formula>SUM($X41:$Z41)&gt;0</formula>
    </cfRule>
  </conditionalFormatting>
  <conditionalFormatting sqref="AM41">
    <cfRule type="expression" dxfId="1754" priority="1549">
      <formula>SUM($X41:$Z41)&gt;0</formula>
    </cfRule>
  </conditionalFormatting>
  <conditionalFormatting sqref="AN41">
    <cfRule type="expression" dxfId="1753" priority="1550">
      <formula>SUM($Y41:$Z41)&gt;0</formula>
    </cfRule>
  </conditionalFormatting>
  <conditionalFormatting sqref="AO41">
    <cfRule type="expression" dxfId="1752" priority="1551">
      <formula>$Z41=1</formula>
    </cfRule>
  </conditionalFormatting>
  <conditionalFormatting sqref="AL54">
    <cfRule type="expression" dxfId="1751" priority="1542">
      <formula>SUM($X54:$Z54)&lt;1</formula>
    </cfRule>
    <cfRule type="expression" dxfId="1750" priority="1543">
      <formula>SUM($X54:$Z54)&gt;0</formula>
    </cfRule>
  </conditionalFormatting>
  <conditionalFormatting sqref="AM54">
    <cfRule type="expression" dxfId="1749" priority="1544">
      <formula>SUM($X54:$Z54)&gt;0</formula>
    </cfRule>
  </conditionalFormatting>
  <conditionalFormatting sqref="AN54">
    <cfRule type="expression" dxfId="1748" priority="1545">
      <formula>SUM($Y54:$Z54)&gt;0</formula>
    </cfRule>
  </conditionalFormatting>
  <conditionalFormatting sqref="AO54">
    <cfRule type="expression" dxfId="1747" priority="1546">
      <formula>$Z54=1</formula>
    </cfRule>
  </conditionalFormatting>
  <conditionalFormatting sqref="AL61">
    <cfRule type="expression" dxfId="1746" priority="1537">
      <formula>SUM($X61:$Z61)&lt;1</formula>
    </cfRule>
    <cfRule type="expression" dxfId="1745" priority="1538">
      <formula>SUM($X61:$Z61)&gt;0</formula>
    </cfRule>
  </conditionalFormatting>
  <conditionalFormatting sqref="AM61">
    <cfRule type="expression" dxfId="1744" priority="1539">
      <formula>SUM($X61:$Z61)&gt;0</formula>
    </cfRule>
  </conditionalFormatting>
  <conditionalFormatting sqref="AN61">
    <cfRule type="expression" dxfId="1743" priority="1540">
      <formula>SUM($Y61:$Z61)&gt;0</formula>
    </cfRule>
  </conditionalFormatting>
  <conditionalFormatting sqref="AO61">
    <cfRule type="expression" dxfId="1742" priority="1541">
      <formula>$Z61=1</formula>
    </cfRule>
  </conditionalFormatting>
  <conditionalFormatting sqref="AL65">
    <cfRule type="expression" dxfId="1741" priority="1532">
      <formula>SUM($X65:$Z65)&lt;1</formula>
    </cfRule>
    <cfRule type="expression" dxfId="1740" priority="1533">
      <formula>SUM($X65:$Z65)&gt;0</formula>
    </cfRule>
  </conditionalFormatting>
  <conditionalFormatting sqref="AM65">
    <cfRule type="expression" dxfId="1739" priority="1534">
      <formula>SUM($X65:$Z65)&gt;0</formula>
    </cfRule>
  </conditionalFormatting>
  <conditionalFormatting sqref="AN65">
    <cfRule type="expression" dxfId="1738" priority="1535">
      <formula>SUM($Y65:$Z65)&gt;0</formula>
    </cfRule>
  </conditionalFormatting>
  <conditionalFormatting sqref="AO65">
    <cfRule type="expression" dxfId="1737" priority="1536">
      <formula>$Z65=1</formula>
    </cfRule>
  </conditionalFormatting>
  <conditionalFormatting sqref="AL69">
    <cfRule type="expression" dxfId="1736" priority="1527">
      <formula>SUM($X69:$Z69)&lt;1</formula>
    </cfRule>
    <cfRule type="expression" dxfId="1735" priority="1528">
      <formula>SUM($X69:$Z69)&gt;0</formula>
    </cfRule>
  </conditionalFormatting>
  <conditionalFormatting sqref="AM69">
    <cfRule type="expression" dxfId="1734" priority="1529">
      <formula>SUM($X69:$Z69)&gt;0</formula>
    </cfRule>
  </conditionalFormatting>
  <conditionalFormatting sqref="AN69">
    <cfRule type="expression" dxfId="1733" priority="1530">
      <formula>SUM($Y69:$Z69)&gt;0</formula>
    </cfRule>
  </conditionalFormatting>
  <conditionalFormatting sqref="AO69">
    <cfRule type="expression" dxfId="1732" priority="1531">
      <formula>$Z69=1</formula>
    </cfRule>
  </conditionalFormatting>
  <conditionalFormatting sqref="AL19">
    <cfRule type="expression" dxfId="1731" priority="1522">
      <formula>SUM($AH19:$AJ19)&lt;1</formula>
    </cfRule>
    <cfRule type="expression" dxfId="1730" priority="1523">
      <formula>SUM($AH19:$AJ19)&gt;0</formula>
    </cfRule>
  </conditionalFormatting>
  <conditionalFormatting sqref="AM19">
    <cfRule type="expression" dxfId="1729" priority="1524">
      <formula>SUM($AH19:$AJ19)&gt;0</formula>
    </cfRule>
  </conditionalFormatting>
  <conditionalFormatting sqref="AN19">
    <cfRule type="expression" dxfId="1728" priority="1525">
      <formula>SUM($AI19:$AJ19)&gt;0</formula>
    </cfRule>
  </conditionalFormatting>
  <conditionalFormatting sqref="AO19">
    <cfRule type="expression" dxfId="1727" priority="1526">
      <formula>$AJ19=1</formula>
    </cfRule>
  </conditionalFormatting>
  <conditionalFormatting sqref="AL23">
    <cfRule type="expression" dxfId="1726" priority="1517">
      <formula>SUM($AH23:$AJ23)&lt;1</formula>
    </cfRule>
    <cfRule type="expression" dxfId="1725" priority="1518">
      <formula>SUM($AH23:$AJ23)&gt;0</formula>
    </cfRule>
  </conditionalFormatting>
  <conditionalFormatting sqref="AM23">
    <cfRule type="expression" dxfId="1724" priority="1519">
      <formula>SUM($AH23:$AJ23)&gt;0</formula>
    </cfRule>
  </conditionalFormatting>
  <conditionalFormatting sqref="AN23">
    <cfRule type="expression" dxfId="1723" priority="1520">
      <formula>SUM($AI23:$AJ23)&gt;0</formula>
    </cfRule>
  </conditionalFormatting>
  <conditionalFormatting sqref="AO23">
    <cfRule type="expression" dxfId="1722" priority="1521">
      <formula>$AJ23=1</formula>
    </cfRule>
  </conditionalFormatting>
  <conditionalFormatting sqref="AL27">
    <cfRule type="expression" dxfId="1721" priority="1512">
      <formula>SUM($AH27:$AJ27)&lt;1</formula>
    </cfRule>
    <cfRule type="expression" dxfId="1720" priority="1513">
      <formula>SUM($AH27:$AJ27)&gt;0</formula>
    </cfRule>
  </conditionalFormatting>
  <conditionalFormatting sqref="AM27">
    <cfRule type="expression" dxfId="1719" priority="1514">
      <formula>SUM($AH27:$AJ27)&gt;0</formula>
    </cfRule>
  </conditionalFormatting>
  <conditionalFormatting sqref="AN27">
    <cfRule type="expression" dxfId="1718" priority="1515">
      <formula>SUM($AI27:$AJ27)&gt;0</formula>
    </cfRule>
  </conditionalFormatting>
  <conditionalFormatting sqref="AO27">
    <cfRule type="expression" dxfId="1717" priority="1516">
      <formula>$AJ27=1</formula>
    </cfRule>
  </conditionalFormatting>
  <conditionalFormatting sqref="AL31">
    <cfRule type="expression" dxfId="1716" priority="1507">
      <formula>SUM($AH31:$AJ31)&lt;1</formula>
    </cfRule>
    <cfRule type="expression" dxfId="1715" priority="1508">
      <formula>SUM($AH31:$AJ31)&gt;0</formula>
    </cfRule>
  </conditionalFormatting>
  <conditionalFormatting sqref="AM31">
    <cfRule type="expression" dxfId="1714" priority="1509">
      <formula>SUM($AH31:$AJ31)&gt;0</formula>
    </cfRule>
  </conditionalFormatting>
  <conditionalFormatting sqref="AN31">
    <cfRule type="expression" dxfId="1713" priority="1510">
      <formula>SUM($AI31:$AJ31)&gt;0</formula>
    </cfRule>
  </conditionalFormatting>
  <conditionalFormatting sqref="AO31">
    <cfRule type="expression" dxfId="1712" priority="1511">
      <formula>$AJ31=1</formula>
    </cfRule>
  </conditionalFormatting>
  <conditionalFormatting sqref="AL35">
    <cfRule type="expression" dxfId="1711" priority="1502">
      <formula>SUM($AH35:$AJ35)&lt;1</formula>
    </cfRule>
    <cfRule type="expression" dxfId="1710" priority="1503">
      <formula>SUM($AH35:$AJ35)&gt;0</formula>
    </cfRule>
  </conditionalFormatting>
  <conditionalFormatting sqref="AM35">
    <cfRule type="expression" dxfId="1709" priority="1504">
      <formula>SUM($AH35:$AJ35)&gt;0</formula>
    </cfRule>
  </conditionalFormatting>
  <conditionalFormatting sqref="AN35">
    <cfRule type="expression" dxfId="1708" priority="1505">
      <formula>SUM($AI35:$AJ35)&gt;0</formula>
    </cfRule>
  </conditionalFormatting>
  <conditionalFormatting sqref="AO35">
    <cfRule type="expression" dxfId="1707" priority="1506">
      <formula>$AJ35=1</formula>
    </cfRule>
  </conditionalFormatting>
  <conditionalFormatting sqref="AL38">
    <cfRule type="expression" dxfId="1706" priority="1497">
      <formula>SUM($AH38:$AJ38)&lt;1</formula>
    </cfRule>
    <cfRule type="expression" dxfId="1705" priority="1498">
      <formula>SUM($AH38:$AJ38)&gt;0</formula>
    </cfRule>
  </conditionalFormatting>
  <conditionalFormatting sqref="AM38">
    <cfRule type="expression" dxfId="1704" priority="1499">
      <formula>SUM($AH38:$AJ38)&gt;0</formula>
    </cfRule>
  </conditionalFormatting>
  <conditionalFormatting sqref="AN38">
    <cfRule type="expression" dxfId="1703" priority="1500">
      <formula>SUM($AI38:$AJ38)&gt;0</formula>
    </cfRule>
  </conditionalFormatting>
  <conditionalFormatting sqref="AO38">
    <cfRule type="expression" dxfId="1702" priority="1501">
      <formula>$AJ38=1</formula>
    </cfRule>
  </conditionalFormatting>
  <conditionalFormatting sqref="AL42">
    <cfRule type="expression" dxfId="1701" priority="1492">
      <formula>SUM($AH42:$AJ42)&lt;1</formula>
    </cfRule>
    <cfRule type="expression" dxfId="1700" priority="1493">
      <formula>SUM($AH42:$AJ42)&gt;0</formula>
    </cfRule>
  </conditionalFormatting>
  <conditionalFormatting sqref="AM42">
    <cfRule type="expression" dxfId="1699" priority="1494">
      <formula>SUM($AH42:$AJ42)&gt;0</formula>
    </cfRule>
  </conditionalFormatting>
  <conditionalFormatting sqref="AN42">
    <cfRule type="expression" dxfId="1698" priority="1495">
      <formula>SUM($AI42:$AJ42)&gt;0</formula>
    </cfRule>
  </conditionalFormatting>
  <conditionalFormatting sqref="AO42">
    <cfRule type="expression" dxfId="1697" priority="1496">
      <formula>$AJ42=1</formula>
    </cfRule>
  </conditionalFormatting>
  <conditionalFormatting sqref="AL55">
    <cfRule type="expression" dxfId="1696" priority="1487">
      <formula>SUM($AH55:$AJ55)&lt;1</formula>
    </cfRule>
    <cfRule type="expression" dxfId="1695" priority="1488">
      <formula>SUM($AH55:$AJ55)&gt;0</formula>
    </cfRule>
  </conditionalFormatting>
  <conditionalFormatting sqref="AM55">
    <cfRule type="expression" dxfId="1694" priority="1489">
      <formula>SUM($AH55:$AJ55)&gt;0</formula>
    </cfRule>
  </conditionalFormatting>
  <conditionalFormatting sqref="AN55">
    <cfRule type="expression" dxfId="1693" priority="1490">
      <formula>SUM($AI55:$AJ55)&gt;0</formula>
    </cfRule>
  </conditionalFormatting>
  <conditionalFormatting sqref="AO55">
    <cfRule type="expression" dxfId="1692" priority="1491">
      <formula>$AJ55=1</formula>
    </cfRule>
  </conditionalFormatting>
  <conditionalFormatting sqref="AL62">
    <cfRule type="expression" dxfId="1691" priority="1482">
      <formula>SUM($AH62:$AJ62)&lt;1</formula>
    </cfRule>
    <cfRule type="expression" dxfId="1690" priority="1483">
      <formula>SUM($AH62:$AJ62)&gt;0</formula>
    </cfRule>
  </conditionalFormatting>
  <conditionalFormatting sqref="AM62">
    <cfRule type="expression" dxfId="1689" priority="1484">
      <formula>SUM($AH62:$AJ62)&gt;0</formula>
    </cfRule>
  </conditionalFormatting>
  <conditionalFormatting sqref="AN62">
    <cfRule type="expression" dxfId="1688" priority="1485">
      <formula>SUM($AI62:$AJ62)&gt;0</formula>
    </cfRule>
  </conditionalFormatting>
  <conditionalFormatting sqref="AO62">
    <cfRule type="expression" dxfId="1687" priority="1486">
      <formula>$AJ62=1</formula>
    </cfRule>
  </conditionalFormatting>
  <conditionalFormatting sqref="AL66">
    <cfRule type="expression" dxfId="1686" priority="1477">
      <formula>SUM($AH66:$AJ66)&lt;1</formula>
    </cfRule>
    <cfRule type="expression" dxfId="1685" priority="1478">
      <formula>SUM($AH66:$AJ66)&gt;0</formula>
    </cfRule>
  </conditionalFormatting>
  <conditionalFormatting sqref="AM66">
    <cfRule type="expression" dxfId="1684" priority="1479">
      <formula>SUM($AH66:$AJ66)&gt;0</formula>
    </cfRule>
  </conditionalFormatting>
  <conditionalFormatting sqref="AN66">
    <cfRule type="expression" dxfId="1683" priority="1480">
      <formula>SUM($AI66:$AJ66)&gt;0</formula>
    </cfRule>
  </conditionalFormatting>
  <conditionalFormatting sqref="AO66">
    <cfRule type="expression" dxfId="1682" priority="1481">
      <formula>$AJ66=1</formula>
    </cfRule>
  </conditionalFormatting>
  <conditionalFormatting sqref="AL70">
    <cfRule type="expression" dxfId="1681" priority="1472">
      <formula>SUM($AH70:$AJ70)&lt;1</formula>
    </cfRule>
    <cfRule type="expression" dxfId="1680" priority="1473">
      <formula>SUM($AH70:$AJ70)&gt;0</formula>
    </cfRule>
  </conditionalFormatting>
  <conditionalFormatting sqref="AM70">
    <cfRule type="expression" dxfId="1679" priority="1474">
      <formula>SUM($AH70:$AJ70)&gt;0</formula>
    </cfRule>
  </conditionalFormatting>
  <conditionalFormatting sqref="AN70">
    <cfRule type="expression" dxfId="1678" priority="1475">
      <formula>SUM($AI70:$AJ70)&gt;0</formula>
    </cfRule>
  </conditionalFormatting>
  <conditionalFormatting sqref="AO70">
    <cfRule type="expression" dxfId="1677" priority="1476">
      <formula>$AJ70=1</formula>
    </cfRule>
  </conditionalFormatting>
  <conditionalFormatting sqref="AL16">
    <cfRule type="expression" dxfId="1676" priority="1470">
      <formula>(SUM($N16:$P16)+SUM($X16:$Z16)+SUM($AH16:$AJ16))&lt;3</formula>
    </cfRule>
    <cfRule type="expression" dxfId="1675" priority="1471">
      <formula>(SUM($N16:$P16)+SUM($X16:$Z16)+SUM($AH16:$AJ16))=3</formula>
    </cfRule>
  </conditionalFormatting>
  <conditionalFormatting sqref="AM16">
    <cfRule type="expression" dxfId="1674" priority="1469">
      <formula>(SUM($N16:$P16)+SUM($X16:$Z16)+SUM($AH16:$AJ16))=3</formula>
    </cfRule>
  </conditionalFormatting>
  <conditionalFormatting sqref="AN16">
    <cfRule type="expression" dxfId="1673" priority="1468">
      <formula>(SUM($O16:$P16)+SUM($Y16:$Z16)+SUM($AI16:$AJ16))=3</formula>
    </cfRule>
  </conditionalFormatting>
  <conditionalFormatting sqref="AO16">
    <cfRule type="expression" dxfId="1672" priority="1467">
      <formula>($P16+$Z16+$AJ16)=3</formula>
    </cfRule>
  </conditionalFormatting>
  <conditionalFormatting sqref="AL20">
    <cfRule type="expression" dxfId="1671" priority="1465">
      <formula>(SUM($N20:$P20)+SUM($X20:$Z20)+SUM($AH20:$AJ20))&lt;3</formula>
    </cfRule>
    <cfRule type="expression" dxfId="1670" priority="1466">
      <formula>(SUM($N20:$P20)+SUM($X20:$Z20)+SUM($AH20:$AJ20))=3</formula>
    </cfRule>
  </conditionalFormatting>
  <conditionalFormatting sqref="AM20">
    <cfRule type="expression" dxfId="1669" priority="1464">
      <formula>(SUM($N20:$P20)+SUM($X20:$Z20)+SUM($AH20:$AJ20))=3</formula>
    </cfRule>
  </conditionalFormatting>
  <conditionalFormatting sqref="AN20">
    <cfRule type="expression" dxfId="1668" priority="1463">
      <formula>(SUM($O20:$P20)+SUM($Y20:$Z20)+SUM($AI20:$AJ20))=3</formula>
    </cfRule>
  </conditionalFormatting>
  <conditionalFormatting sqref="AO20">
    <cfRule type="expression" dxfId="1667" priority="1462">
      <formula>($P20+$Z20+$AJ20)=3</formula>
    </cfRule>
  </conditionalFormatting>
  <conditionalFormatting sqref="AL24">
    <cfRule type="expression" dxfId="1666" priority="1460">
      <formula>(SUM($N24:$P24)+SUM($X24:$Z24)+SUM($AH24:$AJ24))&lt;3</formula>
    </cfRule>
    <cfRule type="expression" dxfId="1665" priority="1461">
      <formula>(SUM($N24:$P24)+SUM($X24:$Z24)+SUM($AH24:$AJ24))=3</formula>
    </cfRule>
  </conditionalFormatting>
  <conditionalFormatting sqref="AM24">
    <cfRule type="expression" dxfId="1664" priority="1459">
      <formula>(SUM($N24:$P24)+SUM($X24:$Z24)+SUM($AH24:$AJ24))=3</formula>
    </cfRule>
  </conditionalFormatting>
  <conditionalFormatting sqref="AN24">
    <cfRule type="expression" dxfId="1663" priority="1458">
      <formula>(SUM($O24:$P24)+SUM($Y24:$Z24)+SUM($AI24:$AJ24))=3</formula>
    </cfRule>
  </conditionalFormatting>
  <conditionalFormatting sqref="AO24">
    <cfRule type="expression" dxfId="1662" priority="1457">
      <formula>($P24+$Z24+$AJ24)=3</formula>
    </cfRule>
  </conditionalFormatting>
  <conditionalFormatting sqref="AL28">
    <cfRule type="expression" dxfId="1661" priority="1455">
      <formula>(SUM($N28:$P28)+SUM($X28:$Z28)+SUM($AH28:$AJ28))&lt;3</formula>
    </cfRule>
    <cfRule type="expression" dxfId="1660" priority="1456">
      <formula>(SUM($N28:$P28)+SUM($X28:$Z28)+SUM($AH28:$AJ28))=3</formula>
    </cfRule>
  </conditionalFormatting>
  <conditionalFormatting sqref="AM28">
    <cfRule type="expression" dxfId="1659" priority="1454">
      <formula>(SUM($N28:$P28)+SUM($X28:$Z28)+SUM($AH28:$AJ28))=3</formula>
    </cfRule>
  </conditionalFormatting>
  <conditionalFormatting sqref="AN28">
    <cfRule type="expression" dxfId="1658" priority="1453">
      <formula>(SUM($O28:$P28)+SUM($Y28:$Z28)+SUM($AI28:$AJ28))=3</formula>
    </cfRule>
  </conditionalFormatting>
  <conditionalFormatting sqref="AO28">
    <cfRule type="expression" dxfId="1657" priority="1452">
      <formula>($P28+$Z28+$AJ28)=3</formula>
    </cfRule>
  </conditionalFormatting>
  <conditionalFormatting sqref="AL32">
    <cfRule type="expression" dxfId="1656" priority="1450">
      <formula>(SUM($N32:$P32)+SUM($X32:$Z32)+SUM($AH32:$AJ32))&lt;3</formula>
    </cfRule>
    <cfRule type="expression" dxfId="1655" priority="1451">
      <formula>(SUM($N32:$P32)+SUM($X32:$Z32)+SUM($AH32:$AJ32))=3</formula>
    </cfRule>
  </conditionalFormatting>
  <conditionalFormatting sqref="AM32">
    <cfRule type="expression" dxfId="1654" priority="1449">
      <formula>(SUM($N32:$P32)+SUM($X32:$Z32)+SUM($AH32:$AJ32))=3</formula>
    </cfRule>
  </conditionalFormatting>
  <conditionalFormatting sqref="AN32">
    <cfRule type="expression" dxfId="1653" priority="1448">
      <formula>(SUM($O32:$P32)+SUM($Y32:$Z32)+SUM($AI32:$AJ32))=3</formula>
    </cfRule>
  </conditionalFormatting>
  <conditionalFormatting sqref="AO32">
    <cfRule type="expression" dxfId="1652" priority="1447">
      <formula>($P32+$Z32+$AJ32)=3</formula>
    </cfRule>
  </conditionalFormatting>
  <conditionalFormatting sqref="AL39">
    <cfRule type="expression" dxfId="1651" priority="1445">
      <formula>(SUM($N39:$P39)+SUM($X39:$Z39)+SUM($AH39:$AJ39))&lt;3</formula>
    </cfRule>
    <cfRule type="expression" dxfId="1650" priority="1446">
      <formula>(SUM($N39:$P39)+SUM($X39:$Z39)+SUM($AH39:$AJ39))=3</formula>
    </cfRule>
  </conditionalFormatting>
  <conditionalFormatting sqref="AM39">
    <cfRule type="expression" dxfId="1649" priority="1444">
      <formula>(SUM($N39:$P39)+SUM($X39:$Z39)+SUM($AH39:$AJ39))=3</formula>
    </cfRule>
  </conditionalFormatting>
  <conditionalFormatting sqref="AN39">
    <cfRule type="expression" dxfId="1648" priority="1443">
      <formula>(SUM($O39:$P39)+SUM($Y39:$Z39)+SUM($AI39:$AJ39))=3</formula>
    </cfRule>
  </conditionalFormatting>
  <conditionalFormatting sqref="AO39">
    <cfRule type="expression" dxfId="1647" priority="1442">
      <formula>($P39+$Z39+$AJ39)=3</formula>
    </cfRule>
  </conditionalFormatting>
  <conditionalFormatting sqref="AL52">
    <cfRule type="expression" dxfId="1646" priority="1440">
      <formula>(SUM($N52:$P52)+SUM($X52:$Z52)+SUM($AH52:$AJ52))&lt;3</formula>
    </cfRule>
    <cfRule type="expression" dxfId="1645" priority="1441">
      <formula>(SUM($N52:$P52)+SUM($X52:$Z52)+SUM($AH52:$AJ52))=3</formula>
    </cfRule>
  </conditionalFormatting>
  <conditionalFormatting sqref="AM52">
    <cfRule type="expression" dxfId="1644" priority="1439">
      <formula>(SUM($N52:$P52)+SUM($X52:$Z52)+SUM($AH52:$AJ52))=3</formula>
    </cfRule>
  </conditionalFormatting>
  <conditionalFormatting sqref="AN52">
    <cfRule type="expression" dxfId="1643" priority="1438">
      <formula>(SUM($O52:$P52)+SUM($Y52:$Z52)+SUM($AI52:$AJ52))=3</formula>
    </cfRule>
  </conditionalFormatting>
  <conditionalFormatting sqref="AO52">
    <cfRule type="expression" dxfId="1642" priority="1437">
      <formula>($P52+$Z52+$AJ52)=3</formula>
    </cfRule>
  </conditionalFormatting>
  <conditionalFormatting sqref="AL59">
    <cfRule type="expression" dxfId="1641" priority="1435">
      <formula>(SUM($N59:$P59)+SUM($X59:$Z59)+SUM($AH59:$AJ59))&lt;3</formula>
    </cfRule>
    <cfRule type="expression" dxfId="1640" priority="1436">
      <formula>(SUM($N59:$P59)+SUM($X59:$Z59)+SUM($AH59:$AJ59))=3</formula>
    </cfRule>
  </conditionalFormatting>
  <conditionalFormatting sqref="AM59">
    <cfRule type="expression" dxfId="1639" priority="1434">
      <formula>(SUM($N59:$P59)+SUM($X59:$Z59)+SUM($AH59:$AJ59))=3</formula>
    </cfRule>
  </conditionalFormatting>
  <conditionalFormatting sqref="AN59">
    <cfRule type="expression" dxfId="1638" priority="1433">
      <formula>(SUM($O59:$P59)+SUM($Y59:$Z59)+SUM($AI59:$AJ59))=3</formula>
    </cfRule>
  </conditionalFormatting>
  <conditionalFormatting sqref="AO59">
    <cfRule type="expression" dxfId="1637" priority="1432">
      <formula>($P59+$Z59+$AJ59)=3</formula>
    </cfRule>
  </conditionalFormatting>
  <conditionalFormatting sqref="AL63">
    <cfRule type="expression" dxfId="1636" priority="1430">
      <formula>(SUM($N63:$P63)+SUM($X63:$Z63)+SUM($AH63:$AJ63))&lt;3</formula>
    </cfRule>
    <cfRule type="expression" dxfId="1635" priority="1431">
      <formula>(SUM($N63:$P63)+SUM($X63:$Z63)+SUM($AH63:$AJ63))=3</formula>
    </cfRule>
  </conditionalFormatting>
  <conditionalFormatting sqref="AM63">
    <cfRule type="expression" dxfId="1634" priority="1429">
      <formula>(SUM($N63:$P63)+SUM($X63:$Z63)+SUM($AH63:$AJ63))=3</formula>
    </cfRule>
  </conditionalFormatting>
  <conditionalFormatting sqref="AN63">
    <cfRule type="expression" dxfId="1633" priority="1428">
      <formula>(SUM($O63:$P63)+SUM($Y63:$Z63)+SUM($AI63:$AJ63))=3</formula>
    </cfRule>
  </conditionalFormatting>
  <conditionalFormatting sqref="AO63">
    <cfRule type="expression" dxfId="1632" priority="1427">
      <formula>($P63+$Z63+$AJ63)=3</formula>
    </cfRule>
  </conditionalFormatting>
  <conditionalFormatting sqref="AL67">
    <cfRule type="expression" dxfId="1631" priority="1425">
      <formula>(SUM($N67:$P67)+SUM($X67:$Z67)+SUM($AH67:$AJ67))&lt;3</formula>
    </cfRule>
    <cfRule type="expression" dxfId="1630" priority="1426">
      <formula>(SUM($N67:$P67)+SUM($X67:$Z67)+SUM($AH67:$AJ67))=3</formula>
    </cfRule>
  </conditionalFormatting>
  <conditionalFormatting sqref="AM67">
    <cfRule type="expression" dxfId="1629" priority="1424">
      <formula>(SUM($N67:$P67)+SUM($X67:$Z67)+SUM($AH67:$AJ67))=3</formula>
    </cfRule>
  </conditionalFormatting>
  <conditionalFormatting sqref="AN67">
    <cfRule type="expression" dxfId="1628" priority="1423">
      <formula>(SUM($O67:$P67)+SUM($Y67:$Z67)+SUM($AI67:$AJ67))=3</formula>
    </cfRule>
  </conditionalFormatting>
  <conditionalFormatting sqref="AO67">
    <cfRule type="expression" dxfId="1627" priority="1422">
      <formula>($P67+$Z67+$AJ67)=3</formula>
    </cfRule>
  </conditionalFormatting>
  <conditionalFormatting sqref="H6:AD9 H52:AD55 H59:AD70 H16:AD42">
    <cfRule type="containsText" dxfId="1626" priority="1408" operator="containsText" text="Not assessed">
      <formula>NOT(ISERROR(SEARCH("Not assessed",H6)))</formula>
    </cfRule>
    <cfRule type="containsText" dxfId="1625" priority="1409" operator="containsText" text="No visibility">
      <formula>NOT(ISERROR(SEARCH("No visibility",H6)))</formula>
    </cfRule>
    <cfRule type="containsText" dxfId="1624" priority="1410" operator="containsText" text="Poor">
      <formula>NOT(ISERROR(SEARCH("Poor",H6)))</formula>
    </cfRule>
    <cfRule type="containsText" dxfId="1623" priority="1411" operator="containsText" text="Fail">
      <formula>NOT(ISERROR(SEARCH("Fail",H6)))</formula>
    </cfRule>
    <cfRule type="containsText" dxfId="1622" priority="1412" operator="containsText" text="Ineffective">
      <formula>NOT(ISERROR(SEARCH("Ineffective",H6)))</formula>
    </cfRule>
    <cfRule type="containsText" dxfId="1621" priority="1413" operator="containsText" text="Not Implemented">
      <formula>NOT(ISERROR(SEARCH("Not Implemented",H6)))</formula>
    </cfRule>
  </conditionalFormatting>
  <conditionalFormatting sqref="AE16">
    <cfRule type="containsText" dxfId="1620" priority="1319" operator="containsText" text="Not assessed">
      <formula>NOT(ISERROR(SEARCH("Not assessed",AE16)))</formula>
    </cfRule>
    <cfRule type="containsText" dxfId="1619" priority="1320" operator="containsText" text="No visibility">
      <formula>NOT(ISERROR(SEARCH("No visibility",AE16)))</formula>
    </cfRule>
    <cfRule type="containsText" dxfId="1618" priority="1321" operator="containsText" text="Poor">
      <formula>NOT(ISERROR(SEARCH("Poor",AE16)))</formula>
    </cfRule>
    <cfRule type="containsText" dxfId="1617" priority="1322" operator="containsText" text="Fail">
      <formula>NOT(ISERROR(SEARCH("Fail",AE16)))</formula>
    </cfRule>
    <cfRule type="containsText" dxfId="1616" priority="1323" operator="containsText" text="Ineffective">
      <formula>NOT(ISERROR(SEARCH("Ineffective",AE16)))</formula>
    </cfRule>
    <cfRule type="containsText" dxfId="1615" priority="1324" operator="containsText" text="Not Implemented">
      <formula>NOT(ISERROR(SEARCH("Not Implemented",AE16)))</formula>
    </cfRule>
  </conditionalFormatting>
  <conditionalFormatting sqref="AF16">
    <cfRule type="containsText" dxfId="1614" priority="1313" operator="containsText" text="Not assessed">
      <formula>NOT(ISERROR(SEARCH("Not assessed",AF16)))</formula>
    </cfRule>
    <cfRule type="containsText" dxfId="1613" priority="1314" operator="containsText" text="No visibility">
      <formula>NOT(ISERROR(SEARCH("No visibility",AF16)))</formula>
    </cfRule>
    <cfRule type="containsText" dxfId="1612" priority="1315" operator="containsText" text="Poor">
      <formula>NOT(ISERROR(SEARCH("Poor",AF16)))</formula>
    </cfRule>
    <cfRule type="containsText" dxfId="1611" priority="1316" operator="containsText" text="Fail">
      <formula>NOT(ISERROR(SEARCH("Fail",AF16)))</formula>
    </cfRule>
    <cfRule type="containsText" dxfId="1610" priority="1317" operator="containsText" text="Ineffective">
      <formula>NOT(ISERROR(SEARCH("Ineffective",AF16)))</formula>
    </cfRule>
    <cfRule type="containsText" dxfId="1609" priority="1318" operator="containsText" text="Not Implemented">
      <formula>NOT(ISERROR(SEARCH("Not Implemented",AF16)))</formula>
    </cfRule>
  </conditionalFormatting>
  <conditionalFormatting sqref="AG16">
    <cfRule type="containsText" dxfId="1608" priority="1307" operator="containsText" text="Not assessed">
      <formula>NOT(ISERROR(SEARCH("Not assessed",AG16)))</formula>
    </cfRule>
    <cfRule type="containsText" dxfId="1607" priority="1308" operator="containsText" text="No visibility">
      <formula>NOT(ISERROR(SEARCH("No visibility",AG16)))</formula>
    </cfRule>
    <cfRule type="containsText" dxfId="1606" priority="1309" operator="containsText" text="Poor">
      <formula>NOT(ISERROR(SEARCH("Poor",AG16)))</formula>
    </cfRule>
    <cfRule type="containsText" dxfId="1605" priority="1310" operator="containsText" text="Fail">
      <formula>NOT(ISERROR(SEARCH("Fail",AG16)))</formula>
    </cfRule>
    <cfRule type="containsText" dxfId="1604" priority="1311" operator="containsText" text="Ineffective">
      <formula>NOT(ISERROR(SEARCH("Ineffective",AG16)))</formula>
    </cfRule>
    <cfRule type="containsText" dxfId="1603" priority="1312" operator="containsText" text="Not Implemented">
      <formula>NOT(ISERROR(SEARCH("Not Implemented",AG16)))</formula>
    </cfRule>
  </conditionalFormatting>
  <conditionalFormatting sqref="AE20">
    <cfRule type="containsText" dxfId="1602" priority="1301" operator="containsText" text="Not assessed">
      <formula>NOT(ISERROR(SEARCH("Not assessed",AE20)))</formula>
    </cfRule>
    <cfRule type="containsText" dxfId="1601" priority="1302" operator="containsText" text="No visibility">
      <formula>NOT(ISERROR(SEARCH("No visibility",AE20)))</formula>
    </cfRule>
    <cfRule type="containsText" dxfId="1600" priority="1303" operator="containsText" text="Poor">
      <formula>NOT(ISERROR(SEARCH("Poor",AE20)))</formula>
    </cfRule>
    <cfRule type="containsText" dxfId="1599" priority="1304" operator="containsText" text="Fail">
      <formula>NOT(ISERROR(SEARCH("Fail",AE20)))</formula>
    </cfRule>
    <cfRule type="containsText" dxfId="1598" priority="1305" operator="containsText" text="Ineffective">
      <formula>NOT(ISERROR(SEARCH("Ineffective",AE20)))</formula>
    </cfRule>
    <cfRule type="containsText" dxfId="1597" priority="1306" operator="containsText" text="Not Implemented">
      <formula>NOT(ISERROR(SEARCH("Not Implemented",AE20)))</formula>
    </cfRule>
  </conditionalFormatting>
  <conditionalFormatting sqref="AF20">
    <cfRule type="containsText" dxfId="1596" priority="1295" operator="containsText" text="Not assessed">
      <formula>NOT(ISERROR(SEARCH("Not assessed",AF20)))</formula>
    </cfRule>
    <cfRule type="containsText" dxfId="1595" priority="1296" operator="containsText" text="No visibility">
      <formula>NOT(ISERROR(SEARCH("No visibility",AF20)))</formula>
    </cfRule>
    <cfRule type="containsText" dxfId="1594" priority="1297" operator="containsText" text="Poor">
      <formula>NOT(ISERROR(SEARCH("Poor",AF20)))</formula>
    </cfRule>
    <cfRule type="containsText" dxfId="1593" priority="1298" operator="containsText" text="Fail">
      <formula>NOT(ISERROR(SEARCH("Fail",AF20)))</formula>
    </cfRule>
    <cfRule type="containsText" dxfId="1592" priority="1299" operator="containsText" text="Ineffective">
      <formula>NOT(ISERROR(SEARCH("Ineffective",AF20)))</formula>
    </cfRule>
    <cfRule type="containsText" dxfId="1591" priority="1300" operator="containsText" text="Not Implemented">
      <formula>NOT(ISERROR(SEARCH("Not Implemented",AF20)))</formula>
    </cfRule>
  </conditionalFormatting>
  <conditionalFormatting sqref="AG20">
    <cfRule type="containsText" dxfId="1590" priority="1289" operator="containsText" text="Not assessed">
      <formula>NOT(ISERROR(SEARCH("Not assessed",AG20)))</formula>
    </cfRule>
    <cfRule type="containsText" dxfId="1589" priority="1290" operator="containsText" text="No visibility">
      <formula>NOT(ISERROR(SEARCH("No visibility",AG20)))</formula>
    </cfRule>
    <cfRule type="containsText" dxfId="1588" priority="1291" operator="containsText" text="Poor">
      <formula>NOT(ISERROR(SEARCH("Poor",AG20)))</formula>
    </cfRule>
    <cfRule type="containsText" dxfId="1587" priority="1292" operator="containsText" text="Fail">
      <formula>NOT(ISERROR(SEARCH("Fail",AG20)))</formula>
    </cfRule>
    <cfRule type="containsText" dxfId="1586" priority="1293" operator="containsText" text="Ineffective">
      <formula>NOT(ISERROR(SEARCH("Ineffective",AG20)))</formula>
    </cfRule>
    <cfRule type="containsText" dxfId="1585" priority="1294" operator="containsText" text="Not Implemented">
      <formula>NOT(ISERROR(SEARCH("Not Implemented",AG20)))</formula>
    </cfRule>
  </conditionalFormatting>
  <conditionalFormatting sqref="AL43">
    <cfRule type="expression" dxfId="1584" priority="1224">
      <formula>SUM($N43:$P43)&lt;1</formula>
    </cfRule>
    <cfRule type="expression" dxfId="1583" priority="1225">
      <formula>SUM($N43:$P43)&gt;0</formula>
    </cfRule>
  </conditionalFormatting>
  <conditionalFormatting sqref="AM43">
    <cfRule type="expression" dxfId="1582" priority="1226">
      <formula>SUM($N43:$P43)&gt;0</formula>
    </cfRule>
  </conditionalFormatting>
  <conditionalFormatting sqref="AN43">
    <cfRule type="expression" dxfId="1581" priority="1227">
      <formula>SUM($O43:$P43)&gt;0</formula>
    </cfRule>
  </conditionalFormatting>
  <conditionalFormatting sqref="AO43">
    <cfRule type="expression" dxfId="1580" priority="1228">
      <formula>$P43=1</formula>
    </cfRule>
  </conditionalFormatting>
  <conditionalFormatting sqref="AL44">
    <cfRule type="expression" dxfId="1579" priority="1219">
      <formula>SUM($X44:$Z44)&lt;1</formula>
    </cfRule>
    <cfRule type="expression" dxfId="1578" priority="1220">
      <formula>SUM($X44:$Z44)&gt;0</formula>
    </cfRule>
  </conditionalFormatting>
  <conditionalFormatting sqref="AM44">
    <cfRule type="expression" dxfId="1577" priority="1221">
      <formula>SUM($X44:$Z44)&gt;0</formula>
    </cfRule>
  </conditionalFormatting>
  <conditionalFormatting sqref="AN44">
    <cfRule type="expression" dxfId="1576" priority="1222">
      <formula>SUM($Y44:$Z44)&gt;0</formula>
    </cfRule>
  </conditionalFormatting>
  <conditionalFormatting sqref="AO44">
    <cfRule type="expression" dxfId="1575" priority="1223">
      <formula>$Z44=1</formula>
    </cfRule>
  </conditionalFormatting>
  <conditionalFormatting sqref="AL45">
    <cfRule type="expression" dxfId="1574" priority="1214">
      <formula>SUM($AH45:$AJ45)&lt;1</formula>
    </cfRule>
    <cfRule type="expression" dxfId="1573" priority="1215">
      <formula>SUM($AH45:$AJ45)&gt;0</formula>
    </cfRule>
  </conditionalFormatting>
  <conditionalFormatting sqref="AM45">
    <cfRule type="expression" dxfId="1572" priority="1216">
      <formula>SUM($AH45:$AJ45)&gt;0</formula>
    </cfRule>
  </conditionalFormatting>
  <conditionalFormatting sqref="AN45">
    <cfRule type="expression" dxfId="1571" priority="1217">
      <formula>SUM($AI45:$AJ45)&gt;0</formula>
    </cfRule>
  </conditionalFormatting>
  <conditionalFormatting sqref="AO45">
    <cfRule type="expression" dxfId="1570" priority="1218">
      <formula>$AJ45=1</formula>
    </cfRule>
  </conditionalFormatting>
  <conditionalFormatting sqref="K43:Q45 U43:AA45">
    <cfRule type="containsText" dxfId="1569" priority="1208" operator="containsText" text="Not assessed">
      <formula>NOT(ISERROR(SEARCH("Not assessed",K43)))</formula>
    </cfRule>
    <cfRule type="containsText" dxfId="1568" priority="1209" operator="containsText" text="No visibility">
      <formula>NOT(ISERROR(SEARCH("No visibility",K43)))</formula>
    </cfRule>
    <cfRule type="containsText" dxfId="1567" priority="1210" operator="containsText" text="Poor">
      <formula>NOT(ISERROR(SEARCH("Poor",K43)))</formula>
    </cfRule>
    <cfRule type="containsText" dxfId="1566" priority="1211" operator="containsText" text="Fail">
      <formula>NOT(ISERROR(SEARCH("Fail",K43)))</formula>
    </cfRule>
    <cfRule type="containsText" dxfId="1565" priority="1212" operator="containsText" text="Ineffective">
      <formula>NOT(ISERROR(SEARCH("Ineffective",K43)))</formula>
    </cfRule>
    <cfRule type="containsText" dxfId="1564" priority="1213" operator="containsText" text="Not Implemented">
      <formula>NOT(ISERROR(SEARCH("Not Implemented",K43)))</formula>
    </cfRule>
  </conditionalFormatting>
  <conditionalFormatting sqref="AL72">
    <cfRule type="expression" dxfId="1563" priority="1161">
      <formula>SUM($N72:$P72)&lt;1</formula>
    </cfRule>
    <cfRule type="expression" dxfId="1562" priority="1162">
      <formula>SUM($N72:$P72)&gt;0</formula>
    </cfRule>
  </conditionalFormatting>
  <conditionalFormatting sqref="AM72">
    <cfRule type="expression" dxfId="1561" priority="1163">
      <formula>SUM($N72:$P72)&gt;0</formula>
    </cfRule>
  </conditionalFormatting>
  <conditionalFormatting sqref="AN72">
    <cfRule type="expression" dxfId="1560" priority="1164">
      <formula>SUM($O72:$P72)&gt;0</formula>
    </cfRule>
  </conditionalFormatting>
  <conditionalFormatting sqref="AO72">
    <cfRule type="expression" dxfId="1559" priority="1165">
      <formula>$P72=1</formula>
    </cfRule>
  </conditionalFormatting>
  <conditionalFormatting sqref="AL73">
    <cfRule type="expression" dxfId="1558" priority="1156">
      <formula>SUM($X73:$Z73)&lt;1</formula>
    </cfRule>
    <cfRule type="expression" dxfId="1557" priority="1157">
      <formula>SUM($X73:$Z73)&gt;0</formula>
    </cfRule>
  </conditionalFormatting>
  <conditionalFormatting sqref="AM73">
    <cfRule type="expression" dxfId="1556" priority="1158">
      <formula>SUM($X73:$Z73)&gt;0</formula>
    </cfRule>
  </conditionalFormatting>
  <conditionalFormatting sqref="AN73">
    <cfRule type="expression" dxfId="1555" priority="1159">
      <formula>SUM($Y73:$Z73)&gt;0</formula>
    </cfRule>
  </conditionalFormatting>
  <conditionalFormatting sqref="AO73">
    <cfRule type="expression" dxfId="1554" priority="1160">
      <formula>$Z73=1</formula>
    </cfRule>
  </conditionalFormatting>
  <conditionalFormatting sqref="AL74">
    <cfRule type="expression" dxfId="1553" priority="1151">
      <formula>SUM($AH74:$AJ74)&lt;1</formula>
    </cfRule>
    <cfRule type="expression" dxfId="1552" priority="1152">
      <formula>SUM($AH74:$AJ74)&gt;0</formula>
    </cfRule>
  </conditionalFormatting>
  <conditionalFormatting sqref="AM74">
    <cfRule type="expression" dxfId="1551" priority="1153">
      <formula>SUM($AH74:$AJ74)&gt;0</formula>
    </cfRule>
  </conditionalFormatting>
  <conditionalFormatting sqref="AN74">
    <cfRule type="expression" dxfId="1550" priority="1154">
      <formula>SUM($AI74:$AJ74)&gt;0</formula>
    </cfRule>
  </conditionalFormatting>
  <conditionalFormatting sqref="AO74">
    <cfRule type="expression" dxfId="1549" priority="1155">
      <formula>$AJ74=1</formula>
    </cfRule>
  </conditionalFormatting>
  <conditionalFormatting sqref="AL71">
    <cfRule type="expression" dxfId="1548" priority="1149">
      <formula>(SUM($N71:$P71)+SUM($X71:$Z71)+SUM($AH71:$AJ71))&lt;3</formula>
    </cfRule>
    <cfRule type="expression" dxfId="1547" priority="1150">
      <formula>(SUM($N71:$P71)+SUM($X71:$Z71)+SUM($AH71:$AJ71))=3</formula>
    </cfRule>
  </conditionalFormatting>
  <conditionalFormatting sqref="AM71">
    <cfRule type="expression" dxfId="1546" priority="1148">
      <formula>(SUM($N71:$P71)+SUM($X71:$Z71)+SUM($AH71:$AJ71))=3</formula>
    </cfRule>
  </conditionalFormatting>
  <conditionalFormatting sqref="AN71">
    <cfRule type="expression" dxfId="1545" priority="1147">
      <formula>(SUM($O71:$P71)+SUM($Y71:$Z71)+SUM($AI71:$AJ71))=3</formula>
    </cfRule>
  </conditionalFormatting>
  <conditionalFormatting sqref="AO71">
    <cfRule type="expression" dxfId="1544" priority="1146">
      <formula>($P71+$Z71+$AJ71)=3</formula>
    </cfRule>
  </conditionalFormatting>
  <conditionalFormatting sqref="H71:AD71 K72:Q74 U72:AA74">
    <cfRule type="containsText" dxfId="1543" priority="1140" operator="containsText" text="Not assessed">
      <formula>NOT(ISERROR(SEARCH("Not assessed",H71)))</formula>
    </cfRule>
    <cfRule type="containsText" dxfId="1542" priority="1141" operator="containsText" text="No visibility">
      <formula>NOT(ISERROR(SEARCH("No visibility",H71)))</formula>
    </cfRule>
    <cfRule type="containsText" dxfId="1541" priority="1142" operator="containsText" text="Poor">
      <formula>NOT(ISERROR(SEARCH("Poor",H71)))</formula>
    </cfRule>
    <cfRule type="containsText" dxfId="1540" priority="1143" operator="containsText" text="Fail">
      <formula>NOT(ISERROR(SEARCH("Fail",H71)))</formula>
    </cfRule>
    <cfRule type="containsText" dxfId="1539" priority="1144" operator="containsText" text="Ineffective">
      <formula>NOT(ISERROR(SEARCH("Ineffective",H71)))</formula>
    </cfRule>
    <cfRule type="containsText" dxfId="1538" priority="1145" operator="containsText" text="Not Implemented">
      <formula>NOT(ISERROR(SEARCH("Not Implemented",H71)))</formula>
    </cfRule>
  </conditionalFormatting>
  <conditionalFormatting sqref="AE24">
    <cfRule type="containsText" dxfId="1537" priority="769" operator="containsText" text="Not assessed">
      <formula>NOT(ISERROR(SEARCH("Not assessed",AE24)))</formula>
    </cfRule>
    <cfRule type="containsText" dxfId="1536" priority="770" operator="containsText" text="No visibility">
      <formula>NOT(ISERROR(SEARCH("No visibility",AE24)))</formula>
    </cfRule>
    <cfRule type="containsText" dxfId="1535" priority="771" operator="containsText" text="Poor">
      <formula>NOT(ISERROR(SEARCH("Poor",AE24)))</formula>
    </cfRule>
    <cfRule type="containsText" dxfId="1534" priority="772" operator="containsText" text="Fail">
      <formula>NOT(ISERROR(SEARCH("Fail",AE24)))</formula>
    </cfRule>
    <cfRule type="containsText" dxfId="1533" priority="773" operator="containsText" text="Ineffective">
      <formula>NOT(ISERROR(SEARCH("Ineffective",AE24)))</formula>
    </cfRule>
    <cfRule type="containsText" dxfId="1532" priority="774" operator="containsText" text="Not Implemented">
      <formula>NOT(ISERROR(SEARCH("Not Implemented",AE24)))</formula>
    </cfRule>
  </conditionalFormatting>
  <conditionalFormatting sqref="AF24">
    <cfRule type="containsText" dxfId="1531" priority="763" operator="containsText" text="Not assessed">
      <formula>NOT(ISERROR(SEARCH("Not assessed",AF24)))</formula>
    </cfRule>
    <cfRule type="containsText" dxfId="1530" priority="764" operator="containsText" text="No visibility">
      <formula>NOT(ISERROR(SEARCH("No visibility",AF24)))</formula>
    </cfRule>
    <cfRule type="containsText" dxfId="1529" priority="765" operator="containsText" text="Poor">
      <formula>NOT(ISERROR(SEARCH("Poor",AF24)))</formula>
    </cfRule>
    <cfRule type="containsText" dxfId="1528" priority="766" operator="containsText" text="Fail">
      <formula>NOT(ISERROR(SEARCH("Fail",AF24)))</formula>
    </cfRule>
    <cfRule type="containsText" dxfId="1527" priority="767" operator="containsText" text="Ineffective">
      <formula>NOT(ISERROR(SEARCH("Ineffective",AF24)))</formula>
    </cfRule>
    <cfRule type="containsText" dxfId="1526" priority="768" operator="containsText" text="Not Implemented">
      <formula>NOT(ISERROR(SEARCH("Not Implemented",AF24)))</formula>
    </cfRule>
  </conditionalFormatting>
  <conditionalFormatting sqref="AG24">
    <cfRule type="containsText" dxfId="1525" priority="757" operator="containsText" text="Not assessed">
      <formula>NOT(ISERROR(SEARCH("Not assessed",AG24)))</formula>
    </cfRule>
    <cfRule type="containsText" dxfId="1524" priority="758" operator="containsText" text="No visibility">
      <formula>NOT(ISERROR(SEARCH("No visibility",AG24)))</formula>
    </cfRule>
    <cfRule type="containsText" dxfId="1523" priority="759" operator="containsText" text="Poor">
      <formula>NOT(ISERROR(SEARCH("Poor",AG24)))</formula>
    </cfRule>
    <cfRule type="containsText" dxfId="1522" priority="760" operator="containsText" text="Fail">
      <formula>NOT(ISERROR(SEARCH("Fail",AG24)))</formula>
    </cfRule>
    <cfRule type="containsText" dxfId="1521" priority="761" operator="containsText" text="Ineffective">
      <formula>NOT(ISERROR(SEARCH("Ineffective",AG24)))</formula>
    </cfRule>
    <cfRule type="containsText" dxfId="1520" priority="762" operator="containsText" text="Not Implemented">
      <formula>NOT(ISERROR(SEARCH("Not Implemented",AG24)))</formula>
    </cfRule>
  </conditionalFormatting>
  <conditionalFormatting sqref="AE28">
    <cfRule type="containsText" dxfId="1519" priority="751" operator="containsText" text="Not assessed">
      <formula>NOT(ISERROR(SEARCH("Not assessed",AE28)))</formula>
    </cfRule>
    <cfRule type="containsText" dxfId="1518" priority="752" operator="containsText" text="No visibility">
      <formula>NOT(ISERROR(SEARCH("No visibility",AE28)))</formula>
    </cfRule>
    <cfRule type="containsText" dxfId="1517" priority="753" operator="containsText" text="Poor">
      <formula>NOT(ISERROR(SEARCH("Poor",AE28)))</formula>
    </cfRule>
    <cfRule type="containsText" dxfId="1516" priority="754" operator="containsText" text="Fail">
      <formula>NOT(ISERROR(SEARCH("Fail",AE28)))</formula>
    </cfRule>
    <cfRule type="containsText" dxfId="1515" priority="755" operator="containsText" text="Ineffective">
      <formula>NOT(ISERROR(SEARCH("Ineffective",AE28)))</formula>
    </cfRule>
    <cfRule type="containsText" dxfId="1514" priority="756" operator="containsText" text="Not Implemented">
      <formula>NOT(ISERROR(SEARCH("Not Implemented",AE28)))</formula>
    </cfRule>
  </conditionalFormatting>
  <conditionalFormatting sqref="AF28">
    <cfRule type="containsText" dxfId="1513" priority="745" operator="containsText" text="Not assessed">
      <formula>NOT(ISERROR(SEARCH("Not assessed",AF28)))</formula>
    </cfRule>
    <cfRule type="containsText" dxfId="1512" priority="746" operator="containsText" text="No visibility">
      <formula>NOT(ISERROR(SEARCH("No visibility",AF28)))</formula>
    </cfRule>
    <cfRule type="containsText" dxfId="1511" priority="747" operator="containsText" text="Poor">
      <formula>NOT(ISERROR(SEARCH("Poor",AF28)))</formula>
    </cfRule>
    <cfRule type="containsText" dxfId="1510" priority="748" operator="containsText" text="Fail">
      <formula>NOT(ISERROR(SEARCH("Fail",AF28)))</formula>
    </cfRule>
    <cfRule type="containsText" dxfId="1509" priority="749" operator="containsText" text="Ineffective">
      <formula>NOT(ISERROR(SEARCH("Ineffective",AF28)))</formula>
    </cfRule>
    <cfRule type="containsText" dxfId="1508" priority="750" operator="containsText" text="Not Implemented">
      <formula>NOT(ISERROR(SEARCH("Not Implemented",AF28)))</formula>
    </cfRule>
  </conditionalFormatting>
  <conditionalFormatting sqref="AG28">
    <cfRule type="containsText" dxfId="1507" priority="739" operator="containsText" text="Not assessed">
      <formula>NOT(ISERROR(SEARCH("Not assessed",AG28)))</formula>
    </cfRule>
    <cfRule type="containsText" dxfId="1506" priority="740" operator="containsText" text="No visibility">
      <formula>NOT(ISERROR(SEARCH("No visibility",AG28)))</formula>
    </cfRule>
    <cfRule type="containsText" dxfId="1505" priority="741" operator="containsText" text="Poor">
      <formula>NOT(ISERROR(SEARCH("Poor",AG28)))</formula>
    </cfRule>
    <cfRule type="containsText" dxfId="1504" priority="742" operator="containsText" text="Fail">
      <formula>NOT(ISERROR(SEARCH("Fail",AG28)))</formula>
    </cfRule>
    <cfRule type="containsText" dxfId="1503" priority="743" operator="containsText" text="Ineffective">
      <formula>NOT(ISERROR(SEARCH("Ineffective",AG28)))</formula>
    </cfRule>
    <cfRule type="containsText" dxfId="1502" priority="744" operator="containsText" text="Not Implemented">
      <formula>NOT(ISERROR(SEARCH("Not Implemented",AG28)))</formula>
    </cfRule>
  </conditionalFormatting>
  <conditionalFormatting sqref="AE63">
    <cfRule type="containsText" dxfId="1501" priority="715" operator="containsText" text="Not assessed">
      <formula>NOT(ISERROR(SEARCH("Not assessed",AE63)))</formula>
    </cfRule>
    <cfRule type="containsText" dxfId="1500" priority="716" operator="containsText" text="No visibility">
      <formula>NOT(ISERROR(SEARCH("No visibility",AE63)))</formula>
    </cfRule>
    <cfRule type="containsText" dxfId="1499" priority="717" operator="containsText" text="Poor">
      <formula>NOT(ISERROR(SEARCH("Poor",AE63)))</formula>
    </cfRule>
    <cfRule type="containsText" dxfId="1498" priority="718" operator="containsText" text="Fail">
      <formula>NOT(ISERROR(SEARCH("Fail",AE63)))</formula>
    </cfRule>
    <cfRule type="containsText" dxfId="1497" priority="719" operator="containsText" text="Ineffective">
      <formula>NOT(ISERROR(SEARCH("Ineffective",AE63)))</formula>
    </cfRule>
    <cfRule type="containsText" dxfId="1496" priority="720" operator="containsText" text="Not Implemented">
      <formula>NOT(ISERROR(SEARCH("Not Implemented",AE63)))</formula>
    </cfRule>
  </conditionalFormatting>
  <conditionalFormatting sqref="AF63">
    <cfRule type="containsText" dxfId="1495" priority="709" operator="containsText" text="Not assessed">
      <formula>NOT(ISERROR(SEARCH("Not assessed",AF63)))</formula>
    </cfRule>
    <cfRule type="containsText" dxfId="1494" priority="710" operator="containsText" text="No visibility">
      <formula>NOT(ISERROR(SEARCH("No visibility",AF63)))</formula>
    </cfRule>
    <cfRule type="containsText" dxfId="1493" priority="711" operator="containsText" text="Poor">
      <formula>NOT(ISERROR(SEARCH("Poor",AF63)))</formula>
    </cfRule>
    <cfRule type="containsText" dxfId="1492" priority="712" operator="containsText" text="Fail">
      <formula>NOT(ISERROR(SEARCH("Fail",AF63)))</formula>
    </cfRule>
    <cfRule type="containsText" dxfId="1491" priority="713" operator="containsText" text="Ineffective">
      <formula>NOT(ISERROR(SEARCH("Ineffective",AF63)))</formula>
    </cfRule>
    <cfRule type="containsText" dxfId="1490" priority="714" operator="containsText" text="Not Implemented">
      <formula>NOT(ISERROR(SEARCH("Not Implemented",AF63)))</formula>
    </cfRule>
  </conditionalFormatting>
  <conditionalFormatting sqref="AG63">
    <cfRule type="containsText" dxfId="1489" priority="703" operator="containsText" text="Not assessed">
      <formula>NOT(ISERROR(SEARCH("Not assessed",AG63)))</formula>
    </cfRule>
    <cfRule type="containsText" dxfId="1488" priority="704" operator="containsText" text="No visibility">
      <formula>NOT(ISERROR(SEARCH("No visibility",AG63)))</formula>
    </cfRule>
    <cfRule type="containsText" dxfId="1487" priority="705" operator="containsText" text="Poor">
      <formula>NOT(ISERROR(SEARCH("Poor",AG63)))</formula>
    </cfRule>
    <cfRule type="containsText" dxfId="1486" priority="706" operator="containsText" text="Fail">
      <formula>NOT(ISERROR(SEARCH("Fail",AG63)))</formula>
    </cfRule>
    <cfRule type="containsText" dxfId="1485" priority="707" operator="containsText" text="Ineffective">
      <formula>NOT(ISERROR(SEARCH("Ineffective",AG63)))</formula>
    </cfRule>
    <cfRule type="containsText" dxfId="1484" priority="708" operator="containsText" text="Not Implemented">
      <formula>NOT(ISERROR(SEARCH("Not Implemented",AG63)))</formula>
    </cfRule>
  </conditionalFormatting>
  <conditionalFormatting sqref="AL10">
    <cfRule type="expression" dxfId="1483" priority="603">
      <formula>SUM($N10:$P10)&lt;1</formula>
    </cfRule>
    <cfRule type="expression" dxfId="1482" priority="604">
      <formula>SUM($N10:$P10)&gt;0</formula>
    </cfRule>
  </conditionalFormatting>
  <conditionalFormatting sqref="AM10">
    <cfRule type="expression" dxfId="1481" priority="605">
      <formula>SUM($N10:$P10)&gt;0</formula>
    </cfRule>
  </conditionalFormatting>
  <conditionalFormatting sqref="AN10">
    <cfRule type="expression" dxfId="1480" priority="606">
      <formula>SUM($O10:$P10)&gt;0</formula>
    </cfRule>
  </conditionalFormatting>
  <conditionalFormatting sqref="AO10">
    <cfRule type="expression" dxfId="1479" priority="607">
      <formula>$P10=1</formula>
    </cfRule>
  </conditionalFormatting>
  <conditionalFormatting sqref="AL11">
    <cfRule type="expression" dxfId="1478" priority="598">
      <formula>SUM($X11:$Z11)&lt;1</formula>
    </cfRule>
    <cfRule type="expression" dxfId="1477" priority="599">
      <formula>SUM($X11:$Z11)&gt;0</formula>
    </cfRule>
  </conditionalFormatting>
  <conditionalFormatting sqref="AM11">
    <cfRule type="expression" dxfId="1476" priority="600">
      <formula>SUM($X11:$Z11)&gt;0</formula>
    </cfRule>
  </conditionalFormatting>
  <conditionalFormatting sqref="AN11">
    <cfRule type="expression" dxfId="1475" priority="601">
      <formula>SUM($Y11:$Z11)&gt;0</formula>
    </cfRule>
  </conditionalFormatting>
  <conditionalFormatting sqref="AO11">
    <cfRule type="expression" dxfId="1474" priority="602">
      <formula>$Z11=1</formula>
    </cfRule>
  </conditionalFormatting>
  <conditionalFormatting sqref="AL12">
    <cfRule type="expression" dxfId="1473" priority="608">
      <formula>SUM($AH12:$AJ12)&lt;1</formula>
    </cfRule>
    <cfRule type="expression" dxfId="1472" priority="609">
      <formula>SUM($AH12:$AJ12)&gt;0</formula>
    </cfRule>
  </conditionalFormatting>
  <conditionalFormatting sqref="AM12">
    <cfRule type="expression" dxfId="1471" priority="610">
      <formula>SUM($AH12:$AJ12)&gt;0</formula>
    </cfRule>
  </conditionalFormatting>
  <conditionalFormatting sqref="AN12">
    <cfRule type="expression" dxfId="1470" priority="611">
      <formula>SUM($AI12:$AJ12)&gt;0</formula>
    </cfRule>
  </conditionalFormatting>
  <conditionalFormatting sqref="AO12">
    <cfRule type="expression" dxfId="1469" priority="612">
      <formula>$AJ12=1</formula>
    </cfRule>
  </conditionalFormatting>
  <conditionalFormatting sqref="K10:Q12 U10:AA12">
    <cfRule type="containsText" dxfId="1468" priority="592" operator="containsText" text="Not assessed">
      <formula>NOT(ISERROR(SEARCH("Not assessed",K10)))</formula>
    </cfRule>
    <cfRule type="containsText" dxfId="1467" priority="593" operator="containsText" text="No visibility">
      <formula>NOT(ISERROR(SEARCH("No visibility",K10)))</formula>
    </cfRule>
    <cfRule type="containsText" dxfId="1466" priority="594" operator="containsText" text="Poor">
      <formula>NOT(ISERROR(SEARCH("Poor",K10)))</formula>
    </cfRule>
    <cfRule type="containsText" dxfId="1465" priority="595" operator="containsText" text="Fail">
      <formula>NOT(ISERROR(SEARCH("Fail",K10)))</formula>
    </cfRule>
    <cfRule type="containsText" dxfId="1464" priority="596" operator="containsText" text="Ineffective">
      <formula>NOT(ISERROR(SEARCH("Ineffective",K10)))</formula>
    </cfRule>
    <cfRule type="containsText" dxfId="1463" priority="597" operator="containsText" text="Not Implemented">
      <formula>NOT(ISERROR(SEARCH("Not Implemented",K10)))</formula>
    </cfRule>
  </conditionalFormatting>
  <conditionalFormatting sqref="AL13">
    <cfRule type="expression" dxfId="1462" priority="582">
      <formula>SUM($N13:$P13)&lt;1</formula>
    </cfRule>
    <cfRule type="expression" dxfId="1461" priority="583">
      <formula>SUM($N13:$P13)&gt;0</formula>
    </cfRule>
  </conditionalFormatting>
  <conditionalFormatting sqref="AM13">
    <cfRule type="expression" dxfId="1460" priority="584">
      <formula>SUM($N13:$P13)&gt;0</formula>
    </cfRule>
  </conditionalFormatting>
  <conditionalFormatting sqref="AN13">
    <cfRule type="expression" dxfId="1459" priority="585">
      <formula>SUM($O13:$P13)&gt;0</formula>
    </cfRule>
  </conditionalFormatting>
  <conditionalFormatting sqref="AO13">
    <cfRule type="expression" dxfId="1458" priority="586">
      <formula>$P13=1</formula>
    </cfRule>
  </conditionalFormatting>
  <conditionalFormatting sqref="AL14">
    <cfRule type="expression" dxfId="1457" priority="577">
      <formula>SUM($X14:$Z14)&lt;1</formula>
    </cfRule>
    <cfRule type="expression" dxfId="1456" priority="578">
      <formula>SUM($X14:$Z14)&gt;0</formula>
    </cfRule>
  </conditionalFormatting>
  <conditionalFormatting sqref="AM14">
    <cfRule type="expression" dxfId="1455" priority="579">
      <formula>SUM($X14:$Z14)&gt;0</formula>
    </cfRule>
  </conditionalFormatting>
  <conditionalFormatting sqref="AN14">
    <cfRule type="expression" dxfId="1454" priority="580">
      <formula>SUM($Y14:$Z14)&gt;0</formula>
    </cfRule>
  </conditionalFormatting>
  <conditionalFormatting sqref="AO14">
    <cfRule type="expression" dxfId="1453" priority="581">
      <formula>$Z14=1</formula>
    </cfRule>
  </conditionalFormatting>
  <conditionalFormatting sqref="AL15">
    <cfRule type="expression" dxfId="1452" priority="587">
      <formula>SUM($AH15:$AJ15)&lt;1</formula>
    </cfRule>
    <cfRule type="expression" dxfId="1451" priority="588">
      <formula>SUM($AH15:$AJ15)&gt;0</formula>
    </cfRule>
  </conditionalFormatting>
  <conditionalFormatting sqref="AM15">
    <cfRule type="expression" dxfId="1450" priority="589">
      <formula>SUM($AH15:$AJ15)&gt;0</formula>
    </cfRule>
  </conditionalFormatting>
  <conditionalFormatting sqref="AN15">
    <cfRule type="expression" dxfId="1449" priority="590">
      <formula>SUM($AI15:$AJ15)&gt;0</formula>
    </cfRule>
  </conditionalFormatting>
  <conditionalFormatting sqref="AO15">
    <cfRule type="expression" dxfId="1448" priority="591">
      <formula>$AJ15=1</formula>
    </cfRule>
  </conditionalFormatting>
  <conditionalFormatting sqref="K13:Q15 U13:AA15">
    <cfRule type="containsText" dxfId="1447" priority="571" operator="containsText" text="Not assessed">
      <formula>NOT(ISERROR(SEARCH("Not assessed",K13)))</formula>
    </cfRule>
    <cfRule type="containsText" dxfId="1446" priority="572" operator="containsText" text="No visibility">
      <formula>NOT(ISERROR(SEARCH("No visibility",K13)))</formula>
    </cfRule>
    <cfRule type="containsText" dxfId="1445" priority="573" operator="containsText" text="Poor">
      <formula>NOT(ISERROR(SEARCH("Poor",K13)))</formula>
    </cfRule>
    <cfRule type="containsText" dxfId="1444" priority="574" operator="containsText" text="Fail">
      <formula>NOT(ISERROR(SEARCH("Fail",K13)))</formula>
    </cfRule>
    <cfRule type="containsText" dxfId="1443" priority="575" operator="containsText" text="Ineffective">
      <formula>NOT(ISERROR(SEARCH("Ineffective",K13)))</formula>
    </cfRule>
    <cfRule type="containsText" dxfId="1442" priority="576" operator="containsText" text="Not Implemented">
      <formula>NOT(ISERROR(SEARCH("Not Implemented",K13)))</formula>
    </cfRule>
  </conditionalFormatting>
  <conditionalFormatting sqref="AL46">
    <cfRule type="expression" dxfId="1441" priority="566">
      <formula>SUM($N46:$P46)&lt;1</formula>
    </cfRule>
    <cfRule type="expression" dxfId="1440" priority="567">
      <formula>SUM($N46:$P46)&gt;0</formula>
    </cfRule>
  </conditionalFormatting>
  <conditionalFormatting sqref="AM46">
    <cfRule type="expression" dxfId="1439" priority="568">
      <formula>SUM($N46:$P46)&gt;0</formula>
    </cfRule>
  </conditionalFormatting>
  <conditionalFormatting sqref="AN46">
    <cfRule type="expression" dxfId="1438" priority="569">
      <formula>SUM($O46:$P46)&gt;0</formula>
    </cfRule>
  </conditionalFormatting>
  <conditionalFormatting sqref="AO46">
    <cfRule type="expression" dxfId="1437" priority="570">
      <formula>$P46=1</formula>
    </cfRule>
  </conditionalFormatting>
  <conditionalFormatting sqref="AL47">
    <cfRule type="expression" dxfId="1436" priority="561">
      <formula>SUM($X47:$Z47)&lt;1</formula>
    </cfRule>
    <cfRule type="expression" dxfId="1435" priority="562">
      <formula>SUM($X47:$Z47)&gt;0</formula>
    </cfRule>
  </conditionalFormatting>
  <conditionalFormatting sqref="AM47">
    <cfRule type="expression" dxfId="1434" priority="563">
      <formula>SUM($X47:$Z47)&gt;0</formula>
    </cfRule>
  </conditionalFormatting>
  <conditionalFormatting sqref="AN47">
    <cfRule type="expression" dxfId="1433" priority="564">
      <formula>SUM($Y47:$Z47)&gt;0</formula>
    </cfRule>
  </conditionalFormatting>
  <conditionalFormatting sqref="AO47">
    <cfRule type="expression" dxfId="1432" priority="565">
      <formula>$Z47=1</formula>
    </cfRule>
  </conditionalFormatting>
  <conditionalFormatting sqref="AL48">
    <cfRule type="expression" dxfId="1431" priority="556">
      <formula>SUM($AH48:$AJ48)&lt;1</formula>
    </cfRule>
    <cfRule type="expression" dxfId="1430" priority="557">
      <formula>SUM($AH48:$AJ48)&gt;0</formula>
    </cfRule>
  </conditionalFormatting>
  <conditionalFormatting sqref="AM48">
    <cfRule type="expression" dxfId="1429" priority="558">
      <formula>SUM($AH48:$AJ48)&gt;0</formula>
    </cfRule>
  </conditionalFormatting>
  <conditionalFormatting sqref="AN48">
    <cfRule type="expression" dxfId="1428" priority="559">
      <formula>SUM($AI48:$AJ48)&gt;0</formula>
    </cfRule>
  </conditionalFormatting>
  <conditionalFormatting sqref="AO48">
    <cfRule type="expression" dxfId="1427" priority="560">
      <formula>$AJ48=1</formula>
    </cfRule>
  </conditionalFormatting>
  <conditionalFormatting sqref="K46:Q48 U46:AA48">
    <cfRule type="containsText" dxfId="1426" priority="550" operator="containsText" text="Not assessed">
      <formula>NOT(ISERROR(SEARCH("Not assessed",K46)))</formula>
    </cfRule>
    <cfRule type="containsText" dxfId="1425" priority="551" operator="containsText" text="No visibility">
      <formula>NOT(ISERROR(SEARCH("No visibility",K46)))</formula>
    </cfRule>
    <cfRule type="containsText" dxfId="1424" priority="552" operator="containsText" text="Poor">
      <formula>NOT(ISERROR(SEARCH("Poor",K46)))</formula>
    </cfRule>
    <cfRule type="containsText" dxfId="1423" priority="553" operator="containsText" text="Fail">
      <formula>NOT(ISERROR(SEARCH("Fail",K46)))</formula>
    </cfRule>
    <cfRule type="containsText" dxfId="1422" priority="554" operator="containsText" text="Ineffective">
      <formula>NOT(ISERROR(SEARCH("Ineffective",K46)))</formula>
    </cfRule>
    <cfRule type="containsText" dxfId="1421" priority="555" operator="containsText" text="Not Implemented">
      <formula>NOT(ISERROR(SEARCH("Not Implemented",K46)))</formula>
    </cfRule>
  </conditionalFormatting>
  <conditionalFormatting sqref="AL49">
    <cfRule type="expression" dxfId="1420" priority="545">
      <formula>SUM($N49:$P49)&lt;1</formula>
    </cfRule>
    <cfRule type="expression" dxfId="1419" priority="546">
      <formula>SUM($N49:$P49)&gt;0</formula>
    </cfRule>
  </conditionalFormatting>
  <conditionalFormatting sqref="AM49">
    <cfRule type="expression" dxfId="1418" priority="547">
      <formula>SUM($N49:$P49)&gt;0</formula>
    </cfRule>
  </conditionalFormatting>
  <conditionalFormatting sqref="AN49">
    <cfRule type="expression" dxfId="1417" priority="548">
      <formula>SUM($O49:$P49)&gt;0</formula>
    </cfRule>
  </conditionalFormatting>
  <conditionalFormatting sqref="AO49">
    <cfRule type="expression" dxfId="1416" priority="549">
      <formula>$P49=1</formula>
    </cfRule>
  </conditionalFormatting>
  <conditionalFormatting sqref="AL50">
    <cfRule type="expression" dxfId="1415" priority="540">
      <formula>SUM($X50:$Z50)&lt;1</formula>
    </cfRule>
    <cfRule type="expression" dxfId="1414" priority="541">
      <formula>SUM($X50:$Z50)&gt;0</formula>
    </cfRule>
  </conditionalFormatting>
  <conditionalFormatting sqref="AM50">
    <cfRule type="expression" dxfId="1413" priority="542">
      <formula>SUM($X50:$Z50)&gt;0</formula>
    </cfRule>
  </conditionalFormatting>
  <conditionalFormatting sqref="AN50">
    <cfRule type="expression" dxfId="1412" priority="543">
      <formula>SUM($Y50:$Z50)&gt;0</formula>
    </cfRule>
  </conditionalFormatting>
  <conditionalFormatting sqref="AO50">
    <cfRule type="expression" dxfId="1411" priority="544">
      <formula>$Z50=1</formula>
    </cfRule>
  </conditionalFormatting>
  <conditionalFormatting sqref="AL51">
    <cfRule type="expression" dxfId="1410" priority="535">
      <formula>SUM($AH51:$AJ51)&lt;1</formula>
    </cfRule>
    <cfRule type="expression" dxfId="1409" priority="536">
      <formula>SUM($AH51:$AJ51)&gt;0</formula>
    </cfRule>
  </conditionalFormatting>
  <conditionalFormatting sqref="AM51">
    <cfRule type="expression" dxfId="1408" priority="537">
      <formula>SUM($AH51:$AJ51)&gt;0</formula>
    </cfRule>
  </conditionalFormatting>
  <conditionalFormatting sqref="AN51">
    <cfRule type="expression" dxfId="1407" priority="538">
      <formula>SUM($AI51:$AJ51)&gt;0</formula>
    </cfRule>
  </conditionalFormatting>
  <conditionalFormatting sqref="AO51">
    <cfRule type="expression" dxfId="1406" priority="539">
      <formula>$AJ51=1</formula>
    </cfRule>
  </conditionalFormatting>
  <conditionalFormatting sqref="K49:Q51 U49:AA51">
    <cfRule type="containsText" dxfId="1405" priority="529" operator="containsText" text="Not assessed">
      <formula>NOT(ISERROR(SEARCH("Not assessed",K49)))</formula>
    </cfRule>
    <cfRule type="containsText" dxfId="1404" priority="530" operator="containsText" text="No visibility">
      <formula>NOT(ISERROR(SEARCH("No visibility",K49)))</formula>
    </cfRule>
    <cfRule type="containsText" dxfId="1403" priority="531" operator="containsText" text="Poor">
      <formula>NOT(ISERROR(SEARCH("Poor",K49)))</formula>
    </cfRule>
    <cfRule type="containsText" dxfId="1402" priority="532" operator="containsText" text="Fail">
      <formula>NOT(ISERROR(SEARCH("Fail",K49)))</formula>
    </cfRule>
    <cfRule type="containsText" dxfId="1401" priority="533" operator="containsText" text="Ineffective">
      <formula>NOT(ISERROR(SEARCH("Ineffective",K49)))</formula>
    </cfRule>
    <cfRule type="containsText" dxfId="1400" priority="534" operator="containsText" text="Not Implemented">
      <formula>NOT(ISERROR(SEARCH("Not Implemented",K49)))</formula>
    </cfRule>
  </conditionalFormatting>
  <conditionalFormatting sqref="AL56">
    <cfRule type="expression" dxfId="1399" priority="524">
      <formula>SUM($N56:$P56)&lt;1</formula>
    </cfRule>
    <cfRule type="expression" dxfId="1398" priority="525">
      <formula>SUM($N56:$P56)&gt;0</formula>
    </cfRule>
  </conditionalFormatting>
  <conditionalFormatting sqref="AM56">
    <cfRule type="expression" dxfId="1397" priority="526">
      <formula>SUM($N56:$P56)&gt;0</formula>
    </cfRule>
  </conditionalFormatting>
  <conditionalFormatting sqref="AN56">
    <cfRule type="expression" dxfId="1396" priority="527">
      <formula>SUM($O56:$P56)&gt;0</formula>
    </cfRule>
  </conditionalFormatting>
  <conditionalFormatting sqref="AO56">
    <cfRule type="expression" dxfId="1395" priority="528">
      <formula>$P56=1</formula>
    </cfRule>
  </conditionalFormatting>
  <conditionalFormatting sqref="AL57">
    <cfRule type="expression" dxfId="1394" priority="519">
      <formula>SUM($X57:$Z57)&lt;1</formula>
    </cfRule>
    <cfRule type="expression" dxfId="1393" priority="520">
      <formula>SUM($X57:$Z57)&gt;0</formula>
    </cfRule>
  </conditionalFormatting>
  <conditionalFormatting sqref="AM57">
    <cfRule type="expression" dxfId="1392" priority="521">
      <formula>SUM($X57:$Z57)&gt;0</formula>
    </cfRule>
  </conditionalFormatting>
  <conditionalFormatting sqref="AN57">
    <cfRule type="expression" dxfId="1391" priority="522">
      <formula>SUM($Y57:$Z57)&gt;0</formula>
    </cfRule>
  </conditionalFormatting>
  <conditionalFormatting sqref="AO57">
    <cfRule type="expression" dxfId="1390" priority="523">
      <formula>$Z57=1</formula>
    </cfRule>
  </conditionalFormatting>
  <conditionalFormatting sqref="AL58">
    <cfRule type="expression" dxfId="1389" priority="514">
      <formula>SUM($AH58:$AJ58)&lt;1</formula>
    </cfRule>
    <cfRule type="expression" dxfId="1388" priority="515">
      <formula>SUM($AH58:$AJ58)&gt;0</formula>
    </cfRule>
  </conditionalFormatting>
  <conditionalFormatting sqref="AM58">
    <cfRule type="expression" dxfId="1387" priority="516">
      <formula>SUM($AH58:$AJ58)&gt;0</formula>
    </cfRule>
  </conditionalFormatting>
  <conditionalFormatting sqref="AN58">
    <cfRule type="expression" dxfId="1386" priority="517">
      <formula>SUM($AI58:$AJ58)&gt;0</formula>
    </cfRule>
  </conditionalFormatting>
  <conditionalFormatting sqref="AO58">
    <cfRule type="expression" dxfId="1385" priority="518">
      <formula>$AJ58=1</formula>
    </cfRule>
  </conditionalFormatting>
  <conditionalFormatting sqref="K56:Q58 U56:AA58">
    <cfRule type="containsText" dxfId="1384" priority="508" operator="containsText" text="Not assessed">
      <formula>NOT(ISERROR(SEARCH("Not assessed",K56)))</formula>
    </cfRule>
    <cfRule type="containsText" dxfId="1383" priority="509" operator="containsText" text="No visibility">
      <formula>NOT(ISERROR(SEARCH("No visibility",K56)))</formula>
    </cfRule>
    <cfRule type="containsText" dxfId="1382" priority="510" operator="containsText" text="Poor">
      <formula>NOT(ISERROR(SEARCH("Poor",K56)))</formula>
    </cfRule>
    <cfRule type="containsText" dxfId="1381" priority="511" operator="containsText" text="Fail">
      <formula>NOT(ISERROR(SEARCH("Fail",K56)))</formula>
    </cfRule>
    <cfRule type="containsText" dxfId="1380" priority="512" operator="containsText" text="Ineffective">
      <formula>NOT(ISERROR(SEARCH("Ineffective",K56)))</formula>
    </cfRule>
    <cfRule type="containsText" dxfId="1379" priority="513" operator="containsText" text="Not Implemented">
      <formula>NOT(ISERROR(SEARCH("Not Implemented",K56)))</formula>
    </cfRule>
  </conditionalFormatting>
  <conditionalFormatting sqref="AL75">
    <cfRule type="expression" dxfId="1378" priority="503">
      <formula>SUM($N75:$P75)&lt;1</formula>
    </cfRule>
    <cfRule type="expression" dxfId="1377" priority="504">
      <formula>SUM($N75:$P75)&gt;0</formula>
    </cfRule>
  </conditionalFormatting>
  <conditionalFormatting sqref="AM75">
    <cfRule type="expression" dxfId="1376" priority="505">
      <formula>SUM($N75:$P75)&gt;0</formula>
    </cfRule>
  </conditionalFormatting>
  <conditionalFormatting sqref="AN75">
    <cfRule type="expression" dxfId="1375" priority="506">
      <formula>SUM($O75:$P75)&gt;0</formula>
    </cfRule>
  </conditionalFormatting>
  <conditionalFormatting sqref="AO75">
    <cfRule type="expression" dxfId="1374" priority="507">
      <formula>$P75=1</formula>
    </cfRule>
  </conditionalFormatting>
  <conditionalFormatting sqref="AL76">
    <cfRule type="expression" dxfId="1373" priority="498">
      <formula>SUM($X76:$Z76)&lt;1</formula>
    </cfRule>
    <cfRule type="expression" dxfId="1372" priority="499">
      <formula>SUM($X76:$Z76)&gt;0</formula>
    </cfRule>
  </conditionalFormatting>
  <conditionalFormatting sqref="AM76">
    <cfRule type="expression" dxfId="1371" priority="500">
      <formula>SUM($X76:$Z76)&gt;0</formula>
    </cfRule>
  </conditionalFormatting>
  <conditionalFormatting sqref="AN76">
    <cfRule type="expression" dxfId="1370" priority="501">
      <formula>SUM($Y76:$Z76)&gt;0</formula>
    </cfRule>
  </conditionalFormatting>
  <conditionalFormatting sqref="AO76">
    <cfRule type="expression" dxfId="1369" priority="502">
      <formula>$Z76=1</formula>
    </cfRule>
  </conditionalFormatting>
  <conditionalFormatting sqref="AL77">
    <cfRule type="expression" dxfId="1368" priority="493">
      <formula>SUM($AH77:$AJ77)&lt;1</formula>
    </cfRule>
    <cfRule type="expression" dxfId="1367" priority="494">
      <formula>SUM($AH77:$AJ77)&gt;0</formula>
    </cfRule>
  </conditionalFormatting>
  <conditionalFormatting sqref="AM77">
    <cfRule type="expression" dxfId="1366" priority="495">
      <formula>SUM($AH77:$AJ77)&gt;0</formula>
    </cfRule>
  </conditionalFormatting>
  <conditionalFormatting sqref="AN77">
    <cfRule type="expression" dxfId="1365" priority="496">
      <formula>SUM($AI77:$AJ77)&gt;0</formula>
    </cfRule>
  </conditionalFormatting>
  <conditionalFormatting sqref="AO77">
    <cfRule type="expression" dxfId="1364" priority="497">
      <formula>$AJ77=1</formula>
    </cfRule>
  </conditionalFormatting>
  <conditionalFormatting sqref="K75:Q77 U75:AA77">
    <cfRule type="containsText" dxfId="1363" priority="487" operator="containsText" text="Not assessed">
      <formula>NOT(ISERROR(SEARCH("Not assessed",K75)))</formula>
    </cfRule>
    <cfRule type="containsText" dxfId="1362" priority="488" operator="containsText" text="No visibility">
      <formula>NOT(ISERROR(SEARCH("No visibility",K75)))</formula>
    </cfRule>
    <cfRule type="containsText" dxfId="1361" priority="489" operator="containsText" text="Poor">
      <formula>NOT(ISERROR(SEARCH("Poor",K75)))</formula>
    </cfRule>
    <cfRule type="containsText" dxfId="1360" priority="490" operator="containsText" text="Fail">
      <formula>NOT(ISERROR(SEARCH("Fail",K75)))</formula>
    </cfRule>
    <cfRule type="containsText" dxfId="1359" priority="491" operator="containsText" text="Ineffective">
      <formula>NOT(ISERROR(SEARCH("Ineffective",K75)))</formula>
    </cfRule>
    <cfRule type="containsText" dxfId="1358" priority="492" operator="containsText" text="Not Implemented">
      <formula>NOT(ISERROR(SEARCH("Not Implemented",K75)))</formula>
    </cfRule>
  </conditionalFormatting>
  <conditionalFormatting sqref="AE6">
    <cfRule type="containsText" dxfId="1357" priority="481" operator="containsText" text="Not assessed">
      <formula>NOT(ISERROR(SEARCH("Not assessed",AE6)))</formula>
    </cfRule>
    <cfRule type="containsText" dxfId="1356" priority="482" operator="containsText" text="No visibility">
      <formula>NOT(ISERROR(SEARCH("No visibility",AE6)))</formula>
    </cfRule>
    <cfRule type="containsText" dxfId="1355" priority="483" operator="containsText" text="Poor">
      <formula>NOT(ISERROR(SEARCH("Poor",AE6)))</formula>
    </cfRule>
    <cfRule type="containsText" dxfId="1354" priority="484" operator="containsText" text="Fail">
      <formula>NOT(ISERROR(SEARCH("Fail",AE6)))</formula>
    </cfRule>
    <cfRule type="containsText" dxfId="1353" priority="485" operator="containsText" text="Ineffective">
      <formula>NOT(ISERROR(SEARCH("Ineffective",AE6)))</formula>
    </cfRule>
    <cfRule type="containsText" dxfId="1352" priority="486" operator="containsText" text="Not Implemented">
      <formula>NOT(ISERROR(SEARCH("Not Implemented",AE6)))</formula>
    </cfRule>
  </conditionalFormatting>
  <conditionalFormatting sqref="AF6">
    <cfRule type="containsText" dxfId="1351" priority="475" operator="containsText" text="Not assessed">
      <formula>NOT(ISERROR(SEARCH("Not assessed",AF6)))</formula>
    </cfRule>
    <cfRule type="containsText" dxfId="1350" priority="476" operator="containsText" text="No visibility">
      <formula>NOT(ISERROR(SEARCH("No visibility",AF6)))</formula>
    </cfRule>
    <cfRule type="containsText" dxfId="1349" priority="477" operator="containsText" text="Poor">
      <formula>NOT(ISERROR(SEARCH("Poor",AF6)))</formula>
    </cfRule>
    <cfRule type="containsText" dxfId="1348" priority="478" operator="containsText" text="Fail">
      <formula>NOT(ISERROR(SEARCH("Fail",AF6)))</formula>
    </cfRule>
    <cfRule type="containsText" dxfId="1347" priority="479" operator="containsText" text="Ineffective">
      <formula>NOT(ISERROR(SEARCH("Ineffective",AF6)))</formula>
    </cfRule>
    <cfRule type="containsText" dxfId="1346" priority="480" operator="containsText" text="Not Implemented">
      <formula>NOT(ISERROR(SEARCH("Not Implemented",AF6)))</formula>
    </cfRule>
  </conditionalFormatting>
  <conditionalFormatting sqref="AG6">
    <cfRule type="containsText" dxfId="1345" priority="469" operator="containsText" text="Not assessed">
      <formula>NOT(ISERROR(SEARCH("Not assessed",AG6)))</formula>
    </cfRule>
    <cfRule type="containsText" dxfId="1344" priority="470" operator="containsText" text="No visibility">
      <formula>NOT(ISERROR(SEARCH("No visibility",AG6)))</formula>
    </cfRule>
    <cfRule type="containsText" dxfId="1343" priority="471" operator="containsText" text="Poor">
      <formula>NOT(ISERROR(SEARCH("Poor",AG6)))</formula>
    </cfRule>
    <cfRule type="containsText" dxfId="1342" priority="472" operator="containsText" text="Fail">
      <formula>NOT(ISERROR(SEARCH("Fail",AG6)))</formula>
    </cfRule>
    <cfRule type="containsText" dxfId="1341" priority="473" operator="containsText" text="Ineffective">
      <formula>NOT(ISERROR(SEARCH("Ineffective",AG6)))</formula>
    </cfRule>
    <cfRule type="containsText" dxfId="1340" priority="474" operator="containsText" text="Not Implemented">
      <formula>NOT(ISERROR(SEARCH("Not Implemented",AG6)))</formula>
    </cfRule>
  </conditionalFormatting>
  <conditionalFormatting sqref="AE39">
    <cfRule type="containsText" dxfId="1339" priority="463" operator="containsText" text="Not assessed">
      <formula>NOT(ISERROR(SEARCH("Not assessed",AE39)))</formula>
    </cfRule>
    <cfRule type="containsText" dxfId="1338" priority="464" operator="containsText" text="No visibility">
      <formula>NOT(ISERROR(SEARCH("No visibility",AE39)))</formula>
    </cfRule>
    <cfRule type="containsText" dxfId="1337" priority="465" operator="containsText" text="Poor">
      <formula>NOT(ISERROR(SEARCH("Poor",AE39)))</formula>
    </cfRule>
    <cfRule type="containsText" dxfId="1336" priority="466" operator="containsText" text="Fail">
      <formula>NOT(ISERROR(SEARCH("Fail",AE39)))</formula>
    </cfRule>
    <cfRule type="containsText" dxfId="1335" priority="467" operator="containsText" text="Ineffective">
      <formula>NOT(ISERROR(SEARCH("Ineffective",AE39)))</formula>
    </cfRule>
    <cfRule type="containsText" dxfId="1334" priority="468" operator="containsText" text="Not Implemented">
      <formula>NOT(ISERROR(SEARCH("Not Implemented",AE39)))</formula>
    </cfRule>
  </conditionalFormatting>
  <conditionalFormatting sqref="AF39">
    <cfRule type="containsText" dxfId="1333" priority="457" operator="containsText" text="Not assessed">
      <formula>NOT(ISERROR(SEARCH("Not assessed",AF39)))</formula>
    </cfRule>
    <cfRule type="containsText" dxfId="1332" priority="458" operator="containsText" text="No visibility">
      <formula>NOT(ISERROR(SEARCH("No visibility",AF39)))</formula>
    </cfRule>
    <cfRule type="containsText" dxfId="1331" priority="459" operator="containsText" text="Poor">
      <formula>NOT(ISERROR(SEARCH("Poor",AF39)))</formula>
    </cfRule>
    <cfRule type="containsText" dxfId="1330" priority="460" operator="containsText" text="Fail">
      <formula>NOT(ISERROR(SEARCH("Fail",AF39)))</formula>
    </cfRule>
    <cfRule type="containsText" dxfId="1329" priority="461" operator="containsText" text="Ineffective">
      <formula>NOT(ISERROR(SEARCH("Ineffective",AF39)))</formula>
    </cfRule>
    <cfRule type="containsText" dxfId="1328" priority="462" operator="containsText" text="Not Implemented">
      <formula>NOT(ISERROR(SEARCH("Not Implemented",AF39)))</formula>
    </cfRule>
  </conditionalFormatting>
  <conditionalFormatting sqref="AG39">
    <cfRule type="containsText" dxfId="1327" priority="451" operator="containsText" text="Not assessed">
      <formula>NOT(ISERROR(SEARCH("Not assessed",AG39)))</formula>
    </cfRule>
    <cfRule type="containsText" dxfId="1326" priority="452" operator="containsText" text="No visibility">
      <formula>NOT(ISERROR(SEARCH("No visibility",AG39)))</formula>
    </cfRule>
    <cfRule type="containsText" dxfId="1325" priority="453" operator="containsText" text="Poor">
      <formula>NOT(ISERROR(SEARCH("Poor",AG39)))</formula>
    </cfRule>
    <cfRule type="containsText" dxfId="1324" priority="454" operator="containsText" text="Fail">
      <formula>NOT(ISERROR(SEARCH("Fail",AG39)))</formula>
    </cfRule>
    <cfRule type="containsText" dxfId="1323" priority="455" operator="containsText" text="Ineffective">
      <formula>NOT(ISERROR(SEARCH("Ineffective",AG39)))</formula>
    </cfRule>
    <cfRule type="containsText" dxfId="1322" priority="456" operator="containsText" text="Not Implemented">
      <formula>NOT(ISERROR(SEARCH("Not Implemented",AG39)))</formula>
    </cfRule>
  </conditionalFormatting>
  <conditionalFormatting sqref="AE52">
    <cfRule type="containsText" dxfId="1321" priority="445" operator="containsText" text="Not assessed">
      <formula>NOT(ISERROR(SEARCH("Not assessed",AE52)))</formula>
    </cfRule>
    <cfRule type="containsText" dxfId="1320" priority="446" operator="containsText" text="No visibility">
      <formula>NOT(ISERROR(SEARCH("No visibility",AE52)))</formula>
    </cfRule>
    <cfRule type="containsText" dxfId="1319" priority="447" operator="containsText" text="Poor">
      <formula>NOT(ISERROR(SEARCH("Poor",AE52)))</formula>
    </cfRule>
    <cfRule type="containsText" dxfId="1318" priority="448" operator="containsText" text="Fail">
      <formula>NOT(ISERROR(SEARCH("Fail",AE52)))</formula>
    </cfRule>
    <cfRule type="containsText" dxfId="1317" priority="449" operator="containsText" text="Ineffective">
      <formula>NOT(ISERROR(SEARCH("Ineffective",AE52)))</formula>
    </cfRule>
    <cfRule type="containsText" dxfId="1316" priority="450" operator="containsText" text="Not Implemented">
      <formula>NOT(ISERROR(SEARCH("Not Implemented",AE52)))</formula>
    </cfRule>
  </conditionalFormatting>
  <conditionalFormatting sqref="AF52">
    <cfRule type="containsText" dxfId="1315" priority="439" operator="containsText" text="Not assessed">
      <formula>NOT(ISERROR(SEARCH("Not assessed",AF52)))</formula>
    </cfRule>
    <cfRule type="containsText" dxfId="1314" priority="440" operator="containsText" text="No visibility">
      <formula>NOT(ISERROR(SEARCH("No visibility",AF52)))</formula>
    </cfRule>
    <cfRule type="containsText" dxfId="1313" priority="441" operator="containsText" text="Poor">
      <formula>NOT(ISERROR(SEARCH("Poor",AF52)))</formula>
    </cfRule>
    <cfRule type="containsText" dxfId="1312" priority="442" operator="containsText" text="Fail">
      <formula>NOT(ISERROR(SEARCH("Fail",AF52)))</formula>
    </cfRule>
    <cfRule type="containsText" dxfId="1311" priority="443" operator="containsText" text="Ineffective">
      <formula>NOT(ISERROR(SEARCH("Ineffective",AF52)))</formula>
    </cfRule>
    <cfRule type="containsText" dxfId="1310" priority="444" operator="containsText" text="Not Implemented">
      <formula>NOT(ISERROR(SEARCH("Not Implemented",AF52)))</formula>
    </cfRule>
  </conditionalFormatting>
  <conditionalFormatting sqref="AG52">
    <cfRule type="containsText" dxfId="1309" priority="433" operator="containsText" text="Not assessed">
      <formula>NOT(ISERROR(SEARCH("Not assessed",AG52)))</formula>
    </cfRule>
    <cfRule type="containsText" dxfId="1308" priority="434" operator="containsText" text="No visibility">
      <formula>NOT(ISERROR(SEARCH("No visibility",AG52)))</formula>
    </cfRule>
    <cfRule type="containsText" dxfId="1307" priority="435" operator="containsText" text="Poor">
      <formula>NOT(ISERROR(SEARCH("Poor",AG52)))</formula>
    </cfRule>
    <cfRule type="containsText" dxfId="1306" priority="436" operator="containsText" text="Fail">
      <formula>NOT(ISERROR(SEARCH("Fail",AG52)))</formula>
    </cfRule>
    <cfRule type="containsText" dxfId="1305" priority="437" operator="containsText" text="Ineffective">
      <formula>NOT(ISERROR(SEARCH("Ineffective",AG52)))</formula>
    </cfRule>
    <cfRule type="containsText" dxfId="1304" priority="438" operator="containsText" text="Not Implemented">
      <formula>NOT(ISERROR(SEARCH("Not Implemented",AG52)))</formula>
    </cfRule>
  </conditionalFormatting>
  <conditionalFormatting sqref="AE71">
    <cfRule type="containsText" dxfId="1303" priority="427" operator="containsText" text="Not assessed">
      <formula>NOT(ISERROR(SEARCH("Not assessed",AE71)))</formula>
    </cfRule>
    <cfRule type="containsText" dxfId="1302" priority="428" operator="containsText" text="No visibility">
      <formula>NOT(ISERROR(SEARCH("No visibility",AE71)))</formula>
    </cfRule>
    <cfRule type="containsText" dxfId="1301" priority="429" operator="containsText" text="Poor">
      <formula>NOT(ISERROR(SEARCH("Poor",AE71)))</formula>
    </cfRule>
    <cfRule type="containsText" dxfId="1300" priority="430" operator="containsText" text="Fail">
      <formula>NOT(ISERROR(SEARCH("Fail",AE71)))</formula>
    </cfRule>
    <cfRule type="containsText" dxfId="1299" priority="431" operator="containsText" text="Ineffective">
      <formula>NOT(ISERROR(SEARCH("Ineffective",AE71)))</formula>
    </cfRule>
    <cfRule type="containsText" dxfId="1298" priority="432" operator="containsText" text="Not Implemented">
      <formula>NOT(ISERROR(SEARCH("Not Implemented",AE71)))</formula>
    </cfRule>
  </conditionalFormatting>
  <conditionalFormatting sqref="AF71">
    <cfRule type="containsText" dxfId="1297" priority="421" operator="containsText" text="Not assessed">
      <formula>NOT(ISERROR(SEARCH("Not assessed",AF71)))</formula>
    </cfRule>
    <cfRule type="containsText" dxfId="1296" priority="422" operator="containsText" text="No visibility">
      <formula>NOT(ISERROR(SEARCH("No visibility",AF71)))</formula>
    </cfRule>
    <cfRule type="containsText" dxfId="1295" priority="423" operator="containsText" text="Poor">
      <formula>NOT(ISERROR(SEARCH("Poor",AF71)))</formula>
    </cfRule>
    <cfRule type="containsText" dxfId="1294" priority="424" operator="containsText" text="Fail">
      <formula>NOT(ISERROR(SEARCH("Fail",AF71)))</formula>
    </cfRule>
    <cfRule type="containsText" dxfId="1293" priority="425" operator="containsText" text="Ineffective">
      <formula>NOT(ISERROR(SEARCH("Ineffective",AF71)))</formula>
    </cfRule>
    <cfRule type="containsText" dxfId="1292" priority="426" operator="containsText" text="Not Implemented">
      <formula>NOT(ISERROR(SEARCH("Not Implemented",AF71)))</formula>
    </cfRule>
  </conditionalFormatting>
  <conditionalFormatting sqref="AG71">
    <cfRule type="containsText" dxfId="1291" priority="415" operator="containsText" text="Not assessed">
      <formula>NOT(ISERROR(SEARCH("Not assessed",AG71)))</formula>
    </cfRule>
    <cfRule type="containsText" dxfId="1290" priority="416" operator="containsText" text="No visibility">
      <formula>NOT(ISERROR(SEARCH("No visibility",AG71)))</formula>
    </cfRule>
    <cfRule type="containsText" dxfId="1289" priority="417" operator="containsText" text="Poor">
      <formula>NOT(ISERROR(SEARCH("Poor",AG71)))</formula>
    </cfRule>
    <cfRule type="containsText" dxfId="1288" priority="418" operator="containsText" text="Fail">
      <formula>NOT(ISERROR(SEARCH("Fail",AG71)))</formula>
    </cfRule>
    <cfRule type="containsText" dxfId="1287" priority="419" operator="containsText" text="Ineffective">
      <formula>NOT(ISERROR(SEARCH("Ineffective",AG71)))</formula>
    </cfRule>
    <cfRule type="containsText" dxfId="1286" priority="420" operator="containsText" text="Not Implemented">
      <formula>NOT(ISERROR(SEARCH("Not Implemented",AG71)))</formula>
    </cfRule>
  </conditionalFormatting>
  <conditionalFormatting sqref="AM4">
    <cfRule type="expression" dxfId="1285" priority="409">
      <formula>($N4+$X4+$AH4)=3</formula>
    </cfRule>
    <cfRule type="expression" dxfId="1284" priority="412">
      <formula>($N4+$X4+$AH4)/3&gt;0.8</formula>
    </cfRule>
  </conditionalFormatting>
  <conditionalFormatting sqref="AN4">
    <cfRule type="expression" dxfId="1283" priority="407">
      <formula>(SUM($N4:$O4)+SUM($X4:$Y4)+SUM($AH4:$AI4))=6</formula>
    </cfRule>
    <cfRule type="expression" dxfId="1282" priority="408">
      <formula>($O4+$Y4+$AI4)=3</formula>
    </cfRule>
    <cfRule type="expression" dxfId="1281" priority="413">
      <formula>($O4+$Y4+$AI4)/3&gt;0.8</formula>
    </cfRule>
  </conditionalFormatting>
  <conditionalFormatting sqref="AO4">
    <cfRule type="expression" dxfId="1280" priority="414">
      <formula>(SUM($N4:$P4)+SUM($X4:$Z4)+SUM($AH4:$AJ4))=9</formula>
    </cfRule>
  </conditionalFormatting>
  <conditionalFormatting sqref="AL4">
    <cfRule type="expression" dxfId="1279" priority="410">
      <formula>(SUM($N4:$P4)+SUM($X4:$Z4)+SUM($AH4:$AJ4))=0</formula>
    </cfRule>
    <cfRule type="expression" dxfId="1278" priority="411">
      <formula>(SUM($N4:$P4)+SUM($X4:$Z4)+SUM($AH4:$AJ4))&gt;0</formula>
    </cfRule>
  </conditionalFormatting>
  <conditionalFormatting sqref="H4:J4 Q4:T4 X4:AD4">
    <cfRule type="containsText" dxfId="1277" priority="401" operator="containsText" text="Not assessed">
      <formula>NOT(ISERROR(SEARCH("Not assessed",H4)))</formula>
    </cfRule>
    <cfRule type="containsText" dxfId="1276" priority="402" operator="containsText" text="No visibility">
      <formula>NOT(ISERROR(SEARCH("No visibility",H4)))</formula>
    </cfRule>
    <cfRule type="containsText" dxfId="1275" priority="403" operator="containsText" text="Poor">
      <formula>NOT(ISERROR(SEARCH("Poor",H4)))</formula>
    </cfRule>
    <cfRule type="containsText" dxfId="1274" priority="404" operator="containsText" text="Fail">
      <formula>NOT(ISERROR(SEARCH("Fail",H4)))</formula>
    </cfRule>
    <cfRule type="containsText" dxfId="1273" priority="405" operator="containsText" text="Ineffective">
      <formula>NOT(ISERROR(SEARCH("Ineffective",H4)))</formula>
    </cfRule>
    <cfRule type="containsText" dxfId="1272" priority="406" operator="containsText" text="Not Implemented">
      <formula>NOT(ISERROR(SEARCH("Not Implemented",H4)))</formula>
    </cfRule>
  </conditionalFormatting>
  <conditionalFormatting sqref="AM3">
    <cfRule type="expression" dxfId="1271" priority="395">
      <formula>($N3+$X3+$AH3)=3</formula>
    </cfRule>
    <cfRule type="expression" dxfId="1270" priority="398">
      <formula>($N3+$X3+$AH3)/3&gt;0.8</formula>
    </cfRule>
  </conditionalFormatting>
  <conditionalFormatting sqref="AN3">
    <cfRule type="expression" dxfId="1269" priority="393">
      <formula>(SUM($N3:$O3)+SUM($X3:$Y3)+SUM($AH3:$AI3))=6</formula>
    </cfRule>
    <cfRule type="expression" dxfId="1268" priority="394">
      <formula>($O3+$Y3+$AI3)=3</formula>
    </cfRule>
    <cfRule type="expression" dxfId="1267" priority="399">
      <formula>($O3+$Y3+$AI3)/3&gt;0.8</formula>
    </cfRule>
  </conditionalFormatting>
  <conditionalFormatting sqref="AO3">
    <cfRule type="expression" dxfId="1266" priority="400">
      <formula>(SUM($N3:$P3)+SUM($X3:$Z3)+SUM($AH3:$AJ3))=9</formula>
    </cfRule>
  </conditionalFormatting>
  <conditionalFormatting sqref="AL3">
    <cfRule type="expression" dxfId="1265" priority="396">
      <formula>(SUM($N3:$P3)+SUM($X3:$Z3)+SUM($AH3:$AJ3))=0</formula>
    </cfRule>
    <cfRule type="expression" dxfId="1264" priority="397">
      <formula>(SUM($N3:$P3)+SUM($X3:$Z3)+SUM($AH3:$AJ3))&gt;0</formula>
    </cfRule>
  </conditionalFormatting>
  <conditionalFormatting sqref="X3:AD3 Q3:T3 H3:M3">
    <cfRule type="containsText" dxfId="1263" priority="387" operator="containsText" text="Not assessed">
      <formula>NOT(ISERROR(SEARCH("Not assessed",H3)))</formula>
    </cfRule>
    <cfRule type="containsText" dxfId="1262" priority="388" operator="containsText" text="No visibility">
      <formula>NOT(ISERROR(SEARCH("No visibility",H3)))</formula>
    </cfRule>
    <cfRule type="containsText" dxfId="1261" priority="389" operator="containsText" text="Poor">
      <formula>NOT(ISERROR(SEARCH("Poor",H3)))</formula>
    </cfRule>
    <cfRule type="containsText" dxfId="1260" priority="390" operator="containsText" text="Fail">
      <formula>NOT(ISERROR(SEARCH("Fail",H3)))</formula>
    </cfRule>
    <cfRule type="containsText" dxfId="1259" priority="391" operator="containsText" text="Ineffective">
      <formula>NOT(ISERROR(SEARCH("Ineffective",H3)))</formula>
    </cfRule>
    <cfRule type="containsText" dxfId="1258" priority="392" operator="containsText" text="Not Implemented">
      <formula>NOT(ISERROR(SEARCH("Not Implemented",H3)))</formula>
    </cfRule>
  </conditionalFormatting>
  <conditionalFormatting sqref="AM5">
    <cfRule type="expression" dxfId="1257" priority="381">
      <formula>($N5+$X5+$AH5)=3</formula>
    </cfRule>
    <cfRule type="expression" dxfId="1256" priority="384">
      <formula>($N5+$X5+$AH5)/3&gt;0.8</formula>
    </cfRule>
  </conditionalFormatting>
  <conditionalFormatting sqref="AN5">
    <cfRule type="expression" dxfId="1255" priority="379">
      <formula>(SUM($N5:$O5)+SUM($X5:$Y5)+SUM($AH5:$AI5))=6</formula>
    </cfRule>
    <cfRule type="expression" dxfId="1254" priority="380">
      <formula>($O5+$Y5+$AI5)=3</formula>
    </cfRule>
    <cfRule type="expression" dxfId="1253" priority="385">
      <formula>($O5+$Y5+$AI5)/3&gt;0.8</formula>
    </cfRule>
  </conditionalFormatting>
  <conditionalFormatting sqref="AO5">
    <cfRule type="expression" dxfId="1252" priority="386">
      <formula>(SUM($N5:$P5)+SUM($X5:$Z5)+SUM($AH5:$AJ5))=9</formula>
    </cfRule>
  </conditionalFormatting>
  <conditionalFormatting sqref="AL5">
    <cfRule type="expression" dxfId="1251" priority="382">
      <formula>(SUM($N5:$P5)+SUM($X5:$Z5)+SUM($AH5:$AJ5))=0</formula>
    </cfRule>
    <cfRule type="expression" dxfId="1250" priority="383">
      <formula>(SUM($N5:$P5)+SUM($X5:$Z5)+SUM($AH5:$AJ5))&gt;0</formula>
    </cfRule>
  </conditionalFormatting>
  <conditionalFormatting sqref="H5:J5 Q5:T5 X5:AD5">
    <cfRule type="containsText" dxfId="1249" priority="373" operator="containsText" text="Not assessed">
      <formula>NOT(ISERROR(SEARCH("Not assessed",H5)))</formula>
    </cfRule>
    <cfRule type="containsText" dxfId="1248" priority="374" operator="containsText" text="No visibility">
      <formula>NOT(ISERROR(SEARCH("No visibility",H5)))</formula>
    </cfRule>
    <cfRule type="containsText" dxfId="1247" priority="375" operator="containsText" text="Poor">
      <formula>NOT(ISERROR(SEARCH("Poor",H5)))</formula>
    </cfRule>
    <cfRule type="containsText" dxfId="1246" priority="376" operator="containsText" text="Fail">
      <formula>NOT(ISERROR(SEARCH("Fail",H5)))</formula>
    </cfRule>
    <cfRule type="containsText" dxfId="1245" priority="377" operator="containsText" text="Ineffective">
      <formula>NOT(ISERROR(SEARCH("Ineffective",H5)))</formula>
    </cfRule>
    <cfRule type="containsText" dxfId="1244" priority="378" operator="containsText" text="Not Implemented">
      <formula>NOT(ISERROR(SEARCH("Not Implemented",H5)))</formula>
    </cfRule>
  </conditionalFormatting>
  <conditionalFormatting sqref="U3:W3">
    <cfRule type="containsText" dxfId="1243" priority="367" operator="containsText" text="Not assessed">
      <formula>NOT(ISERROR(SEARCH("Not assessed",U3)))</formula>
    </cfRule>
    <cfRule type="containsText" dxfId="1242" priority="368" operator="containsText" text="No visibility">
      <formula>NOT(ISERROR(SEARCH("No visibility",U3)))</formula>
    </cfRule>
    <cfRule type="containsText" dxfId="1241" priority="369" operator="containsText" text="Poor">
      <formula>NOT(ISERROR(SEARCH("Poor",U3)))</formula>
    </cfRule>
    <cfRule type="containsText" dxfId="1240" priority="370" operator="containsText" text="Fail">
      <formula>NOT(ISERROR(SEARCH("Fail",U3)))</formula>
    </cfRule>
    <cfRule type="containsText" dxfId="1239" priority="371" operator="containsText" text="Ineffective">
      <formula>NOT(ISERROR(SEARCH("Ineffective",U3)))</formula>
    </cfRule>
    <cfRule type="containsText" dxfId="1238" priority="372" operator="containsText" text="Not Implemented">
      <formula>NOT(ISERROR(SEARCH("Not Implemented",U3)))</formula>
    </cfRule>
  </conditionalFormatting>
  <conditionalFormatting sqref="U4">
    <cfRule type="containsText" dxfId="1237" priority="361" operator="containsText" text="Not assessed">
      <formula>NOT(ISERROR(SEARCH("Not assessed",U4)))</formula>
    </cfRule>
    <cfRule type="containsText" dxfId="1236" priority="362" operator="containsText" text="No visibility">
      <formula>NOT(ISERROR(SEARCH("No visibility",U4)))</formula>
    </cfRule>
    <cfRule type="containsText" dxfId="1235" priority="363" operator="containsText" text="Poor">
      <formula>NOT(ISERROR(SEARCH("Poor",U4)))</formula>
    </cfRule>
    <cfRule type="containsText" dxfId="1234" priority="364" operator="containsText" text="Fail">
      <formula>NOT(ISERROR(SEARCH("Fail",U4)))</formula>
    </cfRule>
    <cfRule type="containsText" dxfId="1233" priority="365" operator="containsText" text="Ineffective">
      <formula>NOT(ISERROR(SEARCH("Ineffective",U4)))</formula>
    </cfRule>
    <cfRule type="containsText" dxfId="1232" priority="366" operator="containsText" text="Not Implemented">
      <formula>NOT(ISERROR(SEARCH("Not Implemented",U4)))</formula>
    </cfRule>
  </conditionalFormatting>
  <conditionalFormatting sqref="U5">
    <cfRule type="containsText" dxfId="1231" priority="355" operator="containsText" text="Not assessed">
      <formula>NOT(ISERROR(SEARCH("Not assessed",U5)))</formula>
    </cfRule>
    <cfRule type="containsText" dxfId="1230" priority="356" operator="containsText" text="No visibility">
      <formula>NOT(ISERROR(SEARCH("No visibility",U5)))</formula>
    </cfRule>
    <cfRule type="containsText" dxfId="1229" priority="357" operator="containsText" text="Poor">
      <formula>NOT(ISERROR(SEARCH("Poor",U5)))</formula>
    </cfRule>
    <cfRule type="containsText" dxfId="1228" priority="358" operator="containsText" text="Fail">
      <formula>NOT(ISERROR(SEARCH("Fail",U5)))</formula>
    </cfRule>
    <cfRule type="containsText" dxfId="1227" priority="359" operator="containsText" text="Ineffective">
      <formula>NOT(ISERROR(SEARCH("Ineffective",U5)))</formula>
    </cfRule>
    <cfRule type="containsText" dxfId="1226" priority="360" operator="containsText" text="Not Implemented">
      <formula>NOT(ISERROR(SEARCH("Not Implemented",U5)))</formula>
    </cfRule>
  </conditionalFormatting>
  <conditionalFormatting sqref="AE3:AG3">
    <cfRule type="containsText" dxfId="1225" priority="349" operator="containsText" text="Not assessed">
      <formula>NOT(ISERROR(SEARCH("Not assessed",AE3)))</formula>
    </cfRule>
    <cfRule type="containsText" dxfId="1224" priority="350" operator="containsText" text="No visibility">
      <formula>NOT(ISERROR(SEARCH("No visibility",AE3)))</formula>
    </cfRule>
    <cfRule type="containsText" dxfId="1223" priority="351" operator="containsText" text="Poor">
      <formula>NOT(ISERROR(SEARCH("Poor",AE3)))</formula>
    </cfRule>
    <cfRule type="containsText" dxfId="1222" priority="352" operator="containsText" text="Fail">
      <formula>NOT(ISERROR(SEARCH("Fail",AE3)))</formula>
    </cfRule>
    <cfRule type="containsText" dxfId="1221" priority="353" operator="containsText" text="Ineffective">
      <formula>NOT(ISERROR(SEARCH("Ineffective",AE3)))</formula>
    </cfRule>
    <cfRule type="containsText" dxfId="1220" priority="354" operator="containsText" text="Not Implemented">
      <formula>NOT(ISERROR(SEARCH("Not Implemented",AE3)))</formula>
    </cfRule>
  </conditionalFormatting>
  <conditionalFormatting sqref="AE4">
    <cfRule type="containsText" dxfId="1219" priority="343" operator="containsText" text="Not assessed">
      <formula>NOT(ISERROR(SEARCH("Not assessed",AE4)))</formula>
    </cfRule>
    <cfRule type="containsText" dxfId="1218" priority="344" operator="containsText" text="No visibility">
      <formula>NOT(ISERROR(SEARCH("No visibility",AE4)))</formula>
    </cfRule>
    <cfRule type="containsText" dxfId="1217" priority="345" operator="containsText" text="Poor">
      <formula>NOT(ISERROR(SEARCH("Poor",AE4)))</formula>
    </cfRule>
    <cfRule type="containsText" dxfId="1216" priority="346" operator="containsText" text="Fail">
      <formula>NOT(ISERROR(SEARCH("Fail",AE4)))</formula>
    </cfRule>
    <cfRule type="containsText" dxfId="1215" priority="347" operator="containsText" text="Ineffective">
      <formula>NOT(ISERROR(SEARCH("Ineffective",AE4)))</formula>
    </cfRule>
    <cfRule type="containsText" dxfId="1214" priority="348" operator="containsText" text="Not Implemented">
      <formula>NOT(ISERROR(SEARCH("Not Implemented",AE4)))</formula>
    </cfRule>
  </conditionalFormatting>
  <conditionalFormatting sqref="AE5">
    <cfRule type="containsText" dxfId="1213" priority="337" operator="containsText" text="Not assessed">
      <formula>NOT(ISERROR(SEARCH("Not assessed",AE5)))</formula>
    </cfRule>
    <cfRule type="containsText" dxfId="1212" priority="338" operator="containsText" text="No visibility">
      <formula>NOT(ISERROR(SEARCH("No visibility",AE5)))</formula>
    </cfRule>
    <cfRule type="containsText" dxfId="1211" priority="339" operator="containsText" text="Poor">
      <formula>NOT(ISERROR(SEARCH("Poor",AE5)))</formula>
    </cfRule>
    <cfRule type="containsText" dxfId="1210" priority="340" operator="containsText" text="Fail">
      <formula>NOT(ISERROR(SEARCH("Fail",AE5)))</formula>
    </cfRule>
    <cfRule type="containsText" dxfId="1209" priority="341" operator="containsText" text="Ineffective">
      <formula>NOT(ISERROR(SEARCH("Ineffective",AE5)))</formula>
    </cfRule>
    <cfRule type="containsText" dxfId="1208" priority="342" operator="containsText" text="Not Implemented">
      <formula>NOT(ISERROR(SEARCH("Not Implemented",AE5)))</formula>
    </cfRule>
  </conditionalFormatting>
  <conditionalFormatting sqref="N4:P4">
    <cfRule type="containsText" dxfId="1207" priority="331" operator="containsText" text="Not assessed">
      <formula>NOT(ISERROR(SEARCH("Not assessed",N4)))</formula>
    </cfRule>
    <cfRule type="containsText" dxfId="1206" priority="332" operator="containsText" text="No visibility">
      <formula>NOT(ISERROR(SEARCH("No visibility",N4)))</formula>
    </cfRule>
    <cfRule type="containsText" dxfId="1205" priority="333" operator="containsText" text="Poor">
      <formula>NOT(ISERROR(SEARCH("Poor",N4)))</formula>
    </cfRule>
    <cfRule type="containsText" dxfId="1204" priority="334" operator="containsText" text="Fail">
      <formula>NOT(ISERROR(SEARCH("Fail",N4)))</formula>
    </cfRule>
    <cfRule type="containsText" dxfId="1203" priority="335" operator="containsText" text="Ineffective">
      <formula>NOT(ISERROR(SEARCH("Ineffective",N4)))</formula>
    </cfRule>
    <cfRule type="containsText" dxfId="1202" priority="336" operator="containsText" text="Not Implemented">
      <formula>NOT(ISERROR(SEARCH("Not Implemented",N4)))</formula>
    </cfRule>
  </conditionalFormatting>
  <conditionalFormatting sqref="N3:P3">
    <cfRule type="containsText" dxfId="1201" priority="325" operator="containsText" text="Not assessed">
      <formula>NOT(ISERROR(SEARCH("Not assessed",N3)))</formula>
    </cfRule>
    <cfRule type="containsText" dxfId="1200" priority="326" operator="containsText" text="No visibility">
      <formula>NOT(ISERROR(SEARCH("No visibility",N3)))</formula>
    </cfRule>
    <cfRule type="containsText" dxfId="1199" priority="327" operator="containsText" text="Poor">
      <formula>NOT(ISERROR(SEARCH("Poor",N3)))</formula>
    </cfRule>
    <cfRule type="containsText" dxfId="1198" priority="328" operator="containsText" text="Fail">
      <formula>NOT(ISERROR(SEARCH("Fail",N3)))</formula>
    </cfRule>
    <cfRule type="containsText" dxfId="1197" priority="329" operator="containsText" text="Ineffective">
      <formula>NOT(ISERROR(SEARCH("Ineffective",N3)))</formula>
    </cfRule>
    <cfRule type="containsText" dxfId="1196" priority="330" operator="containsText" text="Not Implemented">
      <formula>NOT(ISERROR(SEARCH("Not Implemented",N3)))</formula>
    </cfRule>
  </conditionalFormatting>
  <conditionalFormatting sqref="N5:P5">
    <cfRule type="containsText" dxfId="1195" priority="319" operator="containsText" text="Not assessed">
      <formula>NOT(ISERROR(SEARCH("Not assessed",N5)))</formula>
    </cfRule>
    <cfRule type="containsText" dxfId="1194" priority="320" operator="containsText" text="No visibility">
      <formula>NOT(ISERROR(SEARCH("No visibility",N5)))</formula>
    </cfRule>
    <cfRule type="containsText" dxfId="1193" priority="321" operator="containsText" text="Poor">
      <formula>NOT(ISERROR(SEARCH("Poor",N5)))</formula>
    </cfRule>
    <cfRule type="containsText" dxfId="1192" priority="322" operator="containsText" text="Fail">
      <formula>NOT(ISERROR(SEARCH("Fail",N5)))</formula>
    </cfRule>
    <cfRule type="containsText" dxfId="1191" priority="323" operator="containsText" text="Ineffective">
      <formula>NOT(ISERROR(SEARCH("Ineffective",N5)))</formula>
    </cfRule>
    <cfRule type="containsText" dxfId="1190" priority="324" operator="containsText" text="Not Implemented">
      <formula>NOT(ISERROR(SEARCH("Not Implemented",N5)))</formula>
    </cfRule>
  </conditionalFormatting>
  <conditionalFormatting sqref="AH4:AJ4">
    <cfRule type="containsText" dxfId="1189" priority="313" operator="containsText" text="Not assessed">
      <formula>NOT(ISERROR(SEARCH("Not assessed",AH4)))</formula>
    </cfRule>
    <cfRule type="containsText" dxfId="1188" priority="314" operator="containsText" text="No visibility">
      <formula>NOT(ISERROR(SEARCH("No visibility",AH4)))</formula>
    </cfRule>
    <cfRule type="containsText" dxfId="1187" priority="315" operator="containsText" text="Poor">
      <formula>NOT(ISERROR(SEARCH("Poor",AH4)))</formula>
    </cfRule>
    <cfRule type="containsText" dxfId="1186" priority="316" operator="containsText" text="Fail">
      <formula>NOT(ISERROR(SEARCH("Fail",AH4)))</formula>
    </cfRule>
    <cfRule type="containsText" dxfId="1185" priority="317" operator="containsText" text="Ineffective">
      <formula>NOT(ISERROR(SEARCH("Ineffective",AH4)))</formula>
    </cfRule>
    <cfRule type="containsText" dxfId="1184" priority="318" operator="containsText" text="Not Implemented">
      <formula>NOT(ISERROR(SEARCH("Not Implemented",AH4)))</formula>
    </cfRule>
  </conditionalFormatting>
  <conditionalFormatting sqref="AH3:AJ3">
    <cfRule type="containsText" dxfId="1183" priority="307" operator="containsText" text="Not assessed">
      <formula>NOT(ISERROR(SEARCH("Not assessed",AH3)))</formula>
    </cfRule>
    <cfRule type="containsText" dxfId="1182" priority="308" operator="containsText" text="No visibility">
      <formula>NOT(ISERROR(SEARCH("No visibility",AH3)))</formula>
    </cfRule>
    <cfRule type="containsText" dxfId="1181" priority="309" operator="containsText" text="Poor">
      <formula>NOT(ISERROR(SEARCH("Poor",AH3)))</formula>
    </cfRule>
    <cfRule type="containsText" dxfId="1180" priority="310" operator="containsText" text="Fail">
      <formula>NOT(ISERROR(SEARCH("Fail",AH3)))</formula>
    </cfRule>
    <cfRule type="containsText" dxfId="1179" priority="311" operator="containsText" text="Ineffective">
      <formula>NOT(ISERROR(SEARCH("Ineffective",AH3)))</formula>
    </cfRule>
    <cfRule type="containsText" dxfId="1178" priority="312" operator="containsText" text="Not Implemented">
      <formula>NOT(ISERROR(SEARCH("Not Implemented",AH3)))</formula>
    </cfRule>
  </conditionalFormatting>
  <conditionalFormatting sqref="AH5:AJ5">
    <cfRule type="containsText" dxfId="1177" priority="301" operator="containsText" text="Not assessed">
      <formula>NOT(ISERROR(SEARCH("Not assessed",AH5)))</formula>
    </cfRule>
    <cfRule type="containsText" dxfId="1176" priority="302" operator="containsText" text="No visibility">
      <formula>NOT(ISERROR(SEARCH("No visibility",AH5)))</formula>
    </cfRule>
    <cfRule type="containsText" dxfId="1175" priority="303" operator="containsText" text="Poor">
      <formula>NOT(ISERROR(SEARCH("Poor",AH5)))</formula>
    </cfRule>
    <cfRule type="containsText" dxfId="1174" priority="304" operator="containsText" text="Fail">
      <formula>NOT(ISERROR(SEARCH("Fail",AH5)))</formula>
    </cfRule>
    <cfRule type="containsText" dxfId="1173" priority="305" operator="containsText" text="Ineffective">
      <formula>NOT(ISERROR(SEARCH("Ineffective",AH5)))</formula>
    </cfRule>
    <cfRule type="containsText" dxfId="1172" priority="306" operator="containsText" text="Not Implemented">
      <formula>NOT(ISERROR(SEARCH("Not Implemented",AH5)))</formula>
    </cfRule>
  </conditionalFormatting>
  <conditionalFormatting sqref="K4">
    <cfRule type="containsText" dxfId="1171" priority="295" operator="containsText" text="Not assessed">
      <formula>NOT(ISERROR(SEARCH("Not assessed",K4)))</formula>
    </cfRule>
    <cfRule type="containsText" dxfId="1170" priority="296" operator="containsText" text="No visibility">
      <formula>NOT(ISERROR(SEARCH("No visibility",K4)))</formula>
    </cfRule>
    <cfRule type="containsText" dxfId="1169" priority="297" operator="containsText" text="Poor">
      <formula>NOT(ISERROR(SEARCH("Poor",K4)))</formula>
    </cfRule>
    <cfRule type="containsText" dxfId="1168" priority="298" operator="containsText" text="Fail">
      <formula>NOT(ISERROR(SEARCH("Fail",K4)))</formula>
    </cfRule>
    <cfRule type="containsText" dxfId="1167" priority="299" operator="containsText" text="Ineffective">
      <formula>NOT(ISERROR(SEARCH("Ineffective",K4)))</formula>
    </cfRule>
    <cfRule type="containsText" dxfId="1166" priority="300" operator="containsText" text="Not Implemented">
      <formula>NOT(ISERROR(SEARCH("Not Implemented",K4)))</formula>
    </cfRule>
  </conditionalFormatting>
  <conditionalFormatting sqref="K5">
    <cfRule type="containsText" dxfId="1165" priority="289" operator="containsText" text="Not assessed">
      <formula>NOT(ISERROR(SEARCH("Not assessed",K5)))</formula>
    </cfRule>
    <cfRule type="containsText" dxfId="1164" priority="290" operator="containsText" text="No visibility">
      <formula>NOT(ISERROR(SEARCH("No visibility",K5)))</formula>
    </cfRule>
    <cfRule type="containsText" dxfId="1163" priority="291" operator="containsText" text="Poor">
      <formula>NOT(ISERROR(SEARCH("Poor",K5)))</formula>
    </cfRule>
    <cfRule type="containsText" dxfId="1162" priority="292" operator="containsText" text="Fail">
      <formula>NOT(ISERROR(SEARCH("Fail",K5)))</formula>
    </cfRule>
    <cfRule type="containsText" dxfId="1161" priority="293" operator="containsText" text="Ineffective">
      <formula>NOT(ISERROR(SEARCH("Ineffective",K5)))</formula>
    </cfRule>
    <cfRule type="containsText" dxfId="1160" priority="294" operator="containsText" text="Not Implemented">
      <formula>NOT(ISERROR(SEARCH("Not Implemented",K5)))</formula>
    </cfRule>
  </conditionalFormatting>
  <conditionalFormatting sqref="L4">
    <cfRule type="containsText" dxfId="1159" priority="211" operator="containsText" text="Not assessed">
      <formula>NOT(ISERROR(SEARCH("Not assessed",L4)))</formula>
    </cfRule>
    <cfRule type="containsText" dxfId="1158" priority="212" operator="containsText" text="No visibility">
      <formula>NOT(ISERROR(SEARCH("No visibility",L4)))</formula>
    </cfRule>
    <cfRule type="containsText" dxfId="1157" priority="213" operator="containsText" text="Poor">
      <formula>NOT(ISERROR(SEARCH("Poor",L4)))</formula>
    </cfRule>
    <cfRule type="containsText" dxfId="1156" priority="214" operator="containsText" text="Fail">
      <formula>NOT(ISERROR(SEARCH("Fail",L4)))</formula>
    </cfRule>
    <cfRule type="containsText" dxfId="1155" priority="215" operator="containsText" text="Ineffective">
      <formula>NOT(ISERROR(SEARCH("Ineffective",L4)))</formula>
    </cfRule>
    <cfRule type="containsText" dxfId="1154" priority="216" operator="containsText" text="Not Implemented">
      <formula>NOT(ISERROR(SEARCH("Not Implemented",L4)))</formula>
    </cfRule>
  </conditionalFormatting>
  <conditionalFormatting sqref="M4">
    <cfRule type="containsText" dxfId="1153" priority="205" operator="containsText" text="Not assessed">
      <formula>NOT(ISERROR(SEARCH("Not assessed",M4)))</formula>
    </cfRule>
    <cfRule type="containsText" dxfId="1152" priority="206" operator="containsText" text="No visibility">
      <formula>NOT(ISERROR(SEARCH("No visibility",M4)))</formula>
    </cfRule>
    <cfRule type="containsText" dxfId="1151" priority="207" operator="containsText" text="Poor">
      <formula>NOT(ISERROR(SEARCH("Poor",M4)))</formula>
    </cfRule>
    <cfRule type="containsText" dxfId="1150" priority="208" operator="containsText" text="Fail">
      <formula>NOT(ISERROR(SEARCH("Fail",M4)))</formula>
    </cfRule>
    <cfRule type="containsText" dxfId="1149" priority="209" operator="containsText" text="Ineffective">
      <formula>NOT(ISERROR(SEARCH("Ineffective",M4)))</formula>
    </cfRule>
    <cfRule type="containsText" dxfId="1148" priority="210" operator="containsText" text="Not Implemented">
      <formula>NOT(ISERROR(SEARCH("Not Implemented",M4)))</formula>
    </cfRule>
  </conditionalFormatting>
  <conditionalFormatting sqref="L5">
    <cfRule type="containsText" dxfId="1147" priority="199" operator="containsText" text="Not assessed">
      <formula>NOT(ISERROR(SEARCH("Not assessed",L5)))</formula>
    </cfRule>
    <cfRule type="containsText" dxfId="1146" priority="200" operator="containsText" text="No visibility">
      <formula>NOT(ISERROR(SEARCH("No visibility",L5)))</formula>
    </cfRule>
    <cfRule type="containsText" dxfId="1145" priority="201" operator="containsText" text="Poor">
      <formula>NOT(ISERROR(SEARCH("Poor",L5)))</formula>
    </cfRule>
    <cfRule type="containsText" dxfId="1144" priority="202" operator="containsText" text="Fail">
      <formula>NOT(ISERROR(SEARCH("Fail",L5)))</formula>
    </cfRule>
    <cfRule type="containsText" dxfId="1143" priority="203" operator="containsText" text="Ineffective">
      <formula>NOT(ISERROR(SEARCH("Ineffective",L5)))</formula>
    </cfRule>
    <cfRule type="containsText" dxfId="1142" priority="204" operator="containsText" text="Not Implemented">
      <formula>NOT(ISERROR(SEARCH("Not Implemented",L5)))</formula>
    </cfRule>
  </conditionalFormatting>
  <conditionalFormatting sqref="M5">
    <cfRule type="containsText" dxfId="1141" priority="193" operator="containsText" text="Not assessed">
      <formula>NOT(ISERROR(SEARCH("Not assessed",M5)))</formula>
    </cfRule>
    <cfRule type="containsText" dxfId="1140" priority="194" operator="containsText" text="No visibility">
      <formula>NOT(ISERROR(SEARCH("No visibility",M5)))</formula>
    </cfRule>
    <cfRule type="containsText" dxfId="1139" priority="195" operator="containsText" text="Poor">
      <formula>NOT(ISERROR(SEARCH("Poor",M5)))</formula>
    </cfRule>
    <cfRule type="containsText" dxfId="1138" priority="196" operator="containsText" text="Fail">
      <formula>NOT(ISERROR(SEARCH("Fail",M5)))</formula>
    </cfRule>
    <cfRule type="containsText" dxfId="1137" priority="197" operator="containsText" text="Ineffective">
      <formula>NOT(ISERROR(SEARCH("Ineffective",M5)))</formula>
    </cfRule>
    <cfRule type="containsText" dxfId="1136" priority="198" operator="containsText" text="Not Implemented">
      <formula>NOT(ISERROR(SEARCH("Not Implemented",M5)))</formula>
    </cfRule>
  </conditionalFormatting>
  <conditionalFormatting sqref="V4">
    <cfRule type="containsText" dxfId="1135" priority="187" operator="containsText" text="Not assessed">
      <formula>NOT(ISERROR(SEARCH("Not assessed",V4)))</formula>
    </cfRule>
    <cfRule type="containsText" dxfId="1134" priority="188" operator="containsText" text="No visibility">
      <formula>NOT(ISERROR(SEARCH("No visibility",V4)))</formula>
    </cfRule>
    <cfRule type="containsText" dxfId="1133" priority="189" operator="containsText" text="Poor">
      <formula>NOT(ISERROR(SEARCH("Poor",V4)))</formula>
    </cfRule>
    <cfRule type="containsText" dxfId="1132" priority="190" operator="containsText" text="Fail">
      <formula>NOT(ISERROR(SEARCH("Fail",V4)))</formula>
    </cfRule>
    <cfRule type="containsText" dxfId="1131" priority="191" operator="containsText" text="Ineffective">
      <formula>NOT(ISERROR(SEARCH("Ineffective",V4)))</formula>
    </cfRule>
    <cfRule type="containsText" dxfId="1130" priority="192" operator="containsText" text="Not Implemented">
      <formula>NOT(ISERROR(SEARCH("Not Implemented",V4)))</formula>
    </cfRule>
  </conditionalFormatting>
  <conditionalFormatting sqref="W4">
    <cfRule type="containsText" dxfId="1129" priority="181" operator="containsText" text="Not assessed">
      <formula>NOT(ISERROR(SEARCH("Not assessed",W4)))</formula>
    </cfRule>
    <cfRule type="containsText" dxfId="1128" priority="182" operator="containsText" text="No visibility">
      <formula>NOT(ISERROR(SEARCH("No visibility",W4)))</formula>
    </cfRule>
    <cfRule type="containsText" dxfId="1127" priority="183" operator="containsText" text="Poor">
      <formula>NOT(ISERROR(SEARCH("Poor",W4)))</formula>
    </cfRule>
    <cfRule type="containsText" dxfId="1126" priority="184" operator="containsText" text="Fail">
      <formula>NOT(ISERROR(SEARCH("Fail",W4)))</formula>
    </cfRule>
    <cfRule type="containsText" dxfId="1125" priority="185" operator="containsText" text="Ineffective">
      <formula>NOT(ISERROR(SEARCH("Ineffective",W4)))</formula>
    </cfRule>
    <cfRule type="containsText" dxfId="1124" priority="186" operator="containsText" text="Not Implemented">
      <formula>NOT(ISERROR(SEARCH("Not Implemented",W4)))</formula>
    </cfRule>
  </conditionalFormatting>
  <conditionalFormatting sqref="V5">
    <cfRule type="containsText" dxfId="1123" priority="175" operator="containsText" text="Not assessed">
      <formula>NOT(ISERROR(SEARCH("Not assessed",V5)))</formula>
    </cfRule>
    <cfRule type="containsText" dxfId="1122" priority="176" operator="containsText" text="No visibility">
      <formula>NOT(ISERROR(SEARCH("No visibility",V5)))</formula>
    </cfRule>
    <cfRule type="containsText" dxfId="1121" priority="177" operator="containsText" text="Poor">
      <formula>NOT(ISERROR(SEARCH("Poor",V5)))</formula>
    </cfRule>
    <cfRule type="containsText" dxfId="1120" priority="178" operator="containsText" text="Fail">
      <formula>NOT(ISERROR(SEARCH("Fail",V5)))</formula>
    </cfRule>
    <cfRule type="containsText" dxfId="1119" priority="179" operator="containsText" text="Ineffective">
      <formula>NOT(ISERROR(SEARCH("Ineffective",V5)))</formula>
    </cfRule>
    <cfRule type="containsText" dxfId="1118" priority="180" operator="containsText" text="Not Implemented">
      <formula>NOT(ISERROR(SEARCH("Not Implemented",V5)))</formula>
    </cfRule>
  </conditionalFormatting>
  <conditionalFormatting sqref="W5">
    <cfRule type="containsText" dxfId="1117" priority="169" operator="containsText" text="Not assessed">
      <formula>NOT(ISERROR(SEARCH("Not assessed",W5)))</formula>
    </cfRule>
    <cfRule type="containsText" dxfId="1116" priority="170" operator="containsText" text="No visibility">
      <formula>NOT(ISERROR(SEARCH("No visibility",W5)))</formula>
    </cfRule>
    <cfRule type="containsText" dxfId="1115" priority="171" operator="containsText" text="Poor">
      <formula>NOT(ISERROR(SEARCH("Poor",W5)))</formula>
    </cfRule>
    <cfRule type="containsText" dxfId="1114" priority="172" operator="containsText" text="Fail">
      <formula>NOT(ISERROR(SEARCH("Fail",W5)))</formula>
    </cfRule>
    <cfRule type="containsText" dxfId="1113" priority="173" operator="containsText" text="Ineffective">
      <formula>NOT(ISERROR(SEARCH("Ineffective",W5)))</formula>
    </cfRule>
    <cfRule type="containsText" dxfId="1112" priority="174" operator="containsText" text="Not Implemented">
      <formula>NOT(ISERROR(SEARCH("Not Implemented",W5)))</formula>
    </cfRule>
  </conditionalFormatting>
  <conditionalFormatting sqref="AF4">
    <cfRule type="containsText" dxfId="1111" priority="163" operator="containsText" text="Not assessed">
      <formula>NOT(ISERROR(SEARCH("Not assessed",AF4)))</formula>
    </cfRule>
    <cfRule type="containsText" dxfId="1110" priority="164" operator="containsText" text="No visibility">
      <formula>NOT(ISERROR(SEARCH("No visibility",AF4)))</formula>
    </cfRule>
    <cfRule type="containsText" dxfId="1109" priority="165" operator="containsText" text="Poor">
      <formula>NOT(ISERROR(SEARCH("Poor",AF4)))</formula>
    </cfRule>
    <cfRule type="containsText" dxfId="1108" priority="166" operator="containsText" text="Fail">
      <formula>NOT(ISERROR(SEARCH("Fail",AF4)))</formula>
    </cfRule>
    <cfRule type="containsText" dxfId="1107" priority="167" operator="containsText" text="Ineffective">
      <formula>NOT(ISERROR(SEARCH("Ineffective",AF4)))</formula>
    </cfRule>
    <cfRule type="containsText" dxfId="1106" priority="168" operator="containsText" text="Not Implemented">
      <formula>NOT(ISERROR(SEARCH("Not Implemented",AF4)))</formula>
    </cfRule>
  </conditionalFormatting>
  <conditionalFormatting sqref="AG4">
    <cfRule type="containsText" dxfId="1105" priority="157" operator="containsText" text="Not assessed">
      <formula>NOT(ISERROR(SEARCH("Not assessed",AG4)))</formula>
    </cfRule>
    <cfRule type="containsText" dxfId="1104" priority="158" operator="containsText" text="No visibility">
      <formula>NOT(ISERROR(SEARCH("No visibility",AG4)))</formula>
    </cfRule>
    <cfRule type="containsText" dxfId="1103" priority="159" operator="containsText" text="Poor">
      <formula>NOT(ISERROR(SEARCH("Poor",AG4)))</formula>
    </cfRule>
    <cfRule type="containsText" dxfId="1102" priority="160" operator="containsText" text="Fail">
      <formula>NOT(ISERROR(SEARCH("Fail",AG4)))</formula>
    </cfRule>
    <cfRule type="containsText" dxfId="1101" priority="161" operator="containsText" text="Ineffective">
      <formula>NOT(ISERROR(SEARCH("Ineffective",AG4)))</formula>
    </cfRule>
    <cfRule type="containsText" dxfId="1100" priority="162" operator="containsText" text="Not Implemented">
      <formula>NOT(ISERROR(SEARCH("Not Implemented",AG4)))</formula>
    </cfRule>
  </conditionalFormatting>
  <conditionalFormatting sqref="AF5">
    <cfRule type="containsText" dxfId="1099" priority="151" operator="containsText" text="Not assessed">
      <formula>NOT(ISERROR(SEARCH("Not assessed",AF5)))</formula>
    </cfRule>
    <cfRule type="containsText" dxfId="1098" priority="152" operator="containsText" text="No visibility">
      <formula>NOT(ISERROR(SEARCH("No visibility",AF5)))</formula>
    </cfRule>
    <cfRule type="containsText" dxfId="1097" priority="153" operator="containsText" text="Poor">
      <formula>NOT(ISERROR(SEARCH("Poor",AF5)))</formula>
    </cfRule>
    <cfRule type="containsText" dxfId="1096" priority="154" operator="containsText" text="Fail">
      <formula>NOT(ISERROR(SEARCH("Fail",AF5)))</formula>
    </cfRule>
    <cfRule type="containsText" dxfId="1095" priority="155" operator="containsText" text="Ineffective">
      <formula>NOT(ISERROR(SEARCH("Ineffective",AF5)))</formula>
    </cfRule>
    <cfRule type="containsText" dxfId="1094" priority="156" operator="containsText" text="Not Implemented">
      <formula>NOT(ISERROR(SEARCH("Not Implemented",AF5)))</formula>
    </cfRule>
  </conditionalFormatting>
  <conditionalFormatting sqref="AG5">
    <cfRule type="containsText" dxfId="1093" priority="145" operator="containsText" text="Not assessed">
      <formula>NOT(ISERROR(SEARCH("Not assessed",AG5)))</formula>
    </cfRule>
    <cfRule type="containsText" dxfId="1092" priority="146" operator="containsText" text="No visibility">
      <formula>NOT(ISERROR(SEARCH("No visibility",AG5)))</formula>
    </cfRule>
    <cfRule type="containsText" dxfId="1091" priority="147" operator="containsText" text="Poor">
      <formula>NOT(ISERROR(SEARCH("Poor",AG5)))</formula>
    </cfRule>
    <cfRule type="containsText" dxfId="1090" priority="148" operator="containsText" text="Fail">
      <formula>NOT(ISERROR(SEARCH("Fail",AG5)))</formula>
    </cfRule>
    <cfRule type="containsText" dxfId="1089" priority="149" operator="containsText" text="Ineffective">
      <formula>NOT(ISERROR(SEARCH("Ineffective",AG5)))</formula>
    </cfRule>
    <cfRule type="containsText" dxfId="1088" priority="150" operator="containsText" text="Not Implemented">
      <formula>NOT(ISERROR(SEARCH("Not Implemented",AG5)))</formula>
    </cfRule>
  </conditionalFormatting>
  <conditionalFormatting sqref="H10:J12">
    <cfRule type="containsText" dxfId="1087" priority="139" operator="containsText" text="Not assessed">
      <formula>NOT(ISERROR(SEARCH("Not assessed",H10)))</formula>
    </cfRule>
    <cfRule type="containsText" dxfId="1086" priority="140" operator="containsText" text="No visibility">
      <formula>NOT(ISERROR(SEARCH("No visibility",H10)))</formula>
    </cfRule>
    <cfRule type="containsText" dxfId="1085" priority="141" operator="containsText" text="Poor">
      <formula>NOT(ISERROR(SEARCH("Poor",H10)))</formula>
    </cfRule>
    <cfRule type="containsText" dxfId="1084" priority="142" operator="containsText" text="Fail">
      <formula>NOT(ISERROR(SEARCH("Fail",H10)))</formula>
    </cfRule>
    <cfRule type="containsText" dxfId="1083" priority="143" operator="containsText" text="Ineffective">
      <formula>NOT(ISERROR(SEARCH("Ineffective",H10)))</formula>
    </cfRule>
    <cfRule type="containsText" dxfId="1082" priority="144" operator="containsText" text="Not Implemented">
      <formula>NOT(ISERROR(SEARCH("Not Implemented",H10)))</formula>
    </cfRule>
  </conditionalFormatting>
  <conditionalFormatting sqref="H13:J15">
    <cfRule type="containsText" dxfId="1081" priority="133" operator="containsText" text="Not assessed">
      <formula>NOT(ISERROR(SEARCH("Not assessed",H13)))</formula>
    </cfRule>
    <cfRule type="containsText" dxfId="1080" priority="134" operator="containsText" text="No visibility">
      <formula>NOT(ISERROR(SEARCH("No visibility",H13)))</formula>
    </cfRule>
    <cfRule type="containsText" dxfId="1079" priority="135" operator="containsText" text="Poor">
      <formula>NOT(ISERROR(SEARCH("Poor",H13)))</formula>
    </cfRule>
    <cfRule type="containsText" dxfId="1078" priority="136" operator="containsText" text="Fail">
      <formula>NOT(ISERROR(SEARCH("Fail",H13)))</formula>
    </cfRule>
    <cfRule type="containsText" dxfId="1077" priority="137" operator="containsText" text="Ineffective">
      <formula>NOT(ISERROR(SEARCH("Ineffective",H13)))</formula>
    </cfRule>
    <cfRule type="containsText" dxfId="1076" priority="138" operator="containsText" text="Not Implemented">
      <formula>NOT(ISERROR(SEARCH("Not Implemented",H13)))</formula>
    </cfRule>
  </conditionalFormatting>
  <conditionalFormatting sqref="R13:T15">
    <cfRule type="containsText" dxfId="1075" priority="127" operator="containsText" text="Not assessed">
      <formula>NOT(ISERROR(SEARCH("Not assessed",R13)))</formula>
    </cfRule>
    <cfRule type="containsText" dxfId="1074" priority="128" operator="containsText" text="No visibility">
      <formula>NOT(ISERROR(SEARCH("No visibility",R13)))</formula>
    </cfRule>
    <cfRule type="containsText" dxfId="1073" priority="129" operator="containsText" text="Poor">
      <formula>NOT(ISERROR(SEARCH("Poor",R13)))</formula>
    </cfRule>
    <cfRule type="containsText" dxfId="1072" priority="130" operator="containsText" text="Fail">
      <formula>NOT(ISERROR(SEARCH("Fail",R13)))</formula>
    </cfRule>
    <cfRule type="containsText" dxfId="1071" priority="131" operator="containsText" text="Ineffective">
      <formula>NOT(ISERROR(SEARCH("Ineffective",R13)))</formula>
    </cfRule>
    <cfRule type="containsText" dxfId="1070" priority="132" operator="containsText" text="Not Implemented">
      <formula>NOT(ISERROR(SEARCH("Not Implemented",R13)))</formula>
    </cfRule>
  </conditionalFormatting>
  <conditionalFormatting sqref="R10:T12">
    <cfRule type="containsText" dxfId="1069" priority="121" operator="containsText" text="Not assessed">
      <formula>NOT(ISERROR(SEARCH("Not assessed",R10)))</formula>
    </cfRule>
    <cfRule type="containsText" dxfId="1068" priority="122" operator="containsText" text="No visibility">
      <formula>NOT(ISERROR(SEARCH("No visibility",R10)))</formula>
    </cfRule>
    <cfRule type="containsText" dxfId="1067" priority="123" operator="containsText" text="Poor">
      <formula>NOT(ISERROR(SEARCH("Poor",R10)))</formula>
    </cfRule>
    <cfRule type="containsText" dxfId="1066" priority="124" operator="containsText" text="Fail">
      <formula>NOT(ISERROR(SEARCH("Fail",R10)))</formula>
    </cfRule>
    <cfRule type="containsText" dxfId="1065" priority="125" operator="containsText" text="Ineffective">
      <formula>NOT(ISERROR(SEARCH("Ineffective",R10)))</formula>
    </cfRule>
    <cfRule type="containsText" dxfId="1064" priority="126" operator="containsText" text="Not Implemented">
      <formula>NOT(ISERROR(SEARCH("Not Implemented",R10)))</formula>
    </cfRule>
  </conditionalFormatting>
  <conditionalFormatting sqref="AB10:AD12">
    <cfRule type="containsText" dxfId="1063" priority="115" operator="containsText" text="Not assessed">
      <formula>NOT(ISERROR(SEARCH("Not assessed",AB10)))</formula>
    </cfRule>
    <cfRule type="containsText" dxfId="1062" priority="116" operator="containsText" text="No visibility">
      <formula>NOT(ISERROR(SEARCH("No visibility",AB10)))</formula>
    </cfRule>
    <cfRule type="containsText" dxfId="1061" priority="117" operator="containsText" text="Poor">
      <formula>NOT(ISERROR(SEARCH("Poor",AB10)))</formula>
    </cfRule>
    <cfRule type="containsText" dxfId="1060" priority="118" operator="containsText" text="Fail">
      <formula>NOT(ISERROR(SEARCH("Fail",AB10)))</formula>
    </cfRule>
    <cfRule type="containsText" dxfId="1059" priority="119" operator="containsText" text="Ineffective">
      <formula>NOT(ISERROR(SEARCH("Ineffective",AB10)))</formula>
    </cfRule>
    <cfRule type="containsText" dxfId="1058" priority="120" operator="containsText" text="Not Implemented">
      <formula>NOT(ISERROR(SEARCH("Not Implemented",AB10)))</formula>
    </cfRule>
  </conditionalFormatting>
  <conditionalFormatting sqref="AB13:AD15">
    <cfRule type="containsText" dxfId="1057" priority="109" operator="containsText" text="Not assessed">
      <formula>NOT(ISERROR(SEARCH("Not assessed",AB13)))</formula>
    </cfRule>
    <cfRule type="containsText" dxfId="1056" priority="110" operator="containsText" text="No visibility">
      <formula>NOT(ISERROR(SEARCH("No visibility",AB13)))</formula>
    </cfRule>
    <cfRule type="containsText" dxfId="1055" priority="111" operator="containsText" text="Poor">
      <formula>NOT(ISERROR(SEARCH("Poor",AB13)))</formula>
    </cfRule>
    <cfRule type="containsText" dxfId="1054" priority="112" operator="containsText" text="Fail">
      <formula>NOT(ISERROR(SEARCH("Fail",AB13)))</formula>
    </cfRule>
    <cfRule type="containsText" dxfId="1053" priority="113" operator="containsText" text="Ineffective">
      <formula>NOT(ISERROR(SEARCH("Ineffective",AB13)))</formula>
    </cfRule>
    <cfRule type="containsText" dxfId="1052" priority="114" operator="containsText" text="Not Implemented">
      <formula>NOT(ISERROR(SEARCH("Not Implemented",AB13)))</formula>
    </cfRule>
  </conditionalFormatting>
  <conditionalFormatting sqref="H43:J45">
    <cfRule type="containsText" dxfId="1051" priority="103" operator="containsText" text="Not assessed">
      <formula>NOT(ISERROR(SEARCH("Not assessed",H43)))</formula>
    </cfRule>
    <cfRule type="containsText" dxfId="1050" priority="104" operator="containsText" text="No visibility">
      <formula>NOT(ISERROR(SEARCH("No visibility",H43)))</formula>
    </cfRule>
    <cfRule type="containsText" dxfId="1049" priority="105" operator="containsText" text="Poor">
      <formula>NOT(ISERROR(SEARCH("Poor",H43)))</formula>
    </cfRule>
    <cfRule type="containsText" dxfId="1048" priority="106" operator="containsText" text="Fail">
      <formula>NOT(ISERROR(SEARCH("Fail",H43)))</formula>
    </cfRule>
    <cfRule type="containsText" dxfId="1047" priority="107" operator="containsText" text="Ineffective">
      <formula>NOT(ISERROR(SEARCH("Ineffective",H43)))</formula>
    </cfRule>
    <cfRule type="containsText" dxfId="1046" priority="108" operator="containsText" text="Not Implemented">
      <formula>NOT(ISERROR(SEARCH("Not Implemented",H43)))</formula>
    </cfRule>
  </conditionalFormatting>
  <conditionalFormatting sqref="H46:J48">
    <cfRule type="containsText" dxfId="1045" priority="97" operator="containsText" text="Not assessed">
      <formula>NOT(ISERROR(SEARCH("Not assessed",H46)))</formula>
    </cfRule>
    <cfRule type="containsText" dxfId="1044" priority="98" operator="containsText" text="No visibility">
      <formula>NOT(ISERROR(SEARCH("No visibility",H46)))</formula>
    </cfRule>
    <cfRule type="containsText" dxfId="1043" priority="99" operator="containsText" text="Poor">
      <formula>NOT(ISERROR(SEARCH("Poor",H46)))</formula>
    </cfRule>
    <cfRule type="containsText" dxfId="1042" priority="100" operator="containsText" text="Fail">
      <formula>NOT(ISERROR(SEARCH("Fail",H46)))</formula>
    </cfRule>
    <cfRule type="containsText" dxfId="1041" priority="101" operator="containsText" text="Ineffective">
      <formula>NOT(ISERROR(SEARCH("Ineffective",H46)))</formula>
    </cfRule>
    <cfRule type="containsText" dxfId="1040" priority="102" operator="containsText" text="Not Implemented">
      <formula>NOT(ISERROR(SEARCH("Not Implemented",H46)))</formula>
    </cfRule>
  </conditionalFormatting>
  <conditionalFormatting sqref="H49:J51">
    <cfRule type="containsText" dxfId="1039" priority="91" operator="containsText" text="Not assessed">
      <formula>NOT(ISERROR(SEARCH("Not assessed",H49)))</formula>
    </cfRule>
    <cfRule type="containsText" dxfId="1038" priority="92" operator="containsText" text="No visibility">
      <formula>NOT(ISERROR(SEARCH("No visibility",H49)))</formula>
    </cfRule>
    <cfRule type="containsText" dxfId="1037" priority="93" operator="containsText" text="Poor">
      <formula>NOT(ISERROR(SEARCH("Poor",H49)))</formula>
    </cfRule>
    <cfRule type="containsText" dxfId="1036" priority="94" operator="containsText" text="Fail">
      <formula>NOT(ISERROR(SEARCH("Fail",H49)))</formula>
    </cfRule>
    <cfRule type="containsText" dxfId="1035" priority="95" operator="containsText" text="Ineffective">
      <formula>NOT(ISERROR(SEARCH("Ineffective",H49)))</formula>
    </cfRule>
    <cfRule type="containsText" dxfId="1034" priority="96" operator="containsText" text="Not Implemented">
      <formula>NOT(ISERROR(SEARCH("Not Implemented",H49)))</formula>
    </cfRule>
  </conditionalFormatting>
  <conditionalFormatting sqref="H56:J58">
    <cfRule type="containsText" dxfId="1033" priority="85" operator="containsText" text="Not assessed">
      <formula>NOT(ISERROR(SEARCH("Not assessed",H56)))</formula>
    </cfRule>
    <cfRule type="containsText" dxfId="1032" priority="86" operator="containsText" text="No visibility">
      <formula>NOT(ISERROR(SEARCH("No visibility",H56)))</formula>
    </cfRule>
    <cfRule type="containsText" dxfId="1031" priority="87" operator="containsText" text="Poor">
      <formula>NOT(ISERROR(SEARCH("Poor",H56)))</formula>
    </cfRule>
    <cfRule type="containsText" dxfId="1030" priority="88" operator="containsText" text="Fail">
      <formula>NOT(ISERROR(SEARCH("Fail",H56)))</formula>
    </cfRule>
    <cfRule type="containsText" dxfId="1029" priority="89" operator="containsText" text="Ineffective">
      <formula>NOT(ISERROR(SEARCH("Ineffective",H56)))</formula>
    </cfRule>
    <cfRule type="containsText" dxfId="1028" priority="90" operator="containsText" text="Not Implemented">
      <formula>NOT(ISERROR(SEARCH("Not Implemented",H56)))</formula>
    </cfRule>
  </conditionalFormatting>
  <conditionalFormatting sqref="H72:J74">
    <cfRule type="containsText" dxfId="1027" priority="79" operator="containsText" text="Not assessed">
      <formula>NOT(ISERROR(SEARCH("Not assessed",H72)))</formula>
    </cfRule>
    <cfRule type="containsText" dxfId="1026" priority="80" operator="containsText" text="No visibility">
      <formula>NOT(ISERROR(SEARCH("No visibility",H72)))</formula>
    </cfRule>
    <cfRule type="containsText" dxfId="1025" priority="81" operator="containsText" text="Poor">
      <formula>NOT(ISERROR(SEARCH("Poor",H72)))</formula>
    </cfRule>
    <cfRule type="containsText" dxfId="1024" priority="82" operator="containsText" text="Fail">
      <formula>NOT(ISERROR(SEARCH("Fail",H72)))</formula>
    </cfRule>
    <cfRule type="containsText" dxfId="1023" priority="83" operator="containsText" text="Ineffective">
      <formula>NOT(ISERROR(SEARCH("Ineffective",H72)))</formula>
    </cfRule>
    <cfRule type="containsText" dxfId="1022" priority="84" operator="containsText" text="Not Implemented">
      <formula>NOT(ISERROR(SEARCH("Not Implemented",H72)))</formula>
    </cfRule>
  </conditionalFormatting>
  <conditionalFormatting sqref="H75:J77">
    <cfRule type="containsText" dxfId="1021" priority="73" operator="containsText" text="Not assessed">
      <formula>NOT(ISERROR(SEARCH("Not assessed",H75)))</formula>
    </cfRule>
    <cfRule type="containsText" dxfId="1020" priority="74" operator="containsText" text="No visibility">
      <formula>NOT(ISERROR(SEARCH("No visibility",H75)))</formula>
    </cfRule>
    <cfRule type="containsText" dxfId="1019" priority="75" operator="containsText" text="Poor">
      <formula>NOT(ISERROR(SEARCH("Poor",H75)))</formula>
    </cfRule>
    <cfRule type="containsText" dxfId="1018" priority="76" operator="containsText" text="Fail">
      <formula>NOT(ISERROR(SEARCH("Fail",H75)))</formula>
    </cfRule>
    <cfRule type="containsText" dxfId="1017" priority="77" operator="containsText" text="Ineffective">
      <formula>NOT(ISERROR(SEARCH("Ineffective",H75)))</formula>
    </cfRule>
    <cfRule type="containsText" dxfId="1016" priority="78" operator="containsText" text="Not Implemented">
      <formula>NOT(ISERROR(SEARCH("Not Implemented",H75)))</formula>
    </cfRule>
  </conditionalFormatting>
  <conditionalFormatting sqref="R75:T77">
    <cfRule type="containsText" dxfId="1015" priority="67" operator="containsText" text="Not assessed">
      <formula>NOT(ISERROR(SEARCH("Not assessed",R75)))</formula>
    </cfRule>
    <cfRule type="containsText" dxfId="1014" priority="68" operator="containsText" text="No visibility">
      <formula>NOT(ISERROR(SEARCH("No visibility",R75)))</formula>
    </cfRule>
    <cfRule type="containsText" dxfId="1013" priority="69" operator="containsText" text="Poor">
      <formula>NOT(ISERROR(SEARCH("Poor",R75)))</formula>
    </cfRule>
    <cfRule type="containsText" dxfId="1012" priority="70" operator="containsText" text="Fail">
      <formula>NOT(ISERROR(SEARCH("Fail",R75)))</formula>
    </cfRule>
    <cfRule type="containsText" dxfId="1011" priority="71" operator="containsText" text="Ineffective">
      <formula>NOT(ISERROR(SEARCH("Ineffective",R75)))</formula>
    </cfRule>
    <cfRule type="containsText" dxfId="1010" priority="72" operator="containsText" text="Not Implemented">
      <formula>NOT(ISERROR(SEARCH("Not Implemented",R75)))</formula>
    </cfRule>
  </conditionalFormatting>
  <conditionalFormatting sqref="R72:T74">
    <cfRule type="containsText" dxfId="1009" priority="61" operator="containsText" text="Not assessed">
      <formula>NOT(ISERROR(SEARCH("Not assessed",R72)))</formula>
    </cfRule>
    <cfRule type="containsText" dxfId="1008" priority="62" operator="containsText" text="No visibility">
      <formula>NOT(ISERROR(SEARCH("No visibility",R72)))</formula>
    </cfRule>
    <cfRule type="containsText" dxfId="1007" priority="63" operator="containsText" text="Poor">
      <formula>NOT(ISERROR(SEARCH("Poor",R72)))</formula>
    </cfRule>
    <cfRule type="containsText" dxfId="1006" priority="64" operator="containsText" text="Fail">
      <formula>NOT(ISERROR(SEARCH("Fail",R72)))</formula>
    </cfRule>
    <cfRule type="containsText" dxfId="1005" priority="65" operator="containsText" text="Ineffective">
      <formula>NOT(ISERROR(SEARCH("Ineffective",R72)))</formula>
    </cfRule>
    <cfRule type="containsText" dxfId="1004" priority="66" operator="containsText" text="Not Implemented">
      <formula>NOT(ISERROR(SEARCH("Not Implemented",R72)))</formula>
    </cfRule>
  </conditionalFormatting>
  <conditionalFormatting sqref="R56:T58">
    <cfRule type="containsText" dxfId="1003" priority="55" operator="containsText" text="Not assessed">
      <formula>NOT(ISERROR(SEARCH("Not assessed",R56)))</formula>
    </cfRule>
    <cfRule type="containsText" dxfId="1002" priority="56" operator="containsText" text="No visibility">
      <formula>NOT(ISERROR(SEARCH("No visibility",R56)))</formula>
    </cfRule>
    <cfRule type="containsText" dxfId="1001" priority="57" operator="containsText" text="Poor">
      <formula>NOT(ISERROR(SEARCH("Poor",R56)))</formula>
    </cfRule>
    <cfRule type="containsText" dxfId="1000" priority="58" operator="containsText" text="Fail">
      <formula>NOT(ISERROR(SEARCH("Fail",R56)))</formula>
    </cfRule>
    <cfRule type="containsText" dxfId="999" priority="59" operator="containsText" text="Ineffective">
      <formula>NOT(ISERROR(SEARCH("Ineffective",R56)))</formula>
    </cfRule>
    <cfRule type="containsText" dxfId="998" priority="60" operator="containsText" text="Not Implemented">
      <formula>NOT(ISERROR(SEARCH("Not Implemented",R56)))</formula>
    </cfRule>
  </conditionalFormatting>
  <conditionalFormatting sqref="R49:T51">
    <cfRule type="containsText" dxfId="997" priority="49" operator="containsText" text="Not assessed">
      <formula>NOT(ISERROR(SEARCH("Not assessed",R49)))</formula>
    </cfRule>
    <cfRule type="containsText" dxfId="996" priority="50" operator="containsText" text="No visibility">
      <formula>NOT(ISERROR(SEARCH("No visibility",R49)))</formula>
    </cfRule>
    <cfRule type="containsText" dxfId="995" priority="51" operator="containsText" text="Poor">
      <formula>NOT(ISERROR(SEARCH("Poor",R49)))</formula>
    </cfRule>
    <cfRule type="containsText" dxfId="994" priority="52" operator="containsText" text="Fail">
      <formula>NOT(ISERROR(SEARCH("Fail",R49)))</formula>
    </cfRule>
    <cfRule type="containsText" dxfId="993" priority="53" operator="containsText" text="Ineffective">
      <formula>NOT(ISERROR(SEARCH("Ineffective",R49)))</formula>
    </cfRule>
    <cfRule type="containsText" dxfId="992" priority="54" operator="containsText" text="Not Implemented">
      <formula>NOT(ISERROR(SEARCH("Not Implemented",R49)))</formula>
    </cfRule>
  </conditionalFormatting>
  <conditionalFormatting sqref="R46:T48">
    <cfRule type="containsText" dxfId="991" priority="43" operator="containsText" text="Not assessed">
      <formula>NOT(ISERROR(SEARCH("Not assessed",R46)))</formula>
    </cfRule>
    <cfRule type="containsText" dxfId="990" priority="44" operator="containsText" text="No visibility">
      <formula>NOT(ISERROR(SEARCH("No visibility",R46)))</formula>
    </cfRule>
    <cfRule type="containsText" dxfId="989" priority="45" operator="containsText" text="Poor">
      <formula>NOT(ISERROR(SEARCH("Poor",R46)))</formula>
    </cfRule>
    <cfRule type="containsText" dxfId="988" priority="46" operator="containsText" text="Fail">
      <formula>NOT(ISERROR(SEARCH("Fail",R46)))</formula>
    </cfRule>
    <cfRule type="containsText" dxfId="987" priority="47" operator="containsText" text="Ineffective">
      <formula>NOT(ISERROR(SEARCH("Ineffective",R46)))</formula>
    </cfRule>
    <cfRule type="containsText" dxfId="986" priority="48" operator="containsText" text="Not Implemented">
      <formula>NOT(ISERROR(SEARCH("Not Implemented",R46)))</formula>
    </cfRule>
  </conditionalFormatting>
  <conditionalFormatting sqref="R43:T45">
    <cfRule type="containsText" dxfId="985" priority="37" operator="containsText" text="Not assessed">
      <formula>NOT(ISERROR(SEARCH("Not assessed",R43)))</formula>
    </cfRule>
    <cfRule type="containsText" dxfId="984" priority="38" operator="containsText" text="No visibility">
      <formula>NOT(ISERROR(SEARCH("No visibility",R43)))</formula>
    </cfRule>
    <cfRule type="containsText" dxfId="983" priority="39" operator="containsText" text="Poor">
      <formula>NOT(ISERROR(SEARCH("Poor",R43)))</formula>
    </cfRule>
    <cfRule type="containsText" dxfId="982" priority="40" operator="containsText" text="Fail">
      <formula>NOT(ISERROR(SEARCH("Fail",R43)))</formula>
    </cfRule>
    <cfRule type="containsText" dxfId="981" priority="41" operator="containsText" text="Ineffective">
      <formula>NOT(ISERROR(SEARCH("Ineffective",R43)))</formula>
    </cfRule>
    <cfRule type="containsText" dxfId="980" priority="42" operator="containsText" text="Not Implemented">
      <formula>NOT(ISERROR(SEARCH("Not Implemented",R43)))</formula>
    </cfRule>
  </conditionalFormatting>
  <conditionalFormatting sqref="AB43:AD45">
    <cfRule type="containsText" dxfId="979" priority="31" operator="containsText" text="Not assessed">
      <formula>NOT(ISERROR(SEARCH("Not assessed",AB43)))</formula>
    </cfRule>
    <cfRule type="containsText" dxfId="978" priority="32" operator="containsText" text="No visibility">
      <formula>NOT(ISERROR(SEARCH("No visibility",AB43)))</formula>
    </cfRule>
    <cfRule type="containsText" dxfId="977" priority="33" operator="containsText" text="Poor">
      <formula>NOT(ISERROR(SEARCH("Poor",AB43)))</formula>
    </cfRule>
    <cfRule type="containsText" dxfId="976" priority="34" operator="containsText" text="Fail">
      <formula>NOT(ISERROR(SEARCH("Fail",AB43)))</formula>
    </cfRule>
    <cfRule type="containsText" dxfId="975" priority="35" operator="containsText" text="Ineffective">
      <formula>NOT(ISERROR(SEARCH("Ineffective",AB43)))</formula>
    </cfRule>
    <cfRule type="containsText" dxfId="974" priority="36" operator="containsText" text="Not Implemented">
      <formula>NOT(ISERROR(SEARCH("Not Implemented",AB43)))</formula>
    </cfRule>
  </conditionalFormatting>
  <conditionalFormatting sqref="AB46:AD48">
    <cfRule type="containsText" dxfId="973" priority="25" operator="containsText" text="Not assessed">
      <formula>NOT(ISERROR(SEARCH("Not assessed",AB46)))</formula>
    </cfRule>
    <cfRule type="containsText" dxfId="972" priority="26" operator="containsText" text="No visibility">
      <formula>NOT(ISERROR(SEARCH("No visibility",AB46)))</formula>
    </cfRule>
    <cfRule type="containsText" dxfId="971" priority="27" operator="containsText" text="Poor">
      <formula>NOT(ISERROR(SEARCH("Poor",AB46)))</formula>
    </cfRule>
    <cfRule type="containsText" dxfId="970" priority="28" operator="containsText" text="Fail">
      <formula>NOT(ISERROR(SEARCH("Fail",AB46)))</formula>
    </cfRule>
    <cfRule type="containsText" dxfId="969" priority="29" operator="containsText" text="Ineffective">
      <formula>NOT(ISERROR(SEARCH("Ineffective",AB46)))</formula>
    </cfRule>
    <cfRule type="containsText" dxfId="968" priority="30" operator="containsText" text="Not Implemented">
      <formula>NOT(ISERROR(SEARCH("Not Implemented",AB46)))</formula>
    </cfRule>
  </conditionalFormatting>
  <conditionalFormatting sqref="AB49:AD51">
    <cfRule type="containsText" dxfId="967" priority="19" operator="containsText" text="Not assessed">
      <formula>NOT(ISERROR(SEARCH("Not assessed",AB49)))</formula>
    </cfRule>
    <cfRule type="containsText" dxfId="966" priority="20" operator="containsText" text="No visibility">
      <formula>NOT(ISERROR(SEARCH("No visibility",AB49)))</formula>
    </cfRule>
    <cfRule type="containsText" dxfId="965" priority="21" operator="containsText" text="Poor">
      <formula>NOT(ISERROR(SEARCH("Poor",AB49)))</formula>
    </cfRule>
    <cfRule type="containsText" dxfId="964" priority="22" operator="containsText" text="Fail">
      <formula>NOT(ISERROR(SEARCH("Fail",AB49)))</formula>
    </cfRule>
    <cfRule type="containsText" dxfId="963" priority="23" operator="containsText" text="Ineffective">
      <formula>NOT(ISERROR(SEARCH("Ineffective",AB49)))</formula>
    </cfRule>
    <cfRule type="containsText" dxfId="962" priority="24" operator="containsText" text="Not Implemented">
      <formula>NOT(ISERROR(SEARCH("Not Implemented",AB49)))</formula>
    </cfRule>
  </conditionalFormatting>
  <conditionalFormatting sqref="AB56:AD58">
    <cfRule type="containsText" dxfId="961" priority="13" operator="containsText" text="Not assessed">
      <formula>NOT(ISERROR(SEARCH("Not assessed",AB56)))</formula>
    </cfRule>
    <cfRule type="containsText" dxfId="960" priority="14" operator="containsText" text="No visibility">
      <formula>NOT(ISERROR(SEARCH("No visibility",AB56)))</formula>
    </cfRule>
    <cfRule type="containsText" dxfId="959" priority="15" operator="containsText" text="Poor">
      <formula>NOT(ISERROR(SEARCH("Poor",AB56)))</formula>
    </cfRule>
    <cfRule type="containsText" dxfId="958" priority="16" operator="containsText" text="Fail">
      <formula>NOT(ISERROR(SEARCH("Fail",AB56)))</formula>
    </cfRule>
    <cfRule type="containsText" dxfId="957" priority="17" operator="containsText" text="Ineffective">
      <formula>NOT(ISERROR(SEARCH("Ineffective",AB56)))</formula>
    </cfRule>
    <cfRule type="containsText" dxfId="956" priority="18" operator="containsText" text="Not Implemented">
      <formula>NOT(ISERROR(SEARCH("Not Implemented",AB56)))</formula>
    </cfRule>
  </conditionalFormatting>
  <conditionalFormatting sqref="AB72:AD74">
    <cfRule type="containsText" dxfId="955" priority="7" operator="containsText" text="Not assessed">
      <formula>NOT(ISERROR(SEARCH("Not assessed",AB72)))</formula>
    </cfRule>
    <cfRule type="containsText" dxfId="954" priority="8" operator="containsText" text="No visibility">
      <formula>NOT(ISERROR(SEARCH("No visibility",AB72)))</formula>
    </cfRule>
    <cfRule type="containsText" dxfId="953" priority="9" operator="containsText" text="Poor">
      <formula>NOT(ISERROR(SEARCH("Poor",AB72)))</formula>
    </cfRule>
    <cfRule type="containsText" dxfId="952" priority="10" operator="containsText" text="Fail">
      <formula>NOT(ISERROR(SEARCH("Fail",AB72)))</formula>
    </cfRule>
    <cfRule type="containsText" dxfId="951" priority="11" operator="containsText" text="Ineffective">
      <formula>NOT(ISERROR(SEARCH("Ineffective",AB72)))</formula>
    </cfRule>
    <cfRule type="containsText" dxfId="950" priority="12" operator="containsText" text="Not Implemented">
      <formula>NOT(ISERROR(SEARCH("Not Implemented",AB72)))</formula>
    </cfRule>
  </conditionalFormatting>
  <conditionalFormatting sqref="AB75:AD77">
    <cfRule type="containsText" dxfId="949" priority="1" operator="containsText" text="Not assessed">
      <formula>NOT(ISERROR(SEARCH("Not assessed",AB75)))</formula>
    </cfRule>
    <cfRule type="containsText" dxfId="948" priority="2" operator="containsText" text="No visibility">
      <formula>NOT(ISERROR(SEARCH("No visibility",AB75)))</formula>
    </cfRule>
    <cfRule type="containsText" dxfId="947" priority="3" operator="containsText" text="Poor">
      <formula>NOT(ISERROR(SEARCH("Poor",AB75)))</formula>
    </cfRule>
    <cfRule type="containsText" dxfId="946" priority="4" operator="containsText" text="Fail">
      <formula>NOT(ISERROR(SEARCH("Fail",AB75)))</formula>
    </cfRule>
    <cfRule type="containsText" dxfId="945" priority="5" operator="containsText" text="Ineffective">
      <formula>NOT(ISERROR(SEARCH("Ineffective",AB75)))</formula>
    </cfRule>
    <cfRule type="containsText" dxfId="944" priority="6" operator="containsText" text="Not Implemented">
      <formula>NOT(ISERROR(SEARCH("Not Implemented",AB75)))</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promptTitle="Control Status" xr:uid="{05F6E474-1D74-42F2-B3D7-4860F53411D6}">
          <x14:formula1>
            <xm:f>Data!$B$4:$B$6</xm:f>
          </x14:formula1>
          <xm:sqref>AB25 H25 R29 H64 R25 H21 H17 H13 AB17 H29 R72 R21 H7 R10 AB21 AB13 R7 AB29 H33 H36 H49 H56 H60 AB75 R33 R36 R56 R64 R68 AB36 AB40 R40 AB49 AB56 AB60 AB64 H40 R46 R43 H68 R75 AB68 AB72 R13 AB7 H10 R17 AB10 H43 R49 AB43 H46 R53 AB46 H53 R60 AB53 H72 H75 AB33</xm:sqref>
        </x14:dataValidation>
        <x14:dataValidation type="list" allowBlank="1" showInputMessage="1" showErrorMessage="1" xr:uid="{B44201CA-2886-4ACE-BB6C-C4C56C4FA5A3}">
          <x14:formula1>
            <xm:f>Data!$J$4:$J$8</xm:f>
          </x14:formula1>
          <xm:sqref>AD25 J25 T29 J64 T25 J21 J17 J13 AD17 J29 T72 T21 J7 AD21 AD13 T10 T7 AD29 J33 J36 J49 J56 J60 AD75 T33 T36 T56 T64 T68 AD36 AD40 T40 AD49 AD56 AD60 AD64 J40 T46 T43 J68 T75 AD68 AD72 T13 AD7 J10 T17 AD10 J43 T49 AD43 J46 T53 AD46 J53 T60 AD53 J72 J75 AD33</xm:sqref>
        </x14:dataValidation>
        <x14:dataValidation type="list" allowBlank="1" showInputMessage="1" showErrorMessage="1" xr:uid="{06CE023F-65AF-4479-83F2-CB4230FD49B0}">
          <x14:formula1>
            <xm:f>Data!$F$4:$F$9</xm:f>
          </x14:formula1>
          <xm:sqref>AC25 I25 S29 I64 S25 I21 I17 I13 AC17 I29 S72 S21 I7 AC21 AC13 S10 S7 AC29 I33 I36 I49 I56 I60 AC75 S33 S36 S56 S64 S68 AC36 AC40 S40 AC49 AC56 AC60 AC64 I40 S46 S43 I68 S75 AC68 AC72 S13 AC7 I10 S17 AC10 I43 S49 AC43 I46 S53 AC46 I53 S60 AC53 I72 I75 AC33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B3488-66F1-49B9-B851-B854886043D1}">
  <dimension ref="A1:AO52"/>
  <sheetViews>
    <sheetView workbookViewId="0"/>
  </sheetViews>
  <sheetFormatPr defaultColWidth="8.83203125" defaultRowHeight="10.5" customHeight="1" outlineLevelRow="1" outlineLevelCol="1" x14ac:dyDescent="0.2"/>
  <cols>
    <col min="1" max="1" width="4.6640625" style="21" customWidth="1"/>
    <col min="2" max="2" width="20.5" style="21" customWidth="1"/>
    <col min="3" max="3" width="6.83203125" style="21" customWidth="1"/>
    <col min="4" max="4" width="40.1640625" style="21" customWidth="1"/>
    <col min="5" max="5" width="14.5" style="21" customWidth="1"/>
    <col min="6" max="6" width="34.5" style="21" customWidth="1"/>
    <col min="7" max="7" width="31.83203125" style="21" customWidth="1"/>
    <col min="8" max="8" width="19.1640625" customWidth="1" outlineLevel="1"/>
    <col min="9" max="9" width="13.83203125" customWidth="1" outlineLevel="1"/>
    <col min="10" max="10" width="14.5" customWidth="1" outlineLevel="1"/>
    <col min="11" max="16" width="7.1640625" hidden="1" customWidth="1" outlineLevel="1"/>
    <col min="17" max="17" width="16.1640625" customWidth="1" outlineLevel="1"/>
    <col min="18" max="18" width="19.1640625" customWidth="1" outlineLevel="1"/>
    <col min="19" max="19" width="13.83203125" customWidth="1" outlineLevel="1"/>
    <col min="20" max="20" width="14.5" customWidth="1" outlineLevel="1"/>
    <col min="21" max="26" width="7.1640625" hidden="1" customWidth="1" outlineLevel="1"/>
    <col min="27" max="27" width="15.6640625" customWidth="1" outlineLevel="1"/>
    <col min="28" max="28" width="19.1640625" customWidth="1" outlineLevel="1"/>
    <col min="29" max="29" width="13.83203125" customWidth="1" outlineLevel="1"/>
    <col min="30" max="30" width="14.5" customWidth="1" outlineLevel="1"/>
    <col min="31" max="36" width="7.1640625" hidden="1" customWidth="1" outlineLevel="1"/>
    <col min="37" max="37" width="18" customWidth="1" outlineLevel="1"/>
    <col min="38" max="41" width="18" customWidth="1"/>
    <col min="42" max="16384" width="8.83203125" style="21"/>
  </cols>
  <sheetData>
    <row r="1" spans="1:41" customFormat="1" ht="10.5" customHeight="1" x14ac:dyDescent="0.2">
      <c r="A1" s="12"/>
      <c r="B1" s="12"/>
      <c r="C1" s="12"/>
      <c r="D1" s="13" t="s">
        <v>762</v>
      </c>
      <c r="E1" s="12"/>
      <c r="F1" s="12"/>
      <c r="G1" s="12"/>
      <c r="H1" s="111" t="s">
        <v>716</v>
      </c>
      <c r="I1" s="112"/>
      <c r="J1" s="112"/>
      <c r="K1" s="112"/>
      <c r="L1" s="112"/>
      <c r="M1" s="112"/>
      <c r="N1" s="112"/>
      <c r="O1" s="112"/>
      <c r="P1" s="112"/>
      <c r="Q1" s="113"/>
      <c r="R1" s="114" t="s">
        <v>717</v>
      </c>
      <c r="S1" s="115"/>
      <c r="T1" s="115"/>
      <c r="U1" s="115"/>
      <c r="V1" s="115"/>
      <c r="W1" s="115"/>
      <c r="X1" s="115"/>
      <c r="Y1" s="115"/>
      <c r="Z1" s="115"/>
      <c r="AA1" s="116"/>
      <c r="AB1" s="117" t="s">
        <v>718</v>
      </c>
      <c r="AC1" s="118"/>
      <c r="AD1" s="118"/>
      <c r="AE1" s="118"/>
      <c r="AF1" s="118"/>
      <c r="AG1" s="118"/>
      <c r="AH1" s="118"/>
      <c r="AI1" s="118"/>
      <c r="AJ1" s="118"/>
      <c r="AK1" s="119"/>
      <c r="AL1" s="137" t="s">
        <v>700</v>
      </c>
      <c r="AM1" s="137"/>
      <c r="AN1" s="137"/>
      <c r="AO1" s="137"/>
    </row>
    <row r="2" spans="1:41" ht="30" customHeight="1" thickBot="1" x14ac:dyDescent="0.25">
      <c r="A2" s="23" t="s">
        <v>119</v>
      </c>
      <c r="B2" s="23" t="s">
        <v>5</v>
      </c>
      <c r="C2" s="23" t="s">
        <v>699</v>
      </c>
      <c r="D2" s="23" t="s">
        <v>6</v>
      </c>
      <c r="E2" s="28" t="s">
        <v>7</v>
      </c>
      <c r="F2" s="28" t="s">
        <v>8</v>
      </c>
      <c r="G2" s="28" t="s">
        <v>9</v>
      </c>
      <c r="H2" s="29" t="s">
        <v>674</v>
      </c>
      <c r="I2" s="10" t="s">
        <v>1</v>
      </c>
      <c r="J2" s="10" t="s">
        <v>2</v>
      </c>
      <c r="K2" s="10" t="s">
        <v>712</v>
      </c>
      <c r="L2" s="10" t="s">
        <v>713</v>
      </c>
      <c r="M2" s="10" t="s">
        <v>714</v>
      </c>
      <c r="N2" s="10" t="s">
        <v>709</v>
      </c>
      <c r="O2" s="10" t="s">
        <v>710</v>
      </c>
      <c r="P2" s="10" t="s">
        <v>711</v>
      </c>
      <c r="Q2" s="30" t="s">
        <v>4</v>
      </c>
      <c r="R2" s="29" t="s">
        <v>674</v>
      </c>
      <c r="S2" s="10" t="s">
        <v>1</v>
      </c>
      <c r="T2" s="10" t="s">
        <v>2</v>
      </c>
      <c r="U2" s="10" t="s">
        <v>712</v>
      </c>
      <c r="V2" s="10" t="s">
        <v>713</v>
      </c>
      <c r="W2" s="10" t="s">
        <v>714</v>
      </c>
      <c r="X2" s="10" t="s">
        <v>709</v>
      </c>
      <c r="Y2" s="10" t="s">
        <v>710</v>
      </c>
      <c r="Z2" s="10" t="s">
        <v>711</v>
      </c>
      <c r="AA2" s="30" t="s">
        <v>4</v>
      </c>
      <c r="AB2" s="29" t="s">
        <v>674</v>
      </c>
      <c r="AC2" s="10" t="s">
        <v>1</v>
      </c>
      <c r="AD2" s="10" t="s">
        <v>2</v>
      </c>
      <c r="AE2" s="10" t="s">
        <v>712</v>
      </c>
      <c r="AF2" s="10" t="s">
        <v>713</v>
      </c>
      <c r="AG2" s="10" t="s">
        <v>714</v>
      </c>
      <c r="AH2" s="10" t="s">
        <v>709</v>
      </c>
      <c r="AI2" s="10" t="s">
        <v>710</v>
      </c>
      <c r="AJ2" s="10" t="s">
        <v>711</v>
      </c>
      <c r="AK2" s="30" t="s">
        <v>4</v>
      </c>
      <c r="AL2" s="15" t="s">
        <v>705</v>
      </c>
      <c r="AM2" s="15" t="s">
        <v>706</v>
      </c>
      <c r="AN2" s="15" t="s">
        <v>707</v>
      </c>
      <c r="AO2" s="15" t="s">
        <v>708</v>
      </c>
    </row>
    <row r="3" spans="1:41" ht="30" customHeight="1" x14ac:dyDescent="0.2">
      <c r="A3" s="48">
        <v>8</v>
      </c>
      <c r="B3" s="49" t="s">
        <v>743</v>
      </c>
      <c r="C3" s="100"/>
      <c r="D3" s="100"/>
      <c r="E3" s="101" t="s">
        <v>758</v>
      </c>
      <c r="F3" s="101"/>
      <c r="G3" s="101"/>
      <c r="H3" s="50" t="str">
        <f>IF($K3=1,"Implemented","Not Implemented")</f>
        <v>Not Implemented</v>
      </c>
      <c r="I3" s="51" t="str">
        <f>IF($L3=1,"Effective","Ineffective")</f>
        <v>Ineffective</v>
      </c>
      <c r="J3" s="51" t="str">
        <f>IF($M3=1,"Pass","Fail")</f>
        <v>Fail</v>
      </c>
      <c r="K3" s="52">
        <f>IF(COUNTIFS(K$6:K$52,0,$C$6:$C$52,1)&gt;0,0,1)</f>
        <v>0</v>
      </c>
      <c r="L3" s="52">
        <f>IF(COUNTIFS(L$6:L$52,0,$C$6:$C$52,1)&gt;0,0,1)</f>
        <v>0</v>
      </c>
      <c r="M3" s="52">
        <f>IF(COUNTIFS(M$6:M$52,0,$C$6:$C$52,1)&gt;0,0,1)</f>
        <v>0</v>
      </c>
      <c r="N3" s="52">
        <f>AVERAGE(N$6:N$52)</f>
        <v>0</v>
      </c>
      <c r="O3" s="62"/>
      <c r="P3" s="62"/>
      <c r="Q3" s="53"/>
      <c r="R3" s="51" t="str">
        <f>IF($U3=1,"Implemented","Not Implemented")</f>
        <v>Not Implemented</v>
      </c>
      <c r="S3" s="51" t="str">
        <f>IF($V3=1,"Effective","Ineffective")</f>
        <v>Ineffective</v>
      </c>
      <c r="T3" s="51" t="str">
        <f>IF($W3=1,"Pass","Fail")</f>
        <v>Fail</v>
      </c>
      <c r="U3" s="52">
        <f>IF(COUNTIFS(U$6:U$52,0,$C$6:$C$52,1)&gt;0,0,1)</f>
        <v>0</v>
      </c>
      <c r="V3" s="52">
        <f>IF(COUNTIFS(V$6:V$52,0,$C$6:$C$52,1)&gt;0,0,1)</f>
        <v>0</v>
      </c>
      <c r="W3" s="52">
        <f>IF(COUNTIFS(W$6:W$52,0,$C$6:$C$52,1)&gt;0,0,1)</f>
        <v>0</v>
      </c>
      <c r="X3" s="52">
        <f>AVERAGE(X$6:X$52)</f>
        <v>0</v>
      </c>
      <c r="Y3" s="62"/>
      <c r="Z3" s="62"/>
      <c r="AA3" s="53"/>
      <c r="AB3" s="50" t="str">
        <f>IF($AE3=1,"Implemented","Not Implemented")</f>
        <v>Not Implemented</v>
      </c>
      <c r="AC3" s="51" t="str">
        <f>IF($AF3=1,"Effective","Ineffective")</f>
        <v>Ineffective</v>
      </c>
      <c r="AD3" s="51" t="str">
        <f>IF($AG3=1,"Pass","Fail")</f>
        <v>Fail</v>
      </c>
      <c r="AE3" s="52">
        <f>IF(COUNTIFS(AE$6:AE$52,0,$C$6:$C$52,1)&gt;0,0,1)</f>
        <v>0</v>
      </c>
      <c r="AF3" s="52">
        <f>IF(COUNTIFS(AF$6:AF$52,0,$C$6:$C$52,1)&gt;0,0,1)</f>
        <v>0</v>
      </c>
      <c r="AG3" s="52">
        <f>IF(COUNTIFS(AG$6:AG$52,0,$C$6:$C$52,1)&gt;0,0,1)</f>
        <v>0</v>
      </c>
      <c r="AH3" s="52">
        <f>AVERAGE(AH$6:AH$52)</f>
        <v>0</v>
      </c>
      <c r="AI3" s="62"/>
      <c r="AJ3" s="62"/>
      <c r="AK3" s="53"/>
      <c r="AL3" s="54" t="s">
        <v>725</v>
      </c>
      <c r="AM3" s="55"/>
      <c r="AN3" s="55"/>
      <c r="AO3" s="56"/>
    </row>
    <row r="4" spans="1:41" ht="30" customHeight="1" x14ac:dyDescent="0.2">
      <c r="A4" s="42"/>
      <c r="B4" s="22"/>
      <c r="C4" s="97"/>
      <c r="D4" s="97"/>
      <c r="E4" s="98" t="s">
        <v>759</v>
      </c>
      <c r="F4" s="98"/>
      <c r="G4" s="98"/>
      <c r="H4" s="31" t="str">
        <f>IF($K4=1,"Implemented","Not Implemented")</f>
        <v>Not Implemented</v>
      </c>
      <c r="I4" s="24" t="str">
        <f>IF($L4=1,"Effective","Ineffective")</f>
        <v>Ineffective</v>
      </c>
      <c r="J4" s="24" t="str">
        <f>IF($M4=1,"Pass","Fail")</f>
        <v>Fail</v>
      </c>
      <c r="K4" s="25">
        <f>IF(COUNTIFS(K$6:K$52,0,$C$6:$C$52,2)&gt;0,0,1)</f>
        <v>0</v>
      </c>
      <c r="L4" s="25">
        <f>IF(COUNTIFS(L$6:L$52,0,$C$6:$C$52,2)&gt;0,0,1)</f>
        <v>0</v>
      </c>
      <c r="M4" s="25">
        <f>IF(COUNTIFS(M$6:M$52,0,$C$6:$C$52,2)&gt;0,0,1)</f>
        <v>0</v>
      </c>
      <c r="N4" s="63"/>
      <c r="O4" s="25">
        <f>AVERAGE(O$6:O$52)</f>
        <v>0</v>
      </c>
      <c r="P4" s="25"/>
      <c r="Q4" s="32"/>
      <c r="R4" s="24" t="str">
        <f>IF($U4=1,"Implemented","Not Implemented")</f>
        <v>Not Implemented</v>
      </c>
      <c r="S4" s="24" t="str">
        <f>IF($V4=1,"Effective","Ineffective")</f>
        <v>Ineffective</v>
      </c>
      <c r="T4" s="24" t="str">
        <f>IF($W4=1,"Pass","Fail")</f>
        <v>Fail</v>
      </c>
      <c r="U4" s="25">
        <f>IF(COUNTIFS(U$6:U$52,0,$C$6:$C$52,2)&gt;0,0,1)</f>
        <v>0</v>
      </c>
      <c r="V4" s="25">
        <f>IF(COUNTIFS(V$6:V$52,0,$C$6:$C$52,2)&gt;0,0,1)</f>
        <v>0</v>
      </c>
      <c r="W4" s="25">
        <f>IF(COUNTIFS(W$6:W$52,0,$C$6:$C$52,2)&gt;0,0,1)</f>
        <v>0</v>
      </c>
      <c r="X4" s="63"/>
      <c r="Y4" s="25">
        <f>AVERAGE(Y$6:Y$52)</f>
        <v>0</v>
      </c>
      <c r="Z4" s="25"/>
      <c r="AA4" s="32"/>
      <c r="AB4" s="31" t="str">
        <f>IF($AE4=1,"Implemented","Not Implemented")</f>
        <v>Not Implemented</v>
      </c>
      <c r="AC4" s="24" t="str">
        <f>IF($AF4=1,"Effective","Ineffective")</f>
        <v>Ineffective</v>
      </c>
      <c r="AD4" s="24" t="str">
        <f>IF($AG4=1,"Pass","Fail")</f>
        <v>Fail</v>
      </c>
      <c r="AE4" s="25">
        <f>IF(COUNTIFS(AE$6:AE$52,0,$C$6:$C$52,2)&gt;0,0,1)</f>
        <v>0</v>
      </c>
      <c r="AF4" s="25">
        <f>IF(COUNTIFS(AF$6:AF$52,0,$C$6:$C$52,2)&gt;0,0,1)</f>
        <v>0</v>
      </c>
      <c r="AG4" s="25">
        <f>IF(COUNTIFS(AG$6:AG$52,0,$C$6:$C$52,2)&gt;0,0,1)</f>
        <v>0</v>
      </c>
      <c r="AH4" s="63"/>
      <c r="AI4" s="25">
        <f>AVERAGE(AI$6:AI$52)</f>
        <v>0</v>
      </c>
      <c r="AJ4" s="25"/>
      <c r="AK4" s="32"/>
      <c r="AL4" s="18" t="s">
        <v>725</v>
      </c>
      <c r="AM4" s="11"/>
      <c r="AN4" s="11"/>
      <c r="AO4" s="43"/>
    </row>
    <row r="5" spans="1:41" ht="30" customHeight="1" thickBot="1" x14ac:dyDescent="0.25">
      <c r="A5" s="57"/>
      <c r="B5" s="58"/>
      <c r="C5" s="103"/>
      <c r="D5" s="103"/>
      <c r="E5" s="104" t="s">
        <v>760</v>
      </c>
      <c r="F5" s="104"/>
      <c r="G5" s="104"/>
      <c r="H5" s="59" t="str">
        <f>IF($K5=1,"Implemented","Not Implemented")</f>
        <v>Not Implemented</v>
      </c>
      <c r="I5" s="60" t="str">
        <f>IF($L5=1,"Effective","Ineffective")</f>
        <v>Ineffective</v>
      </c>
      <c r="J5" s="60" t="str">
        <f>IF($M5=1,"Pass","Fail")</f>
        <v>Fail</v>
      </c>
      <c r="K5" s="35">
        <f>IF(COUNTIFS(K$6:K$52,0,$C$6:$C$52,3)&gt;0,0,1)</f>
        <v>0</v>
      </c>
      <c r="L5" s="35">
        <f>IF(COUNTIFS(L$6:L$52,0,$C$6:$C$52,3)&gt;0,0,1)</f>
        <v>0</v>
      </c>
      <c r="M5" s="35">
        <f>IF(COUNTIFS(M$6:M$52,0,$C$6:$C$52,3)&gt;0,0,1)</f>
        <v>0</v>
      </c>
      <c r="N5" s="64"/>
      <c r="O5" s="64"/>
      <c r="P5" s="35">
        <f>AVERAGE(P$6:P$52)</f>
        <v>0</v>
      </c>
      <c r="Q5" s="61"/>
      <c r="R5" s="60" t="str">
        <f>IF($U5=1,"Implemented","Not Implemented")</f>
        <v>Not Implemented</v>
      </c>
      <c r="S5" s="60" t="str">
        <f>IF($V5=1,"Effective","Ineffective")</f>
        <v>Ineffective</v>
      </c>
      <c r="T5" s="60" t="str">
        <f>IF($W5=1,"Pass","Fail")</f>
        <v>Fail</v>
      </c>
      <c r="U5" s="35">
        <f>IF(COUNTIFS(U$6:U$52,0,$C$6:$C$52,3)&gt;0,0,1)</f>
        <v>0</v>
      </c>
      <c r="V5" s="35">
        <f>IF(COUNTIFS(V$6:V$52,0,$C$6:$C$52,3)&gt;0,0,1)</f>
        <v>0</v>
      </c>
      <c r="W5" s="35">
        <f>IF(COUNTIFS(W$6:W$52,0,$C$6:$C$52,3)&gt;0,0,1)</f>
        <v>0</v>
      </c>
      <c r="X5" s="64"/>
      <c r="Y5" s="64"/>
      <c r="Z5" s="35">
        <f>AVERAGE(Z$6:Z$52)</f>
        <v>0</v>
      </c>
      <c r="AA5" s="61"/>
      <c r="AB5" s="59" t="str">
        <f>IF($AE5=1,"Implemented","Not Implemented")</f>
        <v>Not Implemented</v>
      </c>
      <c r="AC5" s="60" t="str">
        <f>IF($AF5=1,"Effective","Ineffective")</f>
        <v>Ineffective</v>
      </c>
      <c r="AD5" s="60" t="str">
        <f>IF($AG5=1,"Pass","Fail")</f>
        <v>Fail</v>
      </c>
      <c r="AE5" s="35">
        <f>IF(COUNTIFS(AE$6:AE$52,0,$C$6:$C$52,3)&gt;0,0,1)</f>
        <v>0</v>
      </c>
      <c r="AF5" s="35">
        <f>IF(COUNTIFS(AF$6:AF$52,0,$C$6:$C$52,3)&gt;0,0,1)</f>
        <v>0</v>
      </c>
      <c r="AG5" s="35">
        <f>IF(COUNTIFS(AG$6:AG$52,0,$C$6:$C$52,3)&gt;0,0,1)</f>
        <v>0</v>
      </c>
      <c r="AH5" s="64"/>
      <c r="AI5" s="64"/>
      <c r="AJ5" s="35">
        <f>AVERAGE(AJ$6:AJ$52)</f>
        <v>0</v>
      </c>
      <c r="AK5" s="61"/>
      <c r="AL5" s="33" t="s">
        <v>725</v>
      </c>
      <c r="AM5" s="45"/>
      <c r="AN5" s="45"/>
      <c r="AO5" s="46"/>
    </row>
    <row r="6" spans="1:41" ht="30" customHeight="1" x14ac:dyDescent="0.2">
      <c r="C6" s="19">
        <v>1</v>
      </c>
      <c r="D6" s="124" t="s">
        <v>314</v>
      </c>
      <c r="E6" s="124"/>
      <c r="F6" s="124"/>
      <c r="G6" s="124"/>
      <c r="H6" s="31" t="str">
        <f>IF($K6=1,"Implemented","Not Implemented")</f>
        <v>Not Implemented</v>
      </c>
      <c r="I6" s="24" t="str">
        <f>IF($L6=1,"Effective","Ineffective")</f>
        <v>Ineffective</v>
      </c>
      <c r="J6" s="24" t="str">
        <f>IF($M6=1,"Pass","Fail")</f>
        <v>Fail</v>
      </c>
      <c r="K6" s="25">
        <f>IF(COUNTIF(K7:K12,0)&gt;0,0,1)</f>
        <v>0</v>
      </c>
      <c r="L6" s="25">
        <f>IF(COUNTIF(L7:L12,0)&gt;0,0,1)</f>
        <v>0</v>
      </c>
      <c r="M6" s="25">
        <f>IF(COUNTIF(M7:M12,0)&gt;0,0,1)</f>
        <v>0</v>
      </c>
      <c r="N6" s="25">
        <f>IFERROR(IF($C6=1,$K6*$L6*$M6,""),"")</f>
        <v>0</v>
      </c>
      <c r="O6" s="25" t="str">
        <f>IFERROR(IF($C6=2,$K6*$L6*$M6,""),"")</f>
        <v/>
      </c>
      <c r="P6" s="25" t="str">
        <f>IFERROR(IF($C6=3,$K6*$L6*$M6,""),"")</f>
        <v/>
      </c>
      <c r="Q6" s="32"/>
      <c r="R6" s="31" t="str">
        <f>IF($U6=1,"Implemented","Not Implemented")</f>
        <v>Not Implemented</v>
      </c>
      <c r="S6" s="24" t="str">
        <f>IF($V6=1,"Effective","Ineffective")</f>
        <v>Ineffective</v>
      </c>
      <c r="T6" s="24" t="str">
        <f>IF($W6=1,"Pass","Fail")</f>
        <v>Fail</v>
      </c>
      <c r="U6" s="25">
        <f>IF(COUNTIF(U7:U12,0)&gt;0,0,1)</f>
        <v>0</v>
      </c>
      <c r="V6" s="25">
        <f>IF(COUNTIF(V7:V12,0)&gt;0,0,1)</f>
        <v>0</v>
      </c>
      <c r="W6" s="25">
        <f>IF(COUNTIF(W7:W12,0)&gt;0,0,1)</f>
        <v>0</v>
      </c>
      <c r="X6" s="25">
        <f>IFERROR(IF($C6=1,$U6*$V6*$W6,""),"")</f>
        <v>0</v>
      </c>
      <c r="Y6" s="25" t="str">
        <f>IFERROR(IF($C6=2,$U6*$V6*$W6,""),"")</f>
        <v/>
      </c>
      <c r="Z6" s="25" t="str">
        <f>IFERROR(IF($C6=3,$U6*$V6*$W6,""),"")</f>
        <v/>
      </c>
      <c r="AA6" s="32"/>
      <c r="AB6" s="31" t="str">
        <f>IF($AE6=1,"Implemented","Not Implemented")</f>
        <v>Not Implemented</v>
      </c>
      <c r="AC6" s="24" t="str">
        <f>IF($AF6=1,"Effective","Ineffective")</f>
        <v>Ineffective</v>
      </c>
      <c r="AD6" s="24" t="str">
        <f>IF($AG6=1,"Pass","Fail")</f>
        <v>Fail</v>
      </c>
      <c r="AE6" s="25">
        <f>IF(COUNTIF(AE7:AE12,0)&gt;0,0,1)</f>
        <v>0</v>
      </c>
      <c r="AF6" s="25">
        <f>IF(COUNTIF(AF7:AF12,0)&gt;0,0,1)</f>
        <v>0</v>
      </c>
      <c r="AG6" s="25">
        <f>IF(COUNTIF(AG7:AG12,0)&gt;0,0,1)</f>
        <v>0</v>
      </c>
      <c r="AH6" s="25">
        <f>IFERROR(IF($C6=1,$AE6*$AF6*$AG6,""),"")</f>
        <v>0</v>
      </c>
      <c r="AI6" s="25" t="str">
        <f>IFERROR(IF($C6=2,$AE6*$AF6*$AG6,""),"")</f>
        <v/>
      </c>
      <c r="AJ6" s="25" t="str">
        <f>IFERROR(IF($C6=3,$AE6*$AF6*$AG6,""),"")</f>
        <v/>
      </c>
      <c r="AK6" s="32"/>
      <c r="AL6" s="18" t="s">
        <v>725</v>
      </c>
      <c r="AM6" s="11"/>
      <c r="AN6" s="11"/>
      <c r="AO6" s="11"/>
    </row>
    <row r="7" spans="1:41" ht="10.5" customHeight="1" outlineLevel="1" x14ac:dyDescent="0.2">
      <c r="A7" s="106"/>
      <c r="B7" s="106"/>
      <c r="C7" s="122">
        <v>1</v>
      </c>
      <c r="D7" s="106"/>
      <c r="E7" s="123" t="s">
        <v>315</v>
      </c>
      <c r="F7" s="124" t="s">
        <v>316</v>
      </c>
      <c r="G7" s="124" t="s">
        <v>317</v>
      </c>
      <c r="H7" s="108" t="s">
        <v>687</v>
      </c>
      <c r="I7" s="109" t="s">
        <v>687</v>
      </c>
      <c r="J7" s="109" t="s">
        <v>687</v>
      </c>
      <c r="K7" s="25">
        <f>IFERROR(VLOOKUP($H7,Data!$B$4:$D$6,3,FALSE),"")</f>
        <v>0</v>
      </c>
      <c r="L7" s="25">
        <f>IFERROR(VLOOKUP($I7,Data!$F$4:$H$9,3,FALSE),"")</f>
        <v>0</v>
      </c>
      <c r="M7" s="25">
        <f>IFERROR(VLOOKUP($J7,Data!$J$4:$L$8,3,FALSE),"")</f>
        <v>0</v>
      </c>
      <c r="N7" s="25">
        <f>IFERROR(IF($C7=1,$K7*$L7*$M7,""),"")</f>
        <v>0</v>
      </c>
      <c r="O7" s="25" t="str">
        <f>IFERROR(IF($C7=2,$K7*$L7*$M7,""),"")</f>
        <v/>
      </c>
      <c r="P7" s="25" t="str">
        <f>IFERROR(IF($C7=3,$K7*$L7*$M7,""),"")</f>
        <v/>
      </c>
      <c r="Q7" s="120"/>
      <c r="R7" s="108" t="s">
        <v>687</v>
      </c>
      <c r="S7" s="109" t="s">
        <v>687</v>
      </c>
      <c r="T7" s="109" t="s">
        <v>687</v>
      </c>
      <c r="U7" s="26"/>
      <c r="V7" s="26"/>
      <c r="W7" s="26"/>
      <c r="X7" s="26"/>
      <c r="Y7" s="26"/>
      <c r="Z7" s="26"/>
      <c r="AA7" s="120"/>
      <c r="AB7" s="108" t="s">
        <v>687</v>
      </c>
      <c r="AC7" s="109" t="s">
        <v>687</v>
      </c>
      <c r="AD7" s="109" t="s">
        <v>687</v>
      </c>
      <c r="AE7" s="26"/>
      <c r="AF7" s="26"/>
      <c r="AG7" s="26"/>
      <c r="AH7" s="26"/>
      <c r="AI7" s="26"/>
      <c r="AJ7" s="26"/>
      <c r="AK7" s="121"/>
      <c r="AL7" s="18" t="s">
        <v>716</v>
      </c>
      <c r="AM7" s="11"/>
      <c r="AN7" s="11"/>
      <c r="AO7" s="11"/>
    </row>
    <row r="8" spans="1:41" ht="10.5" customHeight="1" outlineLevel="1" x14ac:dyDescent="0.2">
      <c r="A8" s="106"/>
      <c r="B8" s="106"/>
      <c r="C8" s="122"/>
      <c r="D8" s="106"/>
      <c r="E8" s="123"/>
      <c r="F8" s="124"/>
      <c r="G8" s="125"/>
      <c r="H8" s="108"/>
      <c r="I8" s="109"/>
      <c r="J8" s="109"/>
      <c r="K8" s="27"/>
      <c r="L8" s="27"/>
      <c r="M8" s="27"/>
      <c r="N8" s="27"/>
      <c r="O8" s="27"/>
      <c r="P8" s="27"/>
      <c r="Q8" s="120"/>
      <c r="R8" s="108"/>
      <c r="S8" s="109"/>
      <c r="T8" s="109"/>
      <c r="U8" s="25">
        <f>IFERROR(VLOOKUP($R7,Data!$B$4:$D$6,3,FALSE),"")</f>
        <v>0</v>
      </c>
      <c r="V8" s="25">
        <f>IFERROR(VLOOKUP($S7,Data!$F$4:$H$9,3,FALSE),"")</f>
        <v>0</v>
      </c>
      <c r="W8" s="25">
        <f>IFERROR(VLOOKUP($T7,Data!$J$4:$L$8,3,FALSE),"")</f>
        <v>0</v>
      </c>
      <c r="X8" s="25">
        <f>IFERROR(IF($C7=1,$U8*$V8*$W8,""),"")</f>
        <v>0</v>
      </c>
      <c r="Y8" s="25" t="str">
        <f>IFERROR(IF($C7=2,$U8*$V8*$W8,""),"")</f>
        <v/>
      </c>
      <c r="Z8" s="25" t="str">
        <f>IFERROR(IF($C7=3,$U8*$V8*$W8,""),"")</f>
        <v/>
      </c>
      <c r="AA8" s="120"/>
      <c r="AB8" s="108"/>
      <c r="AC8" s="109"/>
      <c r="AD8" s="109"/>
      <c r="AE8" s="27"/>
      <c r="AF8" s="27"/>
      <c r="AG8" s="27"/>
      <c r="AH8" s="27"/>
      <c r="AI8" s="27"/>
      <c r="AJ8" s="27"/>
      <c r="AK8" s="121"/>
      <c r="AL8" s="18" t="s">
        <v>717</v>
      </c>
      <c r="AM8" s="11"/>
      <c r="AN8" s="11"/>
      <c r="AO8" s="11"/>
    </row>
    <row r="9" spans="1:41" ht="10.5" customHeight="1" outlineLevel="1" x14ac:dyDescent="0.2">
      <c r="A9" s="106"/>
      <c r="B9" s="106"/>
      <c r="C9" s="122"/>
      <c r="D9" s="106"/>
      <c r="E9" s="123"/>
      <c r="F9" s="124"/>
      <c r="G9" s="125"/>
      <c r="H9" s="108"/>
      <c r="I9" s="109"/>
      <c r="J9" s="109"/>
      <c r="K9" s="27"/>
      <c r="L9" s="27"/>
      <c r="M9" s="27"/>
      <c r="N9" s="27"/>
      <c r="O9" s="27"/>
      <c r="P9" s="27"/>
      <c r="Q9" s="120"/>
      <c r="R9" s="108"/>
      <c r="S9" s="109"/>
      <c r="T9" s="109"/>
      <c r="U9" s="27"/>
      <c r="V9" s="27"/>
      <c r="W9" s="27"/>
      <c r="X9" s="27"/>
      <c r="Y9" s="27"/>
      <c r="Z9" s="27"/>
      <c r="AA9" s="120"/>
      <c r="AB9" s="108"/>
      <c r="AC9" s="109"/>
      <c r="AD9" s="109"/>
      <c r="AE9" s="25">
        <f>IFERROR(VLOOKUP($AB7,Data!$B$4:$D$6,3,FALSE),"")</f>
        <v>0</v>
      </c>
      <c r="AF9" s="25">
        <f>IFERROR(VLOOKUP($AC7,Data!$F$4:$H$9,3,FALSE),"")</f>
        <v>0</v>
      </c>
      <c r="AG9" s="25">
        <f>IFERROR(VLOOKUP($AD7,Data!$J$4:$L$8,3,FALSE),"")</f>
        <v>0</v>
      </c>
      <c r="AH9" s="25">
        <f>IFERROR(IF($C7=1,$AE9*$AF9*$AG9,""),"")</f>
        <v>0</v>
      </c>
      <c r="AI9" s="25" t="str">
        <f>IFERROR(IF($C7=2,$AE9*$AF9*$AG9,""),"")</f>
        <v/>
      </c>
      <c r="AJ9" s="25" t="str">
        <f>IFERROR(IF($C7=3,$AE9*$AF9*$AG9,""),"")</f>
        <v/>
      </c>
      <c r="AK9" s="121"/>
      <c r="AL9" s="18" t="s">
        <v>718</v>
      </c>
      <c r="AM9" s="11"/>
      <c r="AN9" s="11"/>
      <c r="AO9" s="11"/>
    </row>
    <row r="10" spans="1:41" ht="10.5" customHeight="1" outlineLevel="1" x14ac:dyDescent="0.2">
      <c r="A10" s="106"/>
      <c r="B10" s="106"/>
      <c r="C10" s="122">
        <v>1</v>
      </c>
      <c r="D10" s="106"/>
      <c r="E10" s="123" t="s">
        <v>318</v>
      </c>
      <c r="F10" s="124" t="s">
        <v>319</v>
      </c>
      <c r="G10" s="124" t="s">
        <v>320</v>
      </c>
      <c r="H10" s="108" t="s">
        <v>687</v>
      </c>
      <c r="I10" s="109" t="s">
        <v>687</v>
      </c>
      <c r="J10" s="109" t="s">
        <v>687</v>
      </c>
      <c r="K10" s="25">
        <f>IFERROR(VLOOKUP($H10,Data!$B$4:$D$6,3,FALSE),"")</f>
        <v>0</v>
      </c>
      <c r="L10" s="25">
        <f>IFERROR(VLOOKUP($I10,Data!$F$4:$H$9,3,FALSE),"")</f>
        <v>0</v>
      </c>
      <c r="M10" s="25">
        <f>IFERROR(VLOOKUP($J10,Data!$J$4:$L$8,3,FALSE),"")</f>
        <v>0</v>
      </c>
      <c r="N10" s="25">
        <f>IFERROR(IF($C10=1,$K10*$L10*$M10,""),"")</f>
        <v>0</v>
      </c>
      <c r="O10" s="25" t="str">
        <f>IFERROR(IF($C10=2,$K10*$L10*$M10,""),"")</f>
        <v/>
      </c>
      <c r="P10" s="25" t="str">
        <f>IFERROR(IF($C10=3,$K10*$L10*$M10,""),"")</f>
        <v/>
      </c>
      <c r="Q10" s="120"/>
      <c r="R10" s="108" t="s">
        <v>687</v>
      </c>
      <c r="S10" s="109" t="s">
        <v>687</v>
      </c>
      <c r="T10" s="109" t="s">
        <v>687</v>
      </c>
      <c r="U10" s="26"/>
      <c r="V10" s="26"/>
      <c r="W10" s="26"/>
      <c r="X10" s="26"/>
      <c r="Y10" s="26"/>
      <c r="Z10" s="26"/>
      <c r="AA10" s="120"/>
      <c r="AB10" s="108" t="s">
        <v>687</v>
      </c>
      <c r="AC10" s="109" t="s">
        <v>687</v>
      </c>
      <c r="AD10" s="109" t="s">
        <v>687</v>
      </c>
      <c r="AE10" s="26"/>
      <c r="AF10" s="26"/>
      <c r="AG10" s="26"/>
      <c r="AH10" s="26"/>
      <c r="AI10" s="26"/>
      <c r="AJ10" s="26"/>
      <c r="AK10" s="121"/>
      <c r="AL10" s="18" t="s">
        <v>716</v>
      </c>
      <c r="AM10" s="11"/>
      <c r="AN10" s="11"/>
      <c r="AO10" s="11"/>
    </row>
    <row r="11" spans="1:41" ht="10.5" customHeight="1" outlineLevel="1" x14ac:dyDescent="0.2">
      <c r="A11" s="106"/>
      <c r="B11" s="106"/>
      <c r="C11" s="122"/>
      <c r="D11" s="106"/>
      <c r="E11" s="123"/>
      <c r="F11" s="124"/>
      <c r="G11" s="125"/>
      <c r="H11" s="108"/>
      <c r="I11" s="109"/>
      <c r="J11" s="109"/>
      <c r="K11" s="27"/>
      <c r="L11" s="27"/>
      <c r="M11" s="27"/>
      <c r="N11" s="27"/>
      <c r="O11" s="27"/>
      <c r="P11" s="27"/>
      <c r="Q11" s="120"/>
      <c r="R11" s="108"/>
      <c r="S11" s="109"/>
      <c r="T11" s="109"/>
      <c r="U11" s="25">
        <f>IFERROR(VLOOKUP($R10,Data!$B$4:$D$6,3,FALSE),"")</f>
        <v>0</v>
      </c>
      <c r="V11" s="25">
        <f>IFERROR(VLOOKUP($S10,Data!$F$4:$H$9,3,FALSE),"")</f>
        <v>0</v>
      </c>
      <c r="W11" s="25">
        <f>IFERROR(VLOOKUP($T10,Data!$J$4:$L$8,3,FALSE),"")</f>
        <v>0</v>
      </c>
      <c r="X11" s="25">
        <f>IFERROR(IF($C10=1,$U11*$V11*$W11,""),"")</f>
        <v>0</v>
      </c>
      <c r="Y11" s="25" t="str">
        <f>IFERROR(IF($C10=2,$U11*$V11*$W11,""),"")</f>
        <v/>
      </c>
      <c r="Z11" s="25" t="str">
        <f>IFERROR(IF($C10=3,$U11*$V11*$W11,""),"")</f>
        <v/>
      </c>
      <c r="AA11" s="120"/>
      <c r="AB11" s="108"/>
      <c r="AC11" s="109"/>
      <c r="AD11" s="109"/>
      <c r="AE11" s="27"/>
      <c r="AF11" s="27"/>
      <c r="AG11" s="27"/>
      <c r="AH11" s="27"/>
      <c r="AI11" s="27"/>
      <c r="AJ11" s="27"/>
      <c r="AK11" s="121"/>
      <c r="AL11" s="18" t="s">
        <v>717</v>
      </c>
      <c r="AM11" s="11"/>
      <c r="AN11" s="11"/>
      <c r="AO11" s="11"/>
    </row>
    <row r="12" spans="1:41" ht="10.5" customHeight="1" outlineLevel="1" x14ac:dyDescent="0.2">
      <c r="A12" s="106"/>
      <c r="B12" s="106"/>
      <c r="C12" s="122"/>
      <c r="D12" s="106"/>
      <c r="E12" s="123"/>
      <c r="F12" s="124"/>
      <c r="G12" s="125"/>
      <c r="H12" s="108"/>
      <c r="I12" s="109"/>
      <c r="J12" s="109"/>
      <c r="K12" s="27"/>
      <c r="L12" s="27"/>
      <c r="M12" s="27"/>
      <c r="N12" s="27"/>
      <c r="O12" s="27"/>
      <c r="P12" s="27"/>
      <c r="Q12" s="120"/>
      <c r="R12" s="108"/>
      <c r="S12" s="109"/>
      <c r="T12" s="109"/>
      <c r="U12" s="27"/>
      <c r="V12" s="27"/>
      <c r="W12" s="27"/>
      <c r="X12" s="27"/>
      <c r="Y12" s="27"/>
      <c r="Z12" s="27"/>
      <c r="AA12" s="120"/>
      <c r="AB12" s="108"/>
      <c r="AC12" s="109"/>
      <c r="AD12" s="109"/>
      <c r="AE12" s="25">
        <f>IFERROR(VLOOKUP($AB10,Data!$B$4:$D$6,3,FALSE),"")</f>
        <v>0</v>
      </c>
      <c r="AF12" s="25">
        <f>IFERROR(VLOOKUP($AC10,Data!$F$4:$H$9,3,FALSE),"")</f>
        <v>0</v>
      </c>
      <c r="AG12" s="25">
        <f>IFERROR(VLOOKUP($AD10,Data!$J$4:$L$8,3,FALSE),"")</f>
        <v>0</v>
      </c>
      <c r="AH12" s="25">
        <f>IFERROR(IF($C10=1,$AE12*$AF12*$AG12,""),"")</f>
        <v>0</v>
      </c>
      <c r="AI12" s="25" t="str">
        <f>IFERROR(IF($C10=2,$AE12*$AF12*$AG12,""),"")</f>
        <v/>
      </c>
      <c r="AJ12" s="25" t="str">
        <f>IFERROR(IF($C10=3,$AE12*$AF12*$AG12,""),"")</f>
        <v/>
      </c>
      <c r="AK12" s="121"/>
      <c r="AL12" s="18" t="s">
        <v>718</v>
      </c>
      <c r="AM12" s="11"/>
      <c r="AN12" s="11"/>
      <c r="AO12" s="11"/>
    </row>
    <row r="13" spans="1:41" ht="30" customHeight="1" x14ac:dyDescent="0.2">
      <c r="B13" s="19"/>
      <c r="C13" s="19">
        <v>1</v>
      </c>
      <c r="D13" s="124" t="s">
        <v>321</v>
      </c>
      <c r="E13" s="124"/>
      <c r="F13" s="124"/>
      <c r="G13" s="124"/>
      <c r="H13" s="31" t="str">
        <f>IF($K13=1,"Implemented","Not Implemented")</f>
        <v>Not Implemented</v>
      </c>
      <c r="I13" s="24" t="str">
        <f>IF($L13=1,"Effective","Ineffective")</f>
        <v>Ineffective</v>
      </c>
      <c r="J13" s="24" t="str">
        <f>IF($M13=1,"Pass","Fail")</f>
        <v>Fail</v>
      </c>
      <c r="K13" s="25">
        <f>IF(COUNTIF(K14:K16,0)&gt;0,0,1)</f>
        <v>0</v>
      </c>
      <c r="L13" s="25">
        <f>IF(COUNTIF(L14:L16,0)&gt;0,0,1)</f>
        <v>0</v>
      </c>
      <c r="M13" s="25">
        <f>IF(COUNTIF(M14:M16,0)&gt;0,0,1)</f>
        <v>0</v>
      </c>
      <c r="N13" s="25">
        <f>IFERROR(IF($C13=1,$K13*$L13*$M13,""),"")</f>
        <v>0</v>
      </c>
      <c r="O13" s="25" t="str">
        <f>IFERROR(IF($C13=2,$K13*$L13*$M13,""),"")</f>
        <v/>
      </c>
      <c r="P13" s="25" t="str">
        <f>IFERROR(IF($C13=3,$K13*$L13*$M13,""),"")</f>
        <v/>
      </c>
      <c r="Q13" s="32"/>
      <c r="R13" s="31" t="str">
        <f>IF($U13=1,"Implemented","Not Implemented")</f>
        <v>Not Implemented</v>
      </c>
      <c r="S13" s="24" t="str">
        <f>IF($V13=1,"Effective","Ineffective")</f>
        <v>Ineffective</v>
      </c>
      <c r="T13" s="24" t="str">
        <f>IF($W13=1,"Pass","Fail")</f>
        <v>Fail</v>
      </c>
      <c r="U13" s="25">
        <f>IF(COUNTIF(U14:U16,0)&gt;0,0,1)</f>
        <v>0</v>
      </c>
      <c r="V13" s="25">
        <f>IF(COUNTIF(V14:V16,0)&gt;0,0,1)</f>
        <v>0</v>
      </c>
      <c r="W13" s="25">
        <f>IF(COUNTIF(W14:W16,0)&gt;0,0,1)</f>
        <v>0</v>
      </c>
      <c r="X13" s="25">
        <f>IFERROR(IF($C13=1,$U13*$V13*$W13,""),"")</f>
        <v>0</v>
      </c>
      <c r="Y13" s="25" t="str">
        <f>IFERROR(IF($C13=2,$U13*$V13*$W13,""),"")</f>
        <v/>
      </c>
      <c r="Z13" s="25" t="str">
        <f>IFERROR(IF($C13=3,$U13*$V13*$W13,""),"")</f>
        <v/>
      </c>
      <c r="AA13" s="32"/>
      <c r="AB13" s="31" t="str">
        <f>IF($AE13=1,"Implemented","Not Implemented")</f>
        <v>Not Implemented</v>
      </c>
      <c r="AC13" s="24" t="str">
        <f>IF($AF13=1,"Effective","Ineffective")</f>
        <v>Ineffective</v>
      </c>
      <c r="AD13" s="24" t="str">
        <f>IF($AG13=1,"Pass","Fail")</f>
        <v>Fail</v>
      </c>
      <c r="AE13" s="25">
        <f>IF(COUNTIF(AE14:AE16,0)&gt;0,0,1)</f>
        <v>0</v>
      </c>
      <c r="AF13" s="25">
        <f>IF(COUNTIF(AF14:AF16,0)&gt;0,0,1)</f>
        <v>0</v>
      </c>
      <c r="AG13" s="25">
        <f>IF(COUNTIF(AG14:AG16,0)&gt;0,0,1)</f>
        <v>0</v>
      </c>
      <c r="AH13" s="25">
        <f>IFERROR(IF($C13=1,$AE13*$AF13*$AG13,""),"")</f>
        <v>0</v>
      </c>
      <c r="AI13" s="25" t="str">
        <f>IFERROR(IF($C13=2,$AE13*$AF13*$AG13,""),"")</f>
        <v/>
      </c>
      <c r="AJ13" s="25" t="str">
        <f>IFERROR(IF($C13=3,$AE13*$AF13*$AG13,""),"")</f>
        <v/>
      </c>
      <c r="AK13" s="32"/>
      <c r="AL13" s="18" t="s">
        <v>725</v>
      </c>
      <c r="AM13" s="11"/>
      <c r="AN13" s="11"/>
      <c r="AO13" s="11"/>
    </row>
    <row r="14" spans="1:41" ht="10.5" customHeight="1" outlineLevel="1" x14ac:dyDescent="0.2">
      <c r="A14" s="106"/>
      <c r="B14" s="106"/>
      <c r="C14" s="122">
        <v>1</v>
      </c>
      <c r="D14" s="106"/>
      <c r="E14" s="123" t="s">
        <v>322</v>
      </c>
      <c r="F14" s="124" t="s">
        <v>323</v>
      </c>
      <c r="G14" s="124" t="s">
        <v>324</v>
      </c>
      <c r="H14" s="108" t="s">
        <v>687</v>
      </c>
      <c r="I14" s="109" t="s">
        <v>687</v>
      </c>
      <c r="J14" s="109" t="s">
        <v>687</v>
      </c>
      <c r="K14" s="25">
        <f>IFERROR(VLOOKUP($H14,Data!$B$4:$D$6,3,FALSE),"")</f>
        <v>0</v>
      </c>
      <c r="L14" s="25">
        <f>IFERROR(VLOOKUP($I14,Data!$F$4:$H$9,3,FALSE),"")</f>
        <v>0</v>
      </c>
      <c r="M14" s="25">
        <f>IFERROR(VLOOKUP($J14,Data!$J$4:$L$8,3,FALSE),"")</f>
        <v>0</v>
      </c>
      <c r="N14" s="25">
        <f>IFERROR(IF($C14=1,$K14*$L14*$M14,""),"")</f>
        <v>0</v>
      </c>
      <c r="O14" s="25" t="str">
        <f>IFERROR(IF($C14=2,$K14*$L14*$M14,""),"")</f>
        <v/>
      </c>
      <c r="P14" s="25" t="str">
        <f>IFERROR(IF($C14=3,$K14*$L14*$M14,""),"")</f>
        <v/>
      </c>
      <c r="Q14" s="110"/>
      <c r="R14" s="108" t="s">
        <v>687</v>
      </c>
      <c r="S14" s="109" t="s">
        <v>687</v>
      </c>
      <c r="T14" s="109" t="s">
        <v>687</v>
      </c>
      <c r="U14" s="26"/>
      <c r="V14" s="26"/>
      <c r="W14" s="26"/>
      <c r="X14" s="26"/>
      <c r="Y14" s="26"/>
      <c r="Z14" s="26"/>
      <c r="AA14" s="120"/>
      <c r="AB14" s="108" t="s">
        <v>687</v>
      </c>
      <c r="AC14" s="109" t="s">
        <v>687</v>
      </c>
      <c r="AD14" s="109" t="s">
        <v>687</v>
      </c>
      <c r="AE14" s="26"/>
      <c r="AF14" s="26"/>
      <c r="AG14" s="26"/>
      <c r="AH14" s="26"/>
      <c r="AI14" s="26"/>
      <c r="AJ14" s="26"/>
      <c r="AK14" s="121"/>
      <c r="AL14" s="18" t="s">
        <v>716</v>
      </c>
      <c r="AM14" s="11"/>
      <c r="AN14" s="11"/>
      <c r="AO14" s="11"/>
    </row>
    <row r="15" spans="1:41" ht="10.5" customHeight="1" outlineLevel="1" x14ac:dyDescent="0.2">
      <c r="A15" s="106"/>
      <c r="B15" s="106"/>
      <c r="C15" s="122"/>
      <c r="D15" s="106"/>
      <c r="E15" s="123"/>
      <c r="F15" s="124"/>
      <c r="G15" s="125"/>
      <c r="H15" s="108"/>
      <c r="I15" s="109"/>
      <c r="J15" s="109"/>
      <c r="K15" s="27"/>
      <c r="L15" s="27"/>
      <c r="M15" s="27"/>
      <c r="N15" s="27"/>
      <c r="O15" s="27"/>
      <c r="P15" s="27"/>
      <c r="Q15" s="110"/>
      <c r="R15" s="108"/>
      <c r="S15" s="109"/>
      <c r="T15" s="109"/>
      <c r="U15" s="25">
        <f>IFERROR(VLOOKUP($R14,Data!$B$4:$D$6,3,FALSE),"")</f>
        <v>0</v>
      </c>
      <c r="V15" s="25">
        <f>IFERROR(VLOOKUP($S14,Data!$F$4:$H$9,3,FALSE),"")</f>
        <v>0</v>
      </c>
      <c r="W15" s="25">
        <f>IFERROR(VLOOKUP($T14,Data!$J$4:$L$8,3,FALSE),"")</f>
        <v>0</v>
      </c>
      <c r="X15" s="25">
        <f>IFERROR(IF($C14=1,$U15*$V15*$W15,""),"")</f>
        <v>0</v>
      </c>
      <c r="Y15" s="25" t="str">
        <f>IFERROR(IF($C14=2,$U15*$V15*$W15,""),"")</f>
        <v/>
      </c>
      <c r="Z15" s="25" t="str">
        <f>IFERROR(IF($C14=3,$U15*$V15*$W15,""),"")</f>
        <v/>
      </c>
      <c r="AA15" s="120"/>
      <c r="AB15" s="108"/>
      <c r="AC15" s="109"/>
      <c r="AD15" s="109"/>
      <c r="AE15" s="27"/>
      <c r="AF15" s="27"/>
      <c r="AG15" s="27"/>
      <c r="AH15" s="27"/>
      <c r="AI15" s="27"/>
      <c r="AJ15" s="27"/>
      <c r="AK15" s="121"/>
      <c r="AL15" s="18" t="s">
        <v>717</v>
      </c>
      <c r="AM15" s="11"/>
      <c r="AN15" s="11"/>
      <c r="AO15" s="11"/>
    </row>
    <row r="16" spans="1:41" ht="10.5" customHeight="1" outlineLevel="1" x14ac:dyDescent="0.2">
      <c r="A16" s="106"/>
      <c r="B16" s="106"/>
      <c r="C16" s="122"/>
      <c r="D16" s="106"/>
      <c r="E16" s="123"/>
      <c r="F16" s="124"/>
      <c r="G16" s="125"/>
      <c r="H16" s="108"/>
      <c r="I16" s="109"/>
      <c r="J16" s="109"/>
      <c r="K16" s="27"/>
      <c r="L16" s="27"/>
      <c r="M16" s="27"/>
      <c r="N16" s="27"/>
      <c r="O16" s="27"/>
      <c r="P16" s="27"/>
      <c r="Q16" s="110"/>
      <c r="R16" s="108"/>
      <c r="S16" s="109"/>
      <c r="T16" s="109"/>
      <c r="U16" s="27"/>
      <c r="V16" s="27"/>
      <c r="W16" s="27"/>
      <c r="X16" s="27"/>
      <c r="Y16" s="27"/>
      <c r="Z16" s="27"/>
      <c r="AA16" s="120"/>
      <c r="AB16" s="108"/>
      <c r="AC16" s="109"/>
      <c r="AD16" s="109"/>
      <c r="AE16" s="25">
        <f>IFERROR(VLOOKUP($AB14,Data!$B$4:$D$6,3,FALSE),"")</f>
        <v>0</v>
      </c>
      <c r="AF16" s="25">
        <f>IFERROR(VLOOKUP($AC14,Data!$F$4:$H$9,3,FALSE),"")</f>
        <v>0</v>
      </c>
      <c r="AG16" s="25">
        <f>IFERROR(VLOOKUP($AD14,Data!$J$4:$L$8,3,FALSE),"")</f>
        <v>0</v>
      </c>
      <c r="AH16" s="25">
        <f>IFERROR(IF($C14=1,$AE16*$AF16*$AG16,""),"")</f>
        <v>0</v>
      </c>
      <c r="AI16" s="25" t="str">
        <f>IFERROR(IF($C14=2,$AE16*$AF16*$AG16,""),"")</f>
        <v/>
      </c>
      <c r="AJ16" s="25" t="str">
        <f>IFERROR(IF($C14=3,$AE16*$AF16*$AG16,""),"")</f>
        <v/>
      </c>
      <c r="AK16" s="121"/>
      <c r="AL16" s="18" t="s">
        <v>718</v>
      </c>
      <c r="AM16" s="11"/>
      <c r="AN16" s="11"/>
      <c r="AO16" s="11"/>
    </row>
    <row r="17" spans="1:41" ht="30" customHeight="1" x14ac:dyDescent="0.2">
      <c r="B17" s="19"/>
      <c r="C17" s="19">
        <v>1</v>
      </c>
      <c r="D17" s="124" t="s">
        <v>325</v>
      </c>
      <c r="E17" s="125"/>
      <c r="F17" s="125"/>
      <c r="G17" s="125"/>
      <c r="H17" s="31" t="str">
        <f>IF($K17=1,"Implemented","Not Implemented")</f>
        <v>Not Implemented</v>
      </c>
      <c r="I17" s="24" t="str">
        <f>IF($L17=1,"Effective","Ineffective")</f>
        <v>Ineffective</v>
      </c>
      <c r="J17" s="24" t="str">
        <f>IF($M17=1,"Pass","Fail")</f>
        <v>Fail</v>
      </c>
      <c r="K17" s="25">
        <f>IF(COUNTIF(K18:K20,0)&gt;0,0,1)</f>
        <v>0</v>
      </c>
      <c r="L17" s="25">
        <f>IF(COUNTIF(L18:L20,0)&gt;0,0,1)</f>
        <v>0</v>
      </c>
      <c r="M17" s="25">
        <f>IF(COUNTIF(M18:M20,0)&gt;0,0,1)</f>
        <v>0</v>
      </c>
      <c r="N17" s="25">
        <f>IFERROR(IF($C17=1,$K17*$L17*$M17,""),"")</f>
        <v>0</v>
      </c>
      <c r="O17" s="25" t="str">
        <f>IFERROR(IF($C17=2,$K17*$L17*$M17,""),"")</f>
        <v/>
      </c>
      <c r="P17" s="25" t="str">
        <f>IFERROR(IF($C17=3,$K17*$L17*$M17,""),"")</f>
        <v/>
      </c>
      <c r="Q17" s="32"/>
      <c r="R17" s="31" t="str">
        <f>IF($U17=1,"Implemented","Not Implemented")</f>
        <v>Not Implemented</v>
      </c>
      <c r="S17" s="24" t="str">
        <f>IF($V17=1,"Effective","Ineffective")</f>
        <v>Ineffective</v>
      </c>
      <c r="T17" s="24" t="str">
        <f>IF($W17=1,"Pass","Fail")</f>
        <v>Fail</v>
      </c>
      <c r="U17" s="25">
        <f>IF(COUNTIF(U18:U20,0)&gt;0,0,1)</f>
        <v>0</v>
      </c>
      <c r="V17" s="25">
        <f>IF(COUNTIF(V18:V20,0)&gt;0,0,1)</f>
        <v>0</v>
      </c>
      <c r="W17" s="25">
        <f>IF(COUNTIF(W18:W20,0)&gt;0,0,1)</f>
        <v>0</v>
      </c>
      <c r="X17" s="25">
        <f>IFERROR(IF($C17=1,$U17*$V17*$W17,""),"")</f>
        <v>0</v>
      </c>
      <c r="Y17" s="25" t="str">
        <f>IFERROR(IF($C17=2,$U17*$V17*$W17,""),"")</f>
        <v/>
      </c>
      <c r="Z17" s="25" t="str">
        <f>IFERROR(IF($C17=3,$U17*$V17*$W17,""),"")</f>
        <v/>
      </c>
      <c r="AA17" s="32"/>
      <c r="AB17" s="31" t="str">
        <f>IF($AE17=1,"Implemented","Not Implemented")</f>
        <v>Not Implemented</v>
      </c>
      <c r="AC17" s="24" t="str">
        <f>IF($AF17=1,"Effective","Ineffective")</f>
        <v>Ineffective</v>
      </c>
      <c r="AD17" s="24" t="str">
        <f>IF($AG17=1,"Pass","Fail")</f>
        <v>Fail</v>
      </c>
      <c r="AE17" s="25">
        <f>IF(COUNTIF(AE18:AE20,0)&gt;0,0,1)</f>
        <v>0</v>
      </c>
      <c r="AF17" s="25">
        <f>IF(COUNTIF(AF18:AF20,0)&gt;0,0,1)</f>
        <v>0</v>
      </c>
      <c r="AG17" s="25">
        <f>IF(COUNTIF(AG18:AG20,0)&gt;0,0,1)</f>
        <v>0</v>
      </c>
      <c r="AH17" s="25">
        <f>IFERROR(IF($C17=1,$AE17*$AF17*$AG17,""),"")</f>
        <v>0</v>
      </c>
      <c r="AI17" s="25" t="str">
        <f>IFERROR(IF($C17=2,$AE17*$AF17*$AG17,""),"")</f>
        <v/>
      </c>
      <c r="AJ17" s="25" t="str">
        <f>IFERROR(IF($C17=3,$AE17*$AF17*$AG17,""),"")</f>
        <v/>
      </c>
      <c r="AK17" s="32"/>
      <c r="AL17" s="18" t="s">
        <v>725</v>
      </c>
      <c r="AM17" s="11"/>
      <c r="AN17" s="11"/>
      <c r="AO17" s="11"/>
    </row>
    <row r="18" spans="1:41" ht="10.5" customHeight="1" outlineLevel="1" x14ac:dyDescent="0.2">
      <c r="A18" s="106"/>
      <c r="B18" s="106"/>
      <c r="C18" s="122">
        <v>1</v>
      </c>
      <c r="D18" s="106"/>
      <c r="E18" s="123" t="s">
        <v>326</v>
      </c>
      <c r="F18" s="124" t="s">
        <v>327</v>
      </c>
      <c r="G18" s="124" t="s">
        <v>328</v>
      </c>
      <c r="H18" s="108" t="s">
        <v>687</v>
      </c>
      <c r="I18" s="109" t="s">
        <v>687</v>
      </c>
      <c r="J18" s="109" t="s">
        <v>687</v>
      </c>
      <c r="K18" s="25">
        <f>IFERROR(VLOOKUP($H18,Data!$B$4:$D$6,3,FALSE),"")</f>
        <v>0</v>
      </c>
      <c r="L18" s="25">
        <f>IFERROR(VLOOKUP($I18,Data!$F$4:$H$9,3,FALSE),"")</f>
        <v>0</v>
      </c>
      <c r="M18" s="25">
        <f>IFERROR(VLOOKUP($J18,Data!$J$4:$L$8,3,FALSE),"")</f>
        <v>0</v>
      </c>
      <c r="N18" s="25">
        <f>IFERROR(IF($C18=1,$K18*$L18*$M18,""),"")</f>
        <v>0</v>
      </c>
      <c r="O18" s="25" t="str">
        <f>IFERROR(IF($C18=2,$K18*$L18*$M18,""),"")</f>
        <v/>
      </c>
      <c r="P18" s="25" t="str">
        <f>IFERROR(IF($C18=3,$K18*$L18*$M18,""),"")</f>
        <v/>
      </c>
      <c r="Q18" s="110"/>
      <c r="R18" s="108" t="s">
        <v>687</v>
      </c>
      <c r="S18" s="109" t="s">
        <v>687</v>
      </c>
      <c r="T18" s="109" t="s">
        <v>687</v>
      </c>
      <c r="U18" s="26"/>
      <c r="V18" s="26"/>
      <c r="W18" s="26"/>
      <c r="X18" s="26"/>
      <c r="Y18" s="26"/>
      <c r="Z18" s="26"/>
      <c r="AA18" s="120"/>
      <c r="AB18" s="108" t="s">
        <v>687</v>
      </c>
      <c r="AC18" s="109" t="s">
        <v>687</v>
      </c>
      <c r="AD18" s="109" t="s">
        <v>687</v>
      </c>
      <c r="AE18" s="26"/>
      <c r="AF18" s="26"/>
      <c r="AG18" s="26"/>
      <c r="AH18" s="26"/>
      <c r="AI18" s="26"/>
      <c r="AJ18" s="26"/>
      <c r="AK18" s="121"/>
      <c r="AL18" s="18" t="s">
        <v>716</v>
      </c>
      <c r="AM18" s="11"/>
      <c r="AN18" s="11"/>
      <c r="AO18" s="11"/>
    </row>
    <row r="19" spans="1:41" ht="10.5" customHeight="1" outlineLevel="1" x14ac:dyDescent="0.2">
      <c r="A19" s="106"/>
      <c r="B19" s="106"/>
      <c r="C19" s="122"/>
      <c r="D19" s="106"/>
      <c r="E19" s="123"/>
      <c r="F19" s="124"/>
      <c r="G19" s="125"/>
      <c r="H19" s="108"/>
      <c r="I19" s="109"/>
      <c r="J19" s="109"/>
      <c r="K19" s="27"/>
      <c r="L19" s="27"/>
      <c r="M19" s="27"/>
      <c r="N19" s="27"/>
      <c r="O19" s="27"/>
      <c r="P19" s="27"/>
      <c r="Q19" s="110"/>
      <c r="R19" s="108"/>
      <c r="S19" s="109"/>
      <c r="T19" s="109"/>
      <c r="U19" s="25">
        <f>IFERROR(VLOOKUP($R18,Data!$B$4:$D$6,3,FALSE),"")</f>
        <v>0</v>
      </c>
      <c r="V19" s="25">
        <f>IFERROR(VLOOKUP($S18,Data!$F$4:$H$9,3,FALSE),"")</f>
        <v>0</v>
      </c>
      <c r="W19" s="25">
        <f>IFERROR(VLOOKUP($T18,Data!$J$4:$L$8,3,FALSE),"")</f>
        <v>0</v>
      </c>
      <c r="X19" s="25">
        <f>IFERROR(IF($C18=1,$U19*$V19*$W19,""),"")</f>
        <v>0</v>
      </c>
      <c r="Y19" s="25" t="str">
        <f>IFERROR(IF($C18=2,$U19*$V19*$W19,""),"")</f>
        <v/>
      </c>
      <c r="Z19" s="25" t="str">
        <f>IFERROR(IF($C18=3,$U19*$V19*$W19,""),"")</f>
        <v/>
      </c>
      <c r="AA19" s="120"/>
      <c r="AB19" s="108"/>
      <c r="AC19" s="109"/>
      <c r="AD19" s="109"/>
      <c r="AE19" s="27"/>
      <c r="AF19" s="27"/>
      <c r="AG19" s="27"/>
      <c r="AH19" s="27"/>
      <c r="AI19" s="27"/>
      <c r="AJ19" s="27"/>
      <c r="AK19" s="121"/>
      <c r="AL19" s="18" t="s">
        <v>717</v>
      </c>
      <c r="AM19" s="11"/>
      <c r="AN19" s="11"/>
      <c r="AO19" s="11"/>
    </row>
    <row r="20" spans="1:41" ht="10.5" customHeight="1" outlineLevel="1" x14ac:dyDescent="0.2">
      <c r="A20" s="106"/>
      <c r="B20" s="106"/>
      <c r="C20" s="122"/>
      <c r="D20" s="106"/>
      <c r="E20" s="123"/>
      <c r="F20" s="124"/>
      <c r="G20" s="125"/>
      <c r="H20" s="108"/>
      <c r="I20" s="109"/>
      <c r="J20" s="109"/>
      <c r="K20" s="27"/>
      <c r="L20" s="27"/>
      <c r="M20" s="27"/>
      <c r="N20" s="27"/>
      <c r="O20" s="27"/>
      <c r="P20" s="27"/>
      <c r="Q20" s="110"/>
      <c r="R20" s="108"/>
      <c r="S20" s="109"/>
      <c r="T20" s="109"/>
      <c r="U20" s="27"/>
      <c r="V20" s="27"/>
      <c r="W20" s="27"/>
      <c r="X20" s="27"/>
      <c r="Y20" s="27"/>
      <c r="Z20" s="27"/>
      <c r="AA20" s="120"/>
      <c r="AB20" s="108"/>
      <c r="AC20" s="109"/>
      <c r="AD20" s="109"/>
      <c r="AE20" s="25">
        <f>IFERROR(VLOOKUP($AB18,Data!$B$4:$D$6,3,FALSE),"")</f>
        <v>0</v>
      </c>
      <c r="AF20" s="25">
        <f>IFERROR(VLOOKUP($AC18,Data!$F$4:$H$9,3,FALSE),"")</f>
        <v>0</v>
      </c>
      <c r="AG20" s="25">
        <f>IFERROR(VLOOKUP($AD18,Data!$J$4:$L$8,3,FALSE),"")</f>
        <v>0</v>
      </c>
      <c r="AH20" s="25">
        <f>IFERROR(IF($C18=1,$AE20*$AF20*$AG20,""),"")</f>
        <v>0</v>
      </c>
      <c r="AI20" s="25" t="str">
        <f>IFERROR(IF($C18=2,$AE20*$AF20*$AG20,""),"")</f>
        <v/>
      </c>
      <c r="AJ20" s="25" t="str">
        <f>IFERROR(IF($C18=3,$AE20*$AF20*$AG20,""),"")</f>
        <v/>
      </c>
      <c r="AK20" s="121"/>
      <c r="AL20" s="18" t="s">
        <v>718</v>
      </c>
      <c r="AM20" s="11"/>
      <c r="AN20" s="11"/>
      <c r="AO20" s="11"/>
    </row>
    <row r="21" spans="1:41" ht="30" customHeight="1" x14ac:dyDescent="0.2">
      <c r="B21" s="20"/>
      <c r="C21" s="20">
        <v>1</v>
      </c>
      <c r="D21" s="124" t="s">
        <v>744</v>
      </c>
      <c r="E21" s="124"/>
      <c r="F21" s="124"/>
      <c r="G21" s="124"/>
      <c r="H21" s="31" t="str">
        <f>IF($K21=1,"Implemented","Not Implemented")</f>
        <v>Not Implemented</v>
      </c>
      <c r="I21" s="24" t="str">
        <f>IF($L21=1,"Effective","Ineffective")</f>
        <v>Ineffective</v>
      </c>
      <c r="J21" s="24" t="str">
        <f>IF($M21=1,"Pass","Fail")</f>
        <v>Fail</v>
      </c>
      <c r="K21" s="25">
        <f>IF(COUNTIF(K22:K24,0)&gt;0,0,1)</f>
        <v>0</v>
      </c>
      <c r="L21" s="25">
        <f>IF(COUNTIF(L22:L24,0)&gt;0,0,1)</f>
        <v>0</v>
      </c>
      <c r="M21" s="25">
        <f>IF(COUNTIF(M22:M24,0)&gt;0,0,1)</f>
        <v>0</v>
      </c>
      <c r="N21" s="25">
        <f>IFERROR(IF($C21=1,$K21*$L21*$M21,""),"")</f>
        <v>0</v>
      </c>
      <c r="O21" s="25" t="str">
        <f>IFERROR(IF($C21=2,$K21*$L21*$M21,""),"")</f>
        <v/>
      </c>
      <c r="P21" s="25" t="str">
        <f>IFERROR(IF($C21=3,$K21*$L21*$M21,""),"")</f>
        <v/>
      </c>
      <c r="Q21" s="32"/>
      <c r="R21" s="31" t="str">
        <f>IF($U21=1,"Implemented","Not Implemented")</f>
        <v>Not Implemented</v>
      </c>
      <c r="S21" s="24" t="str">
        <f>IF($V21=1,"Effective","Ineffective")</f>
        <v>Ineffective</v>
      </c>
      <c r="T21" s="24" t="str">
        <f>IF($W21=1,"Pass","Fail")</f>
        <v>Fail</v>
      </c>
      <c r="U21" s="25">
        <f>IF(COUNTIF(U22:U24,0)&gt;0,0,1)</f>
        <v>0</v>
      </c>
      <c r="V21" s="25">
        <f>IF(COUNTIF(V22:V24,0)&gt;0,0,1)</f>
        <v>0</v>
      </c>
      <c r="W21" s="25">
        <f>IF(COUNTIF(W22:W24,0)&gt;0,0,1)</f>
        <v>0</v>
      </c>
      <c r="X21" s="25">
        <f>IFERROR(IF($C21=1,$U21*$V21*$W21,""),"")</f>
        <v>0</v>
      </c>
      <c r="Y21" s="25" t="str">
        <f>IFERROR(IF($C21=2,$U21*$V21*$W21,""),"")</f>
        <v/>
      </c>
      <c r="Z21" s="25" t="str">
        <f>IFERROR(IF($C21=3,$U21*$V21*$W21,""),"")</f>
        <v/>
      </c>
      <c r="AA21" s="32"/>
      <c r="AB21" s="31" t="str">
        <f>IF($AE21=1,"Implemented","Not Implemented")</f>
        <v>Not Implemented</v>
      </c>
      <c r="AC21" s="24" t="str">
        <f>IF($AF21=1,"Effective","Ineffective")</f>
        <v>Ineffective</v>
      </c>
      <c r="AD21" s="24" t="str">
        <f>IF($AG21=1,"Pass","Fail")</f>
        <v>Fail</v>
      </c>
      <c r="AE21" s="25">
        <f>IF(COUNTIF(AE22:AE24,0)&gt;0,0,1)</f>
        <v>0</v>
      </c>
      <c r="AF21" s="25">
        <f>IF(COUNTIF(AF22:AF24,0)&gt;0,0,1)</f>
        <v>0</v>
      </c>
      <c r="AG21" s="25">
        <f>IF(COUNTIF(AG22:AG24,0)&gt;0,0,1)</f>
        <v>0</v>
      </c>
      <c r="AH21" s="25">
        <f>IFERROR(IF($C21=1,$AE21*$AF21*$AG21,""),"")</f>
        <v>0</v>
      </c>
      <c r="AI21" s="25" t="str">
        <f>IFERROR(IF($C21=2,$AE21*$AF21*$AG21,""),"")</f>
        <v/>
      </c>
      <c r="AJ21" s="25" t="str">
        <f>IFERROR(IF($C21=3,$AE21*$AF21*$AG21,""),"")</f>
        <v/>
      </c>
      <c r="AK21" s="32"/>
      <c r="AL21" s="18" t="s">
        <v>725</v>
      </c>
      <c r="AM21" s="11"/>
      <c r="AN21" s="11"/>
      <c r="AO21" s="11"/>
    </row>
    <row r="22" spans="1:41" ht="10.5" customHeight="1" outlineLevel="1" x14ac:dyDescent="0.2">
      <c r="A22" s="106"/>
      <c r="B22" s="106"/>
      <c r="C22" s="122">
        <v>1</v>
      </c>
      <c r="D22" s="106"/>
      <c r="E22" s="123" t="s">
        <v>330</v>
      </c>
      <c r="F22" s="124" t="s">
        <v>331</v>
      </c>
      <c r="G22" s="124" t="s">
        <v>332</v>
      </c>
      <c r="H22" s="108" t="s">
        <v>687</v>
      </c>
      <c r="I22" s="109" t="s">
        <v>687</v>
      </c>
      <c r="J22" s="109" t="s">
        <v>687</v>
      </c>
      <c r="K22" s="25">
        <f>IFERROR(VLOOKUP($H22,Data!$B$4:$D$6,3,FALSE),"")</f>
        <v>0</v>
      </c>
      <c r="L22" s="25">
        <f>IFERROR(VLOOKUP($I22,Data!$F$4:$H$9,3,FALSE),"")</f>
        <v>0</v>
      </c>
      <c r="M22" s="25">
        <f>IFERROR(VLOOKUP($J22,Data!$J$4:$L$8,3,FALSE),"")</f>
        <v>0</v>
      </c>
      <c r="N22" s="25">
        <f>IFERROR(IF($C22=1,$K22*$L22*$M22,""),"")</f>
        <v>0</v>
      </c>
      <c r="O22" s="25" t="str">
        <f>IFERROR(IF($C22=2,$K22*$L22*$M22,""),"")</f>
        <v/>
      </c>
      <c r="P22" s="25" t="str">
        <f>IFERROR(IF($C22=3,$K22*$L22*$M22,""),"")</f>
        <v/>
      </c>
      <c r="Q22" s="110"/>
      <c r="R22" s="108" t="s">
        <v>687</v>
      </c>
      <c r="S22" s="109" t="s">
        <v>687</v>
      </c>
      <c r="T22" s="109" t="s">
        <v>687</v>
      </c>
      <c r="U22" s="26"/>
      <c r="V22" s="26"/>
      <c r="W22" s="26"/>
      <c r="X22" s="26"/>
      <c r="Y22" s="26"/>
      <c r="Z22" s="26"/>
      <c r="AA22" s="120"/>
      <c r="AB22" s="108" t="s">
        <v>687</v>
      </c>
      <c r="AC22" s="109" t="s">
        <v>687</v>
      </c>
      <c r="AD22" s="109" t="s">
        <v>687</v>
      </c>
      <c r="AE22" s="26"/>
      <c r="AF22" s="26"/>
      <c r="AG22" s="26"/>
      <c r="AH22" s="26"/>
      <c r="AI22" s="26"/>
      <c r="AJ22" s="26"/>
      <c r="AK22" s="121"/>
      <c r="AL22" s="18" t="s">
        <v>716</v>
      </c>
      <c r="AM22" s="11"/>
      <c r="AN22" s="11"/>
      <c r="AO22" s="11"/>
    </row>
    <row r="23" spans="1:41" ht="10.5" customHeight="1" outlineLevel="1" x14ac:dyDescent="0.2">
      <c r="A23" s="106"/>
      <c r="B23" s="106"/>
      <c r="C23" s="122"/>
      <c r="D23" s="106"/>
      <c r="E23" s="123"/>
      <c r="F23" s="124"/>
      <c r="G23" s="125"/>
      <c r="H23" s="108"/>
      <c r="I23" s="109"/>
      <c r="J23" s="109"/>
      <c r="K23" s="27"/>
      <c r="L23" s="27"/>
      <c r="M23" s="27"/>
      <c r="N23" s="27"/>
      <c r="O23" s="27"/>
      <c r="P23" s="27"/>
      <c r="Q23" s="110"/>
      <c r="R23" s="108"/>
      <c r="S23" s="109"/>
      <c r="T23" s="109"/>
      <c r="U23" s="25">
        <f>IFERROR(VLOOKUP($R22,Data!$B$4:$D$6,3,FALSE),"")</f>
        <v>0</v>
      </c>
      <c r="V23" s="25">
        <f>IFERROR(VLOOKUP($S22,Data!$F$4:$H$9,3,FALSE),"")</f>
        <v>0</v>
      </c>
      <c r="W23" s="25">
        <f>IFERROR(VLOOKUP($T22,Data!$J$4:$L$8,3,FALSE),"")</f>
        <v>0</v>
      </c>
      <c r="X23" s="25">
        <f>IFERROR(IF($C22=1,$U23*$V23*$W23,""),"")</f>
        <v>0</v>
      </c>
      <c r="Y23" s="25" t="str">
        <f>IFERROR(IF($C22=2,$U23*$V23*$W23,""),"")</f>
        <v/>
      </c>
      <c r="Z23" s="25" t="str">
        <f>IFERROR(IF($C22=3,$U23*$V23*$W23,""),"")</f>
        <v/>
      </c>
      <c r="AA23" s="120"/>
      <c r="AB23" s="108"/>
      <c r="AC23" s="109"/>
      <c r="AD23" s="109"/>
      <c r="AE23" s="27"/>
      <c r="AF23" s="27"/>
      <c r="AG23" s="27"/>
      <c r="AH23" s="27"/>
      <c r="AI23" s="27"/>
      <c r="AJ23" s="27"/>
      <c r="AK23" s="121"/>
      <c r="AL23" s="18" t="s">
        <v>717</v>
      </c>
      <c r="AM23" s="11"/>
      <c r="AN23" s="11"/>
      <c r="AO23" s="11"/>
    </row>
    <row r="24" spans="1:41" ht="10.5" customHeight="1" outlineLevel="1" x14ac:dyDescent="0.2">
      <c r="A24" s="106"/>
      <c r="B24" s="106"/>
      <c r="C24" s="122"/>
      <c r="D24" s="106"/>
      <c r="E24" s="123"/>
      <c r="F24" s="124"/>
      <c r="G24" s="125"/>
      <c r="H24" s="108"/>
      <c r="I24" s="109"/>
      <c r="J24" s="109"/>
      <c r="K24" s="27"/>
      <c r="L24" s="27"/>
      <c r="M24" s="27"/>
      <c r="N24" s="27"/>
      <c r="O24" s="27"/>
      <c r="P24" s="27"/>
      <c r="Q24" s="110"/>
      <c r="R24" s="108"/>
      <c r="S24" s="109"/>
      <c r="T24" s="109"/>
      <c r="U24" s="27"/>
      <c r="V24" s="27"/>
      <c r="W24" s="27"/>
      <c r="X24" s="27"/>
      <c r="Y24" s="27"/>
      <c r="Z24" s="27"/>
      <c r="AA24" s="120"/>
      <c r="AB24" s="108"/>
      <c r="AC24" s="109"/>
      <c r="AD24" s="109"/>
      <c r="AE24" s="25">
        <f>IFERROR(VLOOKUP($AB22,Data!$B$4:$D$6,3,FALSE),"")</f>
        <v>0</v>
      </c>
      <c r="AF24" s="25">
        <f>IFERROR(VLOOKUP($AC22,Data!$F$4:$H$9,3,FALSE),"")</f>
        <v>0</v>
      </c>
      <c r="AG24" s="25">
        <f>IFERROR(VLOOKUP($AD22,Data!$J$4:$L$8,3,FALSE),"")</f>
        <v>0</v>
      </c>
      <c r="AH24" s="25">
        <f>IFERROR(IF($C22=1,$AE24*$AF24*$AG24,""),"")</f>
        <v>0</v>
      </c>
      <c r="AI24" s="25" t="str">
        <f>IFERROR(IF($C22=2,$AE24*$AF24*$AG24,""),"")</f>
        <v/>
      </c>
      <c r="AJ24" s="25" t="str">
        <f>IFERROR(IF($C22=3,$AE24*$AF24*$AG24,""),"")</f>
        <v/>
      </c>
      <c r="AK24" s="121"/>
      <c r="AL24" s="18" t="s">
        <v>718</v>
      </c>
      <c r="AM24" s="11"/>
      <c r="AN24" s="11"/>
      <c r="AO24" s="11"/>
    </row>
    <row r="25" spans="1:41" ht="30" customHeight="1" x14ac:dyDescent="0.2">
      <c r="B25" s="19"/>
      <c r="C25" s="19">
        <v>1</v>
      </c>
      <c r="D25" s="124" t="s">
        <v>334</v>
      </c>
      <c r="E25" s="125"/>
      <c r="F25" s="125"/>
      <c r="G25" s="125"/>
      <c r="H25" s="31" t="str">
        <f>IF($K25=1,"Implemented","Not Implemented")</f>
        <v>Not Implemented</v>
      </c>
      <c r="I25" s="24" t="str">
        <f>IF($L25=1,"Effective","Ineffective")</f>
        <v>Ineffective</v>
      </c>
      <c r="J25" s="24" t="str">
        <f>IF($M25=1,"Pass","Fail")</f>
        <v>Fail</v>
      </c>
      <c r="K25" s="25">
        <f>IF(COUNTIF(K26:K28,0)&gt;0,0,1)</f>
        <v>0</v>
      </c>
      <c r="L25" s="25">
        <f>IF(COUNTIF(L26:L28,0)&gt;0,0,1)</f>
        <v>0</v>
      </c>
      <c r="M25" s="25">
        <f>IF(COUNTIF(M26:M28,0)&gt;0,0,1)</f>
        <v>0</v>
      </c>
      <c r="N25" s="25">
        <f>IFERROR(IF($C25=1,$K25*$L25*$M25,""),"")</f>
        <v>0</v>
      </c>
      <c r="O25" s="25" t="str">
        <f>IFERROR(IF($C25=2,$K25*$L25*$M25,""),"")</f>
        <v/>
      </c>
      <c r="P25" s="25" t="str">
        <f>IFERROR(IF($C25=3,$K25*$L25*$M25,""),"")</f>
        <v/>
      </c>
      <c r="Q25" s="32"/>
      <c r="R25" s="31" t="str">
        <f>IF($U25=1,"Implemented","Not Implemented")</f>
        <v>Not Implemented</v>
      </c>
      <c r="S25" s="24" t="str">
        <f>IF($V25=1,"Effective","Ineffective")</f>
        <v>Ineffective</v>
      </c>
      <c r="T25" s="24" t="str">
        <f>IF($W25=1,"Pass","Fail")</f>
        <v>Fail</v>
      </c>
      <c r="U25" s="25">
        <f>IF(COUNTIF(U26:U28,0)&gt;0,0,1)</f>
        <v>0</v>
      </c>
      <c r="V25" s="25">
        <f>IF(COUNTIF(V26:V28,0)&gt;0,0,1)</f>
        <v>0</v>
      </c>
      <c r="W25" s="25">
        <f>IF(COUNTIF(W26:W28,0)&gt;0,0,1)</f>
        <v>0</v>
      </c>
      <c r="X25" s="25">
        <f>IFERROR(IF($C25=1,$U25*$V25*$W25,""),"")</f>
        <v>0</v>
      </c>
      <c r="Y25" s="25" t="str">
        <f>IFERROR(IF($C25=2,$U25*$V25*$W25,""),"")</f>
        <v/>
      </c>
      <c r="Z25" s="25" t="str">
        <f>IFERROR(IF($C25=3,$U25*$V25*$W25,""),"")</f>
        <v/>
      </c>
      <c r="AA25" s="32"/>
      <c r="AB25" s="31" t="str">
        <f>IF($AE25=1,"Implemented","Not Implemented")</f>
        <v>Not Implemented</v>
      </c>
      <c r="AC25" s="24" t="str">
        <f>IF($AF25=1,"Effective","Ineffective")</f>
        <v>Ineffective</v>
      </c>
      <c r="AD25" s="24" t="str">
        <f>IF($AG25=1,"Pass","Fail")</f>
        <v>Fail</v>
      </c>
      <c r="AE25" s="25">
        <f>IF(COUNTIF(AE26:AE28,0)&gt;0,0,1)</f>
        <v>0</v>
      </c>
      <c r="AF25" s="25">
        <f>IF(COUNTIF(AF26:AF28,0)&gt;0,0,1)</f>
        <v>0</v>
      </c>
      <c r="AG25" s="25">
        <f>IF(COUNTIF(AG26:AG28,0)&gt;0,0,1)</f>
        <v>0</v>
      </c>
      <c r="AH25" s="25">
        <f>IFERROR(IF($C25=1,$AE25*$AF25*$AG25,""),"")</f>
        <v>0</v>
      </c>
      <c r="AI25" s="25" t="str">
        <f>IFERROR(IF($C25=2,$AE25*$AF25*$AG25,""),"")</f>
        <v/>
      </c>
      <c r="AJ25" s="25" t="str">
        <f>IFERROR(IF($C25=3,$AE25*$AF25*$AG25,""),"")</f>
        <v/>
      </c>
      <c r="AK25" s="32"/>
      <c r="AL25" s="18" t="s">
        <v>725</v>
      </c>
      <c r="AM25" s="11"/>
      <c r="AN25" s="11"/>
      <c r="AO25" s="11"/>
    </row>
    <row r="26" spans="1:41" ht="10.5" customHeight="1" outlineLevel="1" x14ac:dyDescent="0.2">
      <c r="A26" s="106"/>
      <c r="B26" s="106"/>
      <c r="C26" s="122">
        <v>1</v>
      </c>
      <c r="D26" s="106"/>
      <c r="E26" s="123" t="s">
        <v>335</v>
      </c>
      <c r="F26" s="124" t="s">
        <v>336</v>
      </c>
      <c r="G26" s="124" t="s">
        <v>337</v>
      </c>
      <c r="H26" s="108" t="s">
        <v>687</v>
      </c>
      <c r="I26" s="109" t="s">
        <v>687</v>
      </c>
      <c r="J26" s="109" t="s">
        <v>687</v>
      </c>
      <c r="K26" s="25">
        <f>IFERROR(VLOOKUP($H26,Data!$B$4:$D$6,3,FALSE),"")</f>
        <v>0</v>
      </c>
      <c r="L26" s="25">
        <f>IFERROR(VLOOKUP($I26,Data!$F$4:$H$9,3,FALSE),"")</f>
        <v>0</v>
      </c>
      <c r="M26" s="25">
        <f>IFERROR(VLOOKUP($J26,Data!$J$4:$L$8,3,FALSE),"")</f>
        <v>0</v>
      </c>
      <c r="N26" s="25">
        <f>IFERROR(IF($C26=1,$K26*$L26*$M26,""),"")</f>
        <v>0</v>
      </c>
      <c r="O26" s="25" t="str">
        <f>IFERROR(IF($C26=2,$K26*$L26*$M26,""),"")</f>
        <v/>
      </c>
      <c r="P26" s="25" t="str">
        <f>IFERROR(IF($C26=3,$K26*$L26*$M26,""),"")</f>
        <v/>
      </c>
      <c r="Q26" s="110"/>
      <c r="R26" s="108" t="s">
        <v>687</v>
      </c>
      <c r="S26" s="109" t="s">
        <v>687</v>
      </c>
      <c r="T26" s="109" t="s">
        <v>687</v>
      </c>
      <c r="U26" s="26"/>
      <c r="V26" s="26"/>
      <c r="W26" s="26"/>
      <c r="X26" s="26"/>
      <c r="Y26" s="26"/>
      <c r="Z26" s="26"/>
      <c r="AA26" s="120"/>
      <c r="AB26" s="108" t="s">
        <v>687</v>
      </c>
      <c r="AC26" s="109" t="s">
        <v>687</v>
      </c>
      <c r="AD26" s="109" t="s">
        <v>687</v>
      </c>
      <c r="AE26" s="26"/>
      <c r="AF26" s="26"/>
      <c r="AG26" s="26"/>
      <c r="AH26" s="26"/>
      <c r="AI26" s="26"/>
      <c r="AJ26" s="26"/>
      <c r="AK26" s="121"/>
      <c r="AL26" s="18" t="s">
        <v>716</v>
      </c>
      <c r="AM26" s="11"/>
      <c r="AN26" s="11"/>
      <c r="AO26" s="11"/>
    </row>
    <row r="27" spans="1:41" ht="10.5" customHeight="1" outlineLevel="1" x14ac:dyDescent="0.2">
      <c r="A27" s="106"/>
      <c r="B27" s="106"/>
      <c r="C27" s="122"/>
      <c r="D27" s="106"/>
      <c r="E27" s="123"/>
      <c r="F27" s="124"/>
      <c r="G27" s="125"/>
      <c r="H27" s="108"/>
      <c r="I27" s="109"/>
      <c r="J27" s="109"/>
      <c r="K27" s="27"/>
      <c r="L27" s="27"/>
      <c r="M27" s="27"/>
      <c r="N27" s="27"/>
      <c r="O27" s="27"/>
      <c r="P27" s="27"/>
      <c r="Q27" s="110"/>
      <c r="R27" s="108"/>
      <c r="S27" s="109"/>
      <c r="T27" s="109"/>
      <c r="U27" s="25">
        <f>IFERROR(VLOOKUP($R26,Data!$B$4:$D$6,3,FALSE),"")</f>
        <v>0</v>
      </c>
      <c r="V27" s="25">
        <f>IFERROR(VLOOKUP($S26,Data!$F$4:$H$9,3,FALSE),"")</f>
        <v>0</v>
      </c>
      <c r="W27" s="25">
        <f>IFERROR(VLOOKUP($T26,Data!$J$4:$L$8,3,FALSE),"")</f>
        <v>0</v>
      </c>
      <c r="X27" s="25">
        <f>IFERROR(IF($C26=1,$U27*$V27*$W27,""),"")</f>
        <v>0</v>
      </c>
      <c r="Y27" s="25" t="str">
        <f>IFERROR(IF($C26=2,$U27*$V27*$W27,""),"")</f>
        <v/>
      </c>
      <c r="Z27" s="25" t="str">
        <f>IFERROR(IF($C26=3,$U27*$V27*$W27,""),"")</f>
        <v/>
      </c>
      <c r="AA27" s="120"/>
      <c r="AB27" s="108"/>
      <c r="AC27" s="109"/>
      <c r="AD27" s="109"/>
      <c r="AE27" s="27"/>
      <c r="AF27" s="27"/>
      <c r="AG27" s="27"/>
      <c r="AH27" s="27"/>
      <c r="AI27" s="27"/>
      <c r="AJ27" s="27"/>
      <c r="AK27" s="121"/>
      <c r="AL27" s="18" t="s">
        <v>717</v>
      </c>
      <c r="AM27" s="11"/>
      <c r="AN27" s="11"/>
      <c r="AO27" s="11"/>
    </row>
    <row r="28" spans="1:41" ht="10.5" customHeight="1" outlineLevel="1" x14ac:dyDescent="0.2">
      <c r="A28" s="106"/>
      <c r="B28" s="106"/>
      <c r="C28" s="122"/>
      <c r="D28" s="106"/>
      <c r="E28" s="123"/>
      <c r="F28" s="124"/>
      <c r="G28" s="125"/>
      <c r="H28" s="108"/>
      <c r="I28" s="109"/>
      <c r="J28" s="109"/>
      <c r="K28" s="27"/>
      <c r="L28" s="27"/>
      <c r="M28" s="27"/>
      <c r="N28" s="27"/>
      <c r="O28" s="27"/>
      <c r="P28" s="27"/>
      <c r="Q28" s="110"/>
      <c r="R28" s="108"/>
      <c r="S28" s="109"/>
      <c r="T28" s="109"/>
      <c r="U28" s="27"/>
      <c r="V28" s="27"/>
      <c r="W28" s="27"/>
      <c r="X28" s="27"/>
      <c r="Y28" s="27"/>
      <c r="Z28" s="27"/>
      <c r="AA28" s="120"/>
      <c r="AB28" s="108"/>
      <c r="AC28" s="109"/>
      <c r="AD28" s="109"/>
      <c r="AE28" s="25">
        <f>IFERROR(VLOOKUP($AB26,Data!$B$4:$D$6,3,FALSE),"")</f>
        <v>0</v>
      </c>
      <c r="AF28" s="25">
        <f>IFERROR(VLOOKUP($AC26,Data!$F$4:$H$9,3,FALSE),"")</f>
        <v>0</v>
      </c>
      <c r="AG28" s="25">
        <f>IFERROR(VLOOKUP($AD26,Data!$J$4:$L$8,3,FALSE),"")</f>
        <v>0</v>
      </c>
      <c r="AH28" s="25">
        <f>IFERROR(IF($C26=1,$AE28*$AF28*$AG28,""),"")</f>
        <v>0</v>
      </c>
      <c r="AI28" s="25" t="str">
        <f>IFERROR(IF($C26=2,$AE28*$AF28*$AG28,""),"")</f>
        <v/>
      </c>
      <c r="AJ28" s="25" t="str">
        <f>IFERROR(IF($C26=3,$AE28*$AF28*$AG28,""),"")</f>
        <v/>
      </c>
      <c r="AK28" s="121"/>
      <c r="AL28" s="18" t="s">
        <v>718</v>
      </c>
      <c r="AM28" s="11"/>
      <c r="AN28" s="11"/>
      <c r="AO28" s="11"/>
    </row>
    <row r="29" spans="1:41" ht="30" customHeight="1" x14ac:dyDescent="0.2">
      <c r="B29" s="19"/>
      <c r="C29" s="19">
        <v>1</v>
      </c>
      <c r="D29" s="124" t="s">
        <v>338</v>
      </c>
      <c r="E29" s="124"/>
      <c r="F29" s="124"/>
      <c r="G29" s="110"/>
      <c r="H29" s="31" t="str">
        <f>IF($K29=1,"Implemented","Not Implemented")</f>
        <v>Not Implemented</v>
      </c>
      <c r="I29" s="24" t="str">
        <f>IF($L29=1,"Effective","Ineffective")</f>
        <v>Ineffective</v>
      </c>
      <c r="J29" s="24" t="str">
        <f>IF($M29=1,"Pass","Fail")</f>
        <v>Fail</v>
      </c>
      <c r="K29" s="25">
        <f>IF(COUNTIF(K30:K32,0)&gt;0,0,1)</f>
        <v>0</v>
      </c>
      <c r="L29" s="25">
        <f>IF(COUNTIF(L30:L32,0)&gt;0,0,1)</f>
        <v>0</v>
      </c>
      <c r="M29" s="25">
        <f>IF(COUNTIF(M30:M32,0)&gt;0,0,1)</f>
        <v>0</v>
      </c>
      <c r="N29" s="25">
        <f>IFERROR(IF($C29=1,$K29*$L29*$M29,""),"")</f>
        <v>0</v>
      </c>
      <c r="O29" s="25" t="str">
        <f>IFERROR(IF($C29=2,$K29*$L29*$M29,""),"")</f>
        <v/>
      </c>
      <c r="P29" s="25" t="str">
        <f>IFERROR(IF($C29=3,$K29*$L29*$M29,""),"")</f>
        <v/>
      </c>
      <c r="Q29" s="32"/>
      <c r="R29" s="31" t="str">
        <f>IF($U29=1,"Implemented","Not Implemented")</f>
        <v>Not Implemented</v>
      </c>
      <c r="S29" s="24" t="str">
        <f>IF($V29=1,"Effective","Ineffective")</f>
        <v>Ineffective</v>
      </c>
      <c r="T29" s="24" t="str">
        <f>IF($W29=1,"Pass","Fail")</f>
        <v>Fail</v>
      </c>
      <c r="U29" s="25">
        <f>IF(COUNTIF(U30:U32,0)&gt;0,0,1)</f>
        <v>0</v>
      </c>
      <c r="V29" s="25">
        <f>IF(COUNTIF(V30:V32,0)&gt;0,0,1)</f>
        <v>0</v>
      </c>
      <c r="W29" s="25">
        <f>IF(COUNTIF(W30:W32,0)&gt;0,0,1)</f>
        <v>0</v>
      </c>
      <c r="X29" s="25">
        <f>IFERROR(IF($C29=1,$U29*$V29*$W29,""),"")</f>
        <v>0</v>
      </c>
      <c r="Y29" s="25" t="str">
        <f>IFERROR(IF($C29=2,$U29*$V29*$W29,""),"")</f>
        <v/>
      </c>
      <c r="Z29" s="25" t="str">
        <f>IFERROR(IF($C29=3,$U29*$V29*$W29,""),"")</f>
        <v/>
      </c>
      <c r="AA29" s="32"/>
      <c r="AB29" s="31" t="str">
        <f>IF($AE29=1,"Implemented","Not Implemented")</f>
        <v>Not Implemented</v>
      </c>
      <c r="AC29" s="24" t="str">
        <f>IF($AF29=1,"Effective","Ineffective")</f>
        <v>Ineffective</v>
      </c>
      <c r="AD29" s="24" t="str">
        <f>IF($AG29=1,"Pass","Fail")</f>
        <v>Fail</v>
      </c>
      <c r="AE29" s="25">
        <f>IF(COUNTIF(AE30:AE32,0)&gt;0,0,1)</f>
        <v>0</v>
      </c>
      <c r="AF29" s="25">
        <f>IF(COUNTIF(AF30:AF32,0)&gt;0,0,1)</f>
        <v>0</v>
      </c>
      <c r="AG29" s="25">
        <f>IF(COUNTIF(AG30:AG32,0)&gt;0,0,1)</f>
        <v>0</v>
      </c>
      <c r="AH29" s="25">
        <f>IFERROR(IF($C29=1,$AE29*$AF29*$AG29,""),"")</f>
        <v>0</v>
      </c>
      <c r="AI29" s="25" t="str">
        <f>IFERROR(IF($C29=2,$AE29*$AF29*$AG29,""),"")</f>
        <v/>
      </c>
      <c r="AJ29" s="25" t="str">
        <f>IFERROR(IF($C29=3,$AE29*$AF29*$AG29,""),"")</f>
        <v/>
      </c>
      <c r="AK29" s="32"/>
      <c r="AL29" s="18" t="s">
        <v>725</v>
      </c>
      <c r="AM29" s="11"/>
      <c r="AN29" s="11"/>
      <c r="AO29" s="11"/>
    </row>
    <row r="30" spans="1:41" ht="10.5" customHeight="1" outlineLevel="1" x14ac:dyDescent="0.2">
      <c r="A30" s="106"/>
      <c r="B30" s="106"/>
      <c r="C30" s="122">
        <v>1</v>
      </c>
      <c r="D30" s="106"/>
      <c r="E30" s="123" t="s">
        <v>339</v>
      </c>
      <c r="F30" s="124" t="s">
        <v>340</v>
      </c>
      <c r="G30" s="124" t="s">
        <v>341</v>
      </c>
      <c r="H30" s="108" t="s">
        <v>687</v>
      </c>
      <c r="I30" s="109" t="s">
        <v>687</v>
      </c>
      <c r="J30" s="109" t="s">
        <v>687</v>
      </c>
      <c r="K30" s="25">
        <f>IFERROR(VLOOKUP($H30,Data!$B$4:$D$6,3,FALSE),"")</f>
        <v>0</v>
      </c>
      <c r="L30" s="25">
        <f>IFERROR(VLOOKUP($I30,Data!$F$4:$H$9,3,FALSE),"")</f>
        <v>0</v>
      </c>
      <c r="M30" s="25">
        <f>IFERROR(VLOOKUP($J30,Data!$J$4:$L$8,3,FALSE),"")</f>
        <v>0</v>
      </c>
      <c r="N30" s="25">
        <f>IFERROR(IF($C30=1,$K30*$L30*$M30,""),"")</f>
        <v>0</v>
      </c>
      <c r="O30" s="25" t="str">
        <f>IFERROR(IF($C30=2,$K30*$L30*$M30,""),"")</f>
        <v/>
      </c>
      <c r="P30" s="25" t="str">
        <f>IFERROR(IF($C30=3,$K30*$L30*$M30,""),"")</f>
        <v/>
      </c>
      <c r="Q30" s="110"/>
      <c r="R30" s="108" t="s">
        <v>687</v>
      </c>
      <c r="S30" s="109" t="s">
        <v>687</v>
      </c>
      <c r="T30" s="109" t="s">
        <v>687</v>
      </c>
      <c r="U30" s="26"/>
      <c r="V30" s="26"/>
      <c r="W30" s="26"/>
      <c r="X30" s="26"/>
      <c r="Y30" s="26"/>
      <c r="Z30" s="26"/>
      <c r="AA30" s="120"/>
      <c r="AB30" s="108" t="s">
        <v>687</v>
      </c>
      <c r="AC30" s="109" t="s">
        <v>687</v>
      </c>
      <c r="AD30" s="109" t="s">
        <v>687</v>
      </c>
      <c r="AE30" s="26"/>
      <c r="AF30" s="26"/>
      <c r="AG30" s="26"/>
      <c r="AH30" s="26"/>
      <c r="AI30" s="26"/>
      <c r="AJ30" s="26"/>
      <c r="AK30" s="121"/>
      <c r="AL30" s="18" t="s">
        <v>716</v>
      </c>
      <c r="AM30" s="11"/>
      <c r="AN30" s="11"/>
      <c r="AO30" s="11"/>
    </row>
    <row r="31" spans="1:41" ht="10.5" customHeight="1" outlineLevel="1" x14ac:dyDescent="0.2">
      <c r="A31" s="106"/>
      <c r="B31" s="106"/>
      <c r="C31" s="122"/>
      <c r="D31" s="106"/>
      <c r="E31" s="123"/>
      <c r="F31" s="124"/>
      <c r="G31" s="125"/>
      <c r="H31" s="108"/>
      <c r="I31" s="109"/>
      <c r="J31" s="109"/>
      <c r="K31" s="27"/>
      <c r="L31" s="27"/>
      <c r="M31" s="27"/>
      <c r="N31" s="27"/>
      <c r="O31" s="27"/>
      <c r="P31" s="27"/>
      <c r="Q31" s="110"/>
      <c r="R31" s="108"/>
      <c r="S31" s="109"/>
      <c r="T31" s="109"/>
      <c r="U31" s="25">
        <f>IFERROR(VLOOKUP($R30,Data!$B$4:$D$6,3,FALSE),"")</f>
        <v>0</v>
      </c>
      <c r="V31" s="25">
        <f>IFERROR(VLOOKUP($S30,Data!$F$4:$H$9,3,FALSE),"")</f>
        <v>0</v>
      </c>
      <c r="W31" s="25">
        <f>IFERROR(VLOOKUP($T30,Data!$J$4:$L$8,3,FALSE),"")</f>
        <v>0</v>
      </c>
      <c r="X31" s="25">
        <f>IFERROR(IF($C30=1,$U31*$V31*$W31,""),"")</f>
        <v>0</v>
      </c>
      <c r="Y31" s="25" t="str">
        <f>IFERROR(IF($C30=2,$U31*$V31*$W31,""),"")</f>
        <v/>
      </c>
      <c r="Z31" s="25" t="str">
        <f>IFERROR(IF($C30=3,$U31*$V31*$W31,""),"")</f>
        <v/>
      </c>
      <c r="AA31" s="120"/>
      <c r="AB31" s="108"/>
      <c r="AC31" s="109"/>
      <c r="AD31" s="109"/>
      <c r="AE31" s="27"/>
      <c r="AF31" s="27"/>
      <c r="AG31" s="27"/>
      <c r="AH31" s="27"/>
      <c r="AI31" s="27"/>
      <c r="AJ31" s="27"/>
      <c r="AK31" s="121"/>
      <c r="AL31" s="18" t="s">
        <v>717</v>
      </c>
      <c r="AM31" s="11"/>
      <c r="AN31" s="11"/>
      <c r="AO31" s="11"/>
    </row>
    <row r="32" spans="1:41" ht="10.5" customHeight="1" outlineLevel="1" x14ac:dyDescent="0.2">
      <c r="A32" s="106"/>
      <c r="B32" s="106"/>
      <c r="C32" s="122"/>
      <c r="D32" s="106"/>
      <c r="E32" s="123"/>
      <c r="F32" s="124"/>
      <c r="G32" s="125"/>
      <c r="H32" s="108"/>
      <c r="I32" s="109"/>
      <c r="J32" s="109"/>
      <c r="K32" s="27"/>
      <c r="L32" s="27"/>
      <c r="M32" s="27"/>
      <c r="N32" s="27"/>
      <c r="O32" s="27"/>
      <c r="P32" s="27"/>
      <c r="Q32" s="110"/>
      <c r="R32" s="108"/>
      <c r="S32" s="109"/>
      <c r="T32" s="109"/>
      <c r="U32" s="27"/>
      <c r="V32" s="27"/>
      <c r="W32" s="27"/>
      <c r="X32" s="27"/>
      <c r="Y32" s="27"/>
      <c r="Z32" s="27"/>
      <c r="AA32" s="120"/>
      <c r="AB32" s="108"/>
      <c r="AC32" s="109"/>
      <c r="AD32" s="109"/>
      <c r="AE32" s="25">
        <f>IFERROR(VLOOKUP($AB30,Data!$B$4:$D$6,3,FALSE),"")</f>
        <v>0</v>
      </c>
      <c r="AF32" s="25">
        <f>IFERROR(VLOOKUP($AC30,Data!$F$4:$H$9,3,FALSE),"")</f>
        <v>0</v>
      </c>
      <c r="AG32" s="25">
        <f>IFERROR(VLOOKUP($AD30,Data!$J$4:$L$8,3,FALSE),"")</f>
        <v>0</v>
      </c>
      <c r="AH32" s="25">
        <f>IFERROR(IF($C30=1,$AE32*$AF32*$AG32,""),"")</f>
        <v>0</v>
      </c>
      <c r="AI32" s="25" t="str">
        <f>IFERROR(IF($C30=2,$AE32*$AF32*$AG32,""),"")</f>
        <v/>
      </c>
      <c r="AJ32" s="25" t="str">
        <f>IFERROR(IF($C30=3,$AE32*$AF32*$AG32,""),"")</f>
        <v/>
      </c>
      <c r="AK32" s="121"/>
      <c r="AL32" s="18" t="s">
        <v>718</v>
      </c>
      <c r="AM32" s="11"/>
      <c r="AN32" s="11"/>
      <c r="AO32" s="11"/>
    </row>
    <row r="33" spans="1:41" ht="30" customHeight="1" x14ac:dyDescent="0.2">
      <c r="B33" s="19"/>
      <c r="C33" s="19">
        <v>2</v>
      </c>
      <c r="D33" s="124" t="s">
        <v>493</v>
      </c>
      <c r="E33" s="124"/>
      <c r="F33" s="124"/>
      <c r="G33" s="124"/>
      <c r="H33" s="31" t="str">
        <f>IF($K33=1,"Implemented","Not Implemented")</f>
        <v>Not Implemented</v>
      </c>
      <c r="I33" s="24" t="str">
        <f>IF($L33=1,"Effective","Ineffective")</f>
        <v>Ineffective</v>
      </c>
      <c r="J33" s="24" t="str">
        <f>IF($M33=1,"Pass","Fail")</f>
        <v>Fail</v>
      </c>
      <c r="K33" s="25">
        <f>IF(COUNTIF(K34:K36,0)&gt;0,0,1)</f>
        <v>0</v>
      </c>
      <c r="L33" s="25">
        <f>IF(COUNTIF(L34:L36,0)&gt;0,0,1)</f>
        <v>0</v>
      </c>
      <c r="M33" s="25">
        <f>IF(COUNTIF(M34:M36,0)&gt;0,0,1)</f>
        <v>0</v>
      </c>
      <c r="N33" s="25" t="str">
        <f>IFERROR(IF($C33=1,$K33*$L33*$M33,""),"")</f>
        <v/>
      </c>
      <c r="O33" s="25">
        <f>IFERROR(IF($C33=2,$K33*$L33*$M33,""),"")</f>
        <v>0</v>
      </c>
      <c r="P33" s="25" t="str">
        <f>IFERROR(IF($C33=3,$K33*$L33*$M33,""),"")</f>
        <v/>
      </c>
      <c r="Q33" s="32"/>
      <c r="R33" s="31" t="str">
        <f>IF($U33=1,"Implemented","Not Implemented")</f>
        <v>Not Implemented</v>
      </c>
      <c r="S33" s="24" t="str">
        <f>IF($V33=1,"Effective","Ineffective")</f>
        <v>Ineffective</v>
      </c>
      <c r="T33" s="24" t="str">
        <f>IF($W33=1,"Pass","Fail")</f>
        <v>Fail</v>
      </c>
      <c r="U33" s="25">
        <f>IF(COUNTIF(U34:U36,0)&gt;0,0,1)</f>
        <v>0</v>
      </c>
      <c r="V33" s="25">
        <f>IF(COUNTIF(V34:V36,0)&gt;0,0,1)</f>
        <v>0</v>
      </c>
      <c r="W33" s="25">
        <f>IF(COUNTIF(W34:W36,0)&gt;0,0,1)</f>
        <v>0</v>
      </c>
      <c r="X33" s="25" t="str">
        <f>IFERROR(IF($C33=1,$U33*$V33*$W33,""),"")</f>
        <v/>
      </c>
      <c r="Y33" s="25">
        <f>IFERROR(IF($C33=2,$U33*$V33*$W33,""),"")</f>
        <v>0</v>
      </c>
      <c r="Z33" s="25" t="str">
        <f>IFERROR(IF($C33=3,$U33*$V33*$W33,""),"")</f>
        <v/>
      </c>
      <c r="AA33" s="32"/>
      <c r="AB33" s="31" t="str">
        <f>IF($AE33=1,"Implemented","Not Implemented")</f>
        <v>Not Implemented</v>
      </c>
      <c r="AC33" s="24" t="str">
        <f>IF($AF33=1,"Effective","Ineffective")</f>
        <v>Ineffective</v>
      </c>
      <c r="AD33" s="24" t="str">
        <f>IF($AG33=1,"Pass","Fail")</f>
        <v>Fail</v>
      </c>
      <c r="AE33" s="25">
        <f>IF(COUNTIF(AE34:AE36,0)&gt;0,0,1)</f>
        <v>0</v>
      </c>
      <c r="AF33" s="25">
        <f>IF(COUNTIF(AF34:AF36,0)&gt;0,0,1)</f>
        <v>0</v>
      </c>
      <c r="AG33" s="25">
        <f>IF(COUNTIF(AG34:AG36,0)&gt;0,0,1)</f>
        <v>0</v>
      </c>
      <c r="AH33" s="25" t="str">
        <f>IFERROR(IF($C33=1,$AE33*$AF33*$AG33,""),"")</f>
        <v/>
      </c>
      <c r="AI33" s="25">
        <f>IFERROR(IF($C33=2,$AE33*$AF33*$AG33,""),"")</f>
        <v>0</v>
      </c>
      <c r="AJ33" s="25" t="str">
        <f>IFERROR(IF($C33=3,$AE33*$AF33*$AG33,""),"")</f>
        <v/>
      </c>
      <c r="AK33" s="32"/>
      <c r="AL33" s="18" t="s">
        <v>725</v>
      </c>
      <c r="AM33" s="11"/>
      <c r="AN33" s="11"/>
      <c r="AO33" s="11"/>
    </row>
    <row r="34" spans="1:41" ht="10.5" customHeight="1" outlineLevel="1" x14ac:dyDescent="0.2">
      <c r="A34" s="106"/>
      <c r="B34" s="106"/>
      <c r="C34" s="122">
        <v>2</v>
      </c>
      <c r="D34" s="106"/>
      <c r="E34" s="123" t="s">
        <v>494</v>
      </c>
      <c r="F34" s="124" t="s">
        <v>495</v>
      </c>
      <c r="G34" s="124" t="s">
        <v>496</v>
      </c>
      <c r="H34" s="108" t="s">
        <v>687</v>
      </c>
      <c r="I34" s="109" t="s">
        <v>687</v>
      </c>
      <c r="J34" s="109" t="s">
        <v>687</v>
      </c>
      <c r="K34" s="25">
        <f>IFERROR(VLOOKUP($H34,Data!$B$4:$D$6,3,FALSE),"")</f>
        <v>0</v>
      </c>
      <c r="L34" s="25">
        <f>IFERROR(VLOOKUP($I34,Data!$F$4:$H$9,3,FALSE),"")</f>
        <v>0</v>
      </c>
      <c r="M34" s="25">
        <f>IFERROR(VLOOKUP($J34,Data!$J$4:$L$8,3,FALSE),"")</f>
        <v>0</v>
      </c>
      <c r="N34" s="25" t="str">
        <f>IFERROR(IF($C34=1,$K34*$L34*$M34,""),"")</f>
        <v/>
      </c>
      <c r="O34" s="25">
        <f>IFERROR(IF($C34=2,$K34*$L34*$M34,""),"")</f>
        <v>0</v>
      </c>
      <c r="P34" s="25" t="str">
        <f>IFERROR(IF($C34=3,$K34*$L34*$M34,""),"")</f>
        <v/>
      </c>
      <c r="Q34" s="110"/>
      <c r="R34" s="108" t="s">
        <v>687</v>
      </c>
      <c r="S34" s="109" t="s">
        <v>687</v>
      </c>
      <c r="T34" s="109" t="s">
        <v>687</v>
      </c>
      <c r="U34" s="26"/>
      <c r="V34" s="26"/>
      <c r="W34" s="26"/>
      <c r="X34" s="26"/>
      <c r="Y34" s="26"/>
      <c r="Z34" s="26"/>
      <c r="AA34" s="120"/>
      <c r="AB34" s="108" t="s">
        <v>687</v>
      </c>
      <c r="AC34" s="109" t="s">
        <v>687</v>
      </c>
      <c r="AD34" s="109" t="s">
        <v>687</v>
      </c>
      <c r="AE34" s="26"/>
      <c r="AF34" s="26"/>
      <c r="AG34" s="26"/>
      <c r="AH34" s="26"/>
      <c r="AI34" s="26"/>
      <c r="AJ34" s="26"/>
      <c r="AK34" s="121"/>
      <c r="AL34" s="18" t="s">
        <v>716</v>
      </c>
      <c r="AM34" s="11"/>
      <c r="AN34" s="11"/>
      <c r="AO34" s="11"/>
    </row>
    <row r="35" spans="1:41" ht="10.5" customHeight="1" outlineLevel="1" x14ac:dyDescent="0.2">
      <c r="A35" s="106"/>
      <c r="B35" s="106"/>
      <c r="C35" s="122"/>
      <c r="D35" s="106"/>
      <c r="E35" s="123"/>
      <c r="F35" s="124"/>
      <c r="G35" s="125"/>
      <c r="H35" s="108"/>
      <c r="I35" s="109"/>
      <c r="J35" s="109"/>
      <c r="K35" s="27"/>
      <c r="L35" s="27"/>
      <c r="M35" s="27"/>
      <c r="N35" s="27"/>
      <c r="O35" s="27"/>
      <c r="P35" s="27"/>
      <c r="Q35" s="110"/>
      <c r="R35" s="108"/>
      <c r="S35" s="109"/>
      <c r="T35" s="109"/>
      <c r="U35" s="25">
        <f>IFERROR(VLOOKUP($R34,Data!$B$4:$D$6,3,FALSE),"")</f>
        <v>0</v>
      </c>
      <c r="V35" s="25">
        <f>IFERROR(VLOOKUP($S34,Data!$F$4:$H$9,3,FALSE),"")</f>
        <v>0</v>
      </c>
      <c r="W35" s="25">
        <f>IFERROR(VLOOKUP($T34,Data!$J$4:$L$8,3,FALSE),"")</f>
        <v>0</v>
      </c>
      <c r="X35" s="25" t="str">
        <f>IFERROR(IF($C34=1,$U35*$V35*$W35,""),"")</f>
        <v/>
      </c>
      <c r="Y35" s="25">
        <f>IFERROR(IF($C34=2,$U35*$V35*$W35,""),"")</f>
        <v>0</v>
      </c>
      <c r="Z35" s="25" t="str">
        <f>IFERROR(IF($C34=3,$U35*$V35*$W35,""),"")</f>
        <v/>
      </c>
      <c r="AA35" s="120"/>
      <c r="AB35" s="108"/>
      <c r="AC35" s="109"/>
      <c r="AD35" s="109"/>
      <c r="AE35" s="27"/>
      <c r="AF35" s="27"/>
      <c r="AG35" s="27"/>
      <c r="AH35" s="27"/>
      <c r="AI35" s="27"/>
      <c r="AJ35" s="27"/>
      <c r="AK35" s="121"/>
      <c r="AL35" s="18" t="s">
        <v>717</v>
      </c>
      <c r="AM35" s="11"/>
      <c r="AN35" s="11"/>
      <c r="AO35" s="11"/>
    </row>
    <row r="36" spans="1:41" ht="10.5" customHeight="1" outlineLevel="1" x14ac:dyDescent="0.2">
      <c r="A36" s="106"/>
      <c r="B36" s="106"/>
      <c r="C36" s="122"/>
      <c r="D36" s="106"/>
      <c r="E36" s="123"/>
      <c r="F36" s="124"/>
      <c r="G36" s="125"/>
      <c r="H36" s="108"/>
      <c r="I36" s="109"/>
      <c r="J36" s="109"/>
      <c r="K36" s="27"/>
      <c r="L36" s="27"/>
      <c r="M36" s="27"/>
      <c r="N36" s="27"/>
      <c r="O36" s="27"/>
      <c r="P36" s="27"/>
      <c r="Q36" s="110"/>
      <c r="R36" s="108"/>
      <c r="S36" s="109"/>
      <c r="T36" s="109"/>
      <c r="U36" s="27"/>
      <c r="V36" s="27"/>
      <c r="W36" s="27"/>
      <c r="X36" s="27"/>
      <c r="Y36" s="27"/>
      <c r="Z36" s="27"/>
      <c r="AA36" s="120"/>
      <c r="AB36" s="108"/>
      <c r="AC36" s="109"/>
      <c r="AD36" s="109"/>
      <c r="AE36" s="25">
        <f>IFERROR(VLOOKUP($AB34,Data!$B$4:$D$6,3,FALSE),"")</f>
        <v>0</v>
      </c>
      <c r="AF36" s="25">
        <f>IFERROR(VLOOKUP($AC34,Data!$F$4:$H$9,3,FALSE),"")</f>
        <v>0</v>
      </c>
      <c r="AG36" s="25">
        <f>IFERROR(VLOOKUP($AD34,Data!$J$4:$L$8,3,FALSE),"")</f>
        <v>0</v>
      </c>
      <c r="AH36" s="25" t="str">
        <f>IFERROR(IF($C34=1,$AE36*$AF36*$AG36,""),"")</f>
        <v/>
      </c>
      <c r="AI36" s="25">
        <f>IFERROR(IF($C34=2,$AE36*$AF36*$AG36,""),"")</f>
        <v>0</v>
      </c>
      <c r="AJ36" s="25" t="str">
        <f>IFERROR(IF($C34=3,$AE36*$AF36*$AG36,""),"")</f>
        <v/>
      </c>
      <c r="AK36" s="121"/>
      <c r="AL36" s="18" t="s">
        <v>718</v>
      </c>
      <c r="AM36" s="11"/>
      <c r="AN36" s="11"/>
      <c r="AO36" s="11"/>
    </row>
    <row r="37" spans="1:41" ht="30" customHeight="1" x14ac:dyDescent="0.2">
      <c r="B37" s="19"/>
      <c r="C37" s="19">
        <v>2</v>
      </c>
      <c r="D37" s="124" t="s">
        <v>497</v>
      </c>
      <c r="E37" s="124"/>
      <c r="F37" s="124"/>
      <c r="G37" s="110"/>
      <c r="H37" s="31" t="str">
        <f>IF($K37=1,"Implemented","Not Implemented")</f>
        <v>Not Implemented</v>
      </c>
      <c r="I37" s="24" t="str">
        <f>IF($L37=1,"Effective","Ineffective")</f>
        <v>Ineffective</v>
      </c>
      <c r="J37" s="24" t="str">
        <f>IF($M37=1,"Pass","Fail")</f>
        <v>Fail</v>
      </c>
      <c r="K37" s="25">
        <f>IF(COUNTIF(K38:K40,0)&gt;0,0,1)</f>
        <v>0</v>
      </c>
      <c r="L37" s="25">
        <f>IF(COUNTIF(L38:L40,0)&gt;0,0,1)</f>
        <v>0</v>
      </c>
      <c r="M37" s="25">
        <f>IF(COUNTIF(M38:M40,0)&gt;0,0,1)</f>
        <v>0</v>
      </c>
      <c r="N37" s="25" t="str">
        <f>IFERROR(IF($C37=1,$K37*$L37*$M37,""),"")</f>
        <v/>
      </c>
      <c r="O37" s="25">
        <f>IFERROR(IF($C37=2,$K37*$L37*$M37,""),"")</f>
        <v>0</v>
      </c>
      <c r="P37" s="25" t="str">
        <f>IFERROR(IF($C37=3,$K37*$L37*$M37,""),"")</f>
        <v/>
      </c>
      <c r="Q37" s="32"/>
      <c r="R37" s="31" t="str">
        <f>IF($U37=1,"Implemented","Not Implemented")</f>
        <v>Not Implemented</v>
      </c>
      <c r="S37" s="24" t="str">
        <f>IF($V37=1,"Effective","Ineffective")</f>
        <v>Ineffective</v>
      </c>
      <c r="T37" s="24" t="str">
        <f>IF($W37=1,"Pass","Fail")</f>
        <v>Fail</v>
      </c>
      <c r="U37" s="25">
        <f>IF(COUNTIF(U38:U40,0)&gt;0,0,1)</f>
        <v>0</v>
      </c>
      <c r="V37" s="25">
        <f>IF(COUNTIF(V38:V40,0)&gt;0,0,1)</f>
        <v>0</v>
      </c>
      <c r="W37" s="25">
        <f>IF(COUNTIF(W38:W40,0)&gt;0,0,1)</f>
        <v>0</v>
      </c>
      <c r="X37" s="25" t="str">
        <f>IFERROR(IF($C37=1,$U37*$V37*$W37,""),"")</f>
        <v/>
      </c>
      <c r="Y37" s="25">
        <f>IFERROR(IF($C37=2,$U37*$V37*$W37,""),"")</f>
        <v>0</v>
      </c>
      <c r="Z37" s="25" t="str">
        <f>IFERROR(IF($C37=3,$U37*$V37*$W37,""),"")</f>
        <v/>
      </c>
      <c r="AA37" s="32"/>
      <c r="AB37" s="31" t="str">
        <f>IF($AE37=1,"Implemented","Not Implemented")</f>
        <v>Not Implemented</v>
      </c>
      <c r="AC37" s="24" t="str">
        <f>IF($AF37=1,"Effective","Ineffective")</f>
        <v>Ineffective</v>
      </c>
      <c r="AD37" s="24" t="str">
        <f>IF($AG37=1,"Pass","Fail")</f>
        <v>Fail</v>
      </c>
      <c r="AE37" s="25">
        <f>IF(COUNTIF(AE38:AE40,0)&gt;0,0,1)</f>
        <v>0</v>
      </c>
      <c r="AF37" s="25">
        <f>IF(COUNTIF(AF38:AF40,0)&gt;0,0,1)</f>
        <v>0</v>
      </c>
      <c r="AG37" s="25">
        <f>IF(COUNTIF(AG38:AG40,0)&gt;0,0,1)</f>
        <v>0</v>
      </c>
      <c r="AH37" s="25" t="str">
        <f>IFERROR(IF($C37=1,$AE37*$AF37*$AG37,""),"")</f>
        <v/>
      </c>
      <c r="AI37" s="25">
        <f>IFERROR(IF($C37=2,$AE37*$AF37*$AG37,""),"")</f>
        <v>0</v>
      </c>
      <c r="AJ37" s="25" t="str">
        <f>IFERROR(IF($C37=3,$AE37*$AF37*$AG37,""),"")</f>
        <v/>
      </c>
      <c r="AK37" s="32"/>
      <c r="AL37" s="18" t="s">
        <v>725</v>
      </c>
      <c r="AM37" s="11"/>
      <c r="AN37" s="11"/>
      <c r="AO37" s="11"/>
    </row>
    <row r="38" spans="1:41" ht="10.5" customHeight="1" outlineLevel="1" x14ac:dyDescent="0.2">
      <c r="A38" s="106"/>
      <c r="B38" s="106"/>
      <c r="C38" s="122">
        <v>2</v>
      </c>
      <c r="D38" s="106"/>
      <c r="E38" s="123" t="s">
        <v>498</v>
      </c>
      <c r="F38" s="124" t="s">
        <v>499</v>
      </c>
      <c r="G38" s="124" t="s">
        <v>500</v>
      </c>
      <c r="H38" s="108" t="s">
        <v>687</v>
      </c>
      <c r="I38" s="109" t="s">
        <v>687</v>
      </c>
      <c r="J38" s="109" t="s">
        <v>687</v>
      </c>
      <c r="K38" s="25">
        <f>IFERROR(VLOOKUP($H38,Data!$B$4:$D$6,3,FALSE),"")</f>
        <v>0</v>
      </c>
      <c r="L38" s="25">
        <f>IFERROR(VLOOKUP($I38,Data!$F$4:$H$9,3,FALSE),"")</f>
        <v>0</v>
      </c>
      <c r="M38" s="25">
        <f>IFERROR(VLOOKUP($J38,Data!$J$4:$L$8,3,FALSE),"")</f>
        <v>0</v>
      </c>
      <c r="N38" s="25" t="str">
        <f>IFERROR(IF($C38=1,$K38*$L38*$M38,""),"")</f>
        <v/>
      </c>
      <c r="O38" s="25">
        <f>IFERROR(IF($C38=2,$K38*$L38*$M38,""),"")</f>
        <v>0</v>
      </c>
      <c r="P38" s="25" t="str">
        <f>IFERROR(IF($C38=3,$K38*$L38*$M38,""),"")</f>
        <v/>
      </c>
      <c r="Q38" s="110"/>
      <c r="R38" s="108" t="s">
        <v>687</v>
      </c>
      <c r="S38" s="109" t="s">
        <v>687</v>
      </c>
      <c r="T38" s="109" t="s">
        <v>687</v>
      </c>
      <c r="U38" s="26"/>
      <c r="V38" s="26"/>
      <c r="W38" s="26"/>
      <c r="X38" s="26"/>
      <c r="Y38" s="26"/>
      <c r="Z38" s="26"/>
      <c r="AA38" s="120"/>
      <c r="AB38" s="108" t="s">
        <v>687</v>
      </c>
      <c r="AC38" s="109" t="s">
        <v>687</v>
      </c>
      <c r="AD38" s="109" t="s">
        <v>687</v>
      </c>
      <c r="AE38" s="26"/>
      <c r="AF38" s="26"/>
      <c r="AG38" s="26"/>
      <c r="AH38" s="26"/>
      <c r="AI38" s="26"/>
      <c r="AJ38" s="26"/>
      <c r="AK38" s="121"/>
      <c r="AL38" s="18" t="s">
        <v>716</v>
      </c>
      <c r="AM38" s="11"/>
      <c r="AN38" s="11"/>
      <c r="AO38" s="11"/>
    </row>
    <row r="39" spans="1:41" ht="10.5" customHeight="1" outlineLevel="1" x14ac:dyDescent="0.2">
      <c r="A39" s="106"/>
      <c r="B39" s="106"/>
      <c r="C39" s="122"/>
      <c r="D39" s="106"/>
      <c r="E39" s="123"/>
      <c r="F39" s="124"/>
      <c r="G39" s="125"/>
      <c r="H39" s="108"/>
      <c r="I39" s="109"/>
      <c r="J39" s="109"/>
      <c r="K39" s="27"/>
      <c r="L39" s="27"/>
      <c r="M39" s="27"/>
      <c r="N39" s="27"/>
      <c r="O39" s="27"/>
      <c r="P39" s="27"/>
      <c r="Q39" s="110"/>
      <c r="R39" s="108"/>
      <c r="S39" s="109"/>
      <c r="T39" s="109"/>
      <c r="U39" s="25">
        <f>IFERROR(VLOOKUP($R38,Data!$B$4:$D$6,3,FALSE),"")</f>
        <v>0</v>
      </c>
      <c r="V39" s="25">
        <f>IFERROR(VLOOKUP($S38,Data!$F$4:$H$9,3,FALSE),"")</f>
        <v>0</v>
      </c>
      <c r="W39" s="25">
        <f>IFERROR(VLOOKUP($T38,Data!$J$4:$L$8,3,FALSE),"")</f>
        <v>0</v>
      </c>
      <c r="X39" s="25" t="str">
        <f>IFERROR(IF($C38=1,$U39*$V39*$W39,""),"")</f>
        <v/>
      </c>
      <c r="Y39" s="25">
        <f>IFERROR(IF($C38=2,$U39*$V39*$W39,""),"")</f>
        <v>0</v>
      </c>
      <c r="Z39" s="25" t="str">
        <f>IFERROR(IF($C38=3,$U39*$V39*$W39,""),"")</f>
        <v/>
      </c>
      <c r="AA39" s="120"/>
      <c r="AB39" s="108"/>
      <c r="AC39" s="109"/>
      <c r="AD39" s="109"/>
      <c r="AE39" s="27"/>
      <c r="AF39" s="27"/>
      <c r="AG39" s="27"/>
      <c r="AH39" s="27"/>
      <c r="AI39" s="27"/>
      <c r="AJ39" s="27"/>
      <c r="AK39" s="121"/>
      <c r="AL39" s="18" t="s">
        <v>717</v>
      </c>
      <c r="AM39" s="11"/>
      <c r="AN39" s="11"/>
      <c r="AO39" s="11"/>
    </row>
    <row r="40" spans="1:41" ht="10.5" customHeight="1" outlineLevel="1" x14ac:dyDescent="0.2">
      <c r="A40" s="106"/>
      <c r="B40" s="106"/>
      <c r="C40" s="122"/>
      <c r="D40" s="106"/>
      <c r="E40" s="123"/>
      <c r="F40" s="124"/>
      <c r="G40" s="125"/>
      <c r="H40" s="108"/>
      <c r="I40" s="109"/>
      <c r="J40" s="109"/>
      <c r="K40" s="27"/>
      <c r="L40" s="27"/>
      <c r="M40" s="27"/>
      <c r="N40" s="27"/>
      <c r="O40" s="27"/>
      <c r="P40" s="27"/>
      <c r="Q40" s="110"/>
      <c r="R40" s="108"/>
      <c r="S40" s="109"/>
      <c r="T40" s="109"/>
      <c r="U40" s="27"/>
      <c r="V40" s="27"/>
      <c r="W40" s="27"/>
      <c r="X40" s="27"/>
      <c r="Y40" s="27"/>
      <c r="Z40" s="27"/>
      <c r="AA40" s="120"/>
      <c r="AB40" s="108"/>
      <c r="AC40" s="109"/>
      <c r="AD40" s="109"/>
      <c r="AE40" s="25">
        <f>IFERROR(VLOOKUP($AB38,Data!$B$4:$D$6,3,FALSE),"")</f>
        <v>0</v>
      </c>
      <c r="AF40" s="25">
        <f>IFERROR(VLOOKUP($AC38,Data!$F$4:$H$9,3,FALSE),"")</f>
        <v>0</v>
      </c>
      <c r="AG40" s="25">
        <f>IFERROR(VLOOKUP($AD38,Data!$J$4:$L$8,3,FALSE),"")</f>
        <v>0</v>
      </c>
      <c r="AH40" s="25" t="str">
        <f>IFERROR(IF($C38=1,$AE40*$AF40*$AG40,""),"")</f>
        <v/>
      </c>
      <c r="AI40" s="25">
        <f>IFERROR(IF($C38=2,$AE40*$AF40*$AG40,""),"")</f>
        <v>0</v>
      </c>
      <c r="AJ40" s="25" t="str">
        <f>IFERROR(IF($C38=3,$AE40*$AF40*$AG40,""),"")</f>
        <v/>
      </c>
      <c r="AK40" s="121"/>
      <c r="AL40" s="18" t="s">
        <v>718</v>
      </c>
      <c r="AM40" s="11"/>
      <c r="AN40" s="11"/>
      <c r="AO40" s="11"/>
    </row>
    <row r="41" spans="1:41" ht="30" customHeight="1" x14ac:dyDescent="0.2">
      <c r="B41" s="20"/>
      <c r="C41" s="20">
        <v>3</v>
      </c>
      <c r="D41" s="124" t="s">
        <v>745</v>
      </c>
      <c r="E41" s="124"/>
      <c r="F41" s="124"/>
      <c r="G41" s="124"/>
      <c r="H41" s="31" t="str">
        <f>IF($K41=1,"Implemented","Not Implemented")</f>
        <v>Not Implemented</v>
      </c>
      <c r="I41" s="24" t="str">
        <f>IF($L41=1,"Effective","Ineffective")</f>
        <v>Ineffective</v>
      </c>
      <c r="J41" s="24" t="str">
        <f>IF($M41=1,"Pass","Fail")</f>
        <v>Fail</v>
      </c>
      <c r="K41" s="25">
        <f>IF(COUNTIF(K42:K44,0)&gt;0,0,1)</f>
        <v>0</v>
      </c>
      <c r="L41" s="25">
        <f>IF(COUNTIF(L42:L44,0)&gt;0,0,1)</f>
        <v>0</v>
      </c>
      <c r="M41" s="25">
        <f>IF(COUNTIF(M42:M44,0)&gt;0,0,1)</f>
        <v>0</v>
      </c>
      <c r="N41" s="25" t="str">
        <f>IFERROR(IF($C41=1,$K41*$L41*$M41,""),"")</f>
        <v/>
      </c>
      <c r="O41" s="25" t="str">
        <f>IFERROR(IF($C41=2,$K41*$L41*$M41,""),"")</f>
        <v/>
      </c>
      <c r="P41" s="25">
        <f>IFERROR(IF($C41=3,$K41*$L41*$M41,""),"")</f>
        <v>0</v>
      </c>
      <c r="Q41" s="32"/>
      <c r="R41" s="31" t="str">
        <f>IF($U41=1,"Implemented","Not Implemented")</f>
        <v>Not Implemented</v>
      </c>
      <c r="S41" s="24" t="str">
        <f>IF($V41=1,"Effective","Ineffective")</f>
        <v>Ineffective</v>
      </c>
      <c r="T41" s="24" t="str">
        <f>IF($W41=1,"Pass","Fail")</f>
        <v>Fail</v>
      </c>
      <c r="U41" s="25">
        <f>IF(COUNTIF(U42:U44,0)&gt;0,0,1)</f>
        <v>0</v>
      </c>
      <c r="V41" s="25">
        <f>IF(COUNTIF(V42:V44,0)&gt;0,0,1)</f>
        <v>0</v>
      </c>
      <c r="W41" s="25">
        <f>IF(COUNTIF(W42:W44,0)&gt;0,0,1)</f>
        <v>0</v>
      </c>
      <c r="X41" s="25" t="str">
        <f>IFERROR(IF($C41=1,$U41*$V41*$W41,""),"")</f>
        <v/>
      </c>
      <c r="Y41" s="25" t="str">
        <f>IFERROR(IF($C41=2,$U41*$V41*$W41,""),"")</f>
        <v/>
      </c>
      <c r="Z41" s="25">
        <f>IFERROR(IF($C41=3,$U41*$V41*$W41,""),"")</f>
        <v>0</v>
      </c>
      <c r="AA41" s="32"/>
      <c r="AB41" s="31" t="str">
        <f>IF($AE41=1,"Implemented","Not Implemented")</f>
        <v>Not Implemented</v>
      </c>
      <c r="AC41" s="24" t="str">
        <f>IF($AF41=1,"Effective","Ineffective")</f>
        <v>Ineffective</v>
      </c>
      <c r="AD41" s="24" t="str">
        <f>IF($AG41=1,"Pass","Fail")</f>
        <v>Fail</v>
      </c>
      <c r="AE41" s="25">
        <f>IF(COUNTIF(AE42:AE44,0)&gt;0,0,1)</f>
        <v>0</v>
      </c>
      <c r="AF41" s="25">
        <f>IF(COUNTIF(AF42:AF44,0)&gt;0,0,1)</f>
        <v>0</v>
      </c>
      <c r="AG41" s="25">
        <f>IF(COUNTIF(AG42:AG44,0)&gt;0,0,1)</f>
        <v>0</v>
      </c>
      <c r="AH41" s="25" t="str">
        <f>IFERROR(IF($C41=1,$AE41*$AF41*$AG41,""),"")</f>
        <v/>
      </c>
      <c r="AI41" s="25" t="str">
        <f>IFERROR(IF($C41=2,$AE41*$AF41*$AG41,""),"")</f>
        <v/>
      </c>
      <c r="AJ41" s="25">
        <f>IFERROR(IF($C41=3,$AE41*$AF41*$AG41,""),"")</f>
        <v>0</v>
      </c>
      <c r="AK41" s="32"/>
      <c r="AL41" s="18" t="s">
        <v>725</v>
      </c>
      <c r="AM41" s="11"/>
      <c r="AN41" s="11"/>
      <c r="AO41" s="11"/>
    </row>
    <row r="42" spans="1:41" ht="10.5" customHeight="1" outlineLevel="1" x14ac:dyDescent="0.2">
      <c r="A42" s="106"/>
      <c r="B42" s="106"/>
      <c r="C42" s="122">
        <v>3</v>
      </c>
      <c r="D42" s="106"/>
      <c r="E42" s="123" t="s">
        <v>661</v>
      </c>
      <c r="F42" s="124" t="s">
        <v>662</v>
      </c>
      <c r="G42" s="124" t="s">
        <v>663</v>
      </c>
      <c r="H42" s="108" t="s">
        <v>687</v>
      </c>
      <c r="I42" s="109" t="s">
        <v>687</v>
      </c>
      <c r="J42" s="109" t="s">
        <v>687</v>
      </c>
      <c r="K42" s="25">
        <f>IFERROR(VLOOKUP($H42,Data!$B$4:$D$6,3,FALSE),"")</f>
        <v>0</v>
      </c>
      <c r="L42" s="25">
        <f>IFERROR(VLOOKUP($I42,Data!$F$4:$H$9,3,FALSE),"")</f>
        <v>0</v>
      </c>
      <c r="M42" s="25">
        <f>IFERROR(VLOOKUP($J42,Data!$J$4:$L$8,3,FALSE),"")</f>
        <v>0</v>
      </c>
      <c r="N42" s="25" t="str">
        <f>IFERROR(IF($C42=1,$K42*$L42*$M42,""),"")</f>
        <v/>
      </c>
      <c r="O42" s="25" t="str">
        <f>IFERROR(IF($C42=2,$K42*$L42*$M42,""),"")</f>
        <v/>
      </c>
      <c r="P42" s="25">
        <f>IFERROR(IF($C42=3,$K42*$L42*$M42,""),"")</f>
        <v>0</v>
      </c>
      <c r="Q42" s="110"/>
      <c r="R42" s="108" t="s">
        <v>687</v>
      </c>
      <c r="S42" s="109" t="s">
        <v>687</v>
      </c>
      <c r="T42" s="109" t="s">
        <v>687</v>
      </c>
      <c r="U42" s="26"/>
      <c r="V42" s="26"/>
      <c r="W42" s="26"/>
      <c r="X42" s="26"/>
      <c r="Y42" s="26"/>
      <c r="Z42" s="26"/>
      <c r="AA42" s="120"/>
      <c r="AB42" s="108" t="s">
        <v>687</v>
      </c>
      <c r="AC42" s="109" t="s">
        <v>687</v>
      </c>
      <c r="AD42" s="109" t="s">
        <v>687</v>
      </c>
      <c r="AE42" s="26"/>
      <c r="AF42" s="26"/>
      <c r="AG42" s="26"/>
      <c r="AH42" s="26"/>
      <c r="AI42" s="26"/>
      <c r="AJ42" s="26"/>
      <c r="AK42" s="121"/>
      <c r="AL42" s="18" t="s">
        <v>716</v>
      </c>
      <c r="AM42" s="11"/>
      <c r="AN42" s="11"/>
      <c r="AO42" s="11"/>
    </row>
    <row r="43" spans="1:41" ht="10.5" customHeight="1" outlineLevel="1" x14ac:dyDescent="0.2">
      <c r="A43" s="106"/>
      <c r="B43" s="106"/>
      <c r="C43" s="122"/>
      <c r="D43" s="106"/>
      <c r="E43" s="123"/>
      <c r="F43" s="124"/>
      <c r="G43" s="125"/>
      <c r="H43" s="108"/>
      <c r="I43" s="109"/>
      <c r="J43" s="109"/>
      <c r="K43" s="27"/>
      <c r="L43" s="27"/>
      <c r="M43" s="27"/>
      <c r="N43" s="27"/>
      <c r="O43" s="27"/>
      <c r="P43" s="27"/>
      <c r="Q43" s="110"/>
      <c r="R43" s="108"/>
      <c r="S43" s="109"/>
      <c r="T43" s="109"/>
      <c r="U43" s="25">
        <f>IFERROR(VLOOKUP($R42,Data!$B$4:$D$6,3,FALSE),"")</f>
        <v>0</v>
      </c>
      <c r="V43" s="25">
        <f>IFERROR(VLOOKUP($S42,Data!$F$4:$H$9,3,FALSE),"")</f>
        <v>0</v>
      </c>
      <c r="W43" s="25">
        <f>IFERROR(VLOOKUP($T42,Data!$J$4:$L$8,3,FALSE),"")</f>
        <v>0</v>
      </c>
      <c r="X43" s="25" t="str">
        <f>IFERROR(IF($C42=1,$U43*$V43*$W43,""),"")</f>
        <v/>
      </c>
      <c r="Y43" s="25" t="str">
        <f>IFERROR(IF($C42=2,$U43*$V43*$W43,""),"")</f>
        <v/>
      </c>
      <c r="Z43" s="25">
        <f>IFERROR(IF($C42=3,$U43*$V43*$W43,""),"")</f>
        <v>0</v>
      </c>
      <c r="AA43" s="120"/>
      <c r="AB43" s="108"/>
      <c r="AC43" s="109"/>
      <c r="AD43" s="109"/>
      <c r="AE43" s="27"/>
      <c r="AF43" s="27"/>
      <c r="AG43" s="27"/>
      <c r="AH43" s="27"/>
      <c r="AI43" s="27"/>
      <c r="AJ43" s="27"/>
      <c r="AK43" s="121"/>
      <c r="AL43" s="18" t="s">
        <v>717</v>
      </c>
      <c r="AM43" s="11"/>
      <c r="AN43" s="11"/>
      <c r="AO43" s="11"/>
    </row>
    <row r="44" spans="1:41" ht="10.5" customHeight="1" outlineLevel="1" x14ac:dyDescent="0.2">
      <c r="A44" s="106"/>
      <c r="B44" s="106"/>
      <c r="C44" s="122"/>
      <c r="D44" s="106"/>
      <c r="E44" s="123"/>
      <c r="F44" s="124"/>
      <c r="G44" s="125"/>
      <c r="H44" s="108"/>
      <c r="I44" s="109"/>
      <c r="J44" s="109"/>
      <c r="K44" s="27"/>
      <c r="L44" s="27"/>
      <c r="M44" s="27"/>
      <c r="N44" s="27"/>
      <c r="O44" s="27"/>
      <c r="P44" s="27"/>
      <c r="Q44" s="110"/>
      <c r="R44" s="108"/>
      <c r="S44" s="109"/>
      <c r="T44" s="109"/>
      <c r="U44" s="27"/>
      <c r="V44" s="27"/>
      <c r="W44" s="27"/>
      <c r="X44" s="27"/>
      <c r="Y44" s="27"/>
      <c r="Z44" s="27"/>
      <c r="AA44" s="120"/>
      <c r="AB44" s="108"/>
      <c r="AC44" s="109"/>
      <c r="AD44" s="109"/>
      <c r="AE44" s="25">
        <f>IFERROR(VLOOKUP($AB42,Data!$B$4:$D$6,3,FALSE),"")</f>
        <v>0</v>
      </c>
      <c r="AF44" s="25">
        <f>IFERROR(VLOOKUP($AC42,Data!$F$4:$H$9,3,FALSE),"")</f>
        <v>0</v>
      </c>
      <c r="AG44" s="25">
        <f>IFERROR(VLOOKUP($AD42,Data!$J$4:$L$8,3,FALSE),"")</f>
        <v>0</v>
      </c>
      <c r="AH44" s="25" t="str">
        <f>IFERROR(IF($C42=1,$AE44*$AF44*$AG44,""),"")</f>
        <v/>
      </c>
      <c r="AI44" s="25" t="str">
        <f>IFERROR(IF($C42=2,$AE44*$AF44*$AG44,""),"")</f>
        <v/>
      </c>
      <c r="AJ44" s="25">
        <f>IFERROR(IF($C42=3,$AE44*$AF44*$AG44,""),"")</f>
        <v>0</v>
      </c>
      <c r="AK44" s="121"/>
      <c r="AL44" s="18" t="s">
        <v>718</v>
      </c>
      <c r="AM44" s="11"/>
      <c r="AN44" s="11"/>
      <c r="AO44" s="11"/>
    </row>
    <row r="45" spans="1:41" ht="30" customHeight="1" x14ac:dyDescent="0.2">
      <c r="B45" s="20"/>
      <c r="C45" s="20">
        <v>3</v>
      </c>
      <c r="D45" s="124" t="s">
        <v>746</v>
      </c>
      <c r="E45" s="125"/>
      <c r="F45" s="125"/>
      <c r="G45" s="125"/>
      <c r="H45" s="31" t="str">
        <f>IF($K45=1,"Implemented","Not Implemented")</f>
        <v>Not Implemented</v>
      </c>
      <c r="I45" s="24" t="str">
        <f>IF($L45=1,"Effective","Ineffective")</f>
        <v>Ineffective</v>
      </c>
      <c r="J45" s="24" t="str">
        <f>IF($M45=1,"Pass","Fail")</f>
        <v>Fail</v>
      </c>
      <c r="K45" s="25">
        <f>IF(COUNTIF(K46:K48,0)&gt;0,0,1)</f>
        <v>0</v>
      </c>
      <c r="L45" s="25">
        <f>IF(COUNTIF(L46:L48,0)&gt;0,0,1)</f>
        <v>0</v>
      </c>
      <c r="M45" s="25">
        <f>IF(COUNTIF(M46:M48,0)&gt;0,0,1)</f>
        <v>0</v>
      </c>
      <c r="N45" s="25" t="str">
        <f>IFERROR(IF($C45=1,$K45*$L45*$M45,""),"")</f>
        <v/>
      </c>
      <c r="O45" s="25" t="str">
        <f>IFERROR(IF($C45=2,$K45*$L45*$M45,""),"")</f>
        <v/>
      </c>
      <c r="P45" s="25">
        <f>IFERROR(IF($C45=3,$K45*$L45*$M45,""),"")</f>
        <v>0</v>
      </c>
      <c r="Q45" s="32"/>
      <c r="R45" s="31" t="str">
        <f>IF($U45=1,"Implemented","Not Implemented")</f>
        <v>Not Implemented</v>
      </c>
      <c r="S45" s="24" t="str">
        <f>IF($V45=1,"Effective","Ineffective")</f>
        <v>Ineffective</v>
      </c>
      <c r="T45" s="24" t="str">
        <f>IF($W45=1,"Pass","Fail")</f>
        <v>Fail</v>
      </c>
      <c r="U45" s="25">
        <f>IF(COUNTIF(U46:U48,0)&gt;0,0,1)</f>
        <v>0</v>
      </c>
      <c r="V45" s="25">
        <f>IF(COUNTIF(V46:V48,0)&gt;0,0,1)</f>
        <v>0</v>
      </c>
      <c r="W45" s="25">
        <f>IF(COUNTIF(W46:W48,0)&gt;0,0,1)</f>
        <v>0</v>
      </c>
      <c r="X45" s="25" t="str">
        <f>IFERROR(IF($C45=1,$U45*$V45*$W45,""),"")</f>
        <v/>
      </c>
      <c r="Y45" s="25" t="str">
        <f>IFERROR(IF($C45=2,$U45*$V45*$W45,""),"")</f>
        <v/>
      </c>
      <c r="Z45" s="25">
        <f>IFERROR(IF($C45=3,$U45*$V45*$W45,""),"")</f>
        <v>0</v>
      </c>
      <c r="AA45" s="32"/>
      <c r="AB45" s="31" t="str">
        <f>IF($AE45=1,"Implemented","Not Implemented")</f>
        <v>Not Implemented</v>
      </c>
      <c r="AC45" s="24" t="str">
        <f>IF($AF45=1,"Effective","Ineffective")</f>
        <v>Ineffective</v>
      </c>
      <c r="AD45" s="24" t="str">
        <f>IF($AG45=1,"Pass","Fail")</f>
        <v>Fail</v>
      </c>
      <c r="AE45" s="25">
        <f>IF(COUNTIF(AE46:AE48,0)&gt;0,0,1)</f>
        <v>0</v>
      </c>
      <c r="AF45" s="25">
        <f>IF(COUNTIF(AF46:AF48,0)&gt;0,0,1)</f>
        <v>0</v>
      </c>
      <c r="AG45" s="25">
        <f>IF(COUNTIF(AG46:AG48,0)&gt;0,0,1)</f>
        <v>0</v>
      </c>
      <c r="AH45" s="25" t="str">
        <f>IFERROR(IF($C45=1,$AE45*$AF45*$AG45,""),"")</f>
        <v/>
      </c>
      <c r="AI45" s="25" t="str">
        <f>IFERROR(IF($C45=2,$AE45*$AF45*$AG45,""),"")</f>
        <v/>
      </c>
      <c r="AJ45" s="25">
        <f>IFERROR(IF($C45=3,$AE45*$AF45*$AG45,""),"")</f>
        <v>0</v>
      </c>
      <c r="AK45" s="32"/>
      <c r="AL45" s="18" t="s">
        <v>725</v>
      </c>
      <c r="AM45" s="11"/>
      <c r="AN45" s="11"/>
      <c r="AO45" s="11"/>
    </row>
    <row r="46" spans="1:41" ht="10.5" customHeight="1" outlineLevel="1" x14ac:dyDescent="0.2">
      <c r="A46" s="106"/>
      <c r="B46" s="106"/>
      <c r="C46" s="122">
        <v>3</v>
      </c>
      <c r="D46" s="106"/>
      <c r="E46" s="123" t="s">
        <v>665</v>
      </c>
      <c r="F46" s="124" t="s">
        <v>666</v>
      </c>
      <c r="G46" s="124" t="s">
        <v>667</v>
      </c>
      <c r="H46" s="108" t="s">
        <v>687</v>
      </c>
      <c r="I46" s="109" t="s">
        <v>687</v>
      </c>
      <c r="J46" s="109" t="s">
        <v>687</v>
      </c>
      <c r="K46" s="25">
        <f>IFERROR(VLOOKUP($H46,Data!$B$4:$D$6,3,FALSE),"")</f>
        <v>0</v>
      </c>
      <c r="L46" s="25">
        <f>IFERROR(VLOOKUP($I46,Data!$F$4:$H$9,3,FALSE),"")</f>
        <v>0</v>
      </c>
      <c r="M46" s="25">
        <f>IFERROR(VLOOKUP($J46,Data!$J$4:$L$8,3,FALSE),"")</f>
        <v>0</v>
      </c>
      <c r="N46" s="25" t="str">
        <f>IFERROR(IF($C46=1,$K46*$L46*$M46,""),"")</f>
        <v/>
      </c>
      <c r="O46" s="25" t="str">
        <f>IFERROR(IF($C46=2,$K46*$L46*$M46,""),"")</f>
        <v/>
      </c>
      <c r="P46" s="25">
        <f>IFERROR(IF($C46=3,$K46*$L46*$M46,""),"")</f>
        <v>0</v>
      </c>
      <c r="Q46" s="110"/>
      <c r="R46" s="108" t="s">
        <v>687</v>
      </c>
      <c r="S46" s="109" t="s">
        <v>687</v>
      </c>
      <c r="T46" s="109" t="s">
        <v>687</v>
      </c>
      <c r="U46" s="26"/>
      <c r="V46" s="26"/>
      <c r="W46" s="26"/>
      <c r="X46" s="26"/>
      <c r="Y46" s="26"/>
      <c r="Z46" s="26"/>
      <c r="AA46" s="120"/>
      <c r="AB46" s="108" t="s">
        <v>687</v>
      </c>
      <c r="AC46" s="109" t="s">
        <v>687</v>
      </c>
      <c r="AD46" s="109" t="s">
        <v>687</v>
      </c>
      <c r="AE46" s="26"/>
      <c r="AF46" s="26"/>
      <c r="AG46" s="26"/>
      <c r="AH46" s="26"/>
      <c r="AI46" s="26"/>
      <c r="AJ46" s="26"/>
      <c r="AK46" s="121"/>
      <c r="AL46" s="18" t="s">
        <v>716</v>
      </c>
      <c r="AM46" s="11"/>
      <c r="AN46" s="11"/>
      <c r="AO46" s="11"/>
    </row>
    <row r="47" spans="1:41" ht="10.5" customHeight="1" outlineLevel="1" x14ac:dyDescent="0.2">
      <c r="A47" s="106"/>
      <c r="B47" s="106"/>
      <c r="C47" s="122"/>
      <c r="D47" s="106"/>
      <c r="E47" s="123"/>
      <c r="F47" s="124"/>
      <c r="G47" s="125"/>
      <c r="H47" s="108"/>
      <c r="I47" s="109"/>
      <c r="J47" s="109"/>
      <c r="K47" s="27"/>
      <c r="L47" s="27"/>
      <c r="M47" s="27"/>
      <c r="N47" s="27"/>
      <c r="O47" s="27"/>
      <c r="P47" s="27"/>
      <c r="Q47" s="110"/>
      <c r="R47" s="108"/>
      <c r="S47" s="109"/>
      <c r="T47" s="109"/>
      <c r="U47" s="25">
        <f>IFERROR(VLOOKUP($R46,Data!$B$4:$D$6,3,FALSE),"")</f>
        <v>0</v>
      </c>
      <c r="V47" s="25">
        <f>IFERROR(VLOOKUP($S46,Data!$F$4:$H$9,3,FALSE),"")</f>
        <v>0</v>
      </c>
      <c r="W47" s="25">
        <f>IFERROR(VLOOKUP($T46,Data!$J$4:$L$8,3,FALSE),"")</f>
        <v>0</v>
      </c>
      <c r="X47" s="25" t="str">
        <f>IFERROR(IF($C46=1,$U47*$V47*$W47,""),"")</f>
        <v/>
      </c>
      <c r="Y47" s="25" t="str">
        <f>IFERROR(IF($C46=2,$U47*$V47*$W47,""),"")</f>
        <v/>
      </c>
      <c r="Z47" s="25">
        <f>IFERROR(IF($C46=3,$U47*$V47*$W47,""),"")</f>
        <v>0</v>
      </c>
      <c r="AA47" s="120"/>
      <c r="AB47" s="108"/>
      <c r="AC47" s="109"/>
      <c r="AD47" s="109"/>
      <c r="AE47" s="27"/>
      <c r="AF47" s="27"/>
      <c r="AG47" s="27"/>
      <c r="AH47" s="27"/>
      <c r="AI47" s="27"/>
      <c r="AJ47" s="27"/>
      <c r="AK47" s="121"/>
      <c r="AL47" s="18" t="s">
        <v>717</v>
      </c>
      <c r="AM47" s="11"/>
      <c r="AN47" s="11"/>
      <c r="AO47" s="11"/>
    </row>
    <row r="48" spans="1:41" ht="10.5" customHeight="1" outlineLevel="1" x14ac:dyDescent="0.2">
      <c r="A48" s="106"/>
      <c r="B48" s="106"/>
      <c r="C48" s="122"/>
      <c r="D48" s="106"/>
      <c r="E48" s="123"/>
      <c r="F48" s="124"/>
      <c r="G48" s="125"/>
      <c r="H48" s="108"/>
      <c r="I48" s="109"/>
      <c r="J48" s="109"/>
      <c r="K48" s="27"/>
      <c r="L48" s="27"/>
      <c r="M48" s="27"/>
      <c r="N48" s="27"/>
      <c r="O48" s="27"/>
      <c r="P48" s="27"/>
      <c r="Q48" s="110"/>
      <c r="R48" s="108"/>
      <c r="S48" s="109"/>
      <c r="T48" s="109"/>
      <c r="U48" s="27"/>
      <c r="V48" s="27"/>
      <c r="W48" s="27"/>
      <c r="X48" s="27"/>
      <c r="Y48" s="27"/>
      <c r="Z48" s="27"/>
      <c r="AA48" s="120"/>
      <c r="AB48" s="108"/>
      <c r="AC48" s="109"/>
      <c r="AD48" s="109"/>
      <c r="AE48" s="25">
        <f>IFERROR(VLOOKUP($AB46,Data!$B$4:$D$6,3,FALSE),"")</f>
        <v>0</v>
      </c>
      <c r="AF48" s="25">
        <f>IFERROR(VLOOKUP($AC46,Data!$F$4:$H$9,3,FALSE),"")</f>
        <v>0</v>
      </c>
      <c r="AG48" s="25">
        <f>IFERROR(VLOOKUP($AD46,Data!$J$4:$L$8,3,FALSE),"")</f>
        <v>0</v>
      </c>
      <c r="AH48" s="25" t="str">
        <f>IFERROR(IF($C46=1,$AE48*$AF48*$AG48,""),"")</f>
        <v/>
      </c>
      <c r="AI48" s="25" t="str">
        <f>IFERROR(IF($C46=2,$AE48*$AF48*$AG48,""),"")</f>
        <v/>
      </c>
      <c r="AJ48" s="25">
        <f>IFERROR(IF($C46=3,$AE48*$AF48*$AG48,""),"")</f>
        <v>0</v>
      </c>
      <c r="AK48" s="121"/>
      <c r="AL48" s="18" t="s">
        <v>718</v>
      </c>
      <c r="AM48" s="11"/>
      <c r="AN48" s="11"/>
      <c r="AO48" s="11"/>
    </row>
    <row r="49" spans="1:41" ht="30" customHeight="1" x14ac:dyDescent="0.2">
      <c r="B49" s="20"/>
      <c r="C49" s="20">
        <v>3</v>
      </c>
      <c r="D49" s="124" t="s">
        <v>747</v>
      </c>
      <c r="E49" s="124"/>
      <c r="F49" s="124"/>
      <c r="G49" s="124"/>
      <c r="H49" s="31" t="str">
        <f>IF($K49=1,"Implemented","Not Implemented")</f>
        <v>Not Implemented</v>
      </c>
      <c r="I49" s="24" t="str">
        <f>IF($L49=1,"Effective","Ineffective")</f>
        <v>Ineffective</v>
      </c>
      <c r="J49" s="24" t="str">
        <f>IF($M49=1,"Pass","Fail")</f>
        <v>Fail</v>
      </c>
      <c r="K49" s="25">
        <f>IF(COUNTIF(K50:K52,0)&gt;0,0,1)</f>
        <v>0</v>
      </c>
      <c r="L49" s="25">
        <f>IF(COUNTIF(L50:L52,0)&gt;0,0,1)</f>
        <v>0</v>
      </c>
      <c r="M49" s="25">
        <f>IF(COUNTIF(M50:M52,0)&gt;0,0,1)</f>
        <v>0</v>
      </c>
      <c r="N49" s="25" t="str">
        <f>IFERROR(IF($C49=1,$K49*$L49*$M49,""),"")</f>
        <v/>
      </c>
      <c r="O49" s="25" t="str">
        <f>IFERROR(IF($C49=2,$K49*$L49*$M49,""),"")</f>
        <v/>
      </c>
      <c r="P49" s="25">
        <f>IFERROR(IF($C49=3,$K49*$L49*$M49,""),"")</f>
        <v>0</v>
      </c>
      <c r="Q49" s="32"/>
      <c r="R49" s="31" t="str">
        <f>IF($U49=1,"Implemented","Not Implemented")</f>
        <v>Not Implemented</v>
      </c>
      <c r="S49" s="24" t="str">
        <f>IF($V49=1,"Effective","Ineffective")</f>
        <v>Ineffective</v>
      </c>
      <c r="T49" s="24" t="str">
        <f>IF($W49=1,"Pass","Fail")</f>
        <v>Fail</v>
      </c>
      <c r="U49" s="25">
        <f>IF(COUNTIF(U50:U52,0)&gt;0,0,1)</f>
        <v>0</v>
      </c>
      <c r="V49" s="25">
        <f>IF(COUNTIF(V50:V52,0)&gt;0,0,1)</f>
        <v>0</v>
      </c>
      <c r="W49" s="25">
        <f>IF(COUNTIF(W50:W52,0)&gt;0,0,1)</f>
        <v>0</v>
      </c>
      <c r="X49" s="25" t="str">
        <f>IFERROR(IF($C49=1,$U49*$V49*$W49,""),"")</f>
        <v/>
      </c>
      <c r="Y49" s="25" t="str">
        <f>IFERROR(IF($C49=2,$U49*$V49*$W49,""),"")</f>
        <v/>
      </c>
      <c r="Z49" s="25">
        <f>IFERROR(IF($C49=3,$U49*$V49*$W49,""),"")</f>
        <v>0</v>
      </c>
      <c r="AA49" s="32"/>
      <c r="AB49" s="31" t="str">
        <f>IF($AE49=1,"Implemented","Not Implemented")</f>
        <v>Not Implemented</v>
      </c>
      <c r="AC49" s="24" t="str">
        <f>IF($AF49=1,"Effective","Ineffective")</f>
        <v>Ineffective</v>
      </c>
      <c r="AD49" s="24" t="str">
        <f>IF($AG49=1,"Pass","Fail")</f>
        <v>Fail</v>
      </c>
      <c r="AE49" s="25">
        <f>IF(COUNTIF(AE50:AE52,0)&gt;0,0,1)</f>
        <v>0</v>
      </c>
      <c r="AF49" s="25">
        <f>IF(COUNTIF(AF50:AF52,0)&gt;0,0,1)</f>
        <v>0</v>
      </c>
      <c r="AG49" s="25">
        <f>IF(COUNTIF(AG50:AG52,0)&gt;0,0,1)</f>
        <v>0</v>
      </c>
      <c r="AH49" s="25" t="str">
        <f>IFERROR(IF($C49=1,$AE49*$AF49*$AG49,""),"")</f>
        <v/>
      </c>
      <c r="AI49" s="25" t="str">
        <f>IFERROR(IF($C49=2,$AE49*$AF49*$AG49,""),"")</f>
        <v/>
      </c>
      <c r="AJ49" s="25">
        <f>IFERROR(IF($C49=3,$AE49*$AF49*$AG49,""),"")</f>
        <v>0</v>
      </c>
      <c r="AK49" s="32"/>
      <c r="AL49" s="18" t="s">
        <v>725</v>
      </c>
      <c r="AM49" s="11"/>
      <c r="AN49" s="11"/>
      <c r="AO49" s="11"/>
    </row>
    <row r="50" spans="1:41" ht="10.5" customHeight="1" outlineLevel="1" x14ac:dyDescent="0.2">
      <c r="A50" s="106"/>
      <c r="B50" s="106"/>
      <c r="C50" s="122">
        <v>3</v>
      </c>
      <c r="D50" s="106"/>
      <c r="E50" s="123" t="s">
        <v>669</v>
      </c>
      <c r="F50" s="124" t="s">
        <v>670</v>
      </c>
      <c r="G50" s="124" t="s">
        <v>671</v>
      </c>
      <c r="H50" s="108" t="s">
        <v>687</v>
      </c>
      <c r="I50" s="109" t="s">
        <v>687</v>
      </c>
      <c r="J50" s="109" t="s">
        <v>687</v>
      </c>
      <c r="K50" s="25">
        <f>IFERROR(VLOOKUP($H50,Data!$B$4:$D$6,3,FALSE),"")</f>
        <v>0</v>
      </c>
      <c r="L50" s="25">
        <f>IFERROR(VLOOKUP($I50,Data!$F$4:$H$9,3,FALSE),"")</f>
        <v>0</v>
      </c>
      <c r="M50" s="25">
        <f>IFERROR(VLOOKUP($J50,Data!$J$4:$L$8,3,FALSE),"")</f>
        <v>0</v>
      </c>
      <c r="N50" s="25" t="str">
        <f>IFERROR(IF($C50=1,$K50*$L50*$M50,""),"")</f>
        <v/>
      </c>
      <c r="O50" s="25" t="str">
        <f>IFERROR(IF($C50=2,$K50*$L50*$M50,""),"")</f>
        <v/>
      </c>
      <c r="P50" s="25">
        <f>IFERROR(IF($C50=3,$K50*$L50*$M50,""),"")</f>
        <v>0</v>
      </c>
      <c r="Q50" s="110"/>
      <c r="R50" s="108" t="s">
        <v>687</v>
      </c>
      <c r="S50" s="109" t="s">
        <v>687</v>
      </c>
      <c r="T50" s="109" t="s">
        <v>687</v>
      </c>
      <c r="U50" s="26"/>
      <c r="V50" s="26"/>
      <c r="W50" s="26"/>
      <c r="X50" s="26"/>
      <c r="Y50" s="26"/>
      <c r="Z50" s="26"/>
      <c r="AA50" s="120"/>
      <c r="AB50" s="108" t="s">
        <v>687</v>
      </c>
      <c r="AC50" s="109" t="s">
        <v>687</v>
      </c>
      <c r="AD50" s="109" t="s">
        <v>687</v>
      </c>
      <c r="AE50" s="26"/>
      <c r="AF50" s="26"/>
      <c r="AG50" s="26"/>
      <c r="AH50" s="26"/>
      <c r="AI50" s="26"/>
      <c r="AJ50" s="26"/>
      <c r="AK50" s="121"/>
      <c r="AL50" s="18" t="s">
        <v>716</v>
      </c>
      <c r="AM50" s="11"/>
      <c r="AN50" s="11"/>
      <c r="AO50" s="11"/>
    </row>
    <row r="51" spans="1:41" ht="10.5" customHeight="1" outlineLevel="1" x14ac:dyDescent="0.2">
      <c r="A51" s="106"/>
      <c r="B51" s="106"/>
      <c r="C51" s="122"/>
      <c r="D51" s="106"/>
      <c r="E51" s="123"/>
      <c r="F51" s="124"/>
      <c r="G51" s="125"/>
      <c r="H51" s="108"/>
      <c r="I51" s="109"/>
      <c r="J51" s="109"/>
      <c r="K51" s="27"/>
      <c r="L51" s="27"/>
      <c r="M51" s="27"/>
      <c r="N51" s="27"/>
      <c r="O51" s="27"/>
      <c r="P51" s="27"/>
      <c r="Q51" s="110"/>
      <c r="R51" s="108"/>
      <c r="S51" s="109"/>
      <c r="T51" s="109"/>
      <c r="U51" s="25">
        <f>IFERROR(VLOOKUP($R50,Data!$B$4:$D$6,3,FALSE),"")</f>
        <v>0</v>
      </c>
      <c r="V51" s="25">
        <f>IFERROR(VLOOKUP($S50,Data!$F$4:$H$9,3,FALSE),"")</f>
        <v>0</v>
      </c>
      <c r="W51" s="25">
        <f>IFERROR(VLOOKUP($T50,Data!$J$4:$L$8,3,FALSE),"")</f>
        <v>0</v>
      </c>
      <c r="X51" s="25" t="str">
        <f>IFERROR(IF($C50=1,$U51*$V51*$W51,""),"")</f>
        <v/>
      </c>
      <c r="Y51" s="25" t="str">
        <f>IFERROR(IF($C50=2,$U51*$V51*$W51,""),"")</f>
        <v/>
      </c>
      <c r="Z51" s="25">
        <f>IFERROR(IF($C50=3,$U51*$V51*$W51,""),"")</f>
        <v>0</v>
      </c>
      <c r="AA51" s="120"/>
      <c r="AB51" s="108"/>
      <c r="AC51" s="109"/>
      <c r="AD51" s="109"/>
      <c r="AE51" s="27"/>
      <c r="AF51" s="27"/>
      <c r="AG51" s="27"/>
      <c r="AH51" s="27"/>
      <c r="AI51" s="27"/>
      <c r="AJ51" s="27"/>
      <c r="AK51" s="121"/>
      <c r="AL51" s="18" t="s">
        <v>717</v>
      </c>
      <c r="AM51" s="11"/>
      <c r="AN51" s="11"/>
      <c r="AO51" s="11"/>
    </row>
    <row r="52" spans="1:41" ht="10.5" customHeight="1" outlineLevel="1" x14ac:dyDescent="0.2">
      <c r="A52" s="106"/>
      <c r="B52" s="106"/>
      <c r="C52" s="122"/>
      <c r="D52" s="106"/>
      <c r="E52" s="123"/>
      <c r="F52" s="124"/>
      <c r="G52" s="125"/>
      <c r="H52" s="108"/>
      <c r="I52" s="109"/>
      <c r="J52" s="109"/>
      <c r="K52" s="27"/>
      <c r="L52" s="27"/>
      <c r="M52" s="27"/>
      <c r="N52" s="27"/>
      <c r="O52" s="27"/>
      <c r="P52" s="27"/>
      <c r="Q52" s="110"/>
      <c r="R52" s="108"/>
      <c r="S52" s="109"/>
      <c r="T52" s="109"/>
      <c r="U52" s="27"/>
      <c r="V52" s="27"/>
      <c r="W52" s="27"/>
      <c r="X52" s="27"/>
      <c r="Y52" s="27"/>
      <c r="Z52" s="27"/>
      <c r="AA52" s="120"/>
      <c r="AB52" s="108"/>
      <c r="AC52" s="109"/>
      <c r="AD52" s="109"/>
      <c r="AE52" s="25">
        <f>IFERROR(VLOOKUP($AB50,Data!$B$4:$D$6,3,FALSE),"")</f>
        <v>0</v>
      </c>
      <c r="AF52" s="25">
        <f>IFERROR(VLOOKUP($AC50,Data!$F$4:$H$9,3,FALSE),"")</f>
        <v>0</v>
      </c>
      <c r="AG52" s="25">
        <f>IFERROR(VLOOKUP($AD50,Data!$J$4:$L$8,3,FALSE),"")</f>
        <v>0</v>
      </c>
      <c r="AH52" s="25" t="str">
        <f>IFERROR(IF($C50=1,$AE52*$AF52*$AG52,""),"")</f>
        <v/>
      </c>
      <c r="AI52" s="25" t="str">
        <f>IFERROR(IF($C50=2,$AE52*$AF52*$AG52,""),"")</f>
        <v/>
      </c>
      <c r="AJ52" s="25">
        <f>IFERROR(IF($C50=3,$AE52*$AF52*$AG52,""),"")</f>
        <v>0</v>
      </c>
      <c r="AK52" s="121"/>
      <c r="AL52" s="18" t="s">
        <v>718</v>
      </c>
      <c r="AM52" s="11"/>
      <c r="AN52" s="11"/>
      <c r="AO52" s="11"/>
    </row>
  </sheetData>
  <mergeCells count="249">
    <mergeCell ref="R1:AA1"/>
    <mergeCell ref="AB1:AK1"/>
    <mergeCell ref="AL1:AO1"/>
    <mergeCell ref="C5:D5"/>
    <mergeCell ref="E5:G5"/>
    <mergeCell ref="C3:D3"/>
    <mergeCell ref="E3:G3"/>
    <mergeCell ref="C4:D4"/>
    <mergeCell ref="E4:G4"/>
    <mergeCell ref="D6:G6"/>
    <mergeCell ref="A7:A9"/>
    <mergeCell ref="B7:B9"/>
    <mergeCell ref="C7:C9"/>
    <mergeCell ref="D7:D9"/>
    <mergeCell ref="E7:E9"/>
    <mergeCell ref="F7:F9"/>
    <mergeCell ref="G7:G9"/>
    <mergeCell ref="H1:Q1"/>
    <mergeCell ref="T7:T9"/>
    <mergeCell ref="AA7:AA9"/>
    <mergeCell ref="AB7:AB9"/>
    <mergeCell ref="AC7:AC9"/>
    <mergeCell ref="AD7:AD9"/>
    <mergeCell ref="AK7:AK9"/>
    <mergeCell ref="H7:H9"/>
    <mergeCell ref="I7:I9"/>
    <mergeCell ref="J7:J9"/>
    <mergeCell ref="Q7:Q9"/>
    <mergeCell ref="R7:R9"/>
    <mergeCell ref="S7:S9"/>
    <mergeCell ref="AD14:AD16"/>
    <mergeCell ref="AK14:AK16"/>
    <mergeCell ref="H14:H16"/>
    <mergeCell ref="I14:I16"/>
    <mergeCell ref="J14:J16"/>
    <mergeCell ref="Q14:Q16"/>
    <mergeCell ref="R14:R16"/>
    <mergeCell ref="S14:S16"/>
    <mergeCell ref="D13:G13"/>
    <mergeCell ref="D14:D16"/>
    <mergeCell ref="E14:E16"/>
    <mergeCell ref="F14:F16"/>
    <mergeCell ref="G14:G16"/>
    <mergeCell ref="A18:A20"/>
    <mergeCell ref="B18:B20"/>
    <mergeCell ref="C18:C20"/>
    <mergeCell ref="D18:D20"/>
    <mergeCell ref="E18:E20"/>
    <mergeCell ref="F18:F20"/>
    <mergeCell ref="G18:G20"/>
    <mergeCell ref="H18:H20"/>
    <mergeCell ref="T14:T16"/>
    <mergeCell ref="A14:A16"/>
    <mergeCell ref="B14:B16"/>
    <mergeCell ref="C14:C16"/>
    <mergeCell ref="A26:A28"/>
    <mergeCell ref="B26:B28"/>
    <mergeCell ref="C26:C28"/>
    <mergeCell ref="D26:D28"/>
    <mergeCell ref="E26:E28"/>
    <mergeCell ref="AK22:AK24"/>
    <mergeCell ref="S22:S24"/>
    <mergeCell ref="T22:T24"/>
    <mergeCell ref="AA22:AA24"/>
    <mergeCell ref="AB22:AB24"/>
    <mergeCell ref="AC22:AC24"/>
    <mergeCell ref="AD22:AD24"/>
    <mergeCell ref="G22:G24"/>
    <mergeCell ref="H22:H24"/>
    <mergeCell ref="I22:I24"/>
    <mergeCell ref="J22:J24"/>
    <mergeCell ref="Q22:Q24"/>
    <mergeCell ref="R22:R24"/>
    <mergeCell ref="A22:A24"/>
    <mergeCell ref="B22:B24"/>
    <mergeCell ref="C22:C24"/>
    <mergeCell ref="D22:D24"/>
    <mergeCell ref="AD26:AD28"/>
    <mergeCell ref="AK26:AK28"/>
    <mergeCell ref="R26:R28"/>
    <mergeCell ref="S26:S28"/>
    <mergeCell ref="T26:T28"/>
    <mergeCell ref="AA26:AA28"/>
    <mergeCell ref="AB26:AB28"/>
    <mergeCell ref="AC26:AC28"/>
    <mergeCell ref="F26:F28"/>
    <mergeCell ref="G26:G28"/>
    <mergeCell ref="H26:H28"/>
    <mergeCell ref="I26:I28"/>
    <mergeCell ref="J26:J28"/>
    <mergeCell ref="Q26:Q28"/>
    <mergeCell ref="A34:A36"/>
    <mergeCell ref="B34:B36"/>
    <mergeCell ref="C34:C36"/>
    <mergeCell ref="D34:D36"/>
    <mergeCell ref="E34:E36"/>
    <mergeCell ref="AK30:AK32"/>
    <mergeCell ref="S30:S32"/>
    <mergeCell ref="T30:T32"/>
    <mergeCell ref="AA30:AA32"/>
    <mergeCell ref="AB30:AB32"/>
    <mergeCell ref="AC30:AC32"/>
    <mergeCell ref="AD30:AD32"/>
    <mergeCell ref="G30:G32"/>
    <mergeCell ref="H30:H32"/>
    <mergeCell ref="I30:I32"/>
    <mergeCell ref="J30:J32"/>
    <mergeCell ref="Q30:Q32"/>
    <mergeCell ref="R30:R32"/>
    <mergeCell ref="A30:A32"/>
    <mergeCell ref="B30:B32"/>
    <mergeCell ref="C30:C32"/>
    <mergeCell ref="D30:D32"/>
    <mergeCell ref="D38:D40"/>
    <mergeCell ref="D37:G37"/>
    <mergeCell ref="AD34:AD36"/>
    <mergeCell ref="AK34:AK36"/>
    <mergeCell ref="R34:R36"/>
    <mergeCell ref="S34:S36"/>
    <mergeCell ref="T34:T36"/>
    <mergeCell ref="AA34:AA36"/>
    <mergeCell ref="AB34:AB36"/>
    <mergeCell ref="AC34:AC36"/>
    <mergeCell ref="F34:F36"/>
    <mergeCell ref="G34:G36"/>
    <mergeCell ref="H34:H36"/>
    <mergeCell ref="I34:I36"/>
    <mergeCell ref="J34:J36"/>
    <mergeCell ref="Q34:Q36"/>
    <mergeCell ref="AK38:AK40"/>
    <mergeCell ref="D41:G41"/>
    <mergeCell ref="A42:A44"/>
    <mergeCell ref="B42:B44"/>
    <mergeCell ref="C42:C44"/>
    <mergeCell ref="D42:D44"/>
    <mergeCell ref="E42:E44"/>
    <mergeCell ref="F42:F44"/>
    <mergeCell ref="G42:G44"/>
    <mergeCell ref="H42:H44"/>
    <mergeCell ref="S38:S40"/>
    <mergeCell ref="T38:T40"/>
    <mergeCell ref="AA38:AA40"/>
    <mergeCell ref="AB38:AB40"/>
    <mergeCell ref="AC38:AC40"/>
    <mergeCell ref="AD38:AD40"/>
    <mergeCell ref="G38:G40"/>
    <mergeCell ref="H38:H40"/>
    <mergeCell ref="I38:I40"/>
    <mergeCell ref="J38:J40"/>
    <mergeCell ref="Q38:Q40"/>
    <mergeCell ref="R38:R40"/>
    <mergeCell ref="A38:A40"/>
    <mergeCell ref="B38:B40"/>
    <mergeCell ref="AD42:AD44"/>
    <mergeCell ref="AK42:AK44"/>
    <mergeCell ref="D45:G45"/>
    <mergeCell ref="I42:I44"/>
    <mergeCell ref="J42:J44"/>
    <mergeCell ref="Q42:Q44"/>
    <mergeCell ref="R42:R44"/>
    <mergeCell ref="S42:S44"/>
    <mergeCell ref="T42:T44"/>
    <mergeCell ref="AK46:AK48"/>
    <mergeCell ref="S46:S48"/>
    <mergeCell ref="T46:T48"/>
    <mergeCell ref="AA46:AA48"/>
    <mergeCell ref="AB46:AB48"/>
    <mergeCell ref="AC46:AC48"/>
    <mergeCell ref="AD46:AD48"/>
    <mergeCell ref="G46:G48"/>
    <mergeCell ref="H46:H48"/>
    <mergeCell ref="I46:I48"/>
    <mergeCell ref="J46:J48"/>
    <mergeCell ref="Q46:Q48"/>
    <mergeCell ref="R46:R48"/>
    <mergeCell ref="AB50:AB52"/>
    <mergeCell ref="AC50:AC52"/>
    <mergeCell ref="AD50:AD52"/>
    <mergeCell ref="AK50:AK52"/>
    <mergeCell ref="I50:I52"/>
    <mergeCell ref="J50:J52"/>
    <mergeCell ref="Q50:Q52"/>
    <mergeCell ref="R50:R52"/>
    <mergeCell ref="S50:S52"/>
    <mergeCell ref="T50:T52"/>
    <mergeCell ref="A10:A12"/>
    <mergeCell ref="B10:B12"/>
    <mergeCell ref="C10:C12"/>
    <mergeCell ref="D10:D12"/>
    <mergeCell ref="E10:E12"/>
    <mergeCell ref="F10:F12"/>
    <mergeCell ref="G10:G12"/>
    <mergeCell ref="H10:H12"/>
    <mergeCell ref="AA50:AA52"/>
    <mergeCell ref="D49:G49"/>
    <mergeCell ref="A50:A52"/>
    <mergeCell ref="B50:B52"/>
    <mergeCell ref="C50:C52"/>
    <mergeCell ref="D50:D52"/>
    <mergeCell ref="E50:E52"/>
    <mergeCell ref="F50:F52"/>
    <mergeCell ref="G50:G52"/>
    <mergeCell ref="H50:H52"/>
    <mergeCell ref="A46:A48"/>
    <mergeCell ref="B46:B48"/>
    <mergeCell ref="C46:C48"/>
    <mergeCell ref="D46:D48"/>
    <mergeCell ref="AA42:AA44"/>
    <mergeCell ref="C38:C40"/>
    <mergeCell ref="AD10:AD12"/>
    <mergeCell ref="AK10:AK12"/>
    <mergeCell ref="E22:E24"/>
    <mergeCell ref="F22:F24"/>
    <mergeCell ref="I10:I12"/>
    <mergeCell ref="J10:J12"/>
    <mergeCell ref="Q10:Q12"/>
    <mergeCell ref="R10:R12"/>
    <mergeCell ref="S10:S12"/>
    <mergeCell ref="T10:T12"/>
    <mergeCell ref="AA18:AA20"/>
    <mergeCell ref="AB18:AB20"/>
    <mergeCell ref="AC18:AC20"/>
    <mergeCell ref="AD18:AD20"/>
    <mergeCell ref="AK18:AK20"/>
    <mergeCell ref="D21:G21"/>
    <mergeCell ref="I18:I20"/>
    <mergeCell ref="J18:J20"/>
    <mergeCell ref="Q18:Q20"/>
    <mergeCell ref="R18:R20"/>
    <mergeCell ref="S18:S20"/>
    <mergeCell ref="T18:T20"/>
    <mergeCell ref="D17:G17"/>
    <mergeCell ref="AA14:AA16"/>
    <mergeCell ref="E30:E32"/>
    <mergeCell ref="F30:F32"/>
    <mergeCell ref="E38:E40"/>
    <mergeCell ref="F38:F40"/>
    <mergeCell ref="E46:E48"/>
    <mergeCell ref="F46:F48"/>
    <mergeCell ref="AA10:AA12"/>
    <mergeCell ref="AB10:AB12"/>
    <mergeCell ref="AC10:AC12"/>
    <mergeCell ref="AB42:AB44"/>
    <mergeCell ref="AC42:AC44"/>
    <mergeCell ref="D33:G33"/>
    <mergeCell ref="D29:G29"/>
    <mergeCell ref="D25:G25"/>
    <mergeCell ref="AB14:AB16"/>
    <mergeCell ref="AC14:AC16"/>
  </mergeCells>
  <conditionalFormatting sqref="AM6">
    <cfRule type="expression" dxfId="943" priority="1359">
      <formula>(SUM($N6:$P6)+SUM($X6:$Z6)+SUM($AH6:$AJ6))=3</formula>
    </cfRule>
  </conditionalFormatting>
  <conditionalFormatting sqref="AN6">
    <cfRule type="expression" dxfId="942" priority="1360">
      <formula>(SUM($O6:$P6)+SUM($Y6:$Z6)+SUM($AI6:$AJ6))=3</formula>
    </cfRule>
  </conditionalFormatting>
  <conditionalFormatting sqref="AO6">
    <cfRule type="expression" dxfId="941" priority="1361">
      <formula>($P6+$Z6+$AJ6)=3</formula>
    </cfRule>
  </conditionalFormatting>
  <conditionalFormatting sqref="AL7">
    <cfRule type="expression" dxfId="940" priority="1362">
      <formula>SUM($N7:$P7)&lt;1</formula>
    </cfRule>
    <cfRule type="expression" dxfId="939" priority="1363">
      <formula>SUM($N7:$P7)&gt;0</formula>
    </cfRule>
  </conditionalFormatting>
  <conditionalFormatting sqref="AM7">
    <cfRule type="expression" dxfId="938" priority="1364">
      <formula>SUM($N7:$P7)&gt;0</formula>
    </cfRule>
  </conditionalFormatting>
  <conditionalFormatting sqref="AN7">
    <cfRule type="expression" dxfId="937" priority="1365">
      <formula>SUM($O7:$P7)&gt;0</formula>
    </cfRule>
  </conditionalFormatting>
  <conditionalFormatting sqref="AO7">
    <cfRule type="expression" dxfId="936" priority="1366">
      <formula>$P7=1</formula>
    </cfRule>
  </conditionalFormatting>
  <conditionalFormatting sqref="AL8">
    <cfRule type="expression" dxfId="935" priority="1354">
      <formula>SUM($X8:$Z8)&lt;1</formula>
    </cfRule>
    <cfRule type="expression" dxfId="934" priority="1355">
      <formula>SUM($X8:$Z8)&gt;0</formula>
    </cfRule>
  </conditionalFormatting>
  <conditionalFormatting sqref="AM8">
    <cfRule type="expression" dxfId="933" priority="1356">
      <formula>SUM($X8:$Z8)&gt;0</formula>
    </cfRule>
  </conditionalFormatting>
  <conditionalFormatting sqref="AN8">
    <cfRule type="expression" dxfId="932" priority="1357">
      <formula>SUM($Y8:$Z8)&gt;0</formula>
    </cfRule>
  </conditionalFormatting>
  <conditionalFormatting sqref="AO8">
    <cfRule type="expression" dxfId="931" priority="1358">
      <formula>$Z8=1</formula>
    </cfRule>
  </conditionalFormatting>
  <conditionalFormatting sqref="AL9">
    <cfRule type="expression" dxfId="930" priority="1367">
      <formula>SUM($AH9:$AJ9)&lt;1</formula>
    </cfRule>
    <cfRule type="expression" dxfId="929" priority="1368">
      <formula>SUM($AH9:$AJ9)&gt;0</formula>
    </cfRule>
  </conditionalFormatting>
  <conditionalFormatting sqref="AM9">
    <cfRule type="expression" dxfId="928" priority="1369">
      <formula>SUM($AH9:$AJ9)&gt;0</formula>
    </cfRule>
  </conditionalFormatting>
  <conditionalFormatting sqref="AN9">
    <cfRule type="expression" dxfId="927" priority="1370">
      <formula>SUM($AI9:$AJ9)&gt;0</formula>
    </cfRule>
  </conditionalFormatting>
  <conditionalFormatting sqref="AO9">
    <cfRule type="expression" dxfId="926" priority="1371">
      <formula>$AJ9=1</formula>
    </cfRule>
  </conditionalFormatting>
  <conditionalFormatting sqref="AL6">
    <cfRule type="expression" dxfId="925" priority="1352">
      <formula>(SUM($N6:$P6)+SUM($X6:$Z6)+SUM($AH6:$AJ6))&lt;3</formula>
    </cfRule>
    <cfRule type="expression" dxfId="924" priority="1353">
      <formula>(SUM($N6:$P6)+SUM($X6:$Z6)+SUM($AH6:$AJ6))=3</formula>
    </cfRule>
  </conditionalFormatting>
  <conditionalFormatting sqref="AL14">
    <cfRule type="expression" dxfId="923" priority="1347">
      <formula>SUM($N14:$P14)&lt;1</formula>
    </cfRule>
    <cfRule type="expression" dxfId="922" priority="1348">
      <formula>SUM($N14:$P14)&gt;0</formula>
    </cfRule>
  </conditionalFormatting>
  <conditionalFormatting sqref="AM14">
    <cfRule type="expression" dxfId="921" priority="1349">
      <formula>SUM($N14:$P14)&gt;0</formula>
    </cfRule>
  </conditionalFormatting>
  <conditionalFormatting sqref="AN14">
    <cfRule type="expression" dxfId="920" priority="1350">
      <formula>SUM($O14:$P14)&gt;0</formula>
    </cfRule>
  </conditionalFormatting>
  <conditionalFormatting sqref="AO14">
    <cfRule type="expression" dxfId="919" priority="1351">
      <formula>$P14=1</formula>
    </cfRule>
  </conditionalFormatting>
  <conditionalFormatting sqref="AL18">
    <cfRule type="expression" dxfId="918" priority="1342">
      <formula>SUM($N18:$P18)&lt;1</formula>
    </cfRule>
    <cfRule type="expression" dxfId="917" priority="1343">
      <formula>SUM($N18:$P18)&gt;0</formula>
    </cfRule>
  </conditionalFormatting>
  <conditionalFormatting sqref="AM18">
    <cfRule type="expression" dxfId="916" priority="1344">
      <formula>SUM($N18:$P18)&gt;0</formula>
    </cfRule>
  </conditionalFormatting>
  <conditionalFormatting sqref="AN18">
    <cfRule type="expression" dxfId="915" priority="1345">
      <formula>SUM($O18:$P18)&gt;0</formula>
    </cfRule>
  </conditionalFormatting>
  <conditionalFormatting sqref="AO18">
    <cfRule type="expression" dxfId="914" priority="1346">
      <formula>$P18=1</formula>
    </cfRule>
  </conditionalFormatting>
  <conditionalFormatting sqref="AL22">
    <cfRule type="expression" dxfId="913" priority="1337">
      <formula>SUM($N22:$P22)&lt;1</formula>
    </cfRule>
    <cfRule type="expression" dxfId="912" priority="1338">
      <formula>SUM($N22:$P22)&gt;0</formula>
    </cfRule>
  </conditionalFormatting>
  <conditionalFormatting sqref="AM22">
    <cfRule type="expression" dxfId="911" priority="1339">
      <formula>SUM($N22:$P22)&gt;0</formula>
    </cfRule>
  </conditionalFormatting>
  <conditionalFormatting sqref="AN22">
    <cfRule type="expression" dxfId="910" priority="1340">
      <formula>SUM($O22:$P22)&gt;0</formula>
    </cfRule>
  </conditionalFormatting>
  <conditionalFormatting sqref="AO22">
    <cfRule type="expression" dxfId="909" priority="1341">
      <formula>$P22=1</formula>
    </cfRule>
  </conditionalFormatting>
  <conditionalFormatting sqref="AL26">
    <cfRule type="expression" dxfId="908" priority="1332">
      <formula>SUM($N26:$P26)&lt;1</formula>
    </cfRule>
    <cfRule type="expression" dxfId="907" priority="1333">
      <formula>SUM($N26:$P26)&gt;0</formula>
    </cfRule>
  </conditionalFormatting>
  <conditionalFormatting sqref="AM26">
    <cfRule type="expression" dxfId="906" priority="1334">
      <formula>SUM($N26:$P26)&gt;0</formula>
    </cfRule>
  </conditionalFormatting>
  <conditionalFormatting sqref="AN26">
    <cfRule type="expression" dxfId="905" priority="1335">
      <formula>SUM($O26:$P26)&gt;0</formula>
    </cfRule>
  </conditionalFormatting>
  <conditionalFormatting sqref="AO26">
    <cfRule type="expression" dxfId="904" priority="1336">
      <formula>$P26=1</formula>
    </cfRule>
  </conditionalFormatting>
  <conditionalFormatting sqref="AL30">
    <cfRule type="expression" dxfId="903" priority="1327">
      <formula>SUM($N30:$P30)&lt;1</formula>
    </cfRule>
    <cfRule type="expression" dxfId="902" priority="1328">
      <formula>SUM($N30:$P30)&gt;0</formula>
    </cfRule>
  </conditionalFormatting>
  <conditionalFormatting sqref="AM30">
    <cfRule type="expression" dxfId="901" priority="1329">
      <formula>SUM($N30:$P30)&gt;0</formula>
    </cfRule>
  </conditionalFormatting>
  <conditionalFormatting sqref="AN30">
    <cfRule type="expression" dxfId="900" priority="1330">
      <formula>SUM($O30:$P30)&gt;0</formula>
    </cfRule>
  </conditionalFormatting>
  <conditionalFormatting sqref="AO30">
    <cfRule type="expression" dxfId="899" priority="1331">
      <formula>$P30=1</formula>
    </cfRule>
  </conditionalFormatting>
  <conditionalFormatting sqref="AL34">
    <cfRule type="expression" dxfId="898" priority="1317">
      <formula>SUM($N34:$P34)&lt;1</formula>
    </cfRule>
    <cfRule type="expression" dxfId="897" priority="1318">
      <formula>SUM($N34:$P34)&gt;0</formula>
    </cfRule>
  </conditionalFormatting>
  <conditionalFormatting sqref="AM34">
    <cfRule type="expression" dxfId="896" priority="1319">
      <formula>SUM($N34:$P34)&gt;0</formula>
    </cfRule>
  </conditionalFormatting>
  <conditionalFormatting sqref="AN34">
    <cfRule type="expression" dxfId="895" priority="1320">
      <formula>SUM($O34:$P34)&gt;0</formula>
    </cfRule>
  </conditionalFormatting>
  <conditionalFormatting sqref="AO34">
    <cfRule type="expression" dxfId="894" priority="1321">
      <formula>$P34=1</formula>
    </cfRule>
  </conditionalFormatting>
  <conditionalFormatting sqref="AL38">
    <cfRule type="expression" dxfId="893" priority="1312">
      <formula>SUM($N38:$P38)&lt;1</formula>
    </cfRule>
    <cfRule type="expression" dxfId="892" priority="1313">
      <formula>SUM($N38:$P38)&gt;0</formula>
    </cfRule>
  </conditionalFormatting>
  <conditionalFormatting sqref="AM38">
    <cfRule type="expression" dxfId="891" priority="1314">
      <formula>SUM($N38:$P38)&gt;0</formula>
    </cfRule>
  </conditionalFormatting>
  <conditionalFormatting sqref="AN38">
    <cfRule type="expression" dxfId="890" priority="1315">
      <formula>SUM($O38:$P38)&gt;0</formula>
    </cfRule>
  </conditionalFormatting>
  <conditionalFormatting sqref="AO38">
    <cfRule type="expression" dxfId="889" priority="1316">
      <formula>$P38=1</formula>
    </cfRule>
  </conditionalFormatting>
  <conditionalFormatting sqref="AL42">
    <cfRule type="expression" dxfId="888" priority="1307">
      <formula>SUM($N42:$P42)&lt;1</formula>
    </cfRule>
    <cfRule type="expression" dxfId="887" priority="1308">
      <formula>SUM($N42:$P42)&gt;0</formula>
    </cfRule>
  </conditionalFormatting>
  <conditionalFormatting sqref="AM42">
    <cfRule type="expression" dxfId="886" priority="1309">
      <formula>SUM($N42:$P42)&gt;0</formula>
    </cfRule>
  </conditionalFormatting>
  <conditionalFormatting sqref="AN42">
    <cfRule type="expression" dxfId="885" priority="1310">
      <formula>SUM($O42:$P42)&gt;0</formula>
    </cfRule>
  </conditionalFormatting>
  <conditionalFormatting sqref="AO42">
    <cfRule type="expression" dxfId="884" priority="1311">
      <formula>$P42=1</formula>
    </cfRule>
  </conditionalFormatting>
  <conditionalFormatting sqref="AL46">
    <cfRule type="expression" dxfId="883" priority="1302">
      <formula>SUM($N46:$P46)&lt;1</formula>
    </cfRule>
    <cfRule type="expression" dxfId="882" priority="1303">
      <formula>SUM($N46:$P46)&gt;0</formula>
    </cfRule>
  </conditionalFormatting>
  <conditionalFormatting sqref="AM46">
    <cfRule type="expression" dxfId="881" priority="1304">
      <formula>SUM($N46:$P46)&gt;0</formula>
    </cfRule>
  </conditionalFormatting>
  <conditionalFormatting sqref="AN46">
    <cfRule type="expression" dxfId="880" priority="1305">
      <formula>SUM($O46:$P46)&gt;0</formula>
    </cfRule>
  </conditionalFormatting>
  <conditionalFormatting sqref="AO46">
    <cfRule type="expression" dxfId="879" priority="1306">
      <formula>$P46=1</formula>
    </cfRule>
  </conditionalFormatting>
  <conditionalFormatting sqref="AL50">
    <cfRule type="expression" dxfId="878" priority="1297">
      <formula>SUM($N50:$P50)&lt;1</formula>
    </cfRule>
    <cfRule type="expression" dxfId="877" priority="1298">
      <formula>SUM($N50:$P50)&gt;0</formula>
    </cfRule>
  </conditionalFormatting>
  <conditionalFormatting sqref="AM50">
    <cfRule type="expression" dxfId="876" priority="1299">
      <formula>SUM($N50:$P50)&gt;0</formula>
    </cfRule>
  </conditionalFormatting>
  <conditionalFormatting sqref="AN50">
    <cfRule type="expression" dxfId="875" priority="1300">
      <formula>SUM($O50:$P50)&gt;0</formula>
    </cfRule>
  </conditionalFormatting>
  <conditionalFormatting sqref="AO50">
    <cfRule type="expression" dxfId="874" priority="1301">
      <formula>$P50=1</formula>
    </cfRule>
  </conditionalFormatting>
  <conditionalFormatting sqref="AL15">
    <cfRule type="expression" dxfId="873" priority="1292">
      <formula>SUM($X15:$Z15)&lt;1</formula>
    </cfRule>
    <cfRule type="expression" dxfId="872" priority="1293">
      <formula>SUM($X15:$Z15)&gt;0</formula>
    </cfRule>
  </conditionalFormatting>
  <conditionalFormatting sqref="AM15">
    <cfRule type="expression" dxfId="871" priority="1294">
      <formula>SUM($X15:$Z15)&gt;0</formula>
    </cfRule>
  </conditionalFormatting>
  <conditionalFormatting sqref="AN15">
    <cfRule type="expression" dxfId="870" priority="1295">
      <formula>SUM($Y15:$Z15)&gt;0</formula>
    </cfRule>
  </conditionalFormatting>
  <conditionalFormatting sqref="AO15">
    <cfRule type="expression" dxfId="869" priority="1296">
      <formula>$Z15=1</formula>
    </cfRule>
  </conditionalFormatting>
  <conditionalFormatting sqref="AL19">
    <cfRule type="expression" dxfId="868" priority="1287">
      <formula>SUM($X19:$Z19)&lt;1</formula>
    </cfRule>
    <cfRule type="expression" dxfId="867" priority="1288">
      <formula>SUM($X19:$Z19)&gt;0</formula>
    </cfRule>
  </conditionalFormatting>
  <conditionalFormatting sqref="AM19">
    <cfRule type="expression" dxfId="866" priority="1289">
      <formula>SUM($X19:$Z19)&gt;0</formula>
    </cfRule>
  </conditionalFormatting>
  <conditionalFormatting sqref="AN19">
    <cfRule type="expression" dxfId="865" priority="1290">
      <formula>SUM($Y19:$Z19)&gt;0</formula>
    </cfRule>
  </conditionalFormatting>
  <conditionalFormatting sqref="AO19">
    <cfRule type="expression" dxfId="864" priority="1291">
      <formula>$Z19=1</formula>
    </cfRule>
  </conditionalFormatting>
  <conditionalFormatting sqref="AL23">
    <cfRule type="expression" dxfId="863" priority="1282">
      <formula>SUM($X23:$Z23)&lt;1</formula>
    </cfRule>
    <cfRule type="expression" dxfId="862" priority="1283">
      <formula>SUM($X23:$Z23)&gt;0</formula>
    </cfRule>
  </conditionalFormatting>
  <conditionalFormatting sqref="AM23">
    <cfRule type="expression" dxfId="861" priority="1284">
      <formula>SUM($X23:$Z23)&gt;0</formula>
    </cfRule>
  </conditionalFormatting>
  <conditionalFormatting sqref="AN23">
    <cfRule type="expression" dxfId="860" priority="1285">
      <formula>SUM($Y23:$Z23)&gt;0</formula>
    </cfRule>
  </conditionalFormatting>
  <conditionalFormatting sqref="AO23">
    <cfRule type="expression" dxfId="859" priority="1286">
      <formula>$Z23=1</formula>
    </cfRule>
  </conditionalFormatting>
  <conditionalFormatting sqref="AL27">
    <cfRule type="expression" dxfId="858" priority="1277">
      <formula>SUM($X27:$Z27)&lt;1</formula>
    </cfRule>
    <cfRule type="expression" dxfId="857" priority="1278">
      <formula>SUM($X27:$Z27)&gt;0</formula>
    </cfRule>
  </conditionalFormatting>
  <conditionalFormatting sqref="AM27">
    <cfRule type="expression" dxfId="856" priority="1279">
      <formula>SUM($X27:$Z27)&gt;0</formula>
    </cfRule>
  </conditionalFormatting>
  <conditionalFormatting sqref="AN27">
    <cfRule type="expression" dxfId="855" priority="1280">
      <formula>SUM($Y27:$Z27)&gt;0</formula>
    </cfRule>
  </conditionalFormatting>
  <conditionalFormatting sqref="AO27">
    <cfRule type="expression" dxfId="854" priority="1281">
      <formula>$Z27=1</formula>
    </cfRule>
  </conditionalFormatting>
  <conditionalFormatting sqref="AL31">
    <cfRule type="expression" dxfId="853" priority="1272">
      <formula>SUM($X31:$Z31)&lt;1</formula>
    </cfRule>
    <cfRule type="expression" dxfId="852" priority="1273">
      <formula>SUM($X31:$Z31)&gt;0</formula>
    </cfRule>
  </conditionalFormatting>
  <conditionalFormatting sqref="AM31">
    <cfRule type="expression" dxfId="851" priority="1274">
      <formula>SUM($X31:$Z31)&gt;0</formula>
    </cfRule>
  </conditionalFormatting>
  <conditionalFormatting sqref="AN31">
    <cfRule type="expression" dxfId="850" priority="1275">
      <formula>SUM($Y31:$Z31)&gt;0</formula>
    </cfRule>
  </conditionalFormatting>
  <conditionalFormatting sqref="AO31">
    <cfRule type="expression" dxfId="849" priority="1276">
      <formula>$Z31=1</formula>
    </cfRule>
  </conditionalFormatting>
  <conditionalFormatting sqref="AL35">
    <cfRule type="expression" dxfId="848" priority="1262">
      <formula>SUM($X35:$Z35)&lt;1</formula>
    </cfRule>
    <cfRule type="expression" dxfId="847" priority="1263">
      <formula>SUM($X35:$Z35)&gt;0</formula>
    </cfRule>
  </conditionalFormatting>
  <conditionalFormatting sqref="AM35">
    <cfRule type="expression" dxfId="846" priority="1264">
      <formula>SUM($X35:$Z35)&gt;0</formula>
    </cfRule>
  </conditionalFormatting>
  <conditionalFormatting sqref="AN35">
    <cfRule type="expression" dxfId="845" priority="1265">
      <formula>SUM($Y35:$Z35)&gt;0</formula>
    </cfRule>
  </conditionalFormatting>
  <conditionalFormatting sqref="AO35">
    <cfRule type="expression" dxfId="844" priority="1266">
      <formula>$Z35=1</formula>
    </cfRule>
  </conditionalFormatting>
  <conditionalFormatting sqref="AL39">
    <cfRule type="expression" dxfId="843" priority="1257">
      <formula>SUM($X39:$Z39)&lt;1</formula>
    </cfRule>
    <cfRule type="expression" dxfId="842" priority="1258">
      <formula>SUM($X39:$Z39)&gt;0</formula>
    </cfRule>
  </conditionalFormatting>
  <conditionalFormatting sqref="AM39">
    <cfRule type="expression" dxfId="841" priority="1259">
      <formula>SUM($X39:$Z39)&gt;0</formula>
    </cfRule>
  </conditionalFormatting>
  <conditionalFormatting sqref="AN39">
    <cfRule type="expression" dxfId="840" priority="1260">
      <formula>SUM($Y39:$Z39)&gt;0</formula>
    </cfRule>
  </conditionalFormatting>
  <conditionalFormatting sqref="AO39">
    <cfRule type="expression" dxfId="839" priority="1261">
      <formula>$Z39=1</formula>
    </cfRule>
  </conditionalFormatting>
  <conditionalFormatting sqref="AL43">
    <cfRule type="expression" dxfId="838" priority="1252">
      <formula>SUM($X43:$Z43)&lt;1</formula>
    </cfRule>
    <cfRule type="expression" dxfId="837" priority="1253">
      <formula>SUM($X43:$Z43)&gt;0</formula>
    </cfRule>
  </conditionalFormatting>
  <conditionalFormatting sqref="AM43">
    <cfRule type="expression" dxfId="836" priority="1254">
      <formula>SUM($X43:$Z43)&gt;0</formula>
    </cfRule>
  </conditionalFormatting>
  <conditionalFormatting sqref="AN43">
    <cfRule type="expression" dxfId="835" priority="1255">
      <formula>SUM($Y43:$Z43)&gt;0</formula>
    </cfRule>
  </conditionalFormatting>
  <conditionalFormatting sqref="AO43">
    <cfRule type="expression" dxfId="834" priority="1256">
      <formula>$Z43=1</formula>
    </cfRule>
  </conditionalFormatting>
  <conditionalFormatting sqref="AL47">
    <cfRule type="expression" dxfId="833" priority="1247">
      <formula>SUM($X47:$Z47)&lt;1</formula>
    </cfRule>
    <cfRule type="expression" dxfId="832" priority="1248">
      <formula>SUM($X47:$Z47)&gt;0</formula>
    </cfRule>
  </conditionalFormatting>
  <conditionalFormatting sqref="AM47">
    <cfRule type="expression" dxfId="831" priority="1249">
      <formula>SUM($X47:$Z47)&gt;0</formula>
    </cfRule>
  </conditionalFormatting>
  <conditionalFormatting sqref="AN47">
    <cfRule type="expression" dxfId="830" priority="1250">
      <formula>SUM($Y47:$Z47)&gt;0</formula>
    </cfRule>
  </conditionalFormatting>
  <conditionalFormatting sqref="AO47">
    <cfRule type="expression" dxfId="829" priority="1251">
      <formula>$Z47=1</formula>
    </cfRule>
  </conditionalFormatting>
  <conditionalFormatting sqref="AL51">
    <cfRule type="expression" dxfId="828" priority="1242">
      <formula>SUM($X51:$Z51)&lt;1</formula>
    </cfRule>
    <cfRule type="expression" dxfId="827" priority="1243">
      <formula>SUM($X51:$Z51)&gt;0</formula>
    </cfRule>
  </conditionalFormatting>
  <conditionalFormatting sqref="AM51">
    <cfRule type="expression" dxfId="826" priority="1244">
      <formula>SUM($X51:$Z51)&gt;0</formula>
    </cfRule>
  </conditionalFormatting>
  <conditionalFormatting sqref="AN51">
    <cfRule type="expression" dxfId="825" priority="1245">
      <formula>SUM($Y51:$Z51)&gt;0</formula>
    </cfRule>
  </conditionalFormatting>
  <conditionalFormatting sqref="AO51">
    <cfRule type="expression" dxfId="824" priority="1246">
      <formula>$Z51=1</formula>
    </cfRule>
  </conditionalFormatting>
  <conditionalFormatting sqref="AL16">
    <cfRule type="expression" dxfId="823" priority="1237">
      <formula>SUM($AH16:$AJ16)&lt;1</formula>
    </cfRule>
    <cfRule type="expression" dxfId="822" priority="1238">
      <formula>SUM($AH16:$AJ16)&gt;0</formula>
    </cfRule>
  </conditionalFormatting>
  <conditionalFormatting sqref="AM16">
    <cfRule type="expression" dxfId="821" priority="1239">
      <formula>SUM($AH16:$AJ16)&gt;0</formula>
    </cfRule>
  </conditionalFormatting>
  <conditionalFormatting sqref="AN16">
    <cfRule type="expression" dxfId="820" priority="1240">
      <formula>SUM($AI16:$AJ16)&gt;0</formula>
    </cfRule>
  </conditionalFormatting>
  <conditionalFormatting sqref="AO16">
    <cfRule type="expression" dxfId="819" priority="1241">
      <formula>$AJ16=1</formula>
    </cfRule>
  </conditionalFormatting>
  <conditionalFormatting sqref="AL20">
    <cfRule type="expression" dxfId="818" priority="1232">
      <formula>SUM($AH20:$AJ20)&lt;1</formula>
    </cfRule>
    <cfRule type="expression" dxfId="817" priority="1233">
      <formula>SUM($AH20:$AJ20)&gt;0</formula>
    </cfRule>
  </conditionalFormatting>
  <conditionalFormatting sqref="AM20">
    <cfRule type="expression" dxfId="816" priority="1234">
      <formula>SUM($AH20:$AJ20)&gt;0</formula>
    </cfRule>
  </conditionalFormatting>
  <conditionalFormatting sqref="AN20">
    <cfRule type="expression" dxfId="815" priority="1235">
      <formula>SUM($AI20:$AJ20)&gt;0</formula>
    </cfRule>
  </conditionalFormatting>
  <conditionalFormatting sqref="AO20">
    <cfRule type="expression" dxfId="814" priority="1236">
      <formula>$AJ20=1</formula>
    </cfRule>
  </conditionalFormatting>
  <conditionalFormatting sqref="AL24">
    <cfRule type="expression" dxfId="813" priority="1227">
      <formula>SUM($AH24:$AJ24)&lt;1</formula>
    </cfRule>
    <cfRule type="expression" dxfId="812" priority="1228">
      <formula>SUM($AH24:$AJ24)&gt;0</formula>
    </cfRule>
  </conditionalFormatting>
  <conditionalFormatting sqref="AM24">
    <cfRule type="expression" dxfId="811" priority="1229">
      <formula>SUM($AH24:$AJ24)&gt;0</formula>
    </cfRule>
  </conditionalFormatting>
  <conditionalFormatting sqref="AN24">
    <cfRule type="expression" dxfId="810" priority="1230">
      <formula>SUM($AI24:$AJ24)&gt;0</formula>
    </cfRule>
  </conditionalFormatting>
  <conditionalFormatting sqref="AO24">
    <cfRule type="expression" dxfId="809" priority="1231">
      <formula>$AJ24=1</formula>
    </cfRule>
  </conditionalFormatting>
  <conditionalFormatting sqref="AL28">
    <cfRule type="expression" dxfId="808" priority="1222">
      <formula>SUM($AH28:$AJ28)&lt;1</formula>
    </cfRule>
    <cfRule type="expression" dxfId="807" priority="1223">
      <formula>SUM($AH28:$AJ28)&gt;0</formula>
    </cfRule>
  </conditionalFormatting>
  <conditionalFormatting sqref="AM28">
    <cfRule type="expression" dxfId="806" priority="1224">
      <formula>SUM($AH28:$AJ28)&gt;0</formula>
    </cfRule>
  </conditionalFormatting>
  <conditionalFormatting sqref="AN28">
    <cfRule type="expression" dxfId="805" priority="1225">
      <formula>SUM($AI28:$AJ28)&gt;0</formula>
    </cfRule>
  </conditionalFormatting>
  <conditionalFormatting sqref="AO28">
    <cfRule type="expression" dxfId="804" priority="1226">
      <formula>$AJ28=1</formula>
    </cfRule>
  </conditionalFormatting>
  <conditionalFormatting sqref="AL32">
    <cfRule type="expression" dxfId="803" priority="1217">
      <formula>SUM($AH32:$AJ32)&lt;1</formula>
    </cfRule>
    <cfRule type="expression" dxfId="802" priority="1218">
      <formula>SUM($AH32:$AJ32)&gt;0</formula>
    </cfRule>
  </conditionalFormatting>
  <conditionalFormatting sqref="AM32">
    <cfRule type="expression" dxfId="801" priority="1219">
      <formula>SUM($AH32:$AJ32)&gt;0</formula>
    </cfRule>
  </conditionalFormatting>
  <conditionalFormatting sqref="AN32">
    <cfRule type="expression" dxfId="800" priority="1220">
      <formula>SUM($AI32:$AJ32)&gt;0</formula>
    </cfRule>
  </conditionalFormatting>
  <conditionalFormatting sqref="AO32">
    <cfRule type="expression" dxfId="799" priority="1221">
      <formula>$AJ32=1</formula>
    </cfRule>
  </conditionalFormatting>
  <conditionalFormatting sqref="AL36">
    <cfRule type="expression" dxfId="798" priority="1207">
      <formula>SUM($AH36:$AJ36)&lt;1</formula>
    </cfRule>
    <cfRule type="expression" dxfId="797" priority="1208">
      <formula>SUM($AH36:$AJ36)&gt;0</formula>
    </cfRule>
  </conditionalFormatting>
  <conditionalFormatting sqref="AM36">
    <cfRule type="expression" dxfId="796" priority="1209">
      <formula>SUM($AH36:$AJ36)&gt;0</formula>
    </cfRule>
  </conditionalFormatting>
  <conditionalFormatting sqref="AN36">
    <cfRule type="expression" dxfId="795" priority="1210">
      <formula>SUM($AI36:$AJ36)&gt;0</formula>
    </cfRule>
  </conditionalFormatting>
  <conditionalFormatting sqref="AO36">
    <cfRule type="expression" dxfId="794" priority="1211">
      <formula>$AJ36=1</formula>
    </cfRule>
  </conditionalFormatting>
  <conditionalFormatting sqref="AL40">
    <cfRule type="expression" dxfId="793" priority="1202">
      <formula>SUM($AH40:$AJ40)&lt;1</formula>
    </cfRule>
    <cfRule type="expression" dxfId="792" priority="1203">
      <formula>SUM($AH40:$AJ40)&gt;0</formula>
    </cfRule>
  </conditionalFormatting>
  <conditionalFormatting sqref="AM40">
    <cfRule type="expression" dxfId="791" priority="1204">
      <formula>SUM($AH40:$AJ40)&gt;0</formula>
    </cfRule>
  </conditionalFormatting>
  <conditionalFormatting sqref="AN40">
    <cfRule type="expression" dxfId="790" priority="1205">
      <formula>SUM($AI40:$AJ40)&gt;0</formula>
    </cfRule>
  </conditionalFormatting>
  <conditionalFormatting sqref="AO40">
    <cfRule type="expression" dxfId="789" priority="1206">
      <formula>$AJ40=1</formula>
    </cfRule>
  </conditionalFormatting>
  <conditionalFormatting sqref="AL44">
    <cfRule type="expression" dxfId="788" priority="1197">
      <formula>SUM($AH44:$AJ44)&lt;1</formula>
    </cfRule>
    <cfRule type="expression" dxfId="787" priority="1198">
      <formula>SUM($AH44:$AJ44)&gt;0</formula>
    </cfRule>
  </conditionalFormatting>
  <conditionalFormatting sqref="AM44">
    <cfRule type="expression" dxfId="786" priority="1199">
      <formula>SUM($AH44:$AJ44)&gt;0</formula>
    </cfRule>
  </conditionalFormatting>
  <conditionalFormatting sqref="AN44">
    <cfRule type="expression" dxfId="785" priority="1200">
      <formula>SUM($AI44:$AJ44)&gt;0</formula>
    </cfRule>
  </conditionalFormatting>
  <conditionalFormatting sqref="AO44">
    <cfRule type="expression" dxfId="784" priority="1201">
      <formula>$AJ44=1</formula>
    </cfRule>
  </conditionalFormatting>
  <conditionalFormatting sqref="AL48">
    <cfRule type="expression" dxfId="783" priority="1192">
      <formula>SUM($AH48:$AJ48)&lt;1</formula>
    </cfRule>
    <cfRule type="expression" dxfId="782" priority="1193">
      <formula>SUM($AH48:$AJ48)&gt;0</formula>
    </cfRule>
  </conditionalFormatting>
  <conditionalFormatting sqref="AM48">
    <cfRule type="expression" dxfId="781" priority="1194">
      <formula>SUM($AH48:$AJ48)&gt;0</formula>
    </cfRule>
  </conditionalFormatting>
  <conditionalFormatting sqref="AN48">
    <cfRule type="expression" dxfId="780" priority="1195">
      <formula>SUM($AI48:$AJ48)&gt;0</formula>
    </cfRule>
  </conditionalFormatting>
  <conditionalFormatting sqref="AO48">
    <cfRule type="expression" dxfId="779" priority="1196">
      <formula>$AJ48=1</formula>
    </cfRule>
  </conditionalFormatting>
  <conditionalFormatting sqref="AL52">
    <cfRule type="expression" dxfId="778" priority="1187">
      <formula>SUM($AH52:$AJ52)&lt;1</formula>
    </cfRule>
    <cfRule type="expression" dxfId="777" priority="1188">
      <formula>SUM($AH52:$AJ52)&gt;0</formula>
    </cfRule>
  </conditionalFormatting>
  <conditionalFormatting sqref="AM52">
    <cfRule type="expression" dxfId="776" priority="1189">
      <formula>SUM($AH52:$AJ52)&gt;0</formula>
    </cfRule>
  </conditionalFormatting>
  <conditionalFormatting sqref="AN52">
    <cfRule type="expression" dxfId="775" priority="1190">
      <formula>SUM($AI52:$AJ52)&gt;0</formula>
    </cfRule>
  </conditionalFormatting>
  <conditionalFormatting sqref="AO52">
    <cfRule type="expression" dxfId="774" priority="1191">
      <formula>$AJ52=1</formula>
    </cfRule>
  </conditionalFormatting>
  <conditionalFormatting sqref="AL13">
    <cfRule type="expression" dxfId="773" priority="1185">
      <formula>(SUM($N13:$P13)+SUM($X13:$Z13)+SUM($AH13:$AJ13))&lt;3</formula>
    </cfRule>
    <cfRule type="expression" dxfId="772" priority="1186">
      <formula>(SUM($N13:$P13)+SUM($X13:$Z13)+SUM($AH13:$AJ13))=3</formula>
    </cfRule>
  </conditionalFormatting>
  <conditionalFormatting sqref="AM13">
    <cfRule type="expression" dxfId="771" priority="1184">
      <formula>(SUM($N13:$P13)+SUM($X13:$Z13)+SUM($AH13:$AJ13))=3</formula>
    </cfRule>
  </conditionalFormatting>
  <conditionalFormatting sqref="AN13">
    <cfRule type="expression" dxfId="770" priority="1183">
      <formula>(SUM($O13:$P13)+SUM($Y13:$Z13)+SUM($AI13:$AJ13))=3</formula>
    </cfRule>
  </conditionalFormatting>
  <conditionalFormatting sqref="AO13">
    <cfRule type="expression" dxfId="769" priority="1182">
      <formula>($P13+$Z13+$AJ13)=3</formula>
    </cfRule>
  </conditionalFormatting>
  <conditionalFormatting sqref="AL17">
    <cfRule type="expression" dxfId="768" priority="1180">
      <formula>(SUM($N17:$P17)+SUM($X17:$Z17)+SUM($AH17:$AJ17))&lt;3</formula>
    </cfRule>
    <cfRule type="expression" dxfId="767" priority="1181">
      <formula>(SUM($N17:$P17)+SUM($X17:$Z17)+SUM($AH17:$AJ17))=3</formula>
    </cfRule>
  </conditionalFormatting>
  <conditionalFormatting sqref="AM17">
    <cfRule type="expression" dxfId="766" priority="1179">
      <formula>(SUM($N17:$P17)+SUM($X17:$Z17)+SUM($AH17:$AJ17))=3</formula>
    </cfRule>
  </conditionalFormatting>
  <conditionalFormatting sqref="AN17">
    <cfRule type="expression" dxfId="765" priority="1178">
      <formula>(SUM($O17:$P17)+SUM($Y17:$Z17)+SUM($AI17:$AJ17))=3</formula>
    </cfRule>
  </conditionalFormatting>
  <conditionalFormatting sqref="AO17">
    <cfRule type="expression" dxfId="764" priority="1177">
      <formula>($P17+$Z17+$AJ17)=3</formula>
    </cfRule>
  </conditionalFormatting>
  <conditionalFormatting sqref="AL21">
    <cfRule type="expression" dxfId="763" priority="1175">
      <formula>(SUM($N21:$P21)+SUM($X21:$Z21)+SUM($AH21:$AJ21))&lt;3</formula>
    </cfRule>
    <cfRule type="expression" dxfId="762" priority="1176">
      <formula>(SUM($N21:$P21)+SUM($X21:$Z21)+SUM($AH21:$AJ21))=3</formula>
    </cfRule>
  </conditionalFormatting>
  <conditionalFormatting sqref="AM21">
    <cfRule type="expression" dxfId="761" priority="1174">
      <formula>(SUM($N21:$P21)+SUM($X21:$Z21)+SUM($AH21:$AJ21))=3</formula>
    </cfRule>
  </conditionalFormatting>
  <conditionalFormatting sqref="AN21">
    <cfRule type="expression" dxfId="760" priority="1173">
      <formula>(SUM($O21:$P21)+SUM($Y21:$Z21)+SUM($AI21:$AJ21))=3</formula>
    </cfRule>
  </conditionalFormatting>
  <conditionalFormatting sqref="AO21">
    <cfRule type="expression" dxfId="759" priority="1172">
      <formula>($P21+$Z21+$AJ21)=3</formula>
    </cfRule>
  </conditionalFormatting>
  <conditionalFormatting sqref="AL25">
    <cfRule type="expression" dxfId="758" priority="1170">
      <formula>(SUM($N25:$P25)+SUM($X25:$Z25)+SUM($AH25:$AJ25))&lt;3</formula>
    </cfRule>
    <cfRule type="expression" dxfId="757" priority="1171">
      <formula>(SUM($N25:$P25)+SUM($X25:$Z25)+SUM($AH25:$AJ25))=3</formula>
    </cfRule>
  </conditionalFormatting>
  <conditionalFormatting sqref="AM25">
    <cfRule type="expression" dxfId="756" priority="1169">
      <formula>(SUM($N25:$P25)+SUM($X25:$Z25)+SUM($AH25:$AJ25))=3</formula>
    </cfRule>
  </conditionalFormatting>
  <conditionalFormatting sqref="AN25">
    <cfRule type="expression" dxfId="755" priority="1168">
      <formula>(SUM($O25:$P25)+SUM($Y25:$Z25)+SUM($AI25:$AJ25))=3</formula>
    </cfRule>
  </conditionalFormatting>
  <conditionalFormatting sqref="AO25">
    <cfRule type="expression" dxfId="754" priority="1167">
      <formula>($P25+$Z25+$AJ25)=3</formula>
    </cfRule>
  </conditionalFormatting>
  <conditionalFormatting sqref="AL29">
    <cfRule type="expression" dxfId="753" priority="1165">
      <formula>(SUM($N29:$P29)+SUM($X29:$Z29)+SUM($AH29:$AJ29))&lt;3</formula>
    </cfRule>
    <cfRule type="expression" dxfId="752" priority="1166">
      <formula>(SUM($N29:$P29)+SUM($X29:$Z29)+SUM($AH29:$AJ29))=3</formula>
    </cfRule>
  </conditionalFormatting>
  <conditionalFormatting sqref="AM29">
    <cfRule type="expression" dxfId="751" priority="1164">
      <formula>(SUM($N29:$P29)+SUM($X29:$Z29)+SUM($AH29:$AJ29))=3</formula>
    </cfRule>
  </conditionalFormatting>
  <conditionalFormatting sqref="AN29">
    <cfRule type="expression" dxfId="750" priority="1163">
      <formula>(SUM($O29:$P29)+SUM($Y29:$Z29)+SUM($AI29:$AJ29))=3</formula>
    </cfRule>
  </conditionalFormatting>
  <conditionalFormatting sqref="AO29">
    <cfRule type="expression" dxfId="749" priority="1162">
      <formula>($P29+$Z29+$AJ29)=3</formula>
    </cfRule>
  </conditionalFormatting>
  <conditionalFormatting sqref="AL33">
    <cfRule type="expression" dxfId="748" priority="1160">
      <formula>(SUM($N33:$P33)+SUM($X33:$Z33)+SUM($AH33:$AJ33))&lt;3</formula>
    </cfRule>
    <cfRule type="expression" dxfId="747" priority="1161">
      <formula>(SUM($N33:$P33)+SUM($X33:$Z33)+SUM($AH33:$AJ33))=3</formula>
    </cfRule>
  </conditionalFormatting>
  <conditionalFormatting sqref="AM33">
    <cfRule type="expression" dxfId="746" priority="1159">
      <formula>(SUM($N33:$P33)+SUM($X33:$Z33)+SUM($AH33:$AJ33))=3</formula>
    </cfRule>
  </conditionalFormatting>
  <conditionalFormatting sqref="AN33">
    <cfRule type="expression" dxfId="745" priority="1158">
      <formula>(SUM($O33:$P33)+SUM($Y33:$Z33)+SUM($AI33:$AJ33))=3</formula>
    </cfRule>
  </conditionalFormatting>
  <conditionalFormatting sqref="AO33">
    <cfRule type="expression" dxfId="744" priority="1157">
      <formula>($P33+$Z33+$AJ33)=3</formula>
    </cfRule>
  </conditionalFormatting>
  <conditionalFormatting sqref="AL37">
    <cfRule type="expression" dxfId="743" priority="1155">
      <formula>(SUM($N37:$P37)+SUM($X37:$Z37)+SUM($AH37:$AJ37))&lt;3</formula>
    </cfRule>
    <cfRule type="expression" dxfId="742" priority="1156">
      <formula>(SUM($N37:$P37)+SUM($X37:$Z37)+SUM($AH37:$AJ37))=3</formula>
    </cfRule>
  </conditionalFormatting>
  <conditionalFormatting sqref="AM37">
    <cfRule type="expression" dxfId="741" priority="1154">
      <formula>(SUM($N37:$P37)+SUM($X37:$Z37)+SUM($AH37:$AJ37))=3</formula>
    </cfRule>
  </conditionalFormatting>
  <conditionalFormatting sqref="AN37">
    <cfRule type="expression" dxfId="740" priority="1153">
      <formula>(SUM($O37:$P37)+SUM($Y37:$Z37)+SUM($AI37:$AJ37))=3</formula>
    </cfRule>
  </conditionalFormatting>
  <conditionalFormatting sqref="AO37">
    <cfRule type="expression" dxfId="739" priority="1152">
      <formula>($P37+$Z37+$AJ37)=3</formula>
    </cfRule>
  </conditionalFormatting>
  <conditionalFormatting sqref="AL41">
    <cfRule type="expression" dxfId="738" priority="1150">
      <formula>(SUM($N41:$P41)+SUM($X41:$Z41)+SUM($AH41:$AJ41))&lt;3</formula>
    </cfRule>
    <cfRule type="expression" dxfId="737" priority="1151">
      <formula>(SUM($N41:$P41)+SUM($X41:$Z41)+SUM($AH41:$AJ41))=3</formula>
    </cfRule>
  </conditionalFormatting>
  <conditionalFormatting sqref="AM41">
    <cfRule type="expression" dxfId="736" priority="1149">
      <formula>(SUM($N41:$P41)+SUM($X41:$Z41)+SUM($AH41:$AJ41))=3</formula>
    </cfRule>
  </conditionalFormatting>
  <conditionalFormatting sqref="AN41">
    <cfRule type="expression" dxfId="735" priority="1148">
      <formula>(SUM($O41:$P41)+SUM($Y41:$Z41)+SUM($AI41:$AJ41))=3</formula>
    </cfRule>
  </conditionalFormatting>
  <conditionalFormatting sqref="AO41">
    <cfRule type="expression" dxfId="734" priority="1147">
      <formula>($P41+$Z41+$AJ41)=3</formula>
    </cfRule>
  </conditionalFormatting>
  <conditionalFormatting sqref="AL45">
    <cfRule type="expression" dxfId="733" priority="1145">
      <formula>(SUM($N45:$P45)+SUM($X45:$Z45)+SUM($AH45:$AJ45))&lt;3</formula>
    </cfRule>
    <cfRule type="expression" dxfId="732" priority="1146">
      <formula>(SUM($N45:$P45)+SUM($X45:$Z45)+SUM($AH45:$AJ45))=3</formula>
    </cfRule>
  </conditionalFormatting>
  <conditionalFormatting sqref="AM45">
    <cfRule type="expression" dxfId="731" priority="1144">
      <formula>(SUM($N45:$P45)+SUM($X45:$Z45)+SUM($AH45:$AJ45))=3</formula>
    </cfRule>
  </conditionalFormatting>
  <conditionalFormatting sqref="AN45">
    <cfRule type="expression" dxfId="730" priority="1143">
      <formula>(SUM($O45:$P45)+SUM($Y45:$Z45)+SUM($AI45:$AJ45))=3</formula>
    </cfRule>
  </conditionalFormatting>
  <conditionalFormatting sqref="AO45">
    <cfRule type="expression" dxfId="729" priority="1142">
      <formula>($P45+$Z45+$AJ45)=3</formula>
    </cfRule>
  </conditionalFormatting>
  <conditionalFormatting sqref="AL49">
    <cfRule type="expression" dxfId="728" priority="1140">
      <formula>(SUM($N49:$P49)+SUM($X49:$Z49)+SUM($AH49:$AJ49))&lt;3</formula>
    </cfRule>
    <cfRule type="expression" dxfId="727" priority="1141">
      <formula>(SUM($N49:$P49)+SUM($X49:$Z49)+SUM($AH49:$AJ49))=3</formula>
    </cfRule>
  </conditionalFormatting>
  <conditionalFormatting sqref="AM49">
    <cfRule type="expression" dxfId="726" priority="1139">
      <formula>(SUM($N49:$P49)+SUM($X49:$Z49)+SUM($AH49:$AJ49))=3</formula>
    </cfRule>
  </conditionalFormatting>
  <conditionalFormatting sqref="AN49">
    <cfRule type="expression" dxfId="725" priority="1138">
      <formula>(SUM($O49:$P49)+SUM($Y49:$Z49)+SUM($AI49:$AJ49))=3</formula>
    </cfRule>
  </conditionalFormatting>
  <conditionalFormatting sqref="AO49">
    <cfRule type="expression" dxfId="724" priority="1137">
      <formula>($P49+$Z49+$AJ49)=3</formula>
    </cfRule>
  </conditionalFormatting>
  <conditionalFormatting sqref="H13:AD52 H6:AD9">
    <cfRule type="containsText" dxfId="723" priority="1123" operator="containsText" text="Not assessed">
      <formula>NOT(ISERROR(SEARCH("Not assessed",H6)))</formula>
    </cfRule>
    <cfRule type="containsText" dxfId="722" priority="1124" operator="containsText" text="No visibility">
      <formula>NOT(ISERROR(SEARCH("No visibility",H6)))</formula>
    </cfRule>
    <cfRule type="containsText" dxfId="721" priority="1125" operator="containsText" text="Poor">
      <formula>NOT(ISERROR(SEARCH("Poor",H6)))</formula>
    </cfRule>
    <cfRule type="containsText" dxfId="720" priority="1126" operator="containsText" text="Fail">
      <formula>NOT(ISERROR(SEARCH("Fail",H6)))</formula>
    </cfRule>
    <cfRule type="containsText" dxfId="719" priority="1127" operator="containsText" text="Ineffective">
      <formula>NOT(ISERROR(SEARCH("Ineffective",H6)))</formula>
    </cfRule>
    <cfRule type="containsText" dxfId="718" priority="1128" operator="containsText" text="Not Implemented">
      <formula>NOT(ISERROR(SEARCH("Not Implemented",H6)))</formula>
    </cfRule>
  </conditionalFormatting>
  <conditionalFormatting sqref="AE13">
    <cfRule type="containsText" dxfId="717" priority="1034" operator="containsText" text="Not assessed">
      <formula>NOT(ISERROR(SEARCH("Not assessed",AE13)))</formula>
    </cfRule>
    <cfRule type="containsText" dxfId="716" priority="1035" operator="containsText" text="No visibility">
      <formula>NOT(ISERROR(SEARCH("No visibility",AE13)))</formula>
    </cfRule>
    <cfRule type="containsText" dxfId="715" priority="1036" operator="containsText" text="Poor">
      <formula>NOT(ISERROR(SEARCH("Poor",AE13)))</formula>
    </cfRule>
    <cfRule type="containsText" dxfId="714" priority="1037" operator="containsText" text="Fail">
      <formula>NOT(ISERROR(SEARCH("Fail",AE13)))</formula>
    </cfRule>
    <cfRule type="containsText" dxfId="713" priority="1038" operator="containsText" text="Ineffective">
      <formula>NOT(ISERROR(SEARCH("Ineffective",AE13)))</formula>
    </cfRule>
    <cfRule type="containsText" dxfId="712" priority="1039" operator="containsText" text="Not Implemented">
      <formula>NOT(ISERROR(SEARCH("Not Implemented",AE13)))</formula>
    </cfRule>
  </conditionalFormatting>
  <conditionalFormatting sqref="AF13">
    <cfRule type="containsText" dxfId="711" priority="1028" operator="containsText" text="Not assessed">
      <formula>NOT(ISERROR(SEARCH("Not assessed",AF13)))</formula>
    </cfRule>
    <cfRule type="containsText" dxfId="710" priority="1029" operator="containsText" text="No visibility">
      <formula>NOT(ISERROR(SEARCH("No visibility",AF13)))</formula>
    </cfRule>
    <cfRule type="containsText" dxfId="709" priority="1030" operator="containsText" text="Poor">
      <formula>NOT(ISERROR(SEARCH("Poor",AF13)))</formula>
    </cfRule>
    <cfRule type="containsText" dxfId="708" priority="1031" operator="containsText" text="Fail">
      <formula>NOT(ISERROR(SEARCH("Fail",AF13)))</formula>
    </cfRule>
    <cfRule type="containsText" dxfId="707" priority="1032" operator="containsText" text="Ineffective">
      <formula>NOT(ISERROR(SEARCH("Ineffective",AF13)))</formula>
    </cfRule>
    <cfRule type="containsText" dxfId="706" priority="1033" operator="containsText" text="Not Implemented">
      <formula>NOT(ISERROR(SEARCH("Not Implemented",AF13)))</formula>
    </cfRule>
  </conditionalFormatting>
  <conditionalFormatting sqref="AG13">
    <cfRule type="containsText" dxfId="705" priority="1022" operator="containsText" text="Not assessed">
      <formula>NOT(ISERROR(SEARCH("Not assessed",AG13)))</formula>
    </cfRule>
    <cfRule type="containsText" dxfId="704" priority="1023" operator="containsText" text="No visibility">
      <formula>NOT(ISERROR(SEARCH("No visibility",AG13)))</formula>
    </cfRule>
    <cfRule type="containsText" dxfId="703" priority="1024" operator="containsText" text="Poor">
      <formula>NOT(ISERROR(SEARCH("Poor",AG13)))</formula>
    </cfRule>
    <cfRule type="containsText" dxfId="702" priority="1025" operator="containsText" text="Fail">
      <formula>NOT(ISERROR(SEARCH("Fail",AG13)))</formula>
    </cfRule>
    <cfRule type="containsText" dxfId="701" priority="1026" operator="containsText" text="Ineffective">
      <formula>NOT(ISERROR(SEARCH("Ineffective",AG13)))</formula>
    </cfRule>
    <cfRule type="containsText" dxfId="700" priority="1027" operator="containsText" text="Not Implemented">
      <formula>NOT(ISERROR(SEARCH("Not Implemented",AG13)))</formula>
    </cfRule>
  </conditionalFormatting>
  <conditionalFormatting sqref="AE17">
    <cfRule type="containsText" dxfId="699" priority="1016" operator="containsText" text="Not assessed">
      <formula>NOT(ISERROR(SEARCH("Not assessed",AE17)))</formula>
    </cfRule>
    <cfRule type="containsText" dxfId="698" priority="1017" operator="containsText" text="No visibility">
      <formula>NOT(ISERROR(SEARCH("No visibility",AE17)))</formula>
    </cfRule>
    <cfRule type="containsText" dxfId="697" priority="1018" operator="containsText" text="Poor">
      <formula>NOT(ISERROR(SEARCH("Poor",AE17)))</formula>
    </cfRule>
    <cfRule type="containsText" dxfId="696" priority="1019" operator="containsText" text="Fail">
      <formula>NOT(ISERROR(SEARCH("Fail",AE17)))</formula>
    </cfRule>
    <cfRule type="containsText" dxfId="695" priority="1020" operator="containsText" text="Ineffective">
      <formula>NOT(ISERROR(SEARCH("Ineffective",AE17)))</formula>
    </cfRule>
    <cfRule type="containsText" dxfId="694" priority="1021" operator="containsText" text="Not Implemented">
      <formula>NOT(ISERROR(SEARCH("Not Implemented",AE17)))</formula>
    </cfRule>
  </conditionalFormatting>
  <conditionalFormatting sqref="AF17">
    <cfRule type="containsText" dxfId="693" priority="1010" operator="containsText" text="Not assessed">
      <formula>NOT(ISERROR(SEARCH("Not assessed",AF17)))</formula>
    </cfRule>
    <cfRule type="containsText" dxfId="692" priority="1011" operator="containsText" text="No visibility">
      <formula>NOT(ISERROR(SEARCH("No visibility",AF17)))</formula>
    </cfRule>
    <cfRule type="containsText" dxfId="691" priority="1012" operator="containsText" text="Poor">
      <formula>NOT(ISERROR(SEARCH("Poor",AF17)))</formula>
    </cfRule>
    <cfRule type="containsText" dxfId="690" priority="1013" operator="containsText" text="Fail">
      <formula>NOT(ISERROR(SEARCH("Fail",AF17)))</formula>
    </cfRule>
    <cfRule type="containsText" dxfId="689" priority="1014" operator="containsText" text="Ineffective">
      <formula>NOT(ISERROR(SEARCH("Ineffective",AF17)))</formula>
    </cfRule>
    <cfRule type="containsText" dxfId="688" priority="1015" operator="containsText" text="Not Implemented">
      <formula>NOT(ISERROR(SEARCH("Not Implemented",AF17)))</formula>
    </cfRule>
  </conditionalFormatting>
  <conditionalFormatting sqref="AG17">
    <cfRule type="containsText" dxfId="687" priority="1004" operator="containsText" text="Not assessed">
      <formula>NOT(ISERROR(SEARCH("Not assessed",AG17)))</formula>
    </cfRule>
    <cfRule type="containsText" dxfId="686" priority="1005" operator="containsText" text="No visibility">
      <formula>NOT(ISERROR(SEARCH("No visibility",AG17)))</formula>
    </cfRule>
    <cfRule type="containsText" dxfId="685" priority="1006" operator="containsText" text="Poor">
      <formula>NOT(ISERROR(SEARCH("Poor",AG17)))</formula>
    </cfRule>
    <cfRule type="containsText" dxfId="684" priority="1007" operator="containsText" text="Fail">
      <formula>NOT(ISERROR(SEARCH("Fail",AG17)))</formula>
    </cfRule>
    <cfRule type="containsText" dxfId="683" priority="1008" operator="containsText" text="Ineffective">
      <formula>NOT(ISERROR(SEARCH("Ineffective",AG17)))</formula>
    </cfRule>
    <cfRule type="containsText" dxfId="682" priority="1009" operator="containsText" text="Not Implemented">
      <formula>NOT(ISERROR(SEARCH("Not Implemented",AG17)))</formula>
    </cfRule>
  </conditionalFormatting>
  <conditionalFormatting sqref="AE37">
    <cfRule type="containsText" dxfId="681" priority="998" operator="containsText" text="Not assessed">
      <formula>NOT(ISERROR(SEARCH("Not assessed",AE37)))</formula>
    </cfRule>
    <cfRule type="containsText" dxfId="680" priority="999" operator="containsText" text="No visibility">
      <formula>NOT(ISERROR(SEARCH("No visibility",AE37)))</formula>
    </cfRule>
    <cfRule type="containsText" dxfId="679" priority="1000" operator="containsText" text="Poor">
      <formula>NOT(ISERROR(SEARCH("Poor",AE37)))</formula>
    </cfRule>
    <cfRule type="containsText" dxfId="678" priority="1001" operator="containsText" text="Fail">
      <formula>NOT(ISERROR(SEARCH("Fail",AE37)))</formula>
    </cfRule>
    <cfRule type="containsText" dxfId="677" priority="1002" operator="containsText" text="Ineffective">
      <formula>NOT(ISERROR(SEARCH("Ineffective",AE37)))</formula>
    </cfRule>
    <cfRule type="containsText" dxfId="676" priority="1003" operator="containsText" text="Not Implemented">
      <formula>NOT(ISERROR(SEARCH("Not Implemented",AE37)))</formula>
    </cfRule>
  </conditionalFormatting>
  <conditionalFormatting sqref="AF37">
    <cfRule type="containsText" dxfId="675" priority="992" operator="containsText" text="Not assessed">
      <formula>NOT(ISERROR(SEARCH("Not assessed",AF37)))</formula>
    </cfRule>
    <cfRule type="containsText" dxfId="674" priority="993" operator="containsText" text="No visibility">
      <formula>NOT(ISERROR(SEARCH("No visibility",AF37)))</formula>
    </cfRule>
    <cfRule type="containsText" dxfId="673" priority="994" operator="containsText" text="Poor">
      <formula>NOT(ISERROR(SEARCH("Poor",AF37)))</formula>
    </cfRule>
    <cfRule type="containsText" dxfId="672" priority="995" operator="containsText" text="Fail">
      <formula>NOT(ISERROR(SEARCH("Fail",AF37)))</formula>
    </cfRule>
    <cfRule type="containsText" dxfId="671" priority="996" operator="containsText" text="Ineffective">
      <formula>NOT(ISERROR(SEARCH("Ineffective",AF37)))</formula>
    </cfRule>
    <cfRule type="containsText" dxfId="670" priority="997" operator="containsText" text="Not Implemented">
      <formula>NOT(ISERROR(SEARCH("Not Implemented",AF37)))</formula>
    </cfRule>
  </conditionalFormatting>
  <conditionalFormatting sqref="AG37">
    <cfRule type="containsText" dxfId="669" priority="986" operator="containsText" text="Not assessed">
      <formula>NOT(ISERROR(SEARCH("Not assessed",AG37)))</formula>
    </cfRule>
    <cfRule type="containsText" dxfId="668" priority="987" operator="containsText" text="No visibility">
      <formula>NOT(ISERROR(SEARCH("No visibility",AG37)))</formula>
    </cfRule>
    <cfRule type="containsText" dxfId="667" priority="988" operator="containsText" text="Poor">
      <formula>NOT(ISERROR(SEARCH("Poor",AG37)))</formula>
    </cfRule>
    <cfRule type="containsText" dxfId="666" priority="989" operator="containsText" text="Fail">
      <formula>NOT(ISERROR(SEARCH("Fail",AG37)))</formula>
    </cfRule>
    <cfRule type="containsText" dxfId="665" priority="990" operator="containsText" text="Ineffective">
      <formula>NOT(ISERROR(SEARCH("Ineffective",AG37)))</formula>
    </cfRule>
    <cfRule type="containsText" dxfId="664" priority="991" operator="containsText" text="Not Implemented">
      <formula>NOT(ISERROR(SEARCH("Not Implemented",AG37)))</formula>
    </cfRule>
  </conditionalFormatting>
  <conditionalFormatting sqref="AE21">
    <cfRule type="containsText" dxfId="663" priority="484" operator="containsText" text="Not assessed">
      <formula>NOT(ISERROR(SEARCH("Not assessed",AE21)))</formula>
    </cfRule>
    <cfRule type="containsText" dxfId="662" priority="485" operator="containsText" text="No visibility">
      <formula>NOT(ISERROR(SEARCH("No visibility",AE21)))</formula>
    </cfRule>
    <cfRule type="containsText" dxfId="661" priority="486" operator="containsText" text="Poor">
      <formula>NOT(ISERROR(SEARCH("Poor",AE21)))</formula>
    </cfRule>
    <cfRule type="containsText" dxfId="660" priority="487" operator="containsText" text="Fail">
      <formula>NOT(ISERROR(SEARCH("Fail",AE21)))</formula>
    </cfRule>
    <cfRule type="containsText" dxfId="659" priority="488" operator="containsText" text="Ineffective">
      <formula>NOT(ISERROR(SEARCH("Ineffective",AE21)))</formula>
    </cfRule>
    <cfRule type="containsText" dxfId="658" priority="489" operator="containsText" text="Not Implemented">
      <formula>NOT(ISERROR(SEARCH("Not Implemented",AE21)))</formula>
    </cfRule>
  </conditionalFormatting>
  <conditionalFormatting sqref="AF21">
    <cfRule type="containsText" dxfId="657" priority="478" operator="containsText" text="Not assessed">
      <formula>NOT(ISERROR(SEARCH("Not assessed",AF21)))</formula>
    </cfRule>
    <cfRule type="containsText" dxfId="656" priority="479" operator="containsText" text="No visibility">
      <formula>NOT(ISERROR(SEARCH("No visibility",AF21)))</formula>
    </cfRule>
    <cfRule type="containsText" dxfId="655" priority="480" operator="containsText" text="Poor">
      <formula>NOT(ISERROR(SEARCH("Poor",AF21)))</formula>
    </cfRule>
    <cfRule type="containsText" dxfId="654" priority="481" operator="containsText" text="Fail">
      <formula>NOT(ISERROR(SEARCH("Fail",AF21)))</formula>
    </cfRule>
    <cfRule type="containsText" dxfId="653" priority="482" operator="containsText" text="Ineffective">
      <formula>NOT(ISERROR(SEARCH("Ineffective",AF21)))</formula>
    </cfRule>
    <cfRule type="containsText" dxfId="652" priority="483" operator="containsText" text="Not Implemented">
      <formula>NOT(ISERROR(SEARCH("Not Implemented",AF21)))</formula>
    </cfRule>
  </conditionalFormatting>
  <conditionalFormatting sqref="AG21">
    <cfRule type="containsText" dxfId="651" priority="472" operator="containsText" text="Not assessed">
      <formula>NOT(ISERROR(SEARCH("Not assessed",AG21)))</formula>
    </cfRule>
    <cfRule type="containsText" dxfId="650" priority="473" operator="containsText" text="No visibility">
      <formula>NOT(ISERROR(SEARCH("No visibility",AG21)))</formula>
    </cfRule>
    <cfRule type="containsText" dxfId="649" priority="474" operator="containsText" text="Poor">
      <formula>NOT(ISERROR(SEARCH("Poor",AG21)))</formula>
    </cfRule>
    <cfRule type="containsText" dxfId="648" priority="475" operator="containsText" text="Fail">
      <formula>NOT(ISERROR(SEARCH("Fail",AG21)))</formula>
    </cfRule>
    <cfRule type="containsText" dxfId="647" priority="476" operator="containsText" text="Ineffective">
      <formula>NOT(ISERROR(SEARCH("Ineffective",AG21)))</formula>
    </cfRule>
    <cfRule type="containsText" dxfId="646" priority="477" operator="containsText" text="Not Implemented">
      <formula>NOT(ISERROR(SEARCH("Not Implemented",AG21)))</formula>
    </cfRule>
  </conditionalFormatting>
  <conditionalFormatting sqref="AE25">
    <cfRule type="containsText" dxfId="645" priority="466" operator="containsText" text="Not assessed">
      <formula>NOT(ISERROR(SEARCH("Not assessed",AE25)))</formula>
    </cfRule>
    <cfRule type="containsText" dxfId="644" priority="467" operator="containsText" text="No visibility">
      <formula>NOT(ISERROR(SEARCH("No visibility",AE25)))</formula>
    </cfRule>
    <cfRule type="containsText" dxfId="643" priority="468" operator="containsText" text="Poor">
      <formula>NOT(ISERROR(SEARCH("Poor",AE25)))</formula>
    </cfRule>
    <cfRule type="containsText" dxfId="642" priority="469" operator="containsText" text="Fail">
      <formula>NOT(ISERROR(SEARCH("Fail",AE25)))</formula>
    </cfRule>
    <cfRule type="containsText" dxfId="641" priority="470" operator="containsText" text="Ineffective">
      <formula>NOT(ISERROR(SEARCH("Ineffective",AE25)))</formula>
    </cfRule>
    <cfRule type="containsText" dxfId="640" priority="471" operator="containsText" text="Not Implemented">
      <formula>NOT(ISERROR(SEARCH("Not Implemented",AE25)))</formula>
    </cfRule>
  </conditionalFormatting>
  <conditionalFormatting sqref="AF25">
    <cfRule type="containsText" dxfId="639" priority="460" operator="containsText" text="Not assessed">
      <formula>NOT(ISERROR(SEARCH("Not assessed",AF25)))</formula>
    </cfRule>
    <cfRule type="containsText" dxfId="638" priority="461" operator="containsText" text="No visibility">
      <formula>NOT(ISERROR(SEARCH("No visibility",AF25)))</formula>
    </cfRule>
    <cfRule type="containsText" dxfId="637" priority="462" operator="containsText" text="Poor">
      <formula>NOT(ISERROR(SEARCH("Poor",AF25)))</formula>
    </cfRule>
    <cfRule type="containsText" dxfId="636" priority="463" operator="containsText" text="Fail">
      <formula>NOT(ISERROR(SEARCH("Fail",AF25)))</formula>
    </cfRule>
    <cfRule type="containsText" dxfId="635" priority="464" operator="containsText" text="Ineffective">
      <formula>NOT(ISERROR(SEARCH("Ineffective",AF25)))</formula>
    </cfRule>
    <cfRule type="containsText" dxfId="634" priority="465" operator="containsText" text="Not Implemented">
      <formula>NOT(ISERROR(SEARCH("Not Implemented",AF25)))</formula>
    </cfRule>
  </conditionalFormatting>
  <conditionalFormatting sqref="AG25">
    <cfRule type="containsText" dxfId="633" priority="454" operator="containsText" text="Not assessed">
      <formula>NOT(ISERROR(SEARCH("Not assessed",AG25)))</formula>
    </cfRule>
    <cfRule type="containsText" dxfId="632" priority="455" operator="containsText" text="No visibility">
      <formula>NOT(ISERROR(SEARCH("No visibility",AG25)))</formula>
    </cfRule>
    <cfRule type="containsText" dxfId="631" priority="456" operator="containsText" text="Poor">
      <formula>NOT(ISERROR(SEARCH("Poor",AG25)))</formula>
    </cfRule>
    <cfRule type="containsText" dxfId="630" priority="457" operator="containsText" text="Fail">
      <formula>NOT(ISERROR(SEARCH("Fail",AG25)))</formula>
    </cfRule>
    <cfRule type="containsText" dxfId="629" priority="458" operator="containsText" text="Ineffective">
      <formula>NOT(ISERROR(SEARCH("Ineffective",AG25)))</formula>
    </cfRule>
    <cfRule type="containsText" dxfId="628" priority="459" operator="containsText" text="Not Implemented">
      <formula>NOT(ISERROR(SEARCH("Not Implemented",AG25)))</formula>
    </cfRule>
  </conditionalFormatting>
  <conditionalFormatting sqref="AE33">
    <cfRule type="containsText" dxfId="627" priority="448" operator="containsText" text="Not assessed">
      <formula>NOT(ISERROR(SEARCH("Not assessed",AE33)))</formula>
    </cfRule>
    <cfRule type="containsText" dxfId="626" priority="449" operator="containsText" text="No visibility">
      <formula>NOT(ISERROR(SEARCH("No visibility",AE33)))</formula>
    </cfRule>
    <cfRule type="containsText" dxfId="625" priority="450" operator="containsText" text="Poor">
      <formula>NOT(ISERROR(SEARCH("Poor",AE33)))</formula>
    </cfRule>
    <cfRule type="containsText" dxfId="624" priority="451" operator="containsText" text="Fail">
      <formula>NOT(ISERROR(SEARCH("Fail",AE33)))</formula>
    </cfRule>
    <cfRule type="containsText" dxfId="623" priority="452" operator="containsText" text="Ineffective">
      <formula>NOT(ISERROR(SEARCH("Ineffective",AE33)))</formula>
    </cfRule>
    <cfRule type="containsText" dxfId="622" priority="453" operator="containsText" text="Not Implemented">
      <formula>NOT(ISERROR(SEARCH("Not Implemented",AE33)))</formula>
    </cfRule>
  </conditionalFormatting>
  <conditionalFormatting sqref="AF33">
    <cfRule type="containsText" dxfId="621" priority="442" operator="containsText" text="Not assessed">
      <formula>NOT(ISERROR(SEARCH("Not assessed",AF33)))</formula>
    </cfRule>
    <cfRule type="containsText" dxfId="620" priority="443" operator="containsText" text="No visibility">
      <formula>NOT(ISERROR(SEARCH("No visibility",AF33)))</formula>
    </cfRule>
    <cfRule type="containsText" dxfId="619" priority="444" operator="containsText" text="Poor">
      <formula>NOT(ISERROR(SEARCH("Poor",AF33)))</formula>
    </cfRule>
    <cfRule type="containsText" dxfId="618" priority="445" operator="containsText" text="Fail">
      <formula>NOT(ISERROR(SEARCH("Fail",AF33)))</formula>
    </cfRule>
    <cfRule type="containsText" dxfId="617" priority="446" operator="containsText" text="Ineffective">
      <formula>NOT(ISERROR(SEARCH("Ineffective",AF33)))</formula>
    </cfRule>
    <cfRule type="containsText" dxfId="616" priority="447" operator="containsText" text="Not Implemented">
      <formula>NOT(ISERROR(SEARCH("Not Implemented",AF33)))</formula>
    </cfRule>
  </conditionalFormatting>
  <conditionalFormatting sqref="AG33">
    <cfRule type="containsText" dxfId="615" priority="436" operator="containsText" text="Not assessed">
      <formula>NOT(ISERROR(SEARCH("Not assessed",AG33)))</formula>
    </cfRule>
    <cfRule type="containsText" dxfId="614" priority="437" operator="containsText" text="No visibility">
      <formula>NOT(ISERROR(SEARCH("No visibility",AG33)))</formula>
    </cfRule>
    <cfRule type="containsText" dxfId="613" priority="438" operator="containsText" text="Poor">
      <formula>NOT(ISERROR(SEARCH("Poor",AG33)))</formula>
    </cfRule>
    <cfRule type="containsText" dxfId="612" priority="439" operator="containsText" text="Fail">
      <formula>NOT(ISERROR(SEARCH("Fail",AG33)))</formula>
    </cfRule>
    <cfRule type="containsText" dxfId="611" priority="440" operator="containsText" text="Ineffective">
      <formula>NOT(ISERROR(SEARCH("Ineffective",AG33)))</formula>
    </cfRule>
    <cfRule type="containsText" dxfId="610" priority="441" operator="containsText" text="Not Implemented">
      <formula>NOT(ISERROR(SEARCH("Not Implemented",AG33)))</formula>
    </cfRule>
  </conditionalFormatting>
  <conditionalFormatting sqref="AE45">
    <cfRule type="containsText" dxfId="609" priority="430" operator="containsText" text="Not assessed">
      <formula>NOT(ISERROR(SEARCH("Not assessed",AE45)))</formula>
    </cfRule>
    <cfRule type="containsText" dxfId="608" priority="431" operator="containsText" text="No visibility">
      <formula>NOT(ISERROR(SEARCH("No visibility",AE45)))</formula>
    </cfRule>
    <cfRule type="containsText" dxfId="607" priority="432" operator="containsText" text="Poor">
      <formula>NOT(ISERROR(SEARCH("Poor",AE45)))</formula>
    </cfRule>
    <cfRule type="containsText" dxfId="606" priority="433" operator="containsText" text="Fail">
      <formula>NOT(ISERROR(SEARCH("Fail",AE45)))</formula>
    </cfRule>
    <cfRule type="containsText" dxfId="605" priority="434" operator="containsText" text="Ineffective">
      <formula>NOT(ISERROR(SEARCH("Ineffective",AE45)))</formula>
    </cfRule>
    <cfRule type="containsText" dxfId="604" priority="435" operator="containsText" text="Not Implemented">
      <formula>NOT(ISERROR(SEARCH("Not Implemented",AE45)))</formula>
    </cfRule>
  </conditionalFormatting>
  <conditionalFormatting sqref="AF45">
    <cfRule type="containsText" dxfId="603" priority="424" operator="containsText" text="Not assessed">
      <formula>NOT(ISERROR(SEARCH("Not assessed",AF45)))</formula>
    </cfRule>
    <cfRule type="containsText" dxfId="602" priority="425" operator="containsText" text="No visibility">
      <formula>NOT(ISERROR(SEARCH("No visibility",AF45)))</formula>
    </cfRule>
    <cfRule type="containsText" dxfId="601" priority="426" operator="containsText" text="Poor">
      <formula>NOT(ISERROR(SEARCH("Poor",AF45)))</formula>
    </cfRule>
    <cfRule type="containsText" dxfId="600" priority="427" operator="containsText" text="Fail">
      <formula>NOT(ISERROR(SEARCH("Fail",AF45)))</formula>
    </cfRule>
    <cfRule type="containsText" dxfId="599" priority="428" operator="containsText" text="Ineffective">
      <formula>NOT(ISERROR(SEARCH("Ineffective",AF45)))</formula>
    </cfRule>
    <cfRule type="containsText" dxfId="598" priority="429" operator="containsText" text="Not Implemented">
      <formula>NOT(ISERROR(SEARCH("Not Implemented",AF45)))</formula>
    </cfRule>
  </conditionalFormatting>
  <conditionalFormatting sqref="AG45">
    <cfRule type="containsText" dxfId="597" priority="418" operator="containsText" text="Not assessed">
      <formula>NOT(ISERROR(SEARCH("Not assessed",AG45)))</formula>
    </cfRule>
    <cfRule type="containsText" dxfId="596" priority="419" operator="containsText" text="No visibility">
      <formula>NOT(ISERROR(SEARCH("No visibility",AG45)))</formula>
    </cfRule>
    <cfRule type="containsText" dxfId="595" priority="420" operator="containsText" text="Poor">
      <formula>NOT(ISERROR(SEARCH("Poor",AG45)))</formula>
    </cfRule>
    <cfRule type="containsText" dxfId="594" priority="421" operator="containsText" text="Fail">
      <formula>NOT(ISERROR(SEARCH("Fail",AG45)))</formula>
    </cfRule>
    <cfRule type="containsText" dxfId="593" priority="422" operator="containsText" text="Ineffective">
      <formula>NOT(ISERROR(SEARCH("Ineffective",AG45)))</formula>
    </cfRule>
    <cfRule type="containsText" dxfId="592" priority="423" operator="containsText" text="Not Implemented">
      <formula>NOT(ISERROR(SEARCH("Not Implemented",AG45)))</formula>
    </cfRule>
  </conditionalFormatting>
  <conditionalFormatting sqref="AL10">
    <cfRule type="expression" dxfId="591" priority="318">
      <formula>SUM($N10:$P10)&lt;1</formula>
    </cfRule>
    <cfRule type="expression" dxfId="590" priority="319">
      <formula>SUM($N10:$P10)&gt;0</formula>
    </cfRule>
  </conditionalFormatting>
  <conditionalFormatting sqref="AM10">
    <cfRule type="expression" dxfId="589" priority="320">
      <formula>SUM($N10:$P10)&gt;0</formula>
    </cfRule>
  </conditionalFormatting>
  <conditionalFormatting sqref="AN10">
    <cfRule type="expression" dxfId="588" priority="321">
      <formula>SUM($O10:$P10)&gt;0</formula>
    </cfRule>
  </conditionalFormatting>
  <conditionalFormatting sqref="AO10">
    <cfRule type="expression" dxfId="587" priority="322">
      <formula>$P10=1</formula>
    </cfRule>
  </conditionalFormatting>
  <conditionalFormatting sqref="AL11">
    <cfRule type="expression" dxfId="586" priority="313">
      <formula>SUM($X11:$Z11)&lt;1</formula>
    </cfRule>
    <cfRule type="expression" dxfId="585" priority="314">
      <formula>SUM($X11:$Z11)&gt;0</formula>
    </cfRule>
  </conditionalFormatting>
  <conditionalFormatting sqref="AM11">
    <cfRule type="expression" dxfId="584" priority="315">
      <formula>SUM($X11:$Z11)&gt;0</formula>
    </cfRule>
  </conditionalFormatting>
  <conditionalFormatting sqref="AN11">
    <cfRule type="expression" dxfId="583" priority="316">
      <formula>SUM($Y11:$Z11)&gt;0</formula>
    </cfRule>
  </conditionalFormatting>
  <conditionalFormatting sqref="AO11">
    <cfRule type="expression" dxfId="582" priority="317">
      <formula>$Z11=1</formula>
    </cfRule>
  </conditionalFormatting>
  <conditionalFormatting sqref="AL12">
    <cfRule type="expression" dxfId="581" priority="323">
      <formula>SUM($AH12:$AJ12)&lt;1</formula>
    </cfRule>
    <cfRule type="expression" dxfId="580" priority="324">
      <formula>SUM($AH12:$AJ12)&gt;0</formula>
    </cfRule>
  </conditionalFormatting>
  <conditionalFormatting sqref="AM12">
    <cfRule type="expression" dxfId="579" priority="325">
      <formula>SUM($AH12:$AJ12)&gt;0</formula>
    </cfRule>
  </conditionalFormatting>
  <conditionalFormatting sqref="AN12">
    <cfRule type="expression" dxfId="578" priority="326">
      <formula>SUM($AI12:$AJ12)&gt;0</formula>
    </cfRule>
  </conditionalFormatting>
  <conditionalFormatting sqref="AO12">
    <cfRule type="expression" dxfId="577" priority="327">
      <formula>$AJ12=1</formula>
    </cfRule>
  </conditionalFormatting>
  <conditionalFormatting sqref="K10:Q12 U10:AA12">
    <cfRule type="containsText" dxfId="576" priority="307" operator="containsText" text="Not assessed">
      <formula>NOT(ISERROR(SEARCH("Not assessed",K10)))</formula>
    </cfRule>
    <cfRule type="containsText" dxfId="575" priority="308" operator="containsText" text="No visibility">
      <formula>NOT(ISERROR(SEARCH("No visibility",K10)))</formula>
    </cfRule>
    <cfRule type="containsText" dxfId="574" priority="309" operator="containsText" text="Poor">
      <formula>NOT(ISERROR(SEARCH("Poor",K10)))</formula>
    </cfRule>
    <cfRule type="containsText" dxfId="573" priority="310" operator="containsText" text="Fail">
      <formula>NOT(ISERROR(SEARCH("Fail",K10)))</formula>
    </cfRule>
    <cfRule type="containsText" dxfId="572" priority="311" operator="containsText" text="Ineffective">
      <formula>NOT(ISERROR(SEARCH("Ineffective",K10)))</formula>
    </cfRule>
    <cfRule type="containsText" dxfId="571" priority="312" operator="containsText" text="Not Implemented">
      <formula>NOT(ISERROR(SEARCH("Not Implemented",K10)))</formula>
    </cfRule>
  </conditionalFormatting>
  <conditionalFormatting sqref="AE6">
    <cfRule type="containsText" dxfId="570" priority="301" operator="containsText" text="Not assessed">
      <formula>NOT(ISERROR(SEARCH("Not assessed",AE6)))</formula>
    </cfRule>
    <cfRule type="containsText" dxfId="569" priority="302" operator="containsText" text="No visibility">
      <formula>NOT(ISERROR(SEARCH("No visibility",AE6)))</formula>
    </cfRule>
    <cfRule type="containsText" dxfId="568" priority="303" operator="containsText" text="Poor">
      <formula>NOT(ISERROR(SEARCH("Poor",AE6)))</formula>
    </cfRule>
    <cfRule type="containsText" dxfId="567" priority="304" operator="containsText" text="Fail">
      <formula>NOT(ISERROR(SEARCH("Fail",AE6)))</formula>
    </cfRule>
    <cfRule type="containsText" dxfId="566" priority="305" operator="containsText" text="Ineffective">
      <formula>NOT(ISERROR(SEARCH("Ineffective",AE6)))</formula>
    </cfRule>
    <cfRule type="containsText" dxfId="565" priority="306" operator="containsText" text="Not Implemented">
      <formula>NOT(ISERROR(SEARCH("Not Implemented",AE6)))</formula>
    </cfRule>
  </conditionalFormatting>
  <conditionalFormatting sqref="AF6">
    <cfRule type="containsText" dxfId="564" priority="295" operator="containsText" text="Not assessed">
      <formula>NOT(ISERROR(SEARCH("Not assessed",AF6)))</formula>
    </cfRule>
    <cfRule type="containsText" dxfId="563" priority="296" operator="containsText" text="No visibility">
      <formula>NOT(ISERROR(SEARCH("No visibility",AF6)))</formula>
    </cfRule>
    <cfRule type="containsText" dxfId="562" priority="297" operator="containsText" text="Poor">
      <formula>NOT(ISERROR(SEARCH("Poor",AF6)))</formula>
    </cfRule>
    <cfRule type="containsText" dxfId="561" priority="298" operator="containsText" text="Fail">
      <formula>NOT(ISERROR(SEARCH("Fail",AF6)))</formula>
    </cfRule>
    <cfRule type="containsText" dxfId="560" priority="299" operator="containsText" text="Ineffective">
      <formula>NOT(ISERROR(SEARCH("Ineffective",AF6)))</formula>
    </cfRule>
    <cfRule type="containsText" dxfId="559" priority="300" operator="containsText" text="Not Implemented">
      <formula>NOT(ISERROR(SEARCH("Not Implemented",AF6)))</formula>
    </cfRule>
  </conditionalFormatting>
  <conditionalFormatting sqref="AG6">
    <cfRule type="containsText" dxfId="558" priority="289" operator="containsText" text="Not assessed">
      <formula>NOT(ISERROR(SEARCH("Not assessed",AG6)))</formula>
    </cfRule>
    <cfRule type="containsText" dxfId="557" priority="290" operator="containsText" text="No visibility">
      <formula>NOT(ISERROR(SEARCH("No visibility",AG6)))</formula>
    </cfRule>
    <cfRule type="containsText" dxfId="556" priority="291" operator="containsText" text="Poor">
      <formula>NOT(ISERROR(SEARCH("Poor",AG6)))</formula>
    </cfRule>
    <cfRule type="containsText" dxfId="555" priority="292" operator="containsText" text="Fail">
      <formula>NOT(ISERROR(SEARCH("Fail",AG6)))</formula>
    </cfRule>
    <cfRule type="containsText" dxfId="554" priority="293" operator="containsText" text="Ineffective">
      <formula>NOT(ISERROR(SEARCH("Ineffective",AG6)))</formula>
    </cfRule>
    <cfRule type="containsText" dxfId="553" priority="294" operator="containsText" text="Not Implemented">
      <formula>NOT(ISERROR(SEARCH("Not Implemented",AG6)))</formula>
    </cfRule>
  </conditionalFormatting>
  <conditionalFormatting sqref="AM4">
    <cfRule type="expression" dxfId="552" priority="283">
      <formula>($N4+$X4+$AH4)=3</formula>
    </cfRule>
    <cfRule type="expression" dxfId="551" priority="286">
      <formula>($N4+$X4+$AH4)/3&gt;0.8</formula>
    </cfRule>
  </conditionalFormatting>
  <conditionalFormatting sqref="AN4">
    <cfRule type="expression" dxfId="550" priority="281">
      <formula>(SUM($N4:$O4)+SUM($X4:$Y4)+SUM($AH4:$AI4))=6</formula>
    </cfRule>
    <cfRule type="expression" dxfId="549" priority="282">
      <formula>($O4+$Y4+$AI4)=3</formula>
    </cfRule>
    <cfRule type="expression" dxfId="548" priority="287">
      <formula>($O4+$Y4+$AI4)/3&gt;0.8</formula>
    </cfRule>
  </conditionalFormatting>
  <conditionalFormatting sqref="AO4">
    <cfRule type="expression" dxfId="547" priority="288">
      <formula>(SUM($N4:$P4)+SUM($X4:$Z4)+SUM($AH4:$AJ4))=9</formula>
    </cfRule>
  </conditionalFormatting>
  <conditionalFormatting sqref="AL4">
    <cfRule type="expression" dxfId="546" priority="284">
      <formula>(SUM($N4:$P4)+SUM($X4:$Z4)+SUM($AH4:$AJ4))=0</formula>
    </cfRule>
    <cfRule type="expression" dxfId="545" priority="285">
      <formula>(SUM($N4:$P4)+SUM($X4:$Z4)+SUM($AH4:$AJ4))&gt;0</formula>
    </cfRule>
  </conditionalFormatting>
  <conditionalFormatting sqref="H4:J4 Q4:T4 X4:AD4">
    <cfRule type="containsText" dxfId="544" priority="275" operator="containsText" text="Not assessed">
      <formula>NOT(ISERROR(SEARCH("Not assessed",H4)))</formula>
    </cfRule>
    <cfRule type="containsText" dxfId="543" priority="276" operator="containsText" text="No visibility">
      <formula>NOT(ISERROR(SEARCH("No visibility",H4)))</formula>
    </cfRule>
    <cfRule type="containsText" dxfId="542" priority="277" operator="containsText" text="Poor">
      <formula>NOT(ISERROR(SEARCH("Poor",H4)))</formula>
    </cfRule>
    <cfRule type="containsText" dxfId="541" priority="278" operator="containsText" text="Fail">
      <formula>NOT(ISERROR(SEARCH("Fail",H4)))</formula>
    </cfRule>
    <cfRule type="containsText" dxfId="540" priority="279" operator="containsText" text="Ineffective">
      <formula>NOT(ISERROR(SEARCH("Ineffective",H4)))</formula>
    </cfRule>
    <cfRule type="containsText" dxfId="539" priority="280" operator="containsText" text="Not Implemented">
      <formula>NOT(ISERROR(SEARCH("Not Implemented",H4)))</formula>
    </cfRule>
  </conditionalFormatting>
  <conditionalFormatting sqref="AM3">
    <cfRule type="expression" dxfId="538" priority="269">
      <formula>($N3+$X3+$AH3)=3</formula>
    </cfRule>
    <cfRule type="expression" dxfId="537" priority="272">
      <formula>($N3+$X3+$AH3)/3&gt;0.8</formula>
    </cfRule>
  </conditionalFormatting>
  <conditionalFormatting sqref="AN3">
    <cfRule type="expression" dxfId="536" priority="267">
      <formula>(SUM($N3:$O3)+SUM($X3:$Y3)+SUM($AH3:$AI3))=6</formula>
    </cfRule>
    <cfRule type="expression" dxfId="535" priority="268">
      <formula>($O3+$Y3+$AI3)=3</formula>
    </cfRule>
    <cfRule type="expression" dxfId="534" priority="273">
      <formula>($O3+$Y3+$AI3)/3&gt;0.8</formula>
    </cfRule>
  </conditionalFormatting>
  <conditionalFormatting sqref="AO3">
    <cfRule type="expression" dxfId="533" priority="274">
      <formula>(SUM($N3:$P3)+SUM($X3:$Z3)+SUM($AH3:$AJ3))=9</formula>
    </cfRule>
  </conditionalFormatting>
  <conditionalFormatting sqref="AL3">
    <cfRule type="expression" dxfId="532" priority="270">
      <formula>(SUM($N3:$P3)+SUM($X3:$Z3)+SUM($AH3:$AJ3))=0</formula>
    </cfRule>
    <cfRule type="expression" dxfId="531" priority="271">
      <formula>(SUM($N3:$P3)+SUM($X3:$Z3)+SUM($AH3:$AJ3))&gt;0</formula>
    </cfRule>
  </conditionalFormatting>
  <conditionalFormatting sqref="X3:AD3 Q3:T3 H3:M3">
    <cfRule type="containsText" dxfId="530" priority="261" operator="containsText" text="Not assessed">
      <formula>NOT(ISERROR(SEARCH("Not assessed",H3)))</formula>
    </cfRule>
    <cfRule type="containsText" dxfId="529" priority="262" operator="containsText" text="No visibility">
      <formula>NOT(ISERROR(SEARCH("No visibility",H3)))</formula>
    </cfRule>
    <cfRule type="containsText" dxfId="528" priority="263" operator="containsText" text="Poor">
      <formula>NOT(ISERROR(SEARCH("Poor",H3)))</formula>
    </cfRule>
    <cfRule type="containsText" dxfId="527" priority="264" operator="containsText" text="Fail">
      <formula>NOT(ISERROR(SEARCH("Fail",H3)))</formula>
    </cfRule>
    <cfRule type="containsText" dxfId="526" priority="265" operator="containsText" text="Ineffective">
      <formula>NOT(ISERROR(SEARCH("Ineffective",H3)))</formula>
    </cfRule>
    <cfRule type="containsText" dxfId="525" priority="266" operator="containsText" text="Not Implemented">
      <formula>NOT(ISERROR(SEARCH("Not Implemented",H3)))</formula>
    </cfRule>
  </conditionalFormatting>
  <conditionalFormatting sqref="AM5">
    <cfRule type="expression" dxfId="524" priority="255">
      <formula>($N5+$X5+$AH5)=3</formula>
    </cfRule>
    <cfRule type="expression" dxfId="523" priority="258">
      <formula>($N5+$X5+$AH5)/3&gt;0.8</formula>
    </cfRule>
  </conditionalFormatting>
  <conditionalFormatting sqref="AN5">
    <cfRule type="expression" dxfId="522" priority="253">
      <formula>(SUM($N5:$O5)+SUM($X5:$Y5)+SUM($AH5:$AI5))=6</formula>
    </cfRule>
    <cfRule type="expression" dxfId="521" priority="254">
      <formula>($O5+$Y5+$AI5)=3</formula>
    </cfRule>
    <cfRule type="expression" dxfId="520" priority="259">
      <formula>($O5+$Y5+$AI5)/3&gt;0.8</formula>
    </cfRule>
  </conditionalFormatting>
  <conditionalFormatting sqref="AO5">
    <cfRule type="expression" dxfId="519" priority="260">
      <formula>(SUM($N5:$P5)+SUM($X5:$Z5)+SUM($AH5:$AJ5))=9</formula>
    </cfRule>
  </conditionalFormatting>
  <conditionalFormatting sqref="AL5">
    <cfRule type="expression" dxfId="518" priority="256">
      <formula>(SUM($N5:$P5)+SUM($X5:$Z5)+SUM($AH5:$AJ5))=0</formula>
    </cfRule>
    <cfRule type="expression" dxfId="517" priority="257">
      <formula>(SUM($N5:$P5)+SUM($X5:$Z5)+SUM($AH5:$AJ5))&gt;0</formula>
    </cfRule>
  </conditionalFormatting>
  <conditionalFormatting sqref="H5:J5 Q5:T5 X5:AD5">
    <cfRule type="containsText" dxfId="516" priority="247" operator="containsText" text="Not assessed">
      <formula>NOT(ISERROR(SEARCH("Not assessed",H5)))</formula>
    </cfRule>
    <cfRule type="containsText" dxfId="515" priority="248" operator="containsText" text="No visibility">
      <formula>NOT(ISERROR(SEARCH("No visibility",H5)))</formula>
    </cfRule>
    <cfRule type="containsText" dxfId="514" priority="249" operator="containsText" text="Poor">
      <formula>NOT(ISERROR(SEARCH("Poor",H5)))</formula>
    </cfRule>
    <cfRule type="containsText" dxfId="513" priority="250" operator="containsText" text="Fail">
      <formula>NOT(ISERROR(SEARCH("Fail",H5)))</formula>
    </cfRule>
    <cfRule type="containsText" dxfId="512" priority="251" operator="containsText" text="Ineffective">
      <formula>NOT(ISERROR(SEARCH("Ineffective",H5)))</formula>
    </cfRule>
    <cfRule type="containsText" dxfId="511" priority="252" operator="containsText" text="Not Implemented">
      <formula>NOT(ISERROR(SEARCH("Not Implemented",H5)))</formula>
    </cfRule>
  </conditionalFormatting>
  <conditionalFormatting sqref="U3:W3">
    <cfRule type="containsText" dxfId="510" priority="241" operator="containsText" text="Not assessed">
      <formula>NOT(ISERROR(SEARCH("Not assessed",U3)))</formula>
    </cfRule>
    <cfRule type="containsText" dxfId="509" priority="242" operator="containsText" text="No visibility">
      <formula>NOT(ISERROR(SEARCH("No visibility",U3)))</formula>
    </cfRule>
    <cfRule type="containsText" dxfId="508" priority="243" operator="containsText" text="Poor">
      <formula>NOT(ISERROR(SEARCH("Poor",U3)))</formula>
    </cfRule>
    <cfRule type="containsText" dxfId="507" priority="244" operator="containsText" text="Fail">
      <formula>NOT(ISERROR(SEARCH("Fail",U3)))</formula>
    </cfRule>
    <cfRule type="containsText" dxfId="506" priority="245" operator="containsText" text="Ineffective">
      <formula>NOT(ISERROR(SEARCH("Ineffective",U3)))</formula>
    </cfRule>
    <cfRule type="containsText" dxfId="505" priority="246" operator="containsText" text="Not Implemented">
      <formula>NOT(ISERROR(SEARCH("Not Implemented",U3)))</formula>
    </cfRule>
  </conditionalFormatting>
  <conditionalFormatting sqref="U4">
    <cfRule type="containsText" dxfId="504" priority="235" operator="containsText" text="Not assessed">
      <formula>NOT(ISERROR(SEARCH("Not assessed",U4)))</formula>
    </cfRule>
    <cfRule type="containsText" dxfId="503" priority="236" operator="containsText" text="No visibility">
      <formula>NOT(ISERROR(SEARCH("No visibility",U4)))</formula>
    </cfRule>
    <cfRule type="containsText" dxfId="502" priority="237" operator="containsText" text="Poor">
      <formula>NOT(ISERROR(SEARCH("Poor",U4)))</formula>
    </cfRule>
    <cfRule type="containsText" dxfId="501" priority="238" operator="containsText" text="Fail">
      <formula>NOT(ISERROR(SEARCH("Fail",U4)))</formula>
    </cfRule>
    <cfRule type="containsText" dxfId="500" priority="239" operator="containsText" text="Ineffective">
      <formula>NOT(ISERROR(SEARCH("Ineffective",U4)))</formula>
    </cfRule>
    <cfRule type="containsText" dxfId="499" priority="240" operator="containsText" text="Not Implemented">
      <formula>NOT(ISERROR(SEARCH("Not Implemented",U4)))</formula>
    </cfRule>
  </conditionalFormatting>
  <conditionalFormatting sqref="U5">
    <cfRule type="containsText" dxfId="498" priority="229" operator="containsText" text="Not assessed">
      <formula>NOT(ISERROR(SEARCH("Not assessed",U5)))</formula>
    </cfRule>
    <cfRule type="containsText" dxfId="497" priority="230" operator="containsText" text="No visibility">
      <formula>NOT(ISERROR(SEARCH("No visibility",U5)))</formula>
    </cfRule>
    <cfRule type="containsText" dxfId="496" priority="231" operator="containsText" text="Poor">
      <formula>NOT(ISERROR(SEARCH("Poor",U5)))</formula>
    </cfRule>
    <cfRule type="containsText" dxfId="495" priority="232" operator="containsText" text="Fail">
      <formula>NOT(ISERROR(SEARCH("Fail",U5)))</formula>
    </cfRule>
    <cfRule type="containsText" dxfId="494" priority="233" operator="containsText" text="Ineffective">
      <formula>NOT(ISERROR(SEARCH("Ineffective",U5)))</formula>
    </cfRule>
    <cfRule type="containsText" dxfId="493" priority="234" operator="containsText" text="Not Implemented">
      <formula>NOT(ISERROR(SEARCH("Not Implemented",U5)))</formula>
    </cfRule>
  </conditionalFormatting>
  <conditionalFormatting sqref="AE3:AG3">
    <cfRule type="containsText" dxfId="492" priority="223" operator="containsText" text="Not assessed">
      <formula>NOT(ISERROR(SEARCH("Not assessed",AE3)))</formula>
    </cfRule>
    <cfRule type="containsText" dxfId="491" priority="224" operator="containsText" text="No visibility">
      <formula>NOT(ISERROR(SEARCH("No visibility",AE3)))</formula>
    </cfRule>
    <cfRule type="containsText" dxfId="490" priority="225" operator="containsText" text="Poor">
      <formula>NOT(ISERROR(SEARCH("Poor",AE3)))</formula>
    </cfRule>
    <cfRule type="containsText" dxfId="489" priority="226" operator="containsText" text="Fail">
      <formula>NOT(ISERROR(SEARCH("Fail",AE3)))</formula>
    </cfRule>
    <cfRule type="containsText" dxfId="488" priority="227" operator="containsText" text="Ineffective">
      <formula>NOT(ISERROR(SEARCH("Ineffective",AE3)))</formula>
    </cfRule>
    <cfRule type="containsText" dxfId="487" priority="228" operator="containsText" text="Not Implemented">
      <formula>NOT(ISERROR(SEARCH("Not Implemented",AE3)))</formula>
    </cfRule>
  </conditionalFormatting>
  <conditionalFormatting sqref="AE4">
    <cfRule type="containsText" dxfId="486" priority="217" operator="containsText" text="Not assessed">
      <formula>NOT(ISERROR(SEARCH("Not assessed",AE4)))</formula>
    </cfRule>
    <cfRule type="containsText" dxfId="485" priority="218" operator="containsText" text="No visibility">
      <formula>NOT(ISERROR(SEARCH("No visibility",AE4)))</formula>
    </cfRule>
    <cfRule type="containsText" dxfId="484" priority="219" operator="containsText" text="Poor">
      <formula>NOT(ISERROR(SEARCH("Poor",AE4)))</formula>
    </cfRule>
    <cfRule type="containsText" dxfId="483" priority="220" operator="containsText" text="Fail">
      <formula>NOT(ISERROR(SEARCH("Fail",AE4)))</formula>
    </cfRule>
    <cfRule type="containsText" dxfId="482" priority="221" operator="containsText" text="Ineffective">
      <formula>NOT(ISERROR(SEARCH("Ineffective",AE4)))</formula>
    </cfRule>
    <cfRule type="containsText" dxfId="481" priority="222" operator="containsText" text="Not Implemented">
      <formula>NOT(ISERROR(SEARCH("Not Implemented",AE4)))</formula>
    </cfRule>
  </conditionalFormatting>
  <conditionalFormatting sqref="AE5">
    <cfRule type="containsText" dxfId="480" priority="211" operator="containsText" text="Not assessed">
      <formula>NOT(ISERROR(SEARCH("Not assessed",AE5)))</formula>
    </cfRule>
    <cfRule type="containsText" dxfId="479" priority="212" operator="containsText" text="No visibility">
      <formula>NOT(ISERROR(SEARCH("No visibility",AE5)))</formula>
    </cfRule>
    <cfRule type="containsText" dxfId="478" priority="213" operator="containsText" text="Poor">
      <formula>NOT(ISERROR(SEARCH("Poor",AE5)))</formula>
    </cfRule>
    <cfRule type="containsText" dxfId="477" priority="214" operator="containsText" text="Fail">
      <formula>NOT(ISERROR(SEARCH("Fail",AE5)))</formula>
    </cfRule>
    <cfRule type="containsText" dxfId="476" priority="215" operator="containsText" text="Ineffective">
      <formula>NOT(ISERROR(SEARCH("Ineffective",AE5)))</formula>
    </cfRule>
    <cfRule type="containsText" dxfId="475" priority="216" operator="containsText" text="Not Implemented">
      <formula>NOT(ISERROR(SEARCH("Not Implemented",AE5)))</formula>
    </cfRule>
  </conditionalFormatting>
  <conditionalFormatting sqref="N4:P4">
    <cfRule type="containsText" dxfId="474" priority="205" operator="containsText" text="Not assessed">
      <formula>NOT(ISERROR(SEARCH("Not assessed",N4)))</formula>
    </cfRule>
    <cfRule type="containsText" dxfId="473" priority="206" operator="containsText" text="No visibility">
      <formula>NOT(ISERROR(SEARCH("No visibility",N4)))</formula>
    </cfRule>
    <cfRule type="containsText" dxfId="472" priority="207" operator="containsText" text="Poor">
      <formula>NOT(ISERROR(SEARCH("Poor",N4)))</formula>
    </cfRule>
    <cfRule type="containsText" dxfId="471" priority="208" operator="containsText" text="Fail">
      <formula>NOT(ISERROR(SEARCH("Fail",N4)))</formula>
    </cfRule>
    <cfRule type="containsText" dxfId="470" priority="209" operator="containsText" text="Ineffective">
      <formula>NOT(ISERROR(SEARCH("Ineffective",N4)))</formula>
    </cfRule>
    <cfRule type="containsText" dxfId="469" priority="210" operator="containsText" text="Not Implemented">
      <formula>NOT(ISERROR(SEARCH("Not Implemented",N4)))</formula>
    </cfRule>
  </conditionalFormatting>
  <conditionalFormatting sqref="N3:P3">
    <cfRule type="containsText" dxfId="468" priority="199" operator="containsText" text="Not assessed">
      <formula>NOT(ISERROR(SEARCH("Not assessed",N3)))</formula>
    </cfRule>
    <cfRule type="containsText" dxfId="467" priority="200" operator="containsText" text="No visibility">
      <formula>NOT(ISERROR(SEARCH("No visibility",N3)))</formula>
    </cfRule>
    <cfRule type="containsText" dxfId="466" priority="201" operator="containsText" text="Poor">
      <formula>NOT(ISERROR(SEARCH("Poor",N3)))</formula>
    </cfRule>
    <cfRule type="containsText" dxfId="465" priority="202" operator="containsText" text="Fail">
      <formula>NOT(ISERROR(SEARCH("Fail",N3)))</formula>
    </cfRule>
    <cfRule type="containsText" dxfId="464" priority="203" operator="containsText" text="Ineffective">
      <formula>NOT(ISERROR(SEARCH("Ineffective",N3)))</formula>
    </cfRule>
    <cfRule type="containsText" dxfId="463" priority="204" operator="containsText" text="Not Implemented">
      <formula>NOT(ISERROR(SEARCH("Not Implemented",N3)))</formula>
    </cfRule>
  </conditionalFormatting>
  <conditionalFormatting sqref="N5:P5">
    <cfRule type="containsText" dxfId="462" priority="193" operator="containsText" text="Not assessed">
      <formula>NOT(ISERROR(SEARCH("Not assessed",N5)))</formula>
    </cfRule>
    <cfRule type="containsText" dxfId="461" priority="194" operator="containsText" text="No visibility">
      <formula>NOT(ISERROR(SEARCH("No visibility",N5)))</formula>
    </cfRule>
    <cfRule type="containsText" dxfId="460" priority="195" operator="containsText" text="Poor">
      <formula>NOT(ISERROR(SEARCH("Poor",N5)))</formula>
    </cfRule>
    <cfRule type="containsText" dxfId="459" priority="196" operator="containsText" text="Fail">
      <formula>NOT(ISERROR(SEARCH("Fail",N5)))</formula>
    </cfRule>
    <cfRule type="containsText" dxfId="458" priority="197" operator="containsText" text="Ineffective">
      <formula>NOT(ISERROR(SEARCH("Ineffective",N5)))</formula>
    </cfRule>
    <cfRule type="containsText" dxfId="457" priority="198" operator="containsText" text="Not Implemented">
      <formula>NOT(ISERROR(SEARCH("Not Implemented",N5)))</formula>
    </cfRule>
  </conditionalFormatting>
  <conditionalFormatting sqref="AH4:AJ4">
    <cfRule type="containsText" dxfId="456" priority="187" operator="containsText" text="Not assessed">
      <formula>NOT(ISERROR(SEARCH("Not assessed",AH4)))</formula>
    </cfRule>
    <cfRule type="containsText" dxfId="455" priority="188" operator="containsText" text="No visibility">
      <formula>NOT(ISERROR(SEARCH("No visibility",AH4)))</formula>
    </cfRule>
    <cfRule type="containsText" dxfId="454" priority="189" operator="containsText" text="Poor">
      <formula>NOT(ISERROR(SEARCH("Poor",AH4)))</formula>
    </cfRule>
    <cfRule type="containsText" dxfId="453" priority="190" operator="containsText" text="Fail">
      <formula>NOT(ISERROR(SEARCH("Fail",AH4)))</formula>
    </cfRule>
    <cfRule type="containsText" dxfId="452" priority="191" operator="containsText" text="Ineffective">
      <formula>NOT(ISERROR(SEARCH("Ineffective",AH4)))</formula>
    </cfRule>
    <cfRule type="containsText" dxfId="451" priority="192" operator="containsText" text="Not Implemented">
      <formula>NOT(ISERROR(SEARCH("Not Implemented",AH4)))</formula>
    </cfRule>
  </conditionalFormatting>
  <conditionalFormatting sqref="AH3:AJ3">
    <cfRule type="containsText" dxfId="450" priority="181" operator="containsText" text="Not assessed">
      <formula>NOT(ISERROR(SEARCH("Not assessed",AH3)))</formula>
    </cfRule>
    <cfRule type="containsText" dxfId="449" priority="182" operator="containsText" text="No visibility">
      <formula>NOT(ISERROR(SEARCH("No visibility",AH3)))</formula>
    </cfRule>
    <cfRule type="containsText" dxfId="448" priority="183" operator="containsText" text="Poor">
      <formula>NOT(ISERROR(SEARCH("Poor",AH3)))</formula>
    </cfRule>
    <cfRule type="containsText" dxfId="447" priority="184" operator="containsText" text="Fail">
      <formula>NOT(ISERROR(SEARCH("Fail",AH3)))</formula>
    </cfRule>
    <cfRule type="containsText" dxfId="446" priority="185" operator="containsText" text="Ineffective">
      <formula>NOT(ISERROR(SEARCH("Ineffective",AH3)))</formula>
    </cfRule>
    <cfRule type="containsText" dxfId="445" priority="186" operator="containsText" text="Not Implemented">
      <formula>NOT(ISERROR(SEARCH("Not Implemented",AH3)))</formula>
    </cfRule>
  </conditionalFormatting>
  <conditionalFormatting sqref="AH5:AJ5">
    <cfRule type="containsText" dxfId="444" priority="175" operator="containsText" text="Not assessed">
      <formula>NOT(ISERROR(SEARCH("Not assessed",AH5)))</formula>
    </cfRule>
    <cfRule type="containsText" dxfId="443" priority="176" operator="containsText" text="No visibility">
      <formula>NOT(ISERROR(SEARCH("No visibility",AH5)))</formula>
    </cfRule>
    <cfRule type="containsText" dxfId="442" priority="177" operator="containsText" text="Poor">
      <formula>NOT(ISERROR(SEARCH("Poor",AH5)))</formula>
    </cfRule>
    <cfRule type="containsText" dxfId="441" priority="178" operator="containsText" text="Fail">
      <formula>NOT(ISERROR(SEARCH("Fail",AH5)))</formula>
    </cfRule>
    <cfRule type="containsText" dxfId="440" priority="179" operator="containsText" text="Ineffective">
      <formula>NOT(ISERROR(SEARCH("Ineffective",AH5)))</formula>
    </cfRule>
    <cfRule type="containsText" dxfId="439" priority="180" operator="containsText" text="Not Implemented">
      <formula>NOT(ISERROR(SEARCH("Not Implemented",AH5)))</formula>
    </cfRule>
  </conditionalFormatting>
  <conditionalFormatting sqref="K4">
    <cfRule type="containsText" dxfId="438" priority="169" operator="containsText" text="Not assessed">
      <formula>NOT(ISERROR(SEARCH("Not assessed",K4)))</formula>
    </cfRule>
    <cfRule type="containsText" dxfId="437" priority="170" operator="containsText" text="No visibility">
      <formula>NOT(ISERROR(SEARCH("No visibility",K4)))</formula>
    </cfRule>
    <cfRule type="containsText" dxfId="436" priority="171" operator="containsText" text="Poor">
      <formula>NOT(ISERROR(SEARCH("Poor",K4)))</formula>
    </cfRule>
    <cfRule type="containsText" dxfId="435" priority="172" operator="containsText" text="Fail">
      <formula>NOT(ISERROR(SEARCH("Fail",K4)))</formula>
    </cfRule>
    <cfRule type="containsText" dxfId="434" priority="173" operator="containsText" text="Ineffective">
      <formula>NOT(ISERROR(SEARCH("Ineffective",K4)))</formula>
    </cfRule>
    <cfRule type="containsText" dxfId="433" priority="174" operator="containsText" text="Not Implemented">
      <formula>NOT(ISERROR(SEARCH("Not Implemented",K4)))</formula>
    </cfRule>
  </conditionalFormatting>
  <conditionalFormatting sqref="K5">
    <cfRule type="containsText" dxfId="432" priority="163" operator="containsText" text="Not assessed">
      <formula>NOT(ISERROR(SEARCH("Not assessed",K5)))</formula>
    </cfRule>
    <cfRule type="containsText" dxfId="431" priority="164" operator="containsText" text="No visibility">
      <formula>NOT(ISERROR(SEARCH("No visibility",K5)))</formula>
    </cfRule>
    <cfRule type="containsText" dxfId="430" priority="165" operator="containsText" text="Poor">
      <formula>NOT(ISERROR(SEARCH("Poor",K5)))</formula>
    </cfRule>
    <cfRule type="containsText" dxfId="429" priority="166" operator="containsText" text="Fail">
      <formula>NOT(ISERROR(SEARCH("Fail",K5)))</formula>
    </cfRule>
    <cfRule type="containsText" dxfId="428" priority="167" operator="containsText" text="Ineffective">
      <formula>NOT(ISERROR(SEARCH("Ineffective",K5)))</formula>
    </cfRule>
    <cfRule type="containsText" dxfId="427" priority="168" operator="containsText" text="Not Implemented">
      <formula>NOT(ISERROR(SEARCH("Not Implemented",K5)))</formula>
    </cfRule>
  </conditionalFormatting>
  <conditionalFormatting sqref="L4">
    <cfRule type="containsText" dxfId="426" priority="85" operator="containsText" text="Not assessed">
      <formula>NOT(ISERROR(SEARCH("Not assessed",L4)))</formula>
    </cfRule>
    <cfRule type="containsText" dxfId="425" priority="86" operator="containsText" text="No visibility">
      <formula>NOT(ISERROR(SEARCH("No visibility",L4)))</formula>
    </cfRule>
    <cfRule type="containsText" dxfId="424" priority="87" operator="containsText" text="Poor">
      <formula>NOT(ISERROR(SEARCH("Poor",L4)))</formula>
    </cfRule>
    <cfRule type="containsText" dxfId="423" priority="88" operator="containsText" text="Fail">
      <formula>NOT(ISERROR(SEARCH("Fail",L4)))</formula>
    </cfRule>
    <cfRule type="containsText" dxfId="422" priority="89" operator="containsText" text="Ineffective">
      <formula>NOT(ISERROR(SEARCH("Ineffective",L4)))</formula>
    </cfRule>
    <cfRule type="containsText" dxfId="421" priority="90" operator="containsText" text="Not Implemented">
      <formula>NOT(ISERROR(SEARCH("Not Implemented",L4)))</formula>
    </cfRule>
  </conditionalFormatting>
  <conditionalFormatting sqref="M4">
    <cfRule type="containsText" dxfId="420" priority="79" operator="containsText" text="Not assessed">
      <formula>NOT(ISERROR(SEARCH("Not assessed",M4)))</formula>
    </cfRule>
    <cfRule type="containsText" dxfId="419" priority="80" operator="containsText" text="No visibility">
      <formula>NOT(ISERROR(SEARCH("No visibility",M4)))</formula>
    </cfRule>
    <cfRule type="containsText" dxfId="418" priority="81" operator="containsText" text="Poor">
      <formula>NOT(ISERROR(SEARCH("Poor",M4)))</formula>
    </cfRule>
    <cfRule type="containsText" dxfId="417" priority="82" operator="containsText" text="Fail">
      <formula>NOT(ISERROR(SEARCH("Fail",M4)))</formula>
    </cfRule>
    <cfRule type="containsText" dxfId="416" priority="83" operator="containsText" text="Ineffective">
      <formula>NOT(ISERROR(SEARCH("Ineffective",M4)))</formula>
    </cfRule>
    <cfRule type="containsText" dxfId="415" priority="84" operator="containsText" text="Not Implemented">
      <formula>NOT(ISERROR(SEARCH("Not Implemented",M4)))</formula>
    </cfRule>
  </conditionalFormatting>
  <conditionalFormatting sqref="L5">
    <cfRule type="containsText" dxfId="414" priority="73" operator="containsText" text="Not assessed">
      <formula>NOT(ISERROR(SEARCH("Not assessed",L5)))</formula>
    </cfRule>
    <cfRule type="containsText" dxfId="413" priority="74" operator="containsText" text="No visibility">
      <formula>NOT(ISERROR(SEARCH("No visibility",L5)))</formula>
    </cfRule>
    <cfRule type="containsText" dxfId="412" priority="75" operator="containsText" text="Poor">
      <formula>NOT(ISERROR(SEARCH("Poor",L5)))</formula>
    </cfRule>
    <cfRule type="containsText" dxfId="411" priority="76" operator="containsText" text="Fail">
      <formula>NOT(ISERROR(SEARCH("Fail",L5)))</formula>
    </cfRule>
    <cfRule type="containsText" dxfId="410" priority="77" operator="containsText" text="Ineffective">
      <formula>NOT(ISERROR(SEARCH("Ineffective",L5)))</formula>
    </cfRule>
    <cfRule type="containsText" dxfId="409" priority="78" operator="containsText" text="Not Implemented">
      <formula>NOT(ISERROR(SEARCH("Not Implemented",L5)))</formula>
    </cfRule>
  </conditionalFormatting>
  <conditionalFormatting sqref="M5">
    <cfRule type="containsText" dxfId="408" priority="67" operator="containsText" text="Not assessed">
      <formula>NOT(ISERROR(SEARCH("Not assessed",M5)))</formula>
    </cfRule>
    <cfRule type="containsText" dxfId="407" priority="68" operator="containsText" text="No visibility">
      <formula>NOT(ISERROR(SEARCH("No visibility",M5)))</formula>
    </cfRule>
    <cfRule type="containsText" dxfId="406" priority="69" operator="containsText" text="Poor">
      <formula>NOT(ISERROR(SEARCH("Poor",M5)))</formula>
    </cfRule>
    <cfRule type="containsText" dxfId="405" priority="70" operator="containsText" text="Fail">
      <formula>NOT(ISERROR(SEARCH("Fail",M5)))</formula>
    </cfRule>
    <cfRule type="containsText" dxfId="404" priority="71" operator="containsText" text="Ineffective">
      <formula>NOT(ISERROR(SEARCH("Ineffective",M5)))</formula>
    </cfRule>
    <cfRule type="containsText" dxfId="403" priority="72" operator="containsText" text="Not Implemented">
      <formula>NOT(ISERROR(SEARCH("Not Implemented",M5)))</formula>
    </cfRule>
  </conditionalFormatting>
  <conditionalFormatting sqref="V4">
    <cfRule type="containsText" dxfId="402" priority="61" operator="containsText" text="Not assessed">
      <formula>NOT(ISERROR(SEARCH("Not assessed",V4)))</formula>
    </cfRule>
    <cfRule type="containsText" dxfId="401" priority="62" operator="containsText" text="No visibility">
      <formula>NOT(ISERROR(SEARCH("No visibility",V4)))</formula>
    </cfRule>
    <cfRule type="containsText" dxfId="400" priority="63" operator="containsText" text="Poor">
      <formula>NOT(ISERROR(SEARCH("Poor",V4)))</formula>
    </cfRule>
    <cfRule type="containsText" dxfId="399" priority="64" operator="containsText" text="Fail">
      <formula>NOT(ISERROR(SEARCH("Fail",V4)))</formula>
    </cfRule>
    <cfRule type="containsText" dxfId="398" priority="65" operator="containsText" text="Ineffective">
      <formula>NOT(ISERROR(SEARCH("Ineffective",V4)))</formula>
    </cfRule>
    <cfRule type="containsText" dxfId="397" priority="66" operator="containsText" text="Not Implemented">
      <formula>NOT(ISERROR(SEARCH("Not Implemented",V4)))</formula>
    </cfRule>
  </conditionalFormatting>
  <conditionalFormatting sqref="W4">
    <cfRule type="containsText" dxfId="396" priority="55" operator="containsText" text="Not assessed">
      <formula>NOT(ISERROR(SEARCH("Not assessed",W4)))</formula>
    </cfRule>
    <cfRule type="containsText" dxfId="395" priority="56" operator="containsText" text="No visibility">
      <formula>NOT(ISERROR(SEARCH("No visibility",W4)))</formula>
    </cfRule>
    <cfRule type="containsText" dxfId="394" priority="57" operator="containsText" text="Poor">
      <formula>NOT(ISERROR(SEARCH("Poor",W4)))</formula>
    </cfRule>
    <cfRule type="containsText" dxfId="393" priority="58" operator="containsText" text="Fail">
      <formula>NOT(ISERROR(SEARCH("Fail",W4)))</formula>
    </cfRule>
    <cfRule type="containsText" dxfId="392" priority="59" operator="containsText" text="Ineffective">
      <formula>NOT(ISERROR(SEARCH("Ineffective",W4)))</formula>
    </cfRule>
    <cfRule type="containsText" dxfId="391" priority="60" operator="containsText" text="Not Implemented">
      <formula>NOT(ISERROR(SEARCH("Not Implemented",W4)))</formula>
    </cfRule>
  </conditionalFormatting>
  <conditionalFormatting sqref="V5">
    <cfRule type="containsText" dxfId="390" priority="49" operator="containsText" text="Not assessed">
      <formula>NOT(ISERROR(SEARCH("Not assessed",V5)))</formula>
    </cfRule>
    <cfRule type="containsText" dxfId="389" priority="50" operator="containsText" text="No visibility">
      <formula>NOT(ISERROR(SEARCH("No visibility",V5)))</formula>
    </cfRule>
    <cfRule type="containsText" dxfId="388" priority="51" operator="containsText" text="Poor">
      <formula>NOT(ISERROR(SEARCH("Poor",V5)))</formula>
    </cfRule>
    <cfRule type="containsText" dxfId="387" priority="52" operator="containsText" text="Fail">
      <formula>NOT(ISERROR(SEARCH("Fail",V5)))</formula>
    </cfRule>
    <cfRule type="containsText" dxfId="386" priority="53" operator="containsText" text="Ineffective">
      <formula>NOT(ISERROR(SEARCH("Ineffective",V5)))</formula>
    </cfRule>
    <cfRule type="containsText" dxfId="385" priority="54" operator="containsText" text="Not Implemented">
      <formula>NOT(ISERROR(SEARCH("Not Implemented",V5)))</formula>
    </cfRule>
  </conditionalFormatting>
  <conditionalFormatting sqref="W5">
    <cfRule type="containsText" dxfId="384" priority="43" operator="containsText" text="Not assessed">
      <formula>NOT(ISERROR(SEARCH("Not assessed",W5)))</formula>
    </cfRule>
    <cfRule type="containsText" dxfId="383" priority="44" operator="containsText" text="No visibility">
      <formula>NOT(ISERROR(SEARCH("No visibility",W5)))</formula>
    </cfRule>
    <cfRule type="containsText" dxfId="382" priority="45" operator="containsText" text="Poor">
      <formula>NOT(ISERROR(SEARCH("Poor",W5)))</formula>
    </cfRule>
    <cfRule type="containsText" dxfId="381" priority="46" operator="containsText" text="Fail">
      <formula>NOT(ISERROR(SEARCH("Fail",W5)))</formula>
    </cfRule>
    <cfRule type="containsText" dxfId="380" priority="47" operator="containsText" text="Ineffective">
      <formula>NOT(ISERROR(SEARCH("Ineffective",W5)))</formula>
    </cfRule>
    <cfRule type="containsText" dxfId="379" priority="48" operator="containsText" text="Not Implemented">
      <formula>NOT(ISERROR(SEARCH("Not Implemented",W5)))</formula>
    </cfRule>
  </conditionalFormatting>
  <conditionalFormatting sqref="AF4">
    <cfRule type="containsText" dxfId="378" priority="37" operator="containsText" text="Not assessed">
      <formula>NOT(ISERROR(SEARCH("Not assessed",AF4)))</formula>
    </cfRule>
    <cfRule type="containsText" dxfId="377" priority="38" operator="containsText" text="No visibility">
      <formula>NOT(ISERROR(SEARCH("No visibility",AF4)))</formula>
    </cfRule>
    <cfRule type="containsText" dxfId="376" priority="39" operator="containsText" text="Poor">
      <formula>NOT(ISERROR(SEARCH("Poor",AF4)))</formula>
    </cfRule>
    <cfRule type="containsText" dxfId="375" priority="40" operator="containsText" text="Fail">
      <formula>NOT(ISERROR(SEARCH("Fail",AF4)))</formula>
    </cfRule>
    <cfRule type="containsText" dxfId="374" priority="41" operator="containsText" text="Ineffective">
      <formula>NOT(ISERROR(SEARCH("Ineffective",AF4)))</formula>
    </cfRule>
    <cfRule type="containsText" dxfId="373" priority="42" operator="containsText" text="Not Implemented">
      <formula>NOT(ISERROR(SEARCH("Not Implemented",AF4)))</formula>
    </cfRule>
  </conditionalFormatting>
  <conditionalFormatting sqref="AG4">
    <cfRule type="containsText" dxfId="372" priority="31" operator="containsText" text="Not assessed">
      <formula>NOT(ISERROR(SEARCH("Not assessed",AG4)))</formula>
    </cfRule>
    <cfRule type="containsText" dxfId="371" priority="32" operator="containsText" text="No visibility">
      <formula>NOT(ISERROR(SEARCH("No visibility",AG4)))</formula>
    </cfRule>
    <cfRule type="containsText" dxfId="370" priority="33" operator="containsText" text="Poor">
      <formula>NOT(ISERROR(SEARCH("Poor",AG4)))</formula>
    </cfRule>
    <cfRule type="containsText" dxfId="369" priority="34" operator="containsText" text="Fail">
      <formula>NOT(ISERROR(SEARCH("Fail",AG4)))</formula>
    </cfRule>
    <cfRule type="containsText" dxfId="368" priority="35" operator="containsText" text="Ineffective">
      <formula>NOT(ISERROR(SEARCH("Ineffective",AG4)))</formula>
    </cfRule>
    <cfRule type="containsText" dxfId="367" priority="36" operator="containsText" text="Not Implemented">
      <formula>NOT(ISERROR(SEARCH("Not Implemented",AG4)))</formula>
    </cfRule>
  </conditionalFormatting>
  <conditionalFormatting sqref="AF5">
    <cfRule type="containsText" dxfId="366" priority="25" operator="containsText" text="Not assessed">
      <formula>NOT(ISERROR(SEARCH("Not assessed",AF5)))</formula>
    </cfRule>
    <cfRule type="containsText" dxfId="365" priority="26" operator="containsText" text="No visibility">
      <formula>NOT(ISERROR(SEARCH("No visibility",AF5)))</formula>
    </cfRule>
    <cfRule type="containsText" dxfId="364" priority="27" operator="containsText" text="Poor">
      <formula>NOT(ISERROR(SEARCH("Poor",AF5)))</formula>
    </cfRule>
    <cfRule type="containsText" dxfId="363" priority="28" operator="containsText" text="Fail">
      <formula>NOT(ISERROR(SEARCH("Fail",AF5)))</formula>
    </cfRule>
    <cfRule type="containsText" dxfId="362" priority="29" operator="containsText" text="Ineffective">
      <formula>NOT(ISERROR(SEARCH("Ineffective",AF5)))</formula>
    </cfRule>
    <cfRule type="containsText" dxfId="361" priority="30" operator="containsText" text="Not Implemented">
      <formula>NOT(ISERROR(SEARCH("Not Implemented",AF5)))</formula>
    </cfRule>
  </conditionalFormatting>
  <conditionalFormatting sqref="AG5">
    <cfRule type="containsText" dxfId="360" priority="19" operator="containsText" text="Not assessed">
      <formula>NOT(ISERROR(SEARCH("Not assessed",AG5)))</formula>
    </cfRule>
    <cfRule type="containsText" dxfId="359" priority="20" operator="containsText" text="No visibility">
      <formula>NOT(ISERROR(SEARCH("No visibility",AG5)))</formula>
    </cfRule>
    <cfRule type="containsText" dxfId="358" priority="21" operator="containsText" text="Poor">
      <formula>NOT(ISERROR(SEARCH("Poor",AG5)))</formula>
    </cfRule>
    <cfRule type="containsText" dxfId="357" priority="22" operator="containsText" text="Fail">
      <formula>NOT(ISERROR(SEARCH("Fail",AG5)))</formula>
    </cfRule>
    <cfRule type="containsText" dxfId="356" priority="23" operator="containsText" text="Ineffective">
      <formula>NOT(ISERROR(SEARCH("Ineffective",AG5)))</formula>
    </cfRule>
    <cfRule type="containsText" dxfId="355" priority="24" operator="containsText" text="Not Implemented">
      <formula>NOT(ISERROR(SEARCH("Not Implemented",AG5)))</formula>
    </cfRule>
  </conditionalFormatting>
  <conditionalFormatting sqref="H10:J12">
    <cfRule type="containsText" dxfId="354" priority="13" operator="containsText" text="Not assessed">
      <formula>NOT(ISERROR(SEARCH("Not assessed",H10)))</formula>
    </cfRule>
    <cfRule type="containsText" dxfId="353" priority="14" operator="containsText" text="No visibility">
      <formula>NOT(ISERROR(SEARCH("No visibility",H10)))</formula>
    </cfRule>
    <cfRule type="containsText" dxfId="352" priority="15" operator="containsText" text="Poor">
      <formula>NOT(ISERROR(SEARCH("Poor",H10)))</formula>
    </cfRule>
    <cfRule type="containsText" dxfId="351" priority="16" operator="containsText" text="Fail">
      <formula>NOT(ISERROR(SEARCH("Fail",H10)))</formula>
    </cfRule>
    <cfRule type="containsText" dxfId="350" priority="17" operator="containsText" text="Ineffective">
      <formula>NOT(ISERROR(SEARCH("Ineffective",H10)))</formula>
    </cfRule>
    <cfRule type="containsText" dxfId="349" priority="18" operator="containsText" text="Not Implemented">
      <formula>NOT(ISERROR(SEARCH("Not Implemented",H10)))</formula>
    </cfRule>
  </conditionalFormatting>
  <conditionalFormatting sqref="R10:T12">
    <cfRule type="containsText" dxfId="348" priority="7" operator="containsText" text="Not assessed">
      <formula>NOT(ISERROR(SEARCH("Not assessed",R10)))</formula>
    </cfRule>
    <cfRule type="containsText" dxfId="347" priority="8" operator="containsText" text="No visibility">
      <formula>NOT(ISERROR(SEARCH("No visibility",R10)))</formula>
    </cfRule>
    <cfRule type="containsText" dxfId="346" priority="9" operator="containsText" text="Poor">
      <formula>NOT(ISERROR(SEARCH("Poor",R10)))</formula>
    </cfRule>
    <cfRule type="containsText" dxfId="345" priority="10" operator="containsText" text="Fail">
      <formula>NOT(ISERROR(SEARCH("Fail",R10)))</formula>
    </cfRule>
    <cfRule type="containsText" dxfId="344" priority="11" operator="containsText" text="Ineffective">
      <formula>NOT(ISERROR(SEARCH("Ineffective",R10)))</formula>
    </cfRule>
    <cfRule type="containsText" dxfId="343" priority="12" operator="containsText" text="Not Implemented">
      <formula>NOT(ISERROR(SEARCH("Not Implemented",R10)))</formula>
    </cfRule>
  </conditionalFormatting>
  <conditionalFormatting sqref="AB10:AD12">
    <cfRule type="containsText" dxfId="342" priority="1" operator="containsText" text="Not assessed">
      <formula>NOT(ISERROR(SEARCH("Not assessed",AB10)))</formula>
    </cfRule>
    <cfRule type="containsText" dxfId="341" priority="2" operator="containsText" text="No visibility">
      <formula>NOT(ISERROR(SEARCH("No visibility",AB10)))</formula>
    </cfRule>
    <cfRule type="containsText" dxfId="340" priority="3" operator="containsText" text="Poor">
      <formula>NOT(ISERROR(SEARCH("Poor",AB10)))</formula>
    </cfRule>
    <cfRule type="containsText" dxfId="339" priority="4" operator="containsText" text="Fail">
      <formula>NOT(ISERROR(SEARCH("Fail",AB10)))</formula>
    </cfRule>
    <cfRule type="containsText" dxfId="338" priority="5" operator="containsText" text="Ineffective">
      <formula>NOT(ISERROR(SEARCH("Ineffective",AB10)))</formula>
    </cfRule>
    <cfRule type="containsText" dxfId="337" priority="6" operator="containsText" text="Not Implemented">
      <formula>NOT(ISERROR(SEARCH("Not Implemented",AB10)))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53D4144C-40A3-4903-BA74-FD9D50789FBB}">
          <x14:formula1>
            <xm:f>Data!$F$4:$F$9</xm:f>
          </x14:formula1>
          <xm:sqref>AC22 I22 S26 I46 S14 I18 I14 I10 S18 S30 I50 S10 I7 S22 AC18 AC50 AC10 I26 I30 I34 I38 I42 S34 S38 S42 S46 S50 AC26 AC30 AC34 AC38 AC42 AC46 AC14 S7 AC7</xm:sqref>
        </x14:dataValidation>
        <x14:dataValidation type="list" allowBlank="1" showInputMessage="1" showErrorMessage="1" xr:uid="{4958DC1A-50E4-471F-B954-F10A2A04878C}">
          <x14:formula1>
            <xm:f>Data!$J$4:$J$8</xm:f>
          </x14:formula1>
          <xm:sqref>AD22 J22 T26 J46 T14 J18 J14 J10 T18 T30 J50 T10 J7 T22 AD18 AD50 AD10 J26 J30 J34 J38 J42 T34 T38 T42 T46 T50 AD26 AD30 AD34 AD38 AD42 AD46 AD14 T7 AD7</xm:sqref>
        </x14:dataValidation>
        <x14:dataValidation type="list" allowBlank="1" showInputMessage="1" showErrorMessage="1" promptTitle="Control Status" xr:uid="{F858BAEF-A905-4FFC-AEAC-B0CA2D75AAFF}">
          <x14:formula1>
            <xm:f>Data!$B$4:$B$6</xm:f>
          </x14:formula1>
          <xm:sqref>AB22 H22 R26 H46 R14 H18 H14 H10 R18 R30 H50 R10 H7 AB50 R22 AB18 AB10 H26 H30 H34 H38 H42 R34 R38 R42 R46 R50 AB26 AB30 AB34 AB38 AB42 AB46 AB14 R7 AB7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1. Application Control</vt:lpstr>
      <vt:lpstr>2. Patch Applications</vt:lpstr>
      <vt:lpstr>3. Macro Settings</vt:lpstr>
      <vt:lpstr>4. User App Hardening</vt:lpstr>
      <vt:lpstr>5. Restrict Admin Priv</vt:lpstr>
      <vt:lpstr>6. Patch OS</vt:lpstr>
      <vt:lpstr>7. MFA</vt:lpstr>
      <vt:lpstr>8. Backups</vt:lpstr>
      <vt:lpstr>Data</vt:lpstr>
      <vt:lpstr>E8 Export</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2023-03-28T04:56:28Z</dcterms:created>
  <dcterms:modified xsi:type="dcterms:W3CDTF">2023-03-28T04:56:39Z</dcterms:modified>
</cp:coreProperties>
</file>