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conta\"/>
    </mc:Choice>
  </mc:AlternateContent>
  <xr:revisionPtr revIDLastSave="0" documentId="13_ncr:1_{48A5300E-BFB0-423E-A5F3-D555BC060865}" xr6:coauthVersionLast="36" xr6:coauthVersionMax="36" xr10:uidLastSave="{00000000-0000-0000-0000-000000000000}"/>
  <bookViews>
    <workbookView xWindow="0" yWindow="0" windowWidth="20490" windowHeight="7545" firstSheet="1" activeTab="1" xr2:uid="{BC27883B-753F-4BD5-8489-0F1A59274938}"/>
  </bookViews>
  <sheets>
    <sheet name="ARTICULOS" sheetId="2" state="hidden" r:id="rId1"/>
    <sheet name="ORDEN DE COMPRA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10" i="1"/>
  <c r="X20" i="1" l="1"/>
  <c r="X11" i="1"/>
  <c r="X12" i="1"/>
  <c r="X13" i="1"/>
  <c r="X14" i="1"/>
  <c r="X15" i="1"/>
  <c r="X16" i="1"/>
  <c r="X17" i="1"/>
  <c r="X18" i="1"/>
  <c r="X19" i="1"/>
  <c r="X10" i="1"/>
</calcChain>
</file>

<file path=xl/sharedStrings.xml><?xml version="1.0" encoding="utf-8"?>
<sst xmlns="http://schemas.openxmlformats.org/spreadsheetml/2006/main" count="231" uniqueCount="229">
  <si>
    <t>Nombre del solicitante:</t>
  </si>
  <si>
    <t>Fecha de solicitud:</t>
  </si>
  <si>
    <t>Tipo de pago:</t>
  </si>
  <si>
    <t>No.</t>
  </si>
  <si>
    <t>Código</t>
  </si>
  <si>
    <t>Articulo</t>
  </si>
  <si>
    <t>Cantidad</t>
  </si>
  <si>
    <t>Precio por millar</t>
  </si>
  <si>
    <t>Precio Total</t>
  </si>
  <si>
    <t>Proveedor</t>
  </si>
  <si>
    <t>Teléfono</t>
  </si>
  <si>
    <t>No. Solicitud:</t>
  </si>
  <si>
    <t>Cargo del solicitante:</t>
  </si>
  <si>
    <t>TOTAL</t>
  </si>
  <si>
    <t>Código del SIGD</t>
  </si>
  <si>
    <t>Edición:</t>
  </si>
  <si>
    <t>TECNOLAC, S.A.</t>
  </si>
  <si>
    <t>ORDEN DE COMPRA</t>
  </si>
  <si>
    <t>Autorizó:</t>
  </si>
  <si>
    <t>Revisó:</t>
  </si>
  <si>
    <t>Solicitó:</t>
  </si>
  <si>
    <t>Observaciones:</t>
  </si>
  <si>
    <t>Número de artículo</t>
  </si>
  <si>
    <t>Descripción del artículo</t>
  </si>
  <si>
    <t>A70-01ML/IL</t>
  </si>
  <si>
    <t>Alcohol 70%</t>
  </si>
  <si>
    <t>A95-01ML/IL</t>
  </si>
  <si>
    <t>Alcohol Etílico al 95%</t>
  </si>
  <si>
    <t>ACC-001K/MP</t>
  </si>
  <si>
    <t>Acido Citrico</t>
  </si>
  <si>
    <t>ACE-01ML/PL</t>
  </si>
  <si>
    <t>Anti-Corrosivo para circuito de enfriamiento</t>
  </si>
  <si>
    <t>ADE-01ML/IL</t>
  </si>
  <si>
    <t>Agua desmineralizada</t>
  </si>
  <si>
    <t>000AF000038</t>
  </si>
  <si>
    <t>PALLET PLASTICO RMP 1210</t>
  </si>
  <si>
    <t>000AF000277</t>
  </si>
  <si>
    <t>PH4-01ML/IL</t>
  </si>
  <si>
    <t>AIS-01ML/IL</t>
  </si>
  <si>
    <t>Alcohol Isoamílico</t>
  </si>
  <si>
    <t>AIV-01ML/PL</t>
  </si>
  <si>
    <t>Anti-incrustante INTERNO para sistemas de vapor (WT-BA-17)</t>
  </si>
  <si>
    <t>AOV-01ML/PL</t>
  </si>
  <si>
    <t>Anti-oxidante EXTERNO para sistemas de vapor (WT-B5-11)</t>
  </si>
  <si>
    <t>ASU-01ML/IL</t>
  </si>
  <si>
    <t>Acido Sulfúrico 90-91%</t>
  </si>
  <si>
    <t>BAP-001U/ME</t>
  </si>
  <si>
    <t>Bandejas Plasticas</t>
  </si>
  <si>
    <t>BAR-001U/ME</t>
  </si>
  <si>
    <t>Barrier Bag BH120 CB20.000X26.000STD SEUT P 500</t>
  </si>
  <si>
    <t>BCE-01ML/PL</t>
  </si>
  <si>
    <t>Biocida para circuito de enfriamiento</t>
  </si>
  <si>
    <t>BDF-001K/ME</t>
  </si>
  <si>
    <t>Bobina de Film (Logo San Julian)</t>
  </si>
  <si>
    <t>BOT-001U/ME</t>
  </si>
  <si>
    <t>Bolsas Transparente 7" x 7.5"</t>
  </si>
  <si>
    <t>C4S-001U/ME</t>
  </si>
  <si>
    <t>Caja de Empaque para 4 Pack Queso Seda (597mm X 135mm)</t>
  </si>
  <si>
    <t>CCC-001U/ME</t>
  </si>
  <si>
    <t>Cartones (Caja Corrugada)</t>
  </si>
  <si>
    <t>CCD-001U/ME</t>
  </si>
  <si>
    <t>Caja de empaque para Queso Seda 454 gr (360mm X 113mm)</t>
  </si>
  <si>
    <t>CDC-001K/MP</t>
  </si>
  <si>
    <t>Cloruro de Calcio</t>
  </si>
  <si>
    <t>CQS-800G/ME</t>
  </si>
  <si>
    <t>Charola Queso de Seda 800 Gramos</t>
  </si>
  <si>
    <t>CRE-001K/MP</t>
  </si>
  <si>
    <t>Crema 30%</t>
  </si>
  <si>
    <t>CTP-001M/AD</t>
  </si>
  <si>
    <t>CT-90 CTP (ADITIVO)</t>
  </si>
  <si>
    <t>CUA-001M/MP</t>
  </si>
  <si>
    <t>Cuajo Chymax en Liquido</t>
  </si>
  <si>
    <t>CUL-001S/MP</t>
  </si>
  <si>
    <t>Cultivo STI 12, 200 U</t>
  </si>
  <si>
    <t>DAF-001L/PL</t>
  </si>
  <si>
    <t>Detergente Acido UF</t>
  </si>
  <si>
    <t>DAI-001L/PL</t>
  </si>
  <si>
    <t>Detergente Alcalino CIP</t>
  </si>
  <si>
    <t>DAO-001L/PL</t>
  </si>
  <si>
    <t>Detergente Alcalino COP</t>
  </si>
  <si>
    <t>DBF-001L/PL</t>
  </si>
  <si>
    <t>Detergente basico para UF</t>
  </si>
  <si>
    <t>DCF-001K/PL</t>
  </si>
  <si>
    <t>Detergente Acido Citrico UF</t>
  </si>
  <si>
    <t>DCI-001L/PL</t>
  </si>
  <si>
    <t>Detergente Acido para limpieza en sistemas CIP</t>
  </si>
  <si>
    <t>DCO-001L/PL</t>
  </si>
  <si>
    <t>Detergente Acido COP</t>
  </si>
  <si>
    <t>DCP-001L/PL</t>
  </si>
  <si>
    <t>Desinfectante CIP</t>
  </si>
  <si>
    <t>DEC-001M/MP</t>
  </si>
  <si>
    <t>Decolorante Blego</t>
  </si>
  <si>
    <t>DEF-001L/PL</t>
  </si>
  <si>
    <t>Detergente enzimatico UF</t>
  </si>
  <si>
    <t>DEO-001L/PL</t>
  </si>
  <si>
    <t>Desinfectante COP</t>
  </si>
  <si>
    <t>DFF-001L/PL</t>
  </si>
  <si>
    <t>Detergente basico fuerte UF</t>
  </si>
  <si>
    <t>DHI-01ML/PL</t>
  </si>
  <si>
    <t>Detergente para Hosmosis Inversa</t>
  </si>
  <si>
    <t>DIM-01ML/PL</t>
  </si>
  <si>
    <t>Dispersante mineral para circuitos de enfriamiento</t>
  </si>
  <si>
    <t>DNO-001L/PL</t>
  </si>
  <si>
    <t>Detergente Neutro COP</t>
  </si>
  <si>
    <t>EDP-080G/ME</t>
  </si>
  <si>
    <t>Envase Duo de Plastico Queso Fresco</t>
  </si>
  <si>
    <t>EFD-001U/ME</t>
  </si>
  <si>
    <t>Etiqueta Queso Fresco Dorso</t>
  </si>
  <si>
    <t>EFF-001U/ME</t>
  </si>
  <si>
    <t>Etiqueta Queso Fresco Frente</t>
  </si>
  <si>
    <t>EPA-001U/ME</t>
  </si>
  <si>
    <t>Esquineros para Palets</t>
  </si>
  <si>
    <t>EPD-001U/ME</t>
  </si>
  <si>
    <t>Etiqueta Panela Dorso</t>
  </si>
  <si>
    <t>EPF-001U/ME</t>
  </si>
  <si>
    <t>Etiqueta Panela Frente</t>
  </si>
  <si>
    <t>ERP-453G/ME</t>
  </si>
  <si>
    <t>Envase Rectangular de Plástico Queso Fresco (454 gramos)</t>
  </si>
  <si>
    <t>ESB-001U/ME</t>
  </si>
  <si>
    <t>Etiqueta Standard para bloques de queso</t>
  </si>
  <si>
    <t>FEL-001L/MP</t>
  </si>
  <si>
    <t>Leche Fluida Entera</t>
  </si>
  <si>
    <t>FPB-001R/ME</t>
  </si>
  <si>
    <t>Film de Propiester Blanco XT 12/50 Micras (Rollo)</t>
  </si>
  <si>
    <t>FTA-001R/ME</t>
  </si>
  <si>
    <t>Film de Tapa para Alimentos 350mmX280mm (Rollo)</t>
  </si>
  <si>
    <t>Agua</t>
  </si>
  <si>
    <t>HIS-001U/PL</t>
  </si>
  <si>
    <t>Hisopo ATP</t>
  </si>
  <si>
    <t>HQS-001U/IL</t>
  </si>
  <si>
    <t>Hisopo Quick Swab (3M)</t>
  </si>
  <si>
    <t>HSS-01ML/IL</t>
  </si>
  <si>
    <t>Hidróxido de Sodio Standard</t>
  </si>
  <si>
    <t>J05-001U/IL</t>
  </si>
  <si>
    <t>Jeringa de 5ml</t>
  </si>
  <si>
    <t>J10-001U/IL</t>
  </si>
  <si>
    <t>Jeringa de 10ml</t>
  </si>
  <si>
    <t>JDM-001L/PL</t>
  </si>
  <si>
    <t>Jabón desinfectante para manos</t>
  </si>
  <si>
    <t>LCO-001L/MP</t>
  </si>
  <si>
    <t>Leche Concentrada</t>
  </si>
  <si>
    <t>LEC-001K/PT</t>
  </si>
  <si>
    <t>Leche Evaporada/Concentrada</t>
  </si>
  <si>
    <t>LFE-001L/MP</t>
  </si>
  <si>
    <t>LIP-001G/MP</t>
  </si>
  <si>
    <t>Lipasa Enzima</t>
  </si>
  <si>
    <t>MAN-001K/PT</t>
  </si>
  <si>
    <t>Mantequilla 84%</t>
  </si>
  <si>
    <t>MAP-001U/ME</t>
  </si>
  <si>
    <t>Marchamo Plástico Genérico</t>
  </si>
  <si>
    <t>MOD-001U/RH</t>
  </si>
  <si>
    <t>Mano de Obra Directa</t>
  </si>
  <si>
    <t>MOI-001U/RH</t>
  </si>
  <si>
    <t>Mano de Obra Indirecta</t>
  </si>
  <si>
    <t>MYL-001U/IL</t>
  </si>
  <si>
    <t>Placa para recuento de Mohos y Levaduras</t>
  </si>
  <si>
    <t>NIC-001G/AD</t>
  </si>
  <si>
    <t>Qualact N Nicina (Aditivo)</t>
  </si>
  <si>
    <t>PDA-001U/IL</t>
  </si>
  <si>
    <t>SNA Duo Beta-Tetra (Prueba de Antibiótico)</t>
  </si>
  <si>
    <t>PDL-001K/MP</t>
  </si>
  <si>
    <t>Proteina de Leche</t>
  </si>
  <si>
    <t>Solución Buffer pH4</t>
  </si>
  <si>
    <t>PH7-01ML/IL</t>
  </si>
  <si>
    <t>Solución Buffer pH7</t>
  </si>
  <si>
    <t>PRA-001U/IL</t>
  </si>
  <si>
    <t>Placa para recuento total de aerobios</t>
  </si>
  <si>
    <t>PRB-001U/IL</t>
  </si>
  <si>
    <t>Placa para recuento de bacterias E. coli y colilformi</t>
  </si>
  <si>
    <t>PRU-001G/MP</t>
  </si>
  <si>
    <t>Preservante Uniestab 330</t>
  </si>
  <si>
    <t>PUD-001U/IL</t>
  </si>
  <si>
    <t>Puntas descartables</t>
  </si>
  <si>
    <t>QCH-001K/PT</t>
  </si>
  <si>
    <t>Queso Cheddar</t>
  </si>
  <si>
    <t>QDB-001K/PT</t>
  </si>
  <si>
    <t>Queso Duro Blando</t>
  </si>
  <si>
    <t>QDS-080G/PT</t>
  </si>
  <si>
    <t>Queso de Seda 80 Gramos</t>
  </si>
  <si>
    <t>QDS-320G/PT</t>
  </si>
  <si>
    <t>Queso de Seda 4-Pack (320 gramos)</t>
  </si>
  <si>
    <t>QDS-454G/PT</t>
  </si>
  <si>
    <t>Queso de Seda 454 Gramos</t>
  </si>
  <si>
    <t>QDS-800G/PT</t>
  </si>
  <si>
    <t>Queso de Seda, 800 Gramos</t>
  </si>
  <si>
    <t>QDV-001K/PT</t>
  </si>
  <si>
    <t>Queso Duro Viejo</t>
  </si>
  <si>
    <t>QFC-400G/PT</t>
  </si>
  <si>
    <t>Queso Fresco Cuajada</t>
  </si>
  <si>
    <t>QMJ-001K/PT</t>
  </si>
  <si>
    <t>Queso Duro Monterey Jack</t>
  </si>
  <si>
    <t>QPA-001K/PT</t>
  </si>
  <si>
    <t>Queso Parmesano</t>
  </si>
  <si>
    <t>QUP-400G/PT</t>
  </si>
  <si>
    <t>Queso Panela</t>
  </si>
  <si>
    <t>RDH-001G/MP</t>
  </si>
  <si>
    <t>Retenedor de Humedad</t>
  </si>
  <si>
    <t>S85-01ML/IL</t>
  </si>
  <si>
    <t>Solución Salina al 85%</t>
  </si>
  <si>
    <t>SAL-001K/MP</t>
  </si>
  <si>
    <t>Sal Fina</t>
  </si>
  <si>
    <t>SFP-001K/ME</t>
  </si>
  <si>
    <t>Strech Film para empacado de Palets</t>
  </si>
  <si>
    <t>SIA-01ML/IL</t>
  </si>
  <si>
    <t>Solución indicadora de Acidez (Fenolftaleína)</t>
  </si>
  <si>
    <t>SOV-01ML/PL</t>
  </si>
  <si>
    <t>Secuestrante de oxígeno para sistemas de vapor (WT-BS-11)</t>
  </si>
  <si>
    <t>SUL-001G/IL</t>
  </si>
  <si>
    <t>Sulfactante</t>
  </si>
  <si>
    <t>TAM-001U/ME</t>
  </si>
  <si>
    <t>Tarima de madera 40"x48"</t>
  </si>
  <si>
    <t>TAR-001U/ME</t>
  </si>
  <si>
    <t>Tapadera Rectangular (454 gramos)</t>
  </si>
  <si>
    <t>TQS-080G/ME</t>
  </si>
  <si>
    <t>Tarrina Queso de Seda 80 Gramos</t>
  </si>
  <si>
    <t>TQS-454G/ME</t>
  </si>
  <si>
    <t>Tarrina Queso de Seda 454 Gramos</t>
  </si>
  <si>
    <t>TTA-001U/IL</t>
  </si>
  <si>
    <t>Test Tube Alta (&lt;3.5 ml)</t>
  </si>
  <si>
    <t>TTB-001U/IL</t>
  </si>
  <si>
    <t>Test Tube Baja (&lt;3.5 ml)</t>
  </si>
  <si>
    <t>TTM-001U/IL</t>
  </si>
  <si>
    <t>Test Tube Media (&lt;3.5ml)</t>
  </si>
  <si>
    <t>CN02.1707/17</t>
  </si>
  <si>
    <t>AGU-001L/MP</t>
  </si>
  <si>
    <t>ETM-001U/ME</t>
  </si>
  <si>
    <t>Etiqueta para Queso Terrón Majado</t>
  </si>
  <si>
    <t>E20-001U/ME</t>
  </si>
  <si>
    <t>Etiqueta estandar para Queso Seco Jutiapa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</si>
</sst>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73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2" applyFont="1"/>
    <xf numFmtId="0" fontId="5" fillId="0" borderId="0" xfId="2"/>
    <xf numFmtId="0" fontId="8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44" fontId="8" fillId="0" borderId="9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44" fontId="8" fillId="0" borderId="11" xfId="1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2" xfId="0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4196FB14-5336-42FA-AE65-CA3D13728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3</xdr:col>
      <xdr:colOff>28575</xdr:colOff>
      <xdr:row>2</xdr:row>
      <xdr:rowOff>210089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B0244-A394-4C67-BB14-2DA41591E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575"/>
          <a:ext cx="619125" cy="63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68B-9DD0-47F0-ADD1-1A794F64D4D1}">
  <sheetPr>
    <tabColor theme="8" tint="-0.499984740745262"/>
  </sheetPr>
  <dimension ref="A1:B104"/>
  <sheetViews>
    <sheetView topLeftCell="A2" workbookViewId="0">
      <selection activeCell="A2" sqref="A2:A104"/>
    </sheetView>
  </sheetViews>
  <sheetFormatPr baseColWidth="10" defaultRowHeight="15" x14ac:dyDescent="0.25"/>
  <cols>
    <col min="1" max="1" width="18.28515625" style="5" bestFit="1" customWidth="1"/>
    <col min="2" max="2" width="56.140625" style="5" bestFit="1" customWidth="1"/>
    <col min="3" max="16384" width="11.42578125" style="5"/>
  </cols>
  <sheetData>
    <row r="1" spans="1:2" x14ac:dyDescent="0.25">
      <c r="A1" s="4" t="s">
        <v>22</v>
      </c>
      <c r="B1" s="4" t="s">
        <v>23</v>
      </c>
    </row>
    <row r="2" spans="1:2" x14ac:dyDescent="0.25">
      <c r="A2" s="5" t="s">
        <v>34</v>
      </c>
      <c r="B2" s="5" t="s">
        <v>35</v>
      </c>
    </row>
    <row r="3" spans="1:2" x14ac:dyDescent="0.25">
      <c r="A3" s="5" t="s">
        <v>36</v>
      </c>
      <c r="B3" s="5" t="s">
        <v>37</v>
      </c>
    </row>
    <row r="4" spans="1:2" x14ac:dyDescent="0.25">
      <c r="A4" s="5" t="s">
        <v>24</v>
      </c>
      <c r="B4" s="5" t="s">
        <v>25</v>
      </c>
    </row>
    <row r="5" spans="1:2" x14ac:dyDescent="0.25">
      <c r="A5" s="5" t="s">
        <v>26</v>
      </c>
      <c r="B5" s="5" t="s">
        <v>27</v>
      </c>
    </row>
    <row r="6" spans="1:2" x14ac:dyDescent="0.25">
      <c r="A6" s="5" t="s">
        <v>28</v>
      </c>
      <c r="B6" s="5" t="s">
        <v>29</v>
      </c>
    </row>
    <row r="7" spans="1:2" x14ac:dyDescent="0.25">
      <c r="A7" s="5" t="s">
        <v>30</v>
      </c>
      <c r="B7" s="5" t="s">
        <v>31</v>
      </c>
    </row>
    <row r="8" spans="1:2" x14ac:dyDescent="0.25">
      <c r="A8" s="5" t="s">
        <v>32</v>
      </c>
      <c r="B8" s="5" t="s">
        <v>33</v>
      </c>
    </row>
    <row r="9" spans="1:2" x14ac:dyDescent="0.25">
      <c r="A9" s="5" t="s">
        <v>224</v>
      </c>
      <c r="B9" s="5" t="s">
        <v>126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5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5" t="s">
        <v>47</v>
      </c>
    </row>
    <row r="15" spans="1:2" x14ac:dyDescent="0.25">
      <c r="A15" s="5" t="s">
        <v>48</v>
      </c>
      <c r="B15" s="5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5" t="s">
        <v>53</v>
      </c>
    </row>
    <row r="18" spans="1:2" x14ac:dyDescent="0.25">
      <c r="A18" s="5" t="s">
        <v>54</v>
      </c>
      <c r="B18" s="5" t="s">
        <v>55</v>
      </c>
    </row>
    <row r="19" spans="1:2" x14ac:dyDescent="0.25">
      <c r="A19" s="5" t="s">
        <v>56</v>
      </c>
      <c r="B19" s="5" t="s">
        <v>57</v>
      </c>
    </row>
    <row r="20" spans="1:2" x14ac:dyDescent="0.25">
      <c r="A20" s="5" t="s">
        <v>58</v>
      </c>
      <c r="B20" s="5" t="s">
        <v>59</v>
      </c>
    </row>
    <row r="21" spans="1:2" x14ac:dyDescent="0.25">
      <c r="A21" s="5" t="s">
        <v>60</v>
      </c>
      <c r="B21" s="5" t="s">
        <v>61</v>
      </c>
    </row>
    <row r="22" spans="1:2" x14ac:dyDescent="0.25">
      <c r="A22" s="5" t="s">
        <v>62</v>
      </c>
      <c r="B22" s="5" t="s">
        <v>63</v>
      </c>
    </row>
    <row r="23" spans="1:2" x14ac:dyDescent="0.25">
      <c r="A23" s="5" t="s">
        <v>64</v>
      </c>
      <c r="B23" s="5" t="s">
        <v>65</v>
      </c>
    </row>
    <row r="24" spans="1:2" x14ac:dyDescent="0.25">
      <c r="A24" s="5" t="s">
        <v>66</v>
      </c>
      <c r="B24" s="5" t="s">
        <v>67</v>
      </c>
    </row>
    <row r="25" spans="1:2" x14ac:dyDescent="0.25">
      <c r="A25" s="5" t="s">
        <v>68</v>
      </c>
      <c r="B25" s="5" t="s">
        <v>69</v>
      </c>
    </row>
    <row r="26" spans="1:2" x14ac:dyDescent="0.25">
      <c r="A26" s="5" t="s">
        <v>70</v>
      </c>
      <c r="B26" s="5" t="s">
        <v>71</v>
      </c>
    </row>
    <row r="27" spans="1:2" x14ac:dyDescent="0.25">
      <c r="A27" s="5" t="s">
        <v>72</v>
      </c>
      <c r="B27" s="5" t="s">
        <v>73</v>
      </c>
    </row>
    <row r="28" spans="1:2" x14ac:dyDescent="0.25">
      <c r="A28" s="5" t="s">
        <v>74</v>
      </c>
      <c r="B28" s="5" t="s">
        <v>75</v>
      </c>
    </row>
    <row r="29" spans="1:2" x14ac:dyDescent="0.25">
      <c r="A29" s="5" t="s">
        <v>76</v>
      </c>
      <c r="B29" s="5" t="s">
        <v>77</v>
      </c>
    </row>
    <row r="30" spans="1:2" x14ac:dyDescent="0.25">
      <c r="A30" s="5" t="s">
        <v>78</v>
      </c>
      <c r="B30" s="5" t="s">
        <v>79</v>
      </c>
    </row>
    <row r="31" spans="1:2" x14ac:dyDescent="0.25">
      <c r="A31" s="5" t="s">
        <v>80</v>
      </c>
      <c r="B31" s="5" t="s">
        <v>81</v>
      </c>
    </row>
    <row r="32" spans="1:2" x14ac:dyDescent="0.25">
      <c r="A32" s="5" t="s">
        <v>82</v>
      </c>
      <c r="B32" s="5" t="s">
        <v>83</v>
      </c>
    </row>
    <row r="33" spans="1:2" x14ac:dyDescent="0.25">
      <c r="A33" s="5" t="s">
        <v>84</v>
      </c>
      <c r="B33" s="5" t="s">
        <v>85</v>
      </c>
    </row>
    <row r="34" spans="1:2" x14ac:dyDescent="0.25">
      <c r="A34" s="5" t="s">
        <v>86</v>
      </c>
      <c r="B34" s="5" t="s">
        <v>87</v>
      </c>
    </row>
    <row r="35" spans="1:2" x14ac:dyDescent="0.25">
      <c r="A35" s="5" t="s">
        <v>88</v>
      </c>
      <c r="B35" s="5" t="s">
        <v>89</v>
      </c>
    </row>
    <row r="36" spans="1:2" x14ac:dyDescent="0.25">
      <c r="A36" s="5" t="s">
        <v>90</v>
      </c>
      <c r="B36" s="5" t="s">
        <v>91</v>
      </c>
    </row>
    <row r="37" spans="1:2" x14ac:dyDescent="0.25">
      <c r="A37" s="5" t="s">
        <v>92</v>
      </c>
      <c r="B37" s="5" t="s">
        <v>93</v>
      </c>
    </row>
    <row r="38" spans="1:2" x14ac:dyDescent="0.25">
      <c r="A38" s="5" t="s">
        <v>94</v>
      </c>
      <c r="B38" s="5" t="s">
        <v>95</v>
      </c>
    </row>
    <row r="39" spans="1:2" x14ac:dyDescent="0.25">
      <c r="A39" s="5" t="s">
        <v>96</v>
      </c>
      <c r="B39" s="5" t="s">
        <v>97</v>
      </c>
    </row>
    <row r="40" spans="1:2" x14ac:dyDescent="0.25">
      <c r="A40" s="5" t="s">
        <v>98</v>
      </c>
      <c r="B40" s="5" t="s">
        <v>99</v>
      </c>
    </row>
    <row r="41" spans="1:2" x14ac:dyDescent="0.25">
      <c r="A41" s="5" t="s">
        <v>100</v>
      </c>
      <c r="B41" s="5" t="s">
        <v>101</v>
      </c>
    </row>
    <row r="42" spans="1:2" x14ac:dyDescent="0.25">
      <c r="A42" s="5" t="s">
        <v>102</v>
      </c>
      <c r="B42" s="5" t="s">
        <v>103</v>
      </c>
    </row>
    <row r="43" spans="1:2" x14ac:dyDescent="0.25">
      <c r="A43" s="5" t="s">
        <v>227</v>
      </c>
      <c r="B43" s="5" t="s">
        <v>228</v>
      </c>
    </row>
    <row r="44" spans="1:2" x14ac:dyDescent="0.25">
      <c r="A44" s="5" t="s">
        <v>104</v>
      </c>
      <c r="B44" s="5" t="s">
        <v>105</v>
      </c>
    </row>
    <row r="45" spans="1:2" x14ac:dyDescent="0.25">
      <c r="A45" s="5" t="s">
        <v>106</v>
      </c>
      <c r="B45" s="5" t="s">
        <v>107</v>
      </c>
    </row>
    <row r="46" spans="1:2" x14ac:dyDescent="0.25">
      <c r="A46" s="5" t="s">
        <v>108</v>
      </c>
      <c r="B46" s="5" t="s">
        <v>109</v>
      </c>
    </row>
    <row r="47" spans="1:2" x14ac:dyDescent="0.25">
      <c r="A47" s="5" t="s">
        <v>110</v>
      </c>
      <c r="B47" s="5" t="s">
        <v>111</v>
      </c>
    </row>
    <row r="48" spans="1:2" x14ac:dyDescent="0.25">
      <c r="A48" s="5" t="s">
        <v>112</v>
      </c>
      <c r="B48" s="5" t="s">
        <v>113</v>
      </c>
    </row>
    <row r="49" spans="1:2" x14ac:dyDescent="0.25">
      <c r="A49" s="5" t="s">
        <v>114</v>
      </c>
      <c r="B49" s="5" t="s">
        <v>115</v>
      </c>
    </row>
    <row r="50" spans="1:2" x14ac:dyDescent="0.25">
      <c r="A50" s="5" t="s">
        <v>116</v>
      </c>
      <c r="B50" s="5" t="s">
        <v>117</v>
      </c>
    </row>
    <row r="51" spans="1:2" x14ac:dyDescent="0.25">
      <c r="A51" s="5" t="s">
        <v>118</v>
      </c>
      <c r="B51" s="5" t="s">
        <v>119</v>
      </c>
    </row>
    <row r="52" spans="1:2" x14ac:dyDescent="0.25">
      <c r="A52" s="5" t="s">
        <v>225</v>
      </c>
      <c r="B52" s="5" t="s">
        <v>226</v>
      </c>
    </row>
    <row r="53" spans="1:2" x14ac:dyDescent="0.25">
      <c r="A53" s="5" t="s">
        <v>120</v>
      </c>
      <c r="B53" s="5" t="s">
        <v>121</v>
      </c>
    </row>
    <row r="54" spans="1:2" x14ac:dyDescent="0.25">
      <c r="A54" s="5" t="s">
        <v>122</v>
      </c>
      <c r="B54" s="5" t="s">
        <v>123</v>
      </c>
    </row>
    <row r="55" spans="1:2" x14ac:dyDescent="0.25">
      <c r="A55" s="5" t="s">
        <v>124</v>
      </c>
      <c r="B55" s="5" t="s">
        <v>125</v>
      </c>
    </row>
    <row r="56" spans="1:2" x14ac:dyDescent="0.25">
      <c r="A56" s="5" t="s">
        <v>127</v>
      </c>
      <c r="B56" s="5" t="s">
        <v>128</v>
      </c>
    </row>
    <row r="57" spans="1:2" x14ac:dyDescent="0.25">
      <c r="A57" s="5" t="s">
        <v>129</v>
      </c>
      <c r="B57" s="5" t="s">
        <v>130</v>
      </c>
    </row>
    <row r="58" spans="1:2" x14ac:dyDescent="0.25">
      <c r="A58" s="5" t="s">
        <v>131</v>
      </c>
      <c r="B58" s="5" t="s">
        <v>132</v>
      </c>
    </row>
    <row r="59" spans="1:2" x14ac:dyDescent="0.25">
      <c r="A59" s="5" t="s">
        <v>133</v>
      </c>
      <c r="B59" s="5" t="s">
        <v>134</v>
      </c>
    </row>
    <row r="60" spans="1:2" x14ac:dyDescent="0.25">
      <c r="A60" s="5" t="s">
        <v>135</v>
      </c>
      <c r="B60" s="5" t="s">
        <v>136</v>
      </c>
    </row>
    <row r="61" spans="1:2" x14ac:dyDescent="0.25">
      <c r="A61" s="5" t="s">
        <v>137</v>
      </c>
      <c r="B61" s="5" t="s">
        <v>138</v>
      </c>
    </row>
    <row r="62" spans="1:2" x14ac:dyDescent="0.25">
      <c r="A62" s="5" t="s">
        <v>139</v>
      </c>
      <c r="B62" s="5" t="s">
        <v>140</v>
      </c>
    </row>
    <row r="63" spans="1:2" x14ac:dyDescent="0.25">
      <c r="A63" s="5" t="s">
        <v>141</v>
      </c>
      <c r="B63" s="5" t="s">
        <v>142</v>
      </c>
    </row>
    <row r="64" spans="1:2" x14ac:dyDescent="0.25">
      <c r="A64" s="5" t="s">
        <v>143</v>
      </c>
      <c r="B64" s="5" t="s">
        <v>121</v>
      </c>
    </row>
    <row r="65" spans="1:2" x14ac:dyDescent="0.25">
      <c r="A65" s="5" t="s">
        <v>144</v>
      </c>
      <c r="B65" s="5" t="s">
        <v>145</v>
      </c>
    </row>
    <row r="66" spans="1:2" x14ac:dyDescent="0.25">
      <c r="A66" s="5" t="s">
        <v>146</v>
      </c>
      <c r="B66" s="5" t="s">
        <v>147</v>
      </c>
    </row>
    <row r="67" spans="1:2" x14ac:dyDescent="0.25">
      <c r="A67" s="5" t="s">
        <v>148</v>
      </c>
      <c r="B67" s="5" t="s">
        <v>149</v>
      </c>
    </row>
    <row r="68" spans="1:2" x14ac:dyDescent="0.25">
      <c r="A68" s="5" t="s">
        <v>150</v>
      </c>
      <c r="B68" s="5" t="s">
        <v>151</v>
      </c>
    </row>
    <row r="69" spans="1:2" x14ac:dyDescent="0.25">
      <c r="A69" s="5" t="s">
        <v>152</v>
      </c>
      <c r="B69" s="5" t="s">
        <v>153</v>
      </c>
    </row>
    <row r="70" spans="1:2" x14ac:dyDescent="0.25">
      <c r="A70" s="5" t="s">
        <v>154</v>
      </c>
      <c r="B70" s="5" t="s">
        <v>155</v>
      </c>
    </row>
    <row r="71" spans="1:2" x14ac:dyDescent="0.25">
      <c r="A71" s="5" t="s">
        <v>156</v>
      </c>
      <c r="B71" s="5" t="s">
        <v>157</v>
      </c>
    </row>
    <row r="72" spans="1:2" x14ac:dyDescent="0.25">
      <c r="A72" s="5" t="s">
        <v>158</v>
      </c>
      <c r="B72" s="5" t="s">
        <v>159</v>
      </c>
    </row>
    <row r="73" spans="1:2" x14ac:dyDescent="0.25">
      <c r="A73" s="5" t="s">
        <v>160</v>
      </c>
      <c r="B73" s="5" t="s">
        <v>161</v>
      </c>
    </row>
    <row r="74" spans="1:2" x14ac:dyDescent="0.25">
      <c r="A74" s="5" t="s">
        <v>37</v>
      </c>
      <c r="B74" s="5" t="s">
        <v>162</v>
      </c>
    </row>
    <row r="75" spans="1:2" x14ac:dyDescent="0.25">
      <c r="A75" s="5" t="s">
        <v>163</v>
      </c>
      <c r="B75" s="5" t="s">
        <v>164</v>
      </c>
    </row>
    <row r="76" spans="1:2" x14ac:dyDescent="0.25">
      <c r="A76" s="5" t="s">
        <v>165</v>
      </c>
      <c r="B76" s="5" t="s">
        <v>166</v>
      </c>
    </row>
    <row r="77" spans="1:2" x14ac:dyDescent="0.25">
      <c r="A77" s="5" t="s">
        <v>167</v>
      </c>
      <c r="B77" s="5" t="s">
        <v>168</v>
      </c>
    </row>
    <row r="78" spans="1:2" x14ac:dyDescent="0.25">
      <c r="A78" s="5" t="s">
        <v>169</v>
      </c>
      <c r="B78" s="5" t="s">
        <v>170</v>
      </c>
    </row>
    <row r="79" spans="1:2" x14ac:dyDescent="0.25">
      <c r="A79" s="5" t="s">
        <v>171</v>
      </c>
      <c r="B79" s="5" t="s">
        <v>172</v>
      </c>
    </row>
    <row r="80" spans="1:2" x14ac:dyDescent="0.25">
      <c r="A80" s="5" t="s">
        <v>173</v>
      </c>
      <c r="B80" s="5" t="s">
        <v>174</v>
      </c>
    </row>
    <row r="81" spans="1:2" x14ac:dyDescent="0.25">
      <c r="A81" s="5" t="s">
        <v>175</v>
      </c>
      <c r="B81" s="5" t="s">
        <v>176</v>
      </c>
    </row>
    <row r="82" spans="1:2" x14ac:dyDescent="0.25">
      <c r="A82" s="5" t="s">
        <v>177</v>
      </c>
      <c r="B82" s="5" t="s">
        <v>178</v>
      </c>
    </row>
    <row r="83" spans="1:2" x14ac:dyDescent="0.25">
      <c r="A83" s="5" t="s">
        <v>179</v>
      </c>
      <c r="B83" s="5" t="s">
        <v>180</v>
      </c>
    </row>
    <row r="84" spans="1:2" x14ac:dyDescent="0.25">
      <c r="A84" s="5" t="s">
        <v>181</v>
      </c>
      <c r="B84" s="5" t="s">
        <v>182</v>
      </c>
    </row>
    <row r="85" spans="1:2" x14ac:dyDescent="0.25">
      <c r="A85" s="5" t="s">
        <v>183</v>
      </c>
      <c r="B85" s="5" t="s">
        <v>184</v>
      </c>
    </row>
    <row r="86" spans="1:2" x14ac:dyDescent="0.25">
      <c r="A86" s="5" t="s">
        <v>185</v>
      </c>
      <c r="B86" s="5" t="s">
        <v>186</v>
      </c>
    </row>
    <row r="87" spans="1:2" x14ac:dyDescent="0.25">
      <c r="A87" s="5" t="s">
        <v>187</v>
      </c>
      <c r="B87" s="5" t="s">
        <v>188</v>
      </c>
    </row>
    <row r="88" spans="1:2" x14ac:dyDescent="0.25">
      <c r="A88" s="5" t="s">
        <v>189</v>
      </c>
      <c r="B88" s="5" t="s">
        <v>190</v>
      </c>
    </row>
    <row r="89" spans="1:2" x14ac:dyDescent="0.25">
      <c r="A89" s="5" t="s">
        <v>191</v>
      </c>
      <c r="B89" s="5" t="s">
        <v>192</v>
      </c>
    </row>
    <row r="90" spans="1:2" x14ac:dyDescent="0.25">
      <c r="A90" s="5" t="s">
        <v>193</v>
      </c>
      <c r="B90" s="5" t="s">
        <v>194</v>
      </c>
    </row>
    <row r="91" spans="1:2" x14ac:dyDescent="0.25">
      <c r="A91" s="5" t="s">
        <v>195</v>
      </c>
      <c r="B91" s="5" t="s">
        <v>196</v>
      </c>
    </row>
    <row r="92" spans="1:2" x14ac:dyDescent="0.25">
      <c r="A92" s="5" t="s">
        <v>197</v>
      </c>
      <c r="B92" s="5" t="s">
        <v>198</v>
      </c>
    </row>
    <row r="93" spans="1:2" x14ac:dyDescent="0.25">
      <c r="A93" s="5" t="s">
        <v>199</v>
      </c>
      <c r="B93" s="5" t="s">
        <v>200</v>
      </c>
    </row>
    <row r="94" spans="1:2" x14ac:dyDescent="0.25">
      <c r="A94" s="5" t="s">
        <v>201</v>
      </c>
      <c r="B94" s="5" t="s">
        <v>202</v>
      </c>
    </row>
    <row r="95" spans="1:2" x14ac:dyDescent="0.25">
      <c r="A95" s="5" t="s">
        <v>203</v>
      </c>
      <c r="B95" s="5" t="s">
        <v>204</v>
      </c>
    </row>
    <row r="96" spans="1:2" x14ac:dyDescent="0.25">
      <c r="A96" s="5" t="s">
        <v>205</v>
      </c>
      <c r="B96" s="5" t="s">
        <v>206</v>
      </c>
    </row>
    <row r="97" spans="1:2" x14ac:dyDescent="0.25">
      <c r="A97" s="5" t="s">
        <v>207</v>
      </c>
      <c r="B97" s="5" t="s">
        <v>208</v>
      </c>
    </row>
    <row r="98" spans="1:2" x14ac:dyDescent="0.25">
      <c r="A98" s="5" t="s">
        <v>209</v>
      </c>
      <c r="B98" s="5" t="s">
        <v>210</v>
      </c>
    </row>
    <row r="99" spans="1:2" x14ac:dyDescent="0.25">
      <c r="A99" s="5" t="s">
        <v>211</v>
      </c>
      <c r="B99" s="5" t="s">
        <v>212</v>
      </c>
    </row>
    <row r="100" spans="1:2" x14ac:dyDescent="0.25">
      <c r="A100" s="5" t="s">
        <v>213</v>
      </c>
      <c r="B100" s="5" t="s">
        <v>214</v>
      </c>
    </row>
    <row r="101" spans="1:2" x14ac:dyDescent="0.25">
      <c r="A101" s="5" t="s">
        <v>215</v>
      </c>
      <c r="B101" s="5" t="s">
        <v>216</v>
      </c>
    </row>
    <row r="102" spans="1:2" x14ac:dyDescent="0.25">
      <c r="A102" s="5" t="s">
        <v>217</v>
      </c>
      <c r="B102" s="5" t="s">
        <v>218</v>
      </c>
    </row>
    <row r="103" spans="1:2" x14ac:dyDescent="0.25">
      <c r="A103" s="5" t="s">
        <v>219</v>
      </c>
      <c r="B103" s="5" t="s">
        <v>220</v>
      </c>
    </row>
    <row r="104" spans="1:2" x14ac:dyDescent="0.25">
      <c r="A104" s="5" t="s">
        <v>221</v>
      </c>
      <c r="B104" s="5" t="s">
        <v>222</v>
      </c>
    </row>
  </sheetData>
  <sortState ref="A2:B10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1952-E90A-4269-BF27-252BAE5CBD7D}">
  <sheetPr>
    <tabColor theme="9" tint="-0.499984740745262"/>
  </sheetPr>
  <dimension ref="A1:AL30"/>
  <sheetViews>
    <sheetView tabSelected="1" workbookViewId="0">
      <selection activeCell="B10" sqref="B10:D10"/>
    </sheetView>
  </sheetViews>
  <sheetFormatPr baseColWidth="10" defaultColWidth="3.28515625" defaultRowHeight="15" x14ac:dyDescent="0.25"/>
  <cols>
    <col min="1" max="1" width="4.28515625" customWidth="1"/>
    <col min="2" max="4" width="3.5703125" customWidth="1"/>
    <col min="21" max="23" width="3.5703125" customWidth="1"/>
    <col min="37" max="38" width="3" customWidth="1"/>
  </cols>
  <sheetData>
    <row r="1" spans="1:38" ht="18" customHeight="1" x14ac:dyDescent="0.25">
      <c r="A1" s="46"/>
      <c r="B1" s="47"/>
      <c r="C1" s="47"/>
      <c r="D1" s="48"/>
      <c r="E1" s="55" t="s">
        <v>16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7"/>
      <c r="AH1" s="36" t="s">
        <v>14</v>
      </c>
      <c r="AI1" s="37"/>
      <c r="AJ1" s="37"/>
      <c r="AK1" s="37"/>
      <c r="AL1" s="38"/>
    </row>
    <row r="2" spans="1:38" ht="18" customHeight="1" x14ac:dyDescent="0.25">
      <c r="A2" s="49"/>
      <c r="B2" s="50"/>
      <c r="C2" s="50"/>
      <c r="D2" s="51"/>
      <c r="E2" s="58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60"/>
      <c r="AH2" s="39" t="s">
        <v>223</v>
      </c>
      <c r="AI2" s="40"/>
      <c r="AJ2" s="40"/>
      <c r="AK2" s="40"/>
      <c r="AL2" s="41"/>
    </row>
    <row r="3" spans="1:38" ht="18" customHeight="1" thickBot="1" x14ac:dyDescent="0.35">
      <c r="A3" s="52"/>
      <c r="B3" s="53"/>
      <c r="C3" s="53"/>
      <c r="D3" s="54"/>
      <c r="E3" s="61" t="s">
        <v>17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3"/>
      <c r="AH3" s="44" t="s">
        <v>15</v>
      </c>
      <c r="AI3" s="45"/>
      <c r="AJ3" s="45"/>
      <c r="AK3" s="42">
        <v>5</v>
      </c>
      <c r="AL3" s="43"/>
    </row>
    <row r="5" spans="1:38" x14ac:dyDescent="0.25">
      <c r="A5" s="3" t="s">
        <v>1</v>
      </c>
      <c r="G5" s="22"/>
      <c r="H5" s="22"/>
      <c r="I5" s="22"/>
      <c r="J5" s="22"/>
      <c r="K5" s="22"/>
      <c r="L5" s="2"/>
      <c r="M5" s="2"/>
      <c r="Q5" s="3" t="s">
        <v>2</v>
      </c>
      <c r="U5" s="30"/>
      <c r="V5" s="30"/>
      <c r="W5" s="30"/>
      <c r="X5" s="30"/>
      <c r="Y5" s="30"/>
      <c r="AE5" s="3" t="s">
        <v>11</v>
      </c>
      <c r="AG5" s="2"/>
      <c r="AI5" s="31"/>
      <c r="AJ5" s="31"/>
      <c r="AK5" s="31"/>
      <c r="AL5" s="31"/>
    </row>
    <row r="6" spans="1:38" ht="20.100000000000001" customHeight="1" x14ac:dyDescent="0.25">
      <c r="A6" s="3" t="s">
        <v>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3" t="s">
        <v>12</v>
      </c>
      <c r="AC6" s="30"/>
      <c r="AD6" s="30"/>
      <c r="AE6" s="30"/>
      <c r="AF6" s="30"/>
      <c r="AG6" s="30"/>
      <c r="AH6" s="30"/>
      <c r="AI6" s="30"/>
      <c r="AJ6" s="30"/>
      <c r="AK6" s="30"/>
      <c r="AL6" s="30"/>
    </row>
    <row r="8" spans="1:38" ht="15" customHeight="1" x14ac:dyDescent="0.25">
      <c r="A8" s="7" t="s">
        <v>3</v>
      </c>
      <c r="B8" s="8" t="s">
        <v>4</v>
      </c>
      <c r="C8" s="9"/>
      <c r="D8" s="9"/>
      <c r="E8" s="8" t="s">
        <v>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8" t="s">
        <v>6</v>
      </c>
      <c r="S8" s="9"/>
      <c r="T8" s="10"/>
      <c r="U8" s="14" t="s">
        <v>7</v>
      </c>
      <c r="V8" s="15"/>
      <c r="W8" s="16"/>
      <c r="X8" s="7" t="s">
        <v>8</v>
      </c>
      <c r="Y8" s="7"/>
      <c r="Z8" s="7"/>
      <c r="AA8" s="7"/>
      <c r="AB8" s="7" t="s">
        <v>9</v>
      </c>
      <c r="AC8" s="7"/>
      <c r="AD8" s="7"/>
      <c r="AE8" s="7"/>
      <c r="AF8" s="7"/>
      <c r="AG8" s="7"/>
      <c r="AH8" s="7"/>
      <c r="AI8" s="7" t="s">
        <v>10</v>
      </c>
      <c r="AJ8" s="7"/>
      <c r="AK8" s="7"/>
      <c r="AL8" s="7"/>
    </row>
    <row r="9" spans="1:38" x14ac:dyDescent="0.25">
      <c r="A9" s="7"/>
      <c r="B9" s="11"/>
      <c r="C9" s="12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1"/>
      <c r="S9" s="12"/>
      <c r="T9" s="13"/>
      <c r="U9" s="17"/>
      <c r="V9" s="18"/>
      <c r="W9" s="19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3.1" customHeight="1" x14ac:dyDescent="0.25">
      <c r="A10" s="6">
        <v>1</v>
      </c>
      <c r="B10" s="20"/>
      <c r="C10" s="21"/>
      <c r="D10" s="21"/>
      <c r="E10" s="27" t="e">
        <f>VLOOKUP(B10,ARTICULOS!$A$2:$B$104,2)</f>
        <v>#N/A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0"/>
      <c r="S10" s="21"/>
      <c r="T10" s="23"/>
      <c r="U10" s="24"/>
      <c r="V10" s="25"/>
      <c r="W10" s="26"/>
      <c r="X10" s="24">
        <f>R10*U10</f>
        <v>0</v>
      </c>
      <c r="Y10" s="25"/>
      <c r="Z10" s="25"/>
      <c r="AA10" s="26"/>
      <c r="AB10" s="27"/>
      <c r="AC10" s="28"/>
      <c r="AD10" s="28"/>
      <c r="AE10" s="28"/>
      <c r="AF10" s="28"/>
      <c r="AG10" s="28"/>
      <c r="AH10" s="29"/>
      <c r="AI10" s="20"/>
      <c r="AJ10" s="21"/>
      <c r="AK10" s="21"/>
      <c r="AL10" s="23"/>
    </row>
    <row r="11" spans="1:38" ht="23.1" customHeight="1" x14ac:dyDescent="0.25">
      <c r="A11" s="6">
        <v>2</v>
      </c>
      <c r="B11" s="20"/>
      <c r="C11" s="21"/>
      <c r="D11" s="21"/>
      <c r="E11" s="27" t="e">
        <f>VLOOKUP(B11,ARTICULOS!$A$2:$B$104,2)</f>
        <v>#N/A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  <c r="R11" s="20"/>
      <c r="S11" s="21"/>
      <c r="T11" s="23"/>
      <c r="U11" s="24"/>
      <c r="V11" s="25"/>
      <c r="W11" s="26"/>
      <c r="X11" s="24">
        <f t="shared" ref="X11:X19" si="0">R11*U11</f>
        <v>0</v>
      </c>
      <c r="Y11" s="25"/>
      <c r="Z11" s="25"/>
      <c r="AA11" s="26"/>
      <c r="AB11" s="27"/>
      <c r="AC11" s="28"/>
      <c r="AD11" s="28"/>
      <c r="AE11" s="28"/>
      <c r="AF11" s="28"/>
      <c r="AG11" s="28"/>
      <c r="AH11" s="29"/>
      <c r="AI11" s="20"/>
      <c r="AJ11" s="21"/>
      <c r="AK11" s="21"/>
      <c r="AL11" s="23"/>
    </row>
    <row r="12" spans="1:38" ht="23.1" customHeight="1" x14ac:dyDescent="0.25">
      <c r="A12" s="6">
        <v>3</v>
      </c>
      <c r="B12" s="20"/>
      <c r="C12" s="21"/>
      <c r="D12" s="21"/>
      <c r="E12" s="27" t="e">
        <f>VLOOKUP(B12,ARTICULOS!$A$2:$B$104,2)</f>
        <v>#N/A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9"/>
      <c r="R12" s="20"/>
      <c r="S12" s="21"/>
      <c r="T12" s="23"/>
      <c r="U12" s="24"/>
      <c r="V12" s="25"/>
      <c r="W12" s="26"/>
      <c r="X12" s="24">
        <f t="shared" si="0"/>
        <v>0</v>
      </c>
      <c r="Y12" s="25"/>
      <c r="Z12" s="25"/>
      <c r="AA12" s="26"/>
      <c r="AB12" s="27"/>
      <c r="AC12" s="28"/>
      <c r="AD12" s="28"/>
      <c r="AE12" s="28"/>
      <c r="AF12" s="28"/>
      <c r="AG12" s="28"/>
      <c r="AH12" s="29"/>
      <c r="AI12" s="20"/>
      <c r="AJ12" s="21"/>
      <c r="AK12" s="21"/>
      <c r="AL12" s="23"/>
    </row>
    <row r="13" spans="1:38" ht="23.1" customHeight="1" x14ac:dyDescent="0.25">
      <c r="A13" s="6">
        <v>4</v>
      </c>
      <c r="B13" s="20"/>
      <c r="C13" s="21"/>
      <c r="D13" s="21"/>
      <c r="E13" s="27" t="e">
        <f>VLOOKUP(B13,ARTICULOS!$A$2:$B$104,2)</f>
        <v>#N/A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  <c r="R13" s="20"/>
      <c r="S13" s="21"/>
      <c r="T13" s="23"/>
      <c r="U13" s="24"/>
      <c r="V13" s="25"/>
      <c r="W13" s="26"/>
      <c r="X13" s="24">
        <f t="shared" si="0"/>
        <v>0</v>
      </c>
      <c r="Y13" s="25"/>
      <c r="Z13" s="25"/>
      <c r="AA13" s="26"/>
      <c r="AB13" s="27"/>
      <c r="AC13" s="28"/>
      <c r="AD13" s="28"/>
      <c r="AE13" s="28"/>
      <c r="AF13" s="28"/>
      <c r="AG13" s="28"/>
      <c r="AH13" s="29"/>
      <c r="AI13" s="20"/>
      <c r="AJ13" s="21"/>
      <c r="AK13" s="21"/>
      <c r="AL13" s="23"/>
    </row>
    <row r="14" spans="1:38" ht="23.1" customHeight="1" x14ac:dyDescent="0.25">
      <c r="A14" s="6">
        <v>5</v>
      </c>
      <c r="B14" s="20"/>
      <c r="C14" s="21"/>
      <c r="D14" s="21"/>
      <c r="E14" s="27" t="e">
        <f>VLOOKUP(B14,ARTICULOS!$A$2:$B$104,2)</f>
        <v>#N/A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  <c r="R14" s="20"/>
      <c r="S14" s="21"/>
      <c r="T14" s="23"/>
      <c r="U14" s="24"/>
      <c r="V14" s="25"/>
      <c r="W14" s="26"/>
      <c r="X14" s="24">
        <f t="shared" si="0"/>
        <v>0</v>
      </c>
      <c r="Y14" s="25"/>
      <c r="Z14" s="25"/>
      <c r="AA14" s="26"/>
      <c r="AB14" s="27"/>
      <c r="AC14" s="28"/>
      <c r="AD14" s="28"/>
      <c r="AE14" s="28"/>
      <c r="AF14" s="28"/>
      <c r="AG14" s="28"/>
      <c r="AH14" s="29"/>
      <c r="AI14" s="20"/>
      <c r="AJ14" s="21"/>
      <c r="AK14" s="21"/>
      <c r="AL14" s="23"/>
    </row>
    <row r="15" spans="1:38" ht="23.1" customHeight="1" x14ac:dyDescent="0.25">
      <c r="A15" s="6">
        <v>6</v>
      </c>
      <c r="B15" s="20"/>
      <c r="C15" s="21"/>
      <c r="D15" s="21"/>
      <c r="E15" s="27" t="e">
        <f>VLOOKUP(B15,ARTICULOS!$A$2:$B$104,2)</f>
        <v>#N/A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  <c r="R15" s="20"/>
      <c r="S15" s="21"/>
      <c r="T15" s="23"/>
      <c r="U15" s="24"/>
      <c r="V15" s="25"/>
      <c r="W15" s="26"/>
      <c r="X15" s="24">
        <f t="shared" si="0"/>
        <v>0</v>
      </c>
      <c r="Y15" s="25"/>
      <c r="Z15" s="25"/>
      <c r="AA15" s="26"/>
      <c r="AB15" s="27"/>
      <c r="AC15" s="28"/>
      <c r="AD15" s="28"/>
      <c r="AE15" s="28"/>
      <c r="AF15" s="28"/>
      <c r="AG15" s="28"/>
      <c r="AH15" s="29"/>
      <c r="AI15" s="20"/>
      <c r="AJ15" s="21"/>
      <c r="AK15" s="21"/>
      <c r="AL15" s="23"/>
    </row>
    <row r="16" spans="1:38" ht="23.1" customHeight="1" x14ac:dyDescent="0.25">
      <c r="A16" s="6">
        <v>7</v>
      </c>
      <c r="B16" s="20"/>
      <c r="C16" s="21"/>
      <c r="D16" s="21"/>
      <c r="E16" s="27" t="e">
        <f>VLOOKUP(B16,ARTICULOS!$A$2:$B$104,2)</f>
        <v>#N/A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20"/>
      <c r="S16" s="21"/>
      <c r="T16" s="23"/>
      <c r="U16" s="24"/>
      <c r="V16" s="25"/>
      <c r="W16" s="26"/>
      <c r="X16" s="24">
        <f t="shared" si="0"/>
        <v>0</v>
      </c>
      <c r="Y16" s="25"/>
      <c r="Z16" s="25"/>
      <c r="AA16" s="26"/>
      <c r="AB16" s="27"/>
      <c r="AC16" s="28"/>
      <c r="AD16" s="28"/>
      <c r="AE16" s="28"/>
      <c r="AF16" s="28"/>
      <c r="AG16" s="28"/>
      <c r="AH16" s="29"/>
      <c r="AI16" s="20"/>
      <c r="AJ16" s="21"/>
      <c r="AK16" s="21"/>
      <c r="AL16" s="23"/>
    </row>
    <row r="17" spans="1:38" ht="23.1" customHeight="1" x14ac:dyDescent="0.25">
      <c r="A17" s="6">
        <v>8</v>
      </c>
      <c r="B17" s="20"/>
      <c r="C17" s="21"/>
      <c r="D17" s="21"/>
      <c r="E17" s="27" t="e">
        <f>VLOOKUP(B17,ARTICULOS!$A$2:$B$104,2)</f>
        <v>#N/A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20"/>
      <c r="S17" s="21"/>
      <c r="T17" s="23"/>
      <c r="U17" s="24"/>
      <c r="V17" s="25"/>
      <c r="W17" s="26"/>
      <c r="X17" s="24">
        <f t="shared" si="0"/>
        <v>0</v>
      </c>
      <c r="Y17" s="25"/>
      <c r="Z17" s="25"/>
      <c r="AA17" s="26"/>
      <c r="AB17" s="27"/>
      <c r="AC17" s="28"/>
      <c r="AD17" s="28"/>
      <c r="AE17" s="28"/>
      <c r="AF17" s="28"/>
      <c r="AG17" s="28"/>
      <c r="AH17" s="29"/>
      <c r="AI17" s="20"/>
      <c r="AJ17" s="21"/>
      <c r="AK17" s="21"/>
      <c r="AL17" s="23"/>
    </row>
    <row r="18" spans="1:38" ht="23.1" customHeight="1" x14ac:dyDescent="0.25">
      <c r="A18" s="6">
        <v>9</v>
      </c>
      <c r="B18" s="20"/>
      <c r="C18" s="21"/>
      <c r="D18" s="21"/>
      <c r="E18" s="27" t="e">
        <f>VLOOKUP(B18,ARTICULOS!$A$2:$B$104,2)</f>
        <v>#N/A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  <c r="R18" s="20"/>
      <c r="S18" s="21"/>
      <c r="T18" s="23"/>
      <c r="U18" s="24"/>
      <c r="V18" s="25"/>
      <c r="W18" s="26"/>
      <c r="X18" s="24">
        <f t="shared" si="0"/>
        <v>0</v>
      </c>
      <c r="Y18" s="25"/>
      <c r="Z18" s="25"/>
      <c r="AA18" s="26"/>
      <c r="AB18" s="27"/>
      <c r="AC18" s="28"/>
      <c r="AD18" s="28"/>
      <c r="AE18" s="28"/>
      <c r="AF18" s="28"/>
      <c r="AG18" s="28"/>
      <c r="AH18" s="29"/>
      <c r="AI18" s="20"/>
      <c r="AJ18" s="21"/>
      <c r="AK18" s="21"/>
      <c r="AL18" s="23"/>
    </row>
    <row r="19" spans="1:38" ht="23.1" customHeight="1" x14ac:dyDescent="0.25">
      <c r="A19" s="6">
        <v>10</v>
      </c>
      <c r="B19" s="20"/>
      <c r="C19" s="21"/>
      <c r="D19" s="21"/>
      <c r="E19" s="27" t="e">
        <f>VLOOKUP(B19,ARTICULOS!$A$2:$B$104,2)</f>
        <v>#N/A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  <c r="R19" s="20"/>
      <c r="S19" s="21"/>
      <c r="T19" s="23"/>
      <c r="U19" s="24"/>
      <c r="V19" s="25"/>
      <c r="W19" s="26"/>
      <c r="X19" s="24">
        <f t="shared" si="0"/>
        <v>0</v>
      </c>
      <c r="Y19" s="25"/>
      <c r="Z19" s="25"/>
      <c r="AA19" s="26"/>
      <c r="AB19" s="27"/>
      <c r="AC19" s="28"/>
      <c r="AD19" s="28"/>
      <c r="AE19" s="28"/>
      <c r="AF19" s="28"/>
      <c r="AG19" s="28"/>
      <c r="AH19" s="29"/>
      <c r="AI19" s="20"/>
      <c r="AJ19" s="21"/>
      <c r="AK19" s="21"/>
      <c r="AL19" s="23"/>
    </row>
    <row r="20" spans="1:38" ht="23.1" customHeight="1" x14ac:dyDescent="0.25">
      <c r="U20" s="34" t="s">
        <v>13</v>
      </c>
      <c r="V20" s="34"/>
      <c r="W20" s="35"/>
      <c r="X20" s="32">
        <f>SUM(X10:AA19)</f>
        <v>0</v>
      </c>
      <c r="Y20" s="33"/>
      <c r="Z20" s="33"/>
      <c r="AA20" s="33"/>
    </row>
    <row r="21" spans="1:38" ht="9.9499999999999993" customHeight="1" x14ac:dyDescent="0.25"/>
    <row r="23" spans="1:38" x14ac:dyDescent="0.25">
      <c r="A23" s="3" t="s">
        <v>21</v>
      </c>
    </row>
    <row r="24" spans="1:38" x14ac:dyDescent="0.25">
      <c r="A24" s="67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9"/>
      <c r="AB24" s="3" t="s">
        <v>20</v>
      </c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2"/>
      <c r="AB25" s="3"/>
    </row>
    <row r="26" spans="1:38" x14ac:dyDescent="0.25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2"/>
      <c r="AB26" s="3"/>
    </row>
    <row r="27" spans="1:38" x14ac:dyDescent="0.25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2"/>
      <c r="AB27" s="3" t="s">
        <v>19</v>
      </c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2"/>
      <c r="AB28" s="3"/>
    </row>
    <row r="29" spans="1:38" x14ac:dyDescent="0.25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2"/>
      <c r="AB29" s="3"/>
    </row>
    <row r="30" spans="1:38" x14ac:dyDescent="0.25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6"/>
      <c r="AB30" s="3" t="s">
        <v>18</v>
      </c>
      <c r="AE30" s="1"/>
      <c r="AF30" s="1"/>
      <c r="AG30" s="1"/>
      <c r="AH30" s="1"/>
      <c r="AI30" s="1"/>
      <c r="AJ30" s="1"/>
      <c r="AK30" s="1"/>
      <c r="AL30" s="1"/>
    </row>
  </sheetData>
  <mergeCells count="99">
    <mergeCell ref="B19:D19"/>
    <mergeCell ref="E8:Q9"/>
    <mergeCell ref="E10:Q10"/>
    <mergeCell ref="E11:Q11"/>
    <mergeCell ref="E12:Q12"/>
    <mergeCell ref="E13:Q13"/>
    <mergeCell ref="E14:Q14"/>
    <mergeCell ref="E15:Q15"/>
    <mergeCell ref="E16:Q16"/>
    <mergeCell ref="E17:Q17"/>
    <mergeCell ref="B10:D10"/>
    <mergeCell ref="B8:D9"/>
    <mergeCell ref="B11:D11"/>
    <mergeCell ref="B12:D12"/>
    <mergeCell ref="B13:D13"/>
    <mergeCell ref="B14:D14"/>
    <mergeCell ref="B15:D15"/>
    <mergeCell ref="B16:D16"/>
    <mergeCell ref="B17:D17"/>
    <mergeCell ref="A30:W30"/>
    <mergeCell ref="A24:W24"/>
    <mergeCell ref="A25:W25"/>
    <mergeCell ref="A26:W26"/>
    <mergeCell ref="A27:W27"/>
    <mergeCell ref="A28:W28"/>
    <mergeCell ref="A29:W29"/>
    <mergeCell ref="U16:W16"/>
    <mergeCell ref="R19:T19"/>
    <mergeCell ref="R15:T15"/>
    <mergeCell ref="R16:T16"/>
    <mergeCell ref="R17:T17"/>
    <mergeCell ref="R18:T18"/>
    <mergeCell ref="AH1:AL1"/>
    <mergeCell ref="AH2:AL2"/>
    <mergeCell ref="AK3:AL3"/>
    <mergeCell ref="AH3:AJ3"/>
    <mergeCell ref="A1:D3"/>
    <mergeCell ref="E1:AG2"/>
    <mergeCell ref="E3:AG3"/>
    <mergeCell ref="AB18:AH18"/>
    <mergeCell ref="AI18:AL18"/>
    <mergeCell ref="U19:W19"/>
    <mergeCell ref="X19:AA19"/>
    <mergeCell ref="AB19:AH19"/>
    <mergeCell ref="AI19:AL19"/>
    <mergeCell ref="X20:AA20"/>
    <mergeCell ref="U20:W20"/>
    <mergeCell ref="E18:Q18"/>
    <mergeCell ref="E19:Q19"/>
    <mergeCell ref="U18:W18"/>
    <mergeCell ref="X18:AA18"/>
    <mergeCell ref="U17:W17"/>
    <mergeCell ref="X17:AA17"/>
    <mergeCell ref="AB17:AH17"/>
    <mergeCell ref="AI17:AL17"/>
    <mergeCell ref="U5:Y5"/>
    <mergeCell ref="AI5:AL5"/>
    <mergeCell ref="H6:U6"/>
    <mergeCell ref="AC6:AL6"/>
    <mergeCell ref="U15:W15"/>
    <mergeCell ref="X15:AA15"/>
    <mergeCell ref="AB15:AH15"/>
    <mergeCell ref="AI15:AL15"/>
    <mergeCell ref="X16:AA16"/>
    <mergeCell ref="AB16:AH16"/>
    <mergeCell ref="AI16:AL16"/>
    <mergeCell ref="AI13:AL13"/>
    <mergeCell ref="U12:W12"/>
    <mergeCell ref="U14:W14"/>
    <mergeCell ref="X14:AA14"/>
    <mergeCell ref="AB14:AH14"/>
    <mergeCell ref="AI14:AL14"/>
    <mergeCell ref="A8:A9"/>
    <mergeCell ref="X8:AA9"/>
    <mergeCell ref="AB8:AH9"/>
    <mergeCell ref="R10:T10"/>
    <mergeCell ref="R11:T11"/>
    <mergeCell ref="U10:W10"/>
    <mergeCell ref="X10:AA10"/>
    <mergeCell ref="AB10:AH10"/>
    <mergeCell ref="U11:W11"/>
    <mergeCell ref="X11:AA11"/>
    <mergeCell ref="AB11:AH11"/>
    <mergeCell ref="AI8:AL9"/>
    <mergeCell ref="R8:T9"/>
    <mergeCell ref="U8:W9"/>
    <mergeCell ref="B18:D18"/>
    <mergeCell ref="G5:K5"/>
    <mergeCell ref="R12:T12"/>
    <mergeCell ref="R13:T13"/>
    <mergeCell ref="R14:T14"/>
    <mergeCell ref="AI10:AL10"/>
    <mergeCell ref="AI11:AL11"/>
    <mergeCell ref="X12:AA12"/>
    <mergeCell ref="AB12:AH12"/>
    <mergeCell ref="AI12:AL12"/>
    <mergeCell ref="U13:W13"/>
    <mergeCell ref="X13:AA13"/>
    <mergeCell ref="AB13:AH13"/>
  </mergeCells>
  <dataValidations count="1">
    <dataValidation type="list" allowBlank="1" showInputMessage="1" showErrorMessage="1" sqref="U5:Y5" xr:uid="{12332BFA-5663-430D-8CAE-D47FA0F67025}">
      <formula1>"Contado, Credito"</formula1>
    </dataValidation>
  </dataValidations>
  <printOptions horizontalCentered="1"/>
  <pageMargins left="0.51181102362204722" right="0.51181102362204722" top="0.55118110236220474" bottom="0.55118110236220474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8EA9A2-3277-49E0-B53F-C1E905A2D64D}">
          <x14:formula1>
            <xm:f>ARTICULOS!$A$2:$A$104</xm:f>
          </x14:formula1>
          <xm:sqref>B10:D19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2018-08-16T20:25:25Z</cp:lastPrinted>
  <dcterms:created xsi:type="dcterms:W3CDTF">2018-08-16T18:17:27Z</dcterms:created>
  <dcterms:modified xsi:type="dcterms:W3CDTF">2018-09-20T22:37:05Z</dcterms:modified>
</cp:coreProperties>
</file>