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bec\OneDrive\Documentos\"/>
    </mc:Choice>
  </mc:AlternateContent>
  <xr:revisionPtr revIDLastSave="0" documentId="13_ncr:1_{A3116F39-3E29-4729-9D73-EED47F87731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nsolidação Bancária " sheetId="2" r:id="rId1"/>
    <sheet name="Lançamentos" sheetId="3" r:id="rId2"/>
    <sheet name="Razão" sheetId="4" r:id="rId3"/>
    <sheet name="Balancete" sheetId="5" r:id="rId4"/>
    <sheet name="Balanço Patrimonial" sheetId="6" r:id="rId5"/>
    <sheet name="DR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7" l="1"/>
  <c r="F12" i="5"/>
  <c r="E12" i="5"/>
  <c r="D12" i="5"/>
  <c r="C12" i="5"/>
  <c r="E20" i="4"/>
  <c r="G9" i="4"/>
  <c r="B11" i="4"/>
  <c r="A12" i="4" s="1"/>
  <c r="A11" i="4"/>
</calcChain>
</file>

<file path=xl/sharedStrings.xml><?xml version="1.0" encoding="utf-8"?>
<sst xmlns="http://schemas.openxmlformats.org/spreadsheetml/2006/main" count="262" uniqueCount="137">
  <si>
    <t>Entrada</t>
  </si>
  <si>
    <t>Data</t>
  </si>
  <si>
    <t>Tipo de Operação</t>
  </si>
  <si>
    <t>CPF ou CNPJ</t>
  </si>
  <si>
    <t>Recebimento</t>
  </si>
  <si>
    <t>Saldo (balance)</t>
  </si>
  <si>
    <t>08.050.608/0001-32</t>
  </si>
  <si>
    <t>Pluggy</t>
  </si>
  <si>
    <t>Documento</t>
  </si>
  <si>
    <t>Pagamento de Boleto</t>
  </si>
  <si>
    <t>Recebimento Cartão de Débito</t>
  </si>
  <si>
    <t>Pagto por boleto bancário</t>
  </si>
  <si>
    <t>Resgate de Aplicação Financeira</t>
  </si>
  <si>
    <t>Saque Caixa Eletrônico</t>
  </si>
  <si>
    <t>Entrada ou Saida</t>
  </si>
  <si>
    <t xml:space="preserve">Categoria do pagamento ou recebimento </t>
  </si>
  <si>
    <t>Saida</t>
  </si>
  <si>
    <t>c</t>
  </si>
  <si>
    <t>C</t>
  </si>
  <si>
    <t xml:space="preserve">Recebimento Cartão de Credito </t>
  </si>
  <si>
    <t>Não classificado</t>
  </si>
  <si>
    <t>Pessoa fisica</t>
  </si>
  <si>
    <t>Pessoa Juridica</t>
  </si>
  <si>
    <t>Movimentação própia</t>
  </si>
  <si>
    <t xml:space="preserve">Descrição do realizador </t>
  </si>
  <si>
    <t>Tiago Rodrigues Santos</t>
  </si>
  <si>
    <t xml:space="preserve">Não Classificado </t>
  </si>
  <si>
    <t>882.937.076-23</t>
  </si>
  <si>
    <t>Movimentação própria</t>
  </si>
  <si>
    <t>Valor da Operação (amount)</t>
  </si>
  <si>
    <t>Lcto</t>
  </si>
  <si>
    <t>Cód.</t>
  </si>
  <si>
    <t>Conta</t>
  </si>
  <si>
    <t>Valor</t>
  </si>
  <si>
    <t>D / C</t>
  </si>
  <si>
    <t>92103-3</t>
  </si>
  <si>
    <t>D</t>
  </si>
  <si>
    <t>92102-5</t>
  </si>
  <si>
    <t>90003-6</t>
  </si>
  <si>
    <t>Caixa</t>
  </si>
  <si>
    <t>Pagamento</t>
  </si>
  <si>
    <t>90004-8</t>
  </si>
  <si>
    <t>90102-3</t>
  </si>
  <si>
    <t>Banco Bradesco</t>
  </si>
  <si>
    <t>Nº</t>
  </si>
  <si>
    <t>Historico</t>
  </si>
  <si>
    <t xml:space="preserve">Banco </t>
  </si>
  <si>
    <t>Cliente a Receber</t>
  </si>
  <si>
    <t xml:space="preserve">Clientes a Receber </t>
  </si>
  <si>
    <t xml:space="preserve"> Pix Pessoa Fisica</t>
  </si>
  <si>
    <t>Pix Pessoa Juridica</t>
  </si>
  <si>
    <t>TED Pessoa Fisica</t>
  </si>
  <si>
    <t>TED Pessoa Juridica</t>
  </si>
  <si>
    <t>DOC Pessoa Fisica</t>
  </si>
  <si>
    <t>Pix pessoa fisica</t>
  </si>
  <si>
    <t>Despesa</t>
  </si>
  <si>
    <t>Pagamento de boleto</t>
  </si>
  <si>
    <t>90003-7</t>
  </si>
  <si>
    <t>92103-4</t>
  </si>
  <si>
    <t>90003-8</t>
  </si>
  <si>
    <t>92103-5</t>
  </si>
  <si>
    <t>90003-9</t>
  </si>
  <si>
    <t>92103-6</t>
  </si>
  <si>
    <t>90003-10</t>
  </si>
  <si>
    <t>92103-7</t>
  </si>
  <si>
    <t>Pix pessoa juridica</t>
  </si>
  <si>
    <t>Receita de Vendas</t>
  </si>
  <si>
    <t>TED pessoa fisica</t>
  </si>
  <si>
    <t>TED pessoa juridica</t>
  </si>
  <si>
    <t>Recebimento Cartão de Debito</t>
  </si>
  <si>
    <t>90003-11</t>
  </si>
  <si>
    <t>92103-8</t>
  </si>
  <si>
    <t>90003-12</t>
  </si>
  <si>
    <t>92103-9</t>
  </si>
  <si>
    <t>90003-13</t>
  </si>
  <si>
    <t>92103-10</t>
  </si>
  <si>
    <t>90003-14</t>
  </si>
  <si>
    <t>92103-11</t>
  </si>
  <si>
    <t>90003-15</t>
  </si>
  <si>
    <t>92103-12</t>
  </si>
  <si>
    <t>90003-16</t>
  </si>
  <si>
    <t>92103-13</t>
  </si>
  <si>
    <t>90003-17</t>
  </si>
  <si>
    <t>92103-14</t>
  </si>
  <si>
    <t>Recebimento Cartão de Credito</t>
  </si>
  <si>
    <t>Pagamento por boleto bancario</t>
  </si>
  <si>
    <t>Pagamento por boleto</t>
  </si>
  <si>
    <t>Aplicação Financeira</t>
  </si>
  <si>
    <t>Resgaste de aplicação Financeira</t>
  </si>
  <si>
    <t xml:space="preserve">Recebimento Cartão de deébito </t>
  </si>
  <si>
    <t>DOC Pessoa fisica</t>
  </si>
  <si>
    <t>Saque caixa eletronico</t>
  </si>
  <si>
    <t>Balancete após contabilização extrato</t>
  </si>
  <si>
    <t>Despesas</t>
  </si>
  <si>
    <t>JANEIRO.2021</t>
  </si>
  <si>
    <t>Saldo</t>
  </si>
  <si>
    <t>90103-7</t>
  </si>
  <si>
    <t>90212-4</t>
  </si>
  <si>
    <t>Clientes</t>
  </si>
  <si>
    <t>90402-4</t>
  </si>
  <si>
    <t>Total</t>
  </si>
  <si>
    <t>d</t>
  </si>
  <si>
    <t>Software</t>
  </si>
  <si>
    <t>Capital</t>
  </si>
  <si>
    <t>Saldo Anteriror - Debito</t>
  </si>
  <si>
    <t>Saldo Anteriror - Credito</t>
  </si>
  <si>
    <t>Lucros</t>
  </si>
  <si>
    <t>Bancos</t>
  </si>
  <si>
    <t>Receitas</t>
  </si>
  <si>
    <t>desp. Financ.</t>
  </si>
  <si>
    <t xml:space="preserve">desp. Geriais </t>
  </si>
  <si>
    <t>**</t>
  </si>
  <si>
    <t>13485,21 prejuizo</t>
  </si>
  <si>
    <t>Balanço Patrimonial - Após a integração do extrato</t>
  </si>
  <si>
    <t xml:space="preserve">ATIVO </t>
  </si>
  <si>
    <t xml:space="preserve">Circulante </t>
  </si>
  <si>
    <t xml:space="preserve">Disponibilidades </t>
  </si>
  <si>
    <t xml:space="preserve">Caixa </t>
  </si>
  <si>
    <t>Bancos conta Movimento</t>
  </si>
  <si>
    <t>clientes</t>
  </si>
  <si>
    <t>duplicatas a receber/clientes</t>
  </si>
  <si>
    <t>não circulante</t>
  </si>
  <si>
    <t>PASSIVO</t>
  </si>
  <si>
    <t>PATRIMÔNIO LÍQUIDO</t>
  </si>
  <si>
    <t>Capital Social</t>
  </si>
  <si>
    <t>Reservas de lucro</t>
  </si>
  <si>
    <t>Lucros Acumulados</t>
  </si>
  <si>
    <t>prejuizo do Exercicio</t>
  </si>
  <si>
    <t xml:space="preserve">Demonstração do Resultado do Exercicio </t>
  </si>
  <si>
    <t xml:space="preserve">Receita Bruta de Vendas </t>
  </si>
  <si>
    <t>aplicação de ajuste</t>
  </si>
  <si>
    <t>Despesas Operacionais</t>
  </si>
  <si>
    <t>(-)despesas gerais</t>
  </si>
  <si>
    <t>(-)despesas financeiras</t>
  </si>
  <si>
    <t>Resultado antes do IR</t>
  </si>
  <si>
    <t xml:space="preserve">Prejuizo </t>
  </si>
  <si>
    <t>Intangivel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</si>
</sst>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#"/>
    <numFmt numFmtId="165" formatCode="&quot;R$&quot;\ #,##0.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0"/>
      <color theme="1"/>
      <name val="Franklin Gothic Book"/>
      <family val="2"/>
    </font>
    <font>
      <sz val="10"/>
      <name val="Franklin Gothic Book"/>
      <family val="2"/>
    </font>
    <font>
      <b/>
      <sz val="10"/>
      <name val="Franklin Gothic Book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4" fontId="5" fillId="0" borderId="0" xfId="0" applyNumberFormat="1" applyFont="1"/>
    <xf numFmtId="44" fontId="0" fillId="0" borderId="0" xfId="0" applyNumberFormat="1"/>
    <xf numFmtId="43" fontId="2" fillId="2" borderId="1" xfId="2" applyFont="1" applyFill="1" applyBorder="1"/>
    <xf numFmtId="0" fontId="2" fillId="2" borderId="1" xfId="1" applyFill="1" applyBorder="1"/>
    <xf numFmtId="0" fontId="2" fillId="2" borderId="1" xfId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ill="1" applyBorder="1"/>
    <xf numFmtId="0" fontId="2" fillId="0" borderId="0" xfId="1"/>
    <xf numFmtId="0" fontId="9" fillId="0" borderId="0" xfId="1" applyFont="1"/>
    <xf numFmtId="4" fontId="10" fillId="2" borderId="0" xfId="1" applyNumberFormat="1" applyFont="1" applyFill="1"/>
    <xf numFmtId="0" fontId="10" fillId="2" borderId="0" xfId="1" applyFont="1" applyFill="1" applyAlignment="1">
      <alignment vertical="center"/>
    </xf>
    <xf numFmtId="4" fontId="10" fillId="2" borderId="6" xfId="1" applyNumberFormat="1" applyFont="1" applyFill="1" applyBorder="1"/>
    <xf numFmtId="4" fontId="10" fillId="2" borderId="2" xfId="2" applyNumberFormat="1" applyFont="1" applyFill="1" applyBorder="1"/>
    <xf numFmtId="4" fontId="10" fillId="2" borderId="3" xfId="2" applyNumberFormat="1" applyFont="1" applyFill="1" applyBorder="1"/>
    <xf numFmtId="0" fontId="0" fillId="3" borderId="0" xfId="0" applyFill="1"/>
    <xf numFmtId="14" fontId="0" fillId="3" borderId="0" xfId="0" applyNumberFormat="1" applyFill="1"/>
    <xf numFmtId="14" fontId="0" fillId="3" borderId="0" xfId="0" applyNumberFormat="1" applyFill="1" applyAlignment="1">
      <alignment horizontal="center" vertical="center"/>
    </xf>
    <xf numFmtId="44" fontId="0" fillId="3" borderId="0" xfId="0" applyNumberFormat="1" applyFill="1"/>
    <xf numFmtId="0" fontId="3" fillId="2" borderId="1" xfId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2" fontId="2" fillId="0" borderId="0" xfId="1" applyNumberFormat="1"/>
    <xf numFmtId="0" fontId="0" fillId="0" borderId="1" xfId="0" applyBorder="1"/>
    <xf numFmtId="4" fontId="4" fillId="0" borderId="1" xfId="0" applyNumberFormat="1" applyFont="1" applyBorder="1"/>
    <xf numFmtId="2" fontId="10" fillId="2" borderId="0" xfId="1" applyNumberFormat="1" applyFont="1" applyFill="1"/>
    <xf numFmtId="2" fontId="10" fillId="2" borderId="5" xfId="1" applyNumberFormat="1" applyFont="1" applyFill="1" applyBorder="1"/>
    <xf numFmtId="2" fontId="10" fillId="2" borderId="6" xfId="1" applyNumberFormat="1" applyFont="1" applyFill="1" applyBorder="1"/>
    <xf numFmtId="4" fontId="11" fillId="2" borderId="2" xfId="2" applyNumberFormat="1" applyFont="1" applyFill="1" applyBorder="1"/>
    <xf numFmtId="4" fontId="11" fillId="2" borderId="3" xfId="2" applyNumberFormat="1" applyFont="1" applyFill="1" applyBorder="1"/>
    <xf numFmtId="2" fontId="0" fillId="0" borderId="0" xfId="0" applyNumberFormat="1"/>
    <xf numFmtId="0" fontId="7" fillId="2" borderId="1" xfId="1" applyFont="1" applyFill="1" applyBorder="1"/>
    <xf numFmtId="164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43" fontId="8" fillId="2" borderId="1" xfId="2" applyFont="1" applyFill="1" applyBorder="1" applyAlignment="1">
      <alignment horizontal="center" vertical="center"/>
    </xf>
    <xf numFmtId="164" fontId="7" fillId="2" borderId="1" xfId="1" applyNumberFormat="1" applyFont="1" applyFill="1" applyBorder="1"/>
    <xf numFmtId="43" fontId="7" fillId="2" borderId="1" xfId="2" applyFont="1" applyFill="1" applyBorder="1" applyAlignment="1">
      <alignment horizontal="center" vertical="center"/>
    </xf>
    <xf numFmtId="2" fontId="8" fillId="2" borderId="1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" fontId="4" fillId="3" borderId="1" xfId="0" applyNumberFormat="1" applyFont="1" applyFill="1" applyBorder="1"/>
    <xf numFmtId="4" fontId="11" fillId="3" borderId="2" xfId="2" applyNumberFormat="1" applyFont="1" applyFill="1" applyBorder="1"/>
    <xf numFmtId="4" fontId="10" fillId="3" borderId="3" xfId="2" applyNumberFormat="1" applyFont="1" applyFill="1" applyBorder="1"/>
    <xf numFmtId="0" fontId="1" fillId="0" borderId="0" xfId="1" applyFont="1"/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5" fontId="4" fillId="0" borderId="10" xfId="0" applyNumberFormat="1" applyFont="1" applyBorder="1" applyAlignment="1">
      <alignment horizontal="right" vertical="center"/>
    </xf>
    <xf numFmtId="165" fontId="4" fillId="0" borderId="12" xfId="0" applyNumberFormat="1" applyFont="1" applyBorder="1" applyAlignment="1">
      <alignment horizontal="right" vertical="center"/>
    </xf>
    <xf numFmtId="165" fontId="0" fillId="0" borderId="12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14" xfId="0" applyNumberFormat="1" applyBorder="1" applyAlignment="1">
      <alignment horizontal="right" vertical="center"/>
    </xf>
    <xf numFmtId="0" fontId="0" fillId="4" borderId="11" xfId="0" applyFill="1" applyBorder="1" applyAlignment="1">
      <alignment horizontal="left" vertical="center"/>
    </xf>
    <xf numFmtId="165" fontId="0" fillId="4" borderId="12" xfId="0" applyNumberForma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165" fontId="0" fillId="4" borderId="14" xfId="0" applyNumberFormat="1" applyFill="1" applyBorder="1" applyAlignment="1">
      <alignment horizontal="right" vertical="center"/>
    </xf>
    <xf numFmtId="2" fontId="11" fillId="4" borderId="3" xfId="2" applyNumberFormat="1" applyFont="1" applyFill="1" applyBorder="1"/>
    <xf numFmtId="0" fontId="0" fillId="0" borderId="22" xfId="0" applyBorder="1"/>
    <xf numFmtId="0" fontId="0" fillId="0" borderId="3" xfId="0" applyBorder="1"/>
    <xf numFmtId="0" fontId="0" fillId="0" borderId="23" xfId="0" applyBorder="1"/>
    <xf numFmtId="0" fontId="4" fillId="3" borderId="0" xfId="0" applyFont="1" applyFill="1"/>
    <xf numFmtId="0" fontId="0" fillId="3" borderId="22" xfId="0" applyFill="1" applyBorder="1"/>
    <xf numFmtId="0" fontId="0" fillId="3" borderId="2" xfId="0" applyFill="1" applyBorder="1"/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" fontId="11" fillId="2" borderId="4" xfId="1" applyNumberFormat="1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A2EA8934-6E01-40A1-A42A-2E0BEB31BF24}"/>
    <cellStyle name="Porcentagem 2" xfId="3" xr:uid="{E045F26A-B75B-446B-A6DA-96FBC507F782}"/>
    <cellStyle name="Vírgula 2" xfId="2" xr:uid="{7E22A4B1-88D1-4351-A0FB-55E6DF372E5B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774-41F9-481C-BFE3-3B4E10C87355}">
  <dimension ref="A1:K14"/>
  <sheetViews>
    <sheetView topLeftCell="D1" zoomScaleNormal="100" workbookViewId="0">
      <selection activeCell="F13" sqref="F13"/>
    </sheetView>
  </sheetViews>
  <sheetFormatPr defaultRowHeight="15.6" x14ac:dyDescent="0.3"/>
  <cols>
    <col min="1" max="1" width="3.296875" bestFit="1" customWidth="1"/>
    <col min="2" max="2" width="10.5" bestFit="1" customWidth="1"/>
    <col min="3" max="3" width="28" bestFit="1" customWidth="1"/>
    <col min="4" max="4" width="16.59765625" bestFit="1" customWidth="1"/>
    <col min="5" max="5" width="19.59765625" bestFit="1" customWidth="1"/>
    <col min="6" max="6" width="39.8984375" bestFit="1" customWidth="1"/>
    <col min="7" max="7" width="23.09765625" bestFit="1" customWidth="1"/>
    <col min="8" max="8" width="20" customWidth="1"/>
    <col min="9" max="9" width="27.59765625" style="6" bestFit="1" customWidth="1"/>
    <col min="10" max="10" width="15" style="6" bestFit="1" customWidth="1"/>
    <col min="11" max="11" width="12.69921875" bestFit="1" customWidth="1"/>
  </cols>
  <sheetData>
    <row r="1" spans="1:11" s="3" customFormat="1" ht="17.399999999999999" x14ac:dyDescent="0.35">
      <c r="A1" s="3" t="s">
        <v>44</v>
      </c>
      <c r="B1" s="3" t="s">
        <v>1</v>
      </c>
      <c r="C1" s="4" t="s">
        <v>2</v>
      </c>
      <c r="D1" s="3" t="s">
        <v>14</v>
      </c>
      <c r="E1" s="3" t="s">
        <v>3</v>
      </c>
      <c r="F1" s="3" t="s">
        <v>15</v>
      </c>
      <c r="G1" s="3" t="s">
        <v>24</v>
      </c>
      <c r="H1" s="3" t="s">
        <v>8</v>
      </c>
      <c r="I1" s="5" t="s">
        <v>29</v>
      </c>
      <c r="J1" s="5" t="s">
        <v>5</v>
      </c>
    </row>
    <row r="2" spans="1:11" s="21" customFormat="1" x14ac:dyDescent="0.3">
      <c r="A2" s="21">
        <v>1</v>
      </c>
      <c r="B2" s="22">
        <v>44622</v>
      </c>
      <c r="C2" s="23" t="s">
        <v>49</v>
      </c>
      <c r="D2" s="21" t="s">
        <v>0</v>
      </c>
      <c r="E2" s="21" t="s">
        <v>21</v>
      </c>
      <c r="F2" s="21" t="s">
        <v>4</v>
      </c>
      <c r="G2" s="21" t="s">
        <v>25</v>
      </c>
      <c r="H2" s="21" t="s">
        <v>27</v>
      </c>
      <c r="I2" s="24">
        <v>15000</v>
      </c>
      <c r="J2" s="24">
        <v>15000</v>
      </c>
    </row>
    <row r="3" spans="1:11" x14ac:dyDescent="0.3">
      <c r="A3">
        <v>2</v>
      </c>
      <c r="B3" s="1">
        <v>44630</v>
      </c>
      <c r="C3" s="2" t="s">
        <v>9</v>
      </c>
      <c r="D3" t="s">
        <v>16</v>
      </c>
      <c r="E3" t="s">
        <v>20</v>
      </c>
      <c r="F3" t="s">
        <v>40</v>
      </c>
      <c r="G3" t="s">
        <v>26</v>
      </c>
      <c r="H3" t="s">
        <v>20</v>
      </c>
      <c r="I3" s="6">
        <v>-544.99</v>
      </c>
      <c r="J3" s="6">
        <v>14455.01</v>
      </c>
      <c r="K3" s="6"/>
    </row>
    <row r="4" spans="1:11" x14ac:dyDescent="0.3">
      <c r="A4">
        <v>3</v>
      </c>
      <c r="B4" s="1">
        <v>44658</v>
      </c>
      <c r="C4" s="2" t="s">
        <v>50</v>
      </c>
      <c r="D4" t="s">
        <v>16</v>
      </c>
      <c r="E4" t="s">
        <v>22</v>
      </c>
      <c r="F4" t="s">
        <v>40</v>
      </c>
      <c r="G4" t="s">
        <v>7</v>
      </c>
      <c r="H4" t="s">
        <v>6</v>
      </c>
      <c r="I4" s="6">
        <v>-1.02</v>
      </c>
      <c r="J4" s="6">
        <v>14453.99</v>
      </c>
    </row>
    <row r="5" spans="1:11" x14ac:dyDescent="0.3">
      <c r="A5">
        <v>4</v>
      </c>
      <c r="B5" s="1">
        <v>44691</v>
      </c>
      <c r="C5" s="2" t="s">
        <v>51</v>
      </c>
      <c r="D5" t="s">
        <v>0</v>
      </c>
      <c r="E5" t="s">
        <v>21</v>
      </c>
      <c r="F5" t="s">
        <v>4</v>
      </c>
      <c r="G5" t="s">
        <v>25</v>
      </c>
      <c r="H5" t="s">
        <v>27</v>
      </c>
      <c r="I5" s="6">
        <v>1000</v>
      </c>
      <c r="J5" s="6">
        <v>15453.99</v>
      </c>
    </row>
    <row r="6" spans="1:11" x14ac:dyDescent="0.3">
      <c r="A6">
        <v>5</v>
      </c>
      <c r="B6" s="1">
        <v>44692</v>
      </c>
      <c r="C6" s="2" t="s">
        <v>52</v>
      </c>
      <c r="D6" t="s">
        <v>16</v>
      </c>
      <c r="E6" t="s">
        <v>22</v>
      </c>
      <c r="F6" t="s">
        <v>40</v>
      </c>
      <c r="G6" t="s">
        <v>7</v>
      </c>
      <c r="H6" t="s">
        <v>6</v>
      </c>
      <c r="I6" s="6">
        <v>-200</v>
      </c>
      <c r="J6" s="6">
        <v>15253.99</v>
      </c>
    </row>
    <row r="7" spans="1:11" x14ac:dyDescent="0.3">
      <c r="A7">
        <v>6</v>
      </c>
      <c r="B7" s="1">
        <v>44774</v>
      </c>
      <c r="C7" s="2" t="s">
        <v>10</v>
      </c>
      <c r="D7" t="s">
        <v>0</v>
      </c>
      <c r="E7" t="s">
        <v>20</v>
      </c>
      <c r="F7" t="s">
        <v>4</v>
      </c>
      <c r="G7" t="s">
        <v>26</v>
      </c>
      <c r="H7" t="s">
        <v>20</v>
      </c>
      <c r="I7" s="6">
        <v>4.88</v>
      </c>
      <c r="J7" s="6">
        <v>15258.87</v>
      </c>
    </row>
    <row r="8" spans="1:11" x14ac:dyDescent="0.3">
      <c r="A8">
        <v>7</v>
      </c>
      <c r="B8" s="1">
        <v>44803</v>
      </c>
      <c r="C8" s="2" t="s">
        <v>19</v>
      </c>
      <c r="D8" t="s">
        <v>0</v>
      </c>
      <c r="E8" t="s">
        <v>20</v>
      </c>
      <c r="F8" t="s">
        <v>4</v>
      </c>
      <c r="G8" t="s">
        <v>26</v>
      </c>
      <c r="H8" t="s">
        <v>20</v>
      </c>
      <c r="I8" s="6">
        <v>19.5</v>
      </c>
      <c r="J8" s="6">
        <v>15278.37</v>
      </c>
    </row>
    <row r="9" spans="1:11" x14ac:dyDescent="0.3">
      <c r="A9">
        <v>8</v>
      </c>
      <c r="B9" s="1">
        <v>44805</v>
      </c>
      <c r="C9" s="2" t="s">
        <v>11</v>
      </c>
      <c r="D9" t="s">
        <v>16</v>
      </c>
      <c r="E9" t="s">
        <v>20</v>
      </c>
      <c r="F9" t="s">
        <v>40</v>
      </c>
      <c r="G9" t="s">
        <v>26</v>
      </c>
      <c r="H9" t="s">
        <v>20</v>
      </c>
      <c r="I9" s="6">
        <v>-16000</v>
      </c>
      <c r="J9" s="6">
        <v>-721.63</v>
      </c>
    </row>
    <row r="10" spans="1:11" x14ac:dyDescent="0.3">
      <c r="A10">
        <v>9</v>
      </c>
      <c r="B10" s="1">
        <v>44809</v>
      </c>
      <c r="C10" s="2" t="s">
        <v>9</v>
      </c>
      <c r="D10" t="s">
        <v>16</v>
      </c>
      <c r="E10" t="s">
        <v>20</v>
      </c>
      <c r="F10" t="s">
        <v>40</v>
      </c>
      <c r="G10" t="s">
        <v>26</v>
      </c>
      <c r="H10" t="s">
        <v>20</v>
      </c>
      <c r="I10" s="6">
        <v>-100</v>
      </c>
      <c r="J10" s="6">
        <v>-821.63</v>
      </c>
    </row>
    <row r="11" spans="1:11" x14ac:dyDescent="0.3">
      <c r="A11">
        <v>10</v>
      </c>
      <c r="B11" s="1">
        <v>44809</v>
      </c>
      <c r="C11" s="2" t="s">
        <v>12</v>
      </c>
      <c r="D11" t="s">
        <v>0</v>
      </c>
      <c r="E11" t="s">
        <v>23</v>
      </c>
      <c r="F11" t="s">
        <v>4</v>
      </c>
      <c r="G11" t="s">
        <v>23</v>
      </c>
      <c r="H11" t="s">
        <v>28</v>
      </c>
      <c r="I11" s="6">
        <v>19.46</v>
      </c>
      <c r="J11" s="6">
        <v>-802.17</v>
      </c>
    </row>
    <row r="12" spans="1:11" x14ac:dyDescent="0.3">
      <c r="A12">
        <v>11</v>
      </c>
      <c r="B12" s="1">
        <v>44814</v>
      </c>
      <c r="C12" s="2" t="s">
        <v>10</v>
      </c>
      <c r="D12" t="s">
        <v>0</v>
      </c>
      <c r="E12" t="s">
        <v>20</v>
      </c>
      <c r="F12" t="s">
        <v>4</v>
      </c>
      <c r="G12" t="s">
        <v>26</v>
      </c>
      <c r="H12" t="s">
        <v>20</v>
      </c>
      <c r="I12" s="6">
        <v>1435.64</v>
      </c>
      <c r="J12" s="6">
        <v>633.47</v>
      </c>
    </row>
    <row r="13" spans="1:11" x14ac:dyDescent="0.3">
      <c r="A13">
        <v>12</v>
      </c>
      <c r="B13" s="1">
        <v>44815</v>
      </c>
      <c r="C13" s="2" t="s">
        <v>53</v>
      </c>
      <c r="D13" t="s">
        <v>0</v>
      </c>
      <c r="E13" t="s">
        <v>21</v>
      </c>
      <c r="F13" t="s">
        <v>4</v>
      </c>
      <c r="G13" t="s">
        <v>25</v>
      </c>
      <c r="H13" t="s">
        <v>27</v>
      </c>
      <c r="I13" s="6">
        <v>900</v>
      </c>
      <c r="J13" s="6">
        <v>1534.25</v>
      </c>
    </row>
    <row r="14" spans="1:11" x14ac:dyDescent="0.3">
      <c r="A14">
        <v>13</v>
      </c>
      <c r="B14" s="1">
        <v>44816</v>
      </c>
      <c r="C14" s="2" t="s">
        <v>13</v>
      </c>
      <c r="D14" t="s">
        <v>16</v>
      </c>
      <c r="E14" t="s">
        <v>20</v>
      </c>
      <c r="F14" t="s">
        <v>40</v>
      </c>
      <c r="G14" t="s">
        <v>26</v>
      </c>
      <c r="H14" t="s">
        <v>20</v>
      </c>
      <c r="I14" s="6">
        <v>-300</v>
      </c>
      <c r="J14" s="6">
        <v>1234.25</v>
      </c>
    </row>
  </sheetData>
  <sortState xmlns:xlrd2="http://schemas.microsoft.com/office/spreadsheetml/2017/richdata2" ref="B2:F14">
    <sortCondition ref="B2:B1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B165-95A7-4245-B5BA-6128FA401F83}">
  <dimension ref="A1:G27"/>
  <sheetViews>
    <sheetView workbookViewId="0">
      <selection activeCell="C25" sqref="C25"/>
    </sheetView>
  </sheetViews>
  <sheetFormatPr defaultRowHeight="15.6" x14ac:dyDescent="0.3"/>
  <cols>
    <col min="4" max="4" width="25.59765625" customWidth="1"/>
    <col min="5" max="5" width="10.19921875" bestFit="1" customWidth="1"/>
    <col min="7" max="7" width="52.09765625" style="26" customWidth="1"/>
  </cols>
  <sheetData>
    <row r="1" spans="1:7" x14ac:dyDescent="0.3">
      <c r="A1" s="12" t="s">
        <v>30</v>
      </c>
      <c r="B1" s="12" t="s">
        <v>1</v>
      </c>
      <c r="C1" s="12" t="s">
        <v>31</v>
      </c>
      <c r="D1" s="11" t="s">
        <v>32</v>
      </c>
      <c r="E1" s="10" t="s">
        <v>33</v>
      </c>
      <c r="F1" s="11" t="s">
        <v>34</v>
      </c>
      <c r="G1" s="25" t="s">
        <v>45</v>
      </c>
    </row>
    <row r="2" spans="1:7" x14ac:dyDescent="0.3">
      <c r="A2" s="13">
        <v>1</v>
      </c>
      <c r="B2" s="13"/>
      <c r="C2" s="13" t="s">
        <v>35</v>
      </c>
      <c r="D2" s="8" t="s">
        <v>46</v>
      </c>
      <c r="E2" s="7">
        <v>15000</v>
      </c>
      <c r="F2" s="9" t="s">
        <v>36</v>
      </c>
      <c r="G2" s="70" t="s">
        <v>54</v>
      </c>
    </row>
    <row r="3" spans="1:7" x14ac:dyDescent="0.3">
      <c r="A3" s="13">
        <v>1</v>
      </c>
      <c r="B3" s="13"/>
      <c r="C3" s="13" t="s">
        <v>37</v>
      </c>
      <c r="D3" s="8" t="s">
        <v>47</v>
      </c>
      <c r="E3" s="7">
        <v>15000</v>
      </c>
      <c r="F3" s="9" t="s">
        <v>18</v>
      </c>
      <c r="G3" s="71"/>
    </row>
    <row r="4" spans="1:7" x14ac:dyDescent="0.3">
      <c r="A4" s="13">
        <v>2</v>
      </c>
      <c r="B4" s="13"/>
      <c r="C4" s="13" t="s">
        <v>38</v>
      </c>
      <c r="D4" s="8" t="s">
        <v>55</v>
      </c>
      <c r="E4" s="7">
        <v>544.99</v>
      </c>
      <c r="F4" s="9" t="s">
        <v>36</v>
      </c>
      <c r="G4" s="70" t="s">
        <v>56</v>
      </c>
    </row>
    <row r="5" spans="1:7" x14ac:dyDescent="0.3">
      <c r="A5" s="13">
        <v>2</v>
      </c>
      <c r="B5" s="13"/>
      <c r="C5" s="13" t="s">
        <v>35</v>
      </c>
      <c r="D5" s="8" t="s">
        <v>46</v>
      </c>
      <c r="E5" s="7">
        <v>544.99</v>
      </c>
      <c r="F5" s="9" t="s">
        <v>18</v>
      </c>
      <c r="G5" s="71"/>
    </row>
    <row r="6" spans="1:7" x14ac:dyDescent="0.3">
      <c r="A6" s="13">
        <v>3</v>
      </c>
      <c r="B6" s="13"/>
      <c r="C6" s="13" t="s">
        <v>57</v>
      </c>
      <c r="D6" s="8" t="s">
        <v>55</v>
      </c>
      <c r="E6" s="7">
        <v>1.02</v>
      </c>
      <c r="F6" s="9" t="s">
        <v>36</v>
      </c>
      <c r="G6" s="70" t="s">
        <v>65</v>
      </c>
    </row>
    <row r="7" spans="1:7" x14ac:dyDescent="0.3">
      <c r="A7" s="13">
        <v>3</v>
      </c>
      <c r="B7" s="13"/>
      <c r="C7" s="13" t="s">
        <v>58</v>
      </c>
      <c r="D7" s="8" t="s">
        <v>46</v>
      </c>
      <c r="E7" s="7">
        <v>1.02</v>
      </c>
      <c r="F7" s="9" t="s">
        <v>18</v>
      </c>
      <c r="G7" s="71"/>
    </row>
    <row r="8" spans="1:7" x14ac:dyDescent="0.3">
      <c r="A8" s="13">
        <v>4</v>
      </c>
      <c r="B8" s="13"/>
      <c r="C8" s="13" t="s">
        <v>59</v>
      </c>
      <c r="D8" s="8" t="s">
        <v>46</v>
      </c>
      <c r="E8" s="7">
        <v>1000</v>
      </c>
      <c r="F8" s="9" t="s">
        <v>36</v>
      </c>
      <c r="G8" s="70" t="s">
        <v>67</v>
      </c>
    </row>
    <row r="9" spans="1:7" x14ac:dyDescent="0.3">
      <c r="A9" s="13">
        <v>4</v>
      </c>
      <c r="B9" s="13"/>
      <c r="C9" s="13" t="s">
        <v>60</v>
      </c>
      <c r="D9" s="8" t="s">
        <v>66</v>
      </c>
      <c r="E9" s="7">
        <v>1000</v>
      </c>
      <c r="F9" s="9" t="s">
        <v>18</v>
      </c>
      <c r="G9" s="71"/>
    </row>
    <row r="10" spans="1:7" x14ac:dyDescent="0.3">
      <c r="A10" s="13">
        <v>5</v>
      </c>
      <c r="B10" s="13"/>
      <c r="C10" s="13" t="s">
        <v>61</v>
      </c>
      <c r="D10" s="8" t="s">
        <v>55</v>
      </c>
      <c r="E10" s="7">
        <v>200</v>
      </c>
      <c r="F10" s="9" t="s">
        <v>36</v>
      </c>
      <c r="G10" s="70" t="s">
        <v>68</v>
      </c>
    </row>
    <row r="11" spans="1:7" x14ac:dyDescent="0.3">
      <c r="A11" s="13">
        <v>5</v>
      </c>
      <c r="B11" s="13"/>
      <c r="C11" s="13" t="s">
        <v>62</v>
      </c>
      <c r="D11" s="8" t="s">
        <v>46</v>
      </c>
      <c r="E11" s="7">
        <v>200</v>
      </c>
      <c r="F11" s="9" t="s">
        <v>18</v>
      </c>
      <c r="G11" s="71"/>
    </row>
    <row r="12" spans="1:7" x14ac:dyDescent="0.3">
      <c r="A12" s="13">
        <v>6</v>
      </c>
      <c r="B12" s="13"/>
      <c r="C12" s="13" t="s">
        <v>63</v>
      </c>
      <c r="D12" s="8" t="s">
        <v>46</v>
      </c>
      <c r="E12" s="7">
        <v>4.88</v>
      </c>
      <c r="F12" s="9" t="s">
        <v>36</v>
      </c>
      <c r="G12" s="70" t="s">
        <v>69</v>
      </c>
    </row>
    <row r="13" spans="1:7" x14ac:dyDescent="0.3">
      <c r="A13" s="13">
        <v>6</v>
      </c>
      <c r="B13" s="13"/>
      <c r="C13" s="13" t="s">
        <v>64</v>
      </c>
      <c r="D13" s="8" t="s">
        <v>66</v>
      </c>
      <c r="E13" s="7">
        <v>4.88</v>
      </c>
      <c r="F13" s="9" t="s">
        <v>18</v>
      </c>
      <c r="G13" s="71"/>
    </row>
    <row r="14" spans="1:7" x14ac:dyDescent="0.3">
      <c r="A14" s="13">
        <v>7</v>
      </c>
      <c r="B14" s="13"/>
      <c r="C14" s="13" t="s">
        <v>70</v>
      </c>
      <c r="D14" s="8" t="s">
        <v>46</v>
      </c>
      <c r="E14" s="7">
        <v>19.5</v>
      </c>
      <c r="F14" s="9" t="s">
        <v>36</v>
      </c>
      <c r="G14" s="70" t="s">
        <v>84</v>
      </c>
    </row>
    <row r="15" spans="1:7" x14ac:dyDescent="0.3">
      <c r="A15" s="13">
        <v>7</v>
      </c>
      <c r="B15" s="13"/>
      <c r="C15" s="13" t="s">
        <v>71</v>
      </c>
      <c r="D15" s="8" t="s">
        <v>66</v>
      </c>
      <c r="E15" s="7">
        <v>19.5</v>
      </c>
      <c r="F15" s="9" t="s">
        <v>18</v>
      </c>
      <c r="G15" s="71"/>
    </row>
    <row r="16" spans="1:7" x14ac:dyDescent="0.3">
      <c r="A16" s="13">
        <v>8</v>
      </c>
      <c r="B16" s="13"/>
      <c r="C16" s="13" t="s">
        <v>72</v>
      </c>
      <c r="D16" s="8" t="s">
        <v>55</v>
      </c>
      <c r="E16" s="7">
        <v>16000</v>
      </c>
      <c r="F16" s="9" t="s">
        <v>36</v>
      </c>
      <c r="G16" s="70" t="s">
        <v>85</v>
      </c>
    </row>
    <row r="17" spans="1:7" x14ac:dyDescent="0.3">
      <c r="A17" s="13">
        <v>8</v>
      </c>
      <c r="B17" s="13"/>
      <c r="C17" s="13" t="s">
        <v>73</v>
      </c>
      <c r="D17" s="8" t="s">
        <v>46</v>
      </c>
      <c r="E17" s="7">
        <v>16000</v>
      </c>
      <c r="F17" s="9" t="s">
        <v>18</v>
      </c>
      <c r="G17" s="71"/>
    </row>
    <row r="18" spans="1:7" x14ac:dyDescent="0.3">
      <c r="A18" s="13">
        <v>9</v>
      </c>
      <c r="B18" s="13"/>
      <c r="C18" s="13" t="s">
        <v>74</v>
      </c>
      <c r="D18" s="8" t="s">
        <v>55</v>
      </c>
      <c r="E18" s="7">
        <v>100</v>
      </c>
      <c r="F18" s="9" t="s">
        <v>36</v>
      </c>
      <c r="G18" s="70" t="s">
        <v>86</v>
      </c>
    </row>
    <row r="19" spans="1:7" x14ac:dyDescent="0.3">
      <c r="A19" s="13">
        <v>9</v>
      </c>
      <c r="B19" s="13"/>
      <c r="C19" s="13" t="s">
        <v>75</v>
      </c>
      <c r="D19" s="8" t="s">
        <v>46</v>
      </c>
      <c r="E19" s="7">
        <v>100</v>
      </c>
      <c r="F19" s="9" t="s">
        <v>18</v>
      </c>
      <c r="G19" s="71"/>
    </row>
    <row r="20" spans="1:7" x14ac:dyDescent="0.3">
      <c r="A20" s="13">
        <v>10</v>
      </c>
      <c r="B20" s="13"/>
      <c r="C20" s="13" t="s">
        <v>76</v>
      </c>
      <c r="D20" s="8" t="s">
        <v>46</v>
      </c>
      <c r="E20" s="7">
        <v>19.46</v>
      </c>
      <c r="F20" s="9" t="s">
        <v>36</v>
      </c>
      <c r="G20" s="70" t="s">
        <v>88</v>
      </c>
    </row>
    <row r="21" spans="1:7" x14ac:dyDescent="0.3">
      <c r="A21" s="13">
        <v>10</v>
      </c>
      <c r="B21" s="13"/>
      <c r="C21" s="13" t="s">
        <v>77</v>
      </c>
      <c r="D21" s="8" t="s">
        <v>87</v>
      </c>
      <c r="E21" s="7">
        <v>19.46</v>
      </c>
      <c r="F21" s="9" t="s">
        <v>18</v>
      </c>
      <c r="G21" s="71"/>
    </row>
    <row r="22" spans="1:7" x14ac:dyDescent="0.3">
      <c r="A22" s="13">
        <v>11</v>
      </c>
      <c r="B22" s="13"/>
      <c r="C22" s="13" t="s">
        <v>78</v>
      </c>
      <c r="D22" s="8" t="s">
        <v>46</v>
      </c>
      <c r="E22" s="7">
        <v>1435.64</v>
      </c>
      <c r="F22" s="9" t="s">
        <v>36</v>
      </c>
      <c r="G22" s="70" t="s">
        <v>89</v>
      </c>
    </row>
    <row r="23" spans="1:7" x14ac:dyDescent="0.3">
      <c r="A23" s="13">
        <v>11</v>
      </c>
      <c r="B23" s="13"/>
      <c r="C23" s="13" t="s">
        <v>79</v>
      </c>
      <c r="D23" s="8" t="s">
        <v>66</v>
      </c>
      <c r="E23" s="7">
        <v>1435.64</v>
      </c>
      <c r="F23" s="9" t="s">
        <v>18</v>
      </c>
      <c r="G23" s="71"/>
    </row>
    <row r="24" spans="1:7" x14ac:dyDescent="0.3">
      <c r="A24" s="13">
        <v>12</v>
      </c>
      <c r="B24" s="13"/>
      <c r="C24" s="13" t="s">
        <v>80</v>
      </c>
      <c r="D24" s="8" t="s">
        <v>46</v>
      </c>
      <c r="E24" s="7">
        <v>900.78</v>
      </c>
      <c r="F24" s="9" t="s">
        <v>36</v>
      </c>
      <c r="G24" s="70" t="s">
        <v>90</v>
      </c>
    </row>
    <row r="25" spans="1:7" x14ac:dyDescent="0.3">
      <c r="A25" s="13">
        <v>12</v>
      </c>
      <c r="B25" s="13"/>
      <c r="C25" s="13" t="s">
        <v>81</v>
      </c>
      <c r="D25" s="8" t="s">
        <v>66</v>
      </c>
      <c r="E25" s="7">
        <v>900.78</v>
      </c>
      <c r="F25" s="9" t="s">
        <v>18</v>
      </c>
      <c r="G25" s="71"/>
    </row>
    <row r="26" spans="1:7" x14ac:dyDescent="0.3">
      <c r="A26" s="13">
        <v>13</v>
      </c>
      <c r="B26" s="13"/>
      <c r="C26" s="13" t="s">
        <v>82</v>
      </c>
      <c r="D26" s="8" t="s">
        <v>39</v>
      </c>
      <c r="E26" s="7">
        <v>300</v>
      </c>
      <c r="F26" s="9" t="s">
        <v>36</v>
      </c>
      <c r="G26" s="70" t="s">
        <v>91</v>
      </c>
    </row>
    <row r="27" spans="1:7" x14ac:dyDescent="0.3">
      <c r="A27" s="13">
        <v>13</v>
      </c>
      <c r="B27" s="13"/>
      <c r="C27" s="13" t="s">
        <v>83</v>
      </c>
      <c r="D27" s="8" t="s">
        <v>46</v>
      </c>
      <c r="E27" s="7">
        <v>300</v>
      </c>
      <c r="F27" s="9" t="s">
        <v>18</v>
      </c>
      <c r="G27" s="71"/>
    </row>
  </sheetData>
  <mergeCells count="13">
    <mergeCell ref="G12:G13"/>
    <mergeCell ref="G2:G3"/>
    <mergeCell ref="G4:G5"/>
    <mergeCell ref="G6:G7"/>
    <mergeCell ref="G8:G9"/>
    <mergeCell ref="G10:G11"/>
    <mergeCell ref="G26:G27"/>
    <mergeCell ref="G14:G15"/>
    <mergeCell ref="G16:G17"/>
    <mergeCell ref="G18:G19"/>
    <mergeCell ref="G20:G21"/>
    <mergeCell ref="G22:G23"/>
    <mergeCell ref="G24:G25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7FF8-9BAF-417D-AD13-1AABE4778EB1}">
  <dimension ref="A1:K21"/>
  <sheetViews>
    <sheetView workbookViewId="0">
      <selection activeCell="H19" sqref="H19"/>
    </sheetView>
  </sheetViews>
  <sheetFormatPr defaultRowHeight="15.6" x14ac:dyDescent="0.3"/>
  <cols>
    <col min="1" max="45" width="11.296875" customWidth="1"/>
  </cols>
  <sheetData>
    <row r="1" spans="1:11" x14ac:dyDescent="0.3">
      <c r="A1" t="s">
        <v>92</v>
      </c>
    </row>
    <row r="2" spans="1:11" x14ac:dyDescent="0.3">
      <c r="A2" s="15" t="s">
        <v>38</v>
      </c>
      <c r="B2" s="14"/>
      <c r="C2" s="14"/>
      <c r="D2" s="15" t="s">
        <v>41</v>
      </c>
      <c r="E2" s="14"/>
      <c r="F2" s="14"/>
      <c r="G2" s="15" t="s">
        <v>42</v>
      </c>
      <c r="H2" s="14"/>
    </row>
    <row r="3" spans="1:11" x14ac:dyDescent="0.3">
      <c r="A3" s="72" t="s">
        <v>43</v>
      </c>
      <c r="B3" s="72"/>
      <c r="C3" s="17"/>
      <c r="D3" s="72" t="s">
        <v>48</v>
      </c>
      <c r="E3" s="72"/>
      <c r="F3" s="17"/>
      <c r="G3" s="72" t="s">
        <v>93</v>
      </c>
      <c r="H3" s="72"/>
      <c r="J3" s="72" t="s">
        <v>39</v>
      </c>
      <c r="K3" s="72"/>
    </row>
    <row r="4" spans="1:11" x14ac:dyDescent="0.3">
      <c r="A4" s="16">
        <v>15000</v>
      </c>
      <c r="B4" s="18">
        <v>544.99</v>
      </c>
      <c r="C4" s="14"/>
      <c r="D4" s="16"/>
      <c r="E4" s="18">
        <v>15000</v>
      </c>
      <c r="F4" s="14"/>
      <c r="G4" s="30">
        <v>544.99</v>
      </c>
      <c r="H4" s="31"/>
      <c r="J4" s="30">
        <v>300</v>
      </c>
      <c r="K4" s="31"/>
    </row>
    <row r="5" spans="1:11" x14ac:dyDescent="0.3">
      <c r="A5" s="27">
        <v>1000</v>
      </c>
      <c r="B5" s="18">
        <v>1.02</v>
      </c>
      <c r="C5" s="48" t="s">
        <v>109</v>
      </c>
      <c r="D5" s="16"/>
      <c r="E5" s="18"/>
      <c r="F5" s="14"/>
      <c r="G5" s="30">
        <v>1.02</v>
      </c>
      <c r="H5" s="32"/>
      <c r="J5" s="30"/>
      <c r="K5" s="32"/>
    </row>
    <row r="6" spans="1:11" x14ac:dyDescent="0.3">
      <c r="A6" s="14">
        <v>4.88</v>
      </c>
      <c r="B6" s="18">
        <v>200</v>
      </c>
      <c r="C6" s="14"/>
      <c r="D6" s="14"/>
      <c r="E6" s="18"/>
      <c r="F6" s="14"/>
      <c r="G6" s="27">
        <v>200</v>
      </c>
      <c r="H6" s="32"/>
      <c r="J6" s="27"/>
      <c r="K6" s="32"/>
    </row>
    <row r="7" spans="1:11" x14ac:dyDescent="0.3">
      <c r="A7" s="14">
        <v>19.5</v>
      </c>
      <c r="B7" s="18">
        <v>16000</v>
      </c>
      <c r="C7" s="14"/>
      <c r="D7" s="14"/>
      <c r="E7" s="18"/>
      <c r="F7" s="14"/>
      <c r="G7" s="27">
        <v>16000</v>
      </c>
      <c r="H7" s="32"/>
      <c r="J7" s="27"/>
      <c r="K7" s="32"/>
    </row>
    <row r="8" spans="1:11" x14ac:dyDescent="0.3">
      <c r="A8" s="14">
        <v>19.46</v>
      </c>
      <c r="B8" s="18">
        <v>100</v>
      </c>
      <c r="C8" s="14"/>
      <c r="D8" s="19"/>
      <c r="E8" s="47">
        <v>0</v>
      </c>
      <c r="F8" s="14"/>
      <c r="G8" s="27">
        <v>100</v>
      </c>
      <c r="H8" s="32"/>
      <c r="J8" s="27"/>
      <c r="K8" s="32"/>
    </row>
    <row r="9" spans="1:11" x14ac:dyDescent="0.3">
      <c r="A9" s="14">
        <v>1435.64</v>
      </c>
      <c r="B9" s="18">
        <v>300</v>
      </c>
      <c r="C9" s="14"/>
      <c r="G9" s="33">
        <f>SUM(G4:G8)</f>
        <v>16846.009999999998</v>
      </c>
      <c r="H9" s="20">
        <v>0</v>
      </c>
      <c r="J9" s="46">
        <v>300</v>
      </c>
      <c r="K9" s="20"/>
    </row>
    <row r="10" spans="1:11" x14ac:dyDescent="0.3">
      <c r="A10" s="14">
        <v>900.78</v>
      </c>
      <c r="B10" s="18"/>
      <c r="G10" t="s">
        <v>110</v>
      </c>
    </row>
    <row r="11" spans="1:11" x14ac:dyDescent="0.3">
      <c r="A11" s="19">
        <f>SUM(A4:A10)</f>
        <v>18380.259999999998</v>
      </c>
      <c r="B11" s="20">
        <f>SUM(B4:B10)</f>
        <v>17146.009999999998</v>
      </c>
      <c r="C11" s="29"/>
    </row>
    <row r="12" spans="1:11" x14ac:dyDescent="0.3">
      <c r="A12" s="45">
        <f>A11-B11</f>
        <v>1234.25</v>
      </c>
      <c r="B12" s="28"/>
    </row>
    <row r="14" spans="1:11" x14ac:dyDescent="0.3">
      <c r="A14" s="72" t="s">
        <v>87</v>
      </c>
      <c r="B14" s="72"/>
      <c r="D14" s="72" t="s">
        <v>66</v>
      </c>
      <c r="E14" s="72"/>
    </row>
    <row r="15" spans="1:11" x14ac:dyDescent="0.3">
      <c r="A15" s="30"/>
      <c r="B15" s="31">
        <v>19.46</v>
      </c>
      <c r="D15" s="30"/>
      <c r="E15" s="31">
        <v>1000</v>
      </c>
    </row>
    <row r="16" spans="1:11" x14ac:dyDescent="0.3">
      <c r="A16" s="33"/>
      <c r="B16" s="34">
        <v>19.46</v>
      </c>
      <c r="C16" t="s">
        <v>130</v>
      </c>
      <c r="D16" s="30"/>
      <c r="E16" s="32">
        <v>4.88</v>
      </c>
    </row>
    <row r="17" spans="4:8" x14ac:dyDescent="0.3">
      <c r="D17" s="27"/>
      <c r="E17" s="32">
        <v>19.5</v>
      </c>
    </row>
    <row r="18" spans="4:8" x14ac:dyDescent="0.3">
      <c r="D18" s="27"/>
      <c r="E18" s="32">
        <v>1435.64</v>
      </c>
    </row>
    <row r="19" spans="4:8" x14ac:dyDescent="0.3">
      <c r="D19" s="27"/>
      <c r="E19" s="32">
        <v>900.78</v>
      </c>
      <c r="H19" t="s">
        <v>112</v>
      </c>
    </row>
    <row r="20" spans="4:8" x14ac:dyDescent="0.3">
      <c r="D20" s="33"/>
      <c r="E20" s="63">
        <f>SUM(E15:E19)</f>
        <v>3360.8</v>
      </c>
    </row>
    <row r="21" spans="4:8" x14ac:dyDescent="0.3">
      <c r="E21" s="35" t="s">
        <v>111</v>
      </c>
    </row>
  </sheetData>
  <mergeCells count="6">
    <mergeCell ref="A3:B3"/>
    <mergeCell ref="D3:E3"/>
    <mergeCell ref="G3:H3"/>
    <mergeCell ref="J3:K3"/>
    <mergeCell ref="A14:B14"/>
    <mergeCell ref="D14:E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E1D0-8C25-43AA-A67C-0AB8ABDED10B}">
  <dimension ref="A1:H13"/>
  <sheetViews>
    <sheetView workbookViewId="0">
      <selection activeCell="A10" sqref="A10:XFD10"/>
    </sheetView>
  </sheetViews>
  <sheetFormatPr defaultRowHeight="15.6" x14ac:dyDescent="0.3"/>
  <cols>
    <col min="1" max="1" width="8" bestFit="1" customWidth="1"/>
    <col min="2" max="2" width="32.5" bestFit="1" customWidth="1"/>
    <col min="3" max="4" width="32.5" style="43" customWidth="1"/>
    <col min="5" max="6" width="13" bestFit="1" customWidth="1"/>
    <col min="7" max="7" width="11.69921875" bestFit="1" customWidth="1"/>
  </cols>
  <sheetData>
    <row r="1" spans="1:8" ht="16.2" x14ac:dyDescent="0.35">
      <c r="A1" s="73" t="s">
        <v>94</v>
      </c>
      <c r="B1" s="73"/>
      <c r="C1" s="73"/>
      <c r="D1" s="73"/>
      <c r="E1" s="73"/>
      <c r="F1" s="73"/>
      <c r="G1" s="73"/>
    </row>
    <row r="2" spans="1:8" ht="16.2" x14ac:dyDescent="0.35">
      <c r="A2" s="37" t="s">
        <v>31</v>
      </c>
      <c r="B2" s="38" t="s">
        <v>32</v>
      </c>
      <c r="C2" s="42" t="s">
        <v>104</v>
      </c>
      <c r="D2" s="42" t="s">
        <v>105</v>
      </c>
      <c r="E2" s="39" t="s">
        <v>36</v>
      </c>
      <c r="F2" s="39" t="s">
        <v>18</v>
      </c>
      <c r="G2" s="39" t="s">
        <v>95</v>
      </c>
    </row>
    <row r="3" spans="1:8" ht="16.2" x14ac:dyDescent="0.35">
      <c r="A3" s="40" t="s">
        <v>38</v>
      </c>
      <c r="B3" s="36" t="s">
        <v>39</v>
      </c>
      <c r="C3" s="41">
        <v>4950</v>
      </c>
      <c r="D3" s="41"/>
      <c r="E3" s="41">
        <v>300</v>
      </c>
      <c r="F3" s="41">
        <v>0</v>
      </c>
      <c r="G3" s="41">
        <v>5250</v>
      </c>
      <c r="H3" t="s">
        <v>36</v>
      </c>
    </row>
    <row r="4" spans="1:8" ht="16.2" x14ac:dyDescent="0.35">
      <c r="A4" s="40" t="s">
        <v>41</v>
      </c>
      <c r="B4" s="36" t="s">
        <v>87</v>
      </c>
      <c r="C4" s="41">
        <v>50</v>
      </c>
      <c r="D4" s="41"/>
      <c r="E4" s="41">
        <v>0</v>
      </c>
      <c r="F4" s="41">
        <v>19.46</v>
      </c>
      <c r="G4" s="41">
        <v>30.54</v>
      </c>
      <c r="H4" t="s">
        <v>36</v>
      </c>
    </row>
    <row r="5" spans="1:8" ht="16.2" x14ac:dyDescent="0.35">
      <c r="A5" s="40" t="s">
        <v>42</v>
      </c>
      <c r="B5" s="36" t="s">
        <v>98</v>
      </c>
      <c r="C5" s="41">
        <v>15000</v>
      </c>
      <c r="D5" s="41"/>
      <c r="E5" s="41">
        <v>0</v>
      </c>
      <c r="F5" s="41">
        <v>15000</v>
      </c>
      <c r="G5" s="41">
        <v>0</v>
      </c>
    </row>
    <row r="6" spans="1:8" ht="16.2" x14ac:dyDescent="0.35">
      <c r="A6" s="40" t="s">
        <v>96</v>
      </c>
      <c r="B6" s="36" t="s">
        <v>102</v>
      </c>
      <c r="C6" s="41">
        <v>95000</v>
      </c>
      <c r="D6" s="41"/>
      <c r="E6" s="41">
        <v>0</v>
      </c>
      <c r="F6" s="41">
        <v>0</v>
      </c>
      <c r="G6" s="41">
        <v>95000</v>
      </c>
      <c r="H6" t="s">
        <v>101</v>
      </c>
    </row>
    <row r="7" spans="1:8" ht="16.2" x14ac:dyDescent="0.35">
      <c r="A7" s="40" t="s">
        <v>97</v>
      </c>
      <c r="B7" s="36" t="s">
        <v>103</v>
      </c>
      <c r="C7" s="41"/>
      <c r="D7" s="41">
        <v>100000</v>
      </c>
      <c r="E7" s="41">
        <v>0</v>
      </c>
      <c r="F7" s="41">
        <v>0</v>
      </c>
      <c r="G7" s="41">
        <v>100000</v>
      </c>
      <c r="H7" t="s">
        <v>17</v>
      </c>
    </row>
    <row r="8" spans="1:8" ht="16.2" x14ac:dyDescent="0.35">
      <c r="A8" s="40"/>
      <c r="B8" s="36" t="s">
        <v>106</v>
      </c>
      <c r="C8" s="41"/>
      <c r="D8" s="41">
        <v>15000</v>
      </c>
      <c r="E8" s="41">
        <v>0</v>
      </c>
      <c r="F8" s="41">
        <v>0</v>
      </c>
      <c r="G8" s="41">
        <v>15000</v>
      </c>
      <c r="H8" t="s">
        <v>17</v>
      </c>
    </row>
    <row r="9" spans="1:8" ht="16.2" x14ac:dyDescent="0.35">
      <c r="A9" s="40"/>
      <c r="B9" s="36" t="s">
        <v>107</v>
      </c>
      <c r="C9" s="41"/>
      <c r="D9" s="41"/>
      <c r="E9" s="41">
        <v>1234.25</v>
      </c>
      <c r="F9" s="41"/>
      <c r="G9" s="41">
        <v>1234.25</v>
      </c>
      <c r="H9" t="s">
        <v>101</v>
      </c>
    </row>
    <row r="10" spans="1:8" ht="16.2" x14ac:dyDescent="0.35">
      <c r="A10" s="40"/>
      <c r="B10" s="36" t="s">
        <v>108</v>
      </c>
      <c r="C10" s="41"/>
      <c r="D10" s="41"/>
      <c r="E10" s="41"/>
      <c r="F10" s="41">
        <v>3360.8</v>
      </c>
      <c r="G10" s="41">
        <v>3360.8</v>
      </c>
      <c r="H10" t="s">
        <v>17</v>
      </c>
    </row>
    <row r="11" spans="1:8" ht="16.2" x14ac:dyDescent="0.35">
      <c r="A11" s="40" t="s">
        <v>99</v>
      </c>
      <c r="B11" s="36" t="s">
        <v>93</v>
      </c>
      <c r="C11" s="41"/>
      <c r="D11" s="41"/>
      <c r="E11" s="41">
        <v>16846.009999999998</v>
      </c>
      <c r="F11" s="41"/>
      <c r="G11" s="41">
        <v>16846.009999999998</v>
      </c>
      <c r="H11" t="s">
        <v>101</v>
      </c>
    </row>
    <row r="12" spans="1:8" ht="16.2" x14ac:dyDescent="0.35">
      <c r="A12" s="74" t="s">
        <v>100</v>
      </c>
      <c r="B12" s="74"/>
      <c r="C12" s="44">
        <f>SUM(C3:C11)</f>
        <v>115000</v>
      </c>
      <c r="D12" s="44">
        <f>SUM(D3:D11)</f>
        <v>115000</v>
      </c>
      <c r="E12" s="6">
        <f>SUM(E3:E11)</f>
        <v>18380.259999999998</v>
      </c>
      <c r="F12" s="6">
        <f>SUM(F4:F11)</f>
        <v>18380.259999999998</v>
      </c>
      <c r="G12" s="6">
        <v>0</v>
      </c>
    </row>
    <row r="13" spans="1:8" s="6" customFormat="1" x14ac:dyDescent="0.3">
      <c r="C13" s="43"/>
      <c r="D13" s="43"/>
      <c r="E13"/>
      <c r="F13"/>
      <c r="G13"/>
    </row>
  </sheetData>
  <mergeCells count="2">
    <mergeCell ref="A1:G1"/>
    <mergeCell ref="A12:B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470A-84B3-4709-A701-4CB569E846A9}">
  <dimension ref="A1:D13"/>
  <sheetViews>
    <sheetView tabSelected="1" workbookViewId="0">
      <selection activeCell="A13" sqref="A13"/>
    </sheetView>
  </sheetViews>
  <sheetFormatPr defaultRowHeight="15.6" x14ac:dyDescent="0.3"/>
  <cols>
    <col min="1" max="1" width="25.3984375" bestFit="1" customWidth="1"/>
    <col min="2" max="2" width="12.5" bestFit="1" customWidth="1"/>
    <col min="3" max="3" width="25.3984375" bestFit="1" customWidth="1"/>
    <col min="4" max="4" width="12.5" bestFit="1" customWidth="1"/>
  </cols>
  <sheetData>
    <row r="1" spans="1:4" x14ac:dyDescent="0.3">
      <c r="A1" s="75" t="s">
        <v>113</v>
      </c>
      <c r="B1" s="76"/>
      <c r="C1" s="76"/>
      <c r="D1" s="77"/>
    </row>
    <row r="2" spans="1:4" ht="16.2" thickBot="1" x14ac:dyDescent="0.35">
      <c r="A2" s="78"/>
      <c r="B2" s="79"/>
      <c r="C2" s="79"/>
      <c r="D2" s="80"/>
    </row>
    <row r="3" spans="1:4" x14ac:dyDescent="0.3">
      <c r="A3" s="49" t="s">
        <v>114</v>
      </c>
      <c r="B3" s="54">
        <v>101514.79</v>
      </c>
      <c r="C3" s="49" t="s">
        <v>122</v>
      </c>
      <c r="D3" s="54">
        <v>101514.79</v>
      </c>
    </row>
    <row r="4" spans="1:4" x14ac:dyDescent="0.3">
      <c r="A4" s="50" t="s">
        <v>115</v>
      </c>
      <c r="B4" s="55">
        <v>6514.79</v>
      </c>
      <c r="C4" s="50" t="s">
        <v>115</v>
      </c>
      <c r="D4" s="55">
        <v>0</v>
      </c>
    </row>
    <row r="5" spans="1:4" x14ac:dyDescent="0.3">
      <c r="A5" s="51" t="s">
        <v>116</v>
      </c>
      <c r="B5" s="56">
        <v>6514.79</v>
      </c>
      <c r="C5" s="51"/>
      <c r="D5" s="56"/>
    </row>
    <row r="6" spans="1:4" x14ac:dyDescent="0.3">
      <c r="A6" s="59" t="s">
        <v>117</v>
      </c>
      <c r="B6" s="60">
        <v>5250</v>
      </c>
      <c r="C6" s="51"/>
      <c r="D6" s="56"/>
    </row>
    <row r="7" spans="1:4" x14ac:dyDescent="0.3">
      <c r="A7" s="59" t="s">
        <v>118</v>
      </c>
      <c r="B7" s="60">
        <v>1234.25</v>
      </c>
      <c r="C7" s="50" t="s">
        <v>121</v>
      </c>
      <c r="D7" s="56">
        <v>0</v>
      </c>
    </row>
    <row r="8" spans="1:4" ht="16.2" thickBot="1" x14ac:dyDescent="0.35">
      <c r="A8" s="59" t="s">
        <v>87</v>
      </c>
      <c r="B8" s="60">
        <v>30.54</v>
      </c>
      <c r="C8" s="51"/>
      <c r="D8" s="56"/>
    </row>
    <row r="9" spans="1:4" x14ac:dyDescent="0.3">
      <c r="A9" s="51" t="s">
        <v>119</v>
      </c>
      <c r="B9" s="56">
        <v>0</v>
      </c>
      <c r="C9" s="51" t="s">
        <v>123</v>
      </c>
      <c r="D9" s="57">
        <v>101514.79</v>
      </c>
    </row>
    <row r="10" spans="1:4" x14ac:dyDescent="0.3">
      <c r="A10" s="59" t="s">
        <v>120</v>
      </c>
      <c r="B10" s="60">
        <v>0</v>
      </c>
      <c r="C10" s="59" t="s">
        <v>124</v>
      </c>
      <c r="D10" s="60">
        <v>100000</v>
      </c>
    </row>
    <row r="11" spans="1:4" x14ac:dyDescent="0.3">
      <c r="A11" s="50" t="s">
        <v>121</v>
      </c>
      <c r="B11" s="55">
        <v>95000</v>
      </c>
      <c r="C11" s="53" t="s">
        <v>125</v>
      </c>
      <c r="D11" s="55">
        <v>1514.79</v>
      </c>
    </row>
    <row r="12" spans="1:4" x14ac:dyDescent="0.3">
      <c r="A12" s="51" t="s">
        <v>136</v>
      </c>
      <c r="B12" s="56">
        <v>95000</v>
      </c>
      <c r="C12" s="59" t="s">
        <v>126</v>
      </c>
      <c r="D12" s="60">
        <v>15000</v>
      </c>
    </row>
    <row r="13" spans="1:4" ht="16.2" thickBot="1" x14ac:dyDescent="0.35">
      <c r="A13" s="61" t="s">
        <v>102</v>
      </c>
      <c r="B13" s="62">
        <v>95000</v>
      </c>
      <c r="C13" s="52" t="s">
        <v>127</v>
      </c>
      <c r="D13" s="58">
        <v>13485.21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C1CB-21AF-4279-B2C4-63CACBBE8025}">
  <dimension ref="A1:XDR17"/>
  <sheetViews>
    <sheetView workbookViewId="0">
      <selection activeCell="A12" sqref="A12"/>
    </sheetView>
  </sheetViews>
  <sheetFormatPr defaultRowHeight="15.6" x14ac:dyDescent="0.3"/>
  <cols>
    <col min="1" max="1" width="45.59765625" bestFit="1" customWidth="1"/>
    <col min="2" max="2" width="12.296875" customWidth="1"/>
  </cols>
  <sheetData>
    <row r="1" spans="1:6 16346:16346" x14ac:dyDescent="0.3">
      <c r="A1" s="81" t="s">
        <v>128</v>
      </c>
      <c r="B1" s="81"/>
      <c r="C1" s="81"/>
      <c r="D1" s="81"/>
      <c r="E1" s="81"/>
      <c r="F1" s="81"/>
    </row>
    <row r="3" spans="1:6 16346:16346" x14ac:dyDescent="0.3">
      <c r="A3" s="67" t="s">
        <v>129</v>
      </c>
      <c r="B3" s="21">
        <v>3360.8</v>
      </c>
    </row>
    <row r="4" spans="1:6 16346:16346" x14ac:dyDescent="0.3">
      <c r="A4" t="s">
        <v>66</v>
      </c>
      <c r="B4">
        <v>3360.8</v>
      </c>
    </row>
    <row r="5" spans="1:6 16346:16346" x14ac:dyDescent="0.3">
      <c r="A5" s="21" t="s">
        <v>131</v>
      </c>
      <c r="B5" s="68">
        <f>SUM(B6:B7)</f>
        <v>-16844.989999999998</v>
      </c>
    </row>
    <row r="6" spans="1:6 16346:16346" x14ac:dyDescent="0.3">
      <c r="A6" t="s">
        <v>132</v>
      </c>
      <c r="B6" s="64">
        <v>-16846.009999999998</v>
      </c>
    </row>
    <row r="7" spans="1:6 16346:16346" x14ac:dyDescent="0.3">
      <c r="A7" t="s">
        <v>133</v>
      </c>
      <c r="B7">
        <v>1.02</v>
      </c>
    </row>
    <row r="8" spans="1:6 16346:16346" x14ac:dyDescent="0.3">
      <c r="A8" s="21" t="s">
        <v>134</v>
      </c>
      <c r="B8" s="69">
        <v>-13485.21</v>
      </c>
    </row>
    <row r="9" spans="1:6 16346:16346" x14ac:dyDescent="0.3">
      <c r="A9" s="65" t="s">
        <v>135</v>
      </c>
      <c r="B9" s="66">
        <v>-13485.21</v>
      </c>
    </row>
    <row r="15" spans="1:6 16346:16346" x14ac:dyDescent="0.3">
      <c r="XDR15">
        <v>16846.009999999998</v>
      </c>
    </row>
    <row r="17" spans="4:4" x14ac:dyDescent="0.3">
      <c r="D17" t="s">
        <v>112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Consolidação Bancária </vt:lpstr>
      <vt:lpstr>Lançamentos</vt:lpstr>
      <vt:lpstr>Razão</vt:lpstr>
      <vt:lpstr>Balancete</vt:lpstr>
      <vt:lpstr>Balanço Patrimonial</vt:lpstr>
      <vt:lpstr>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Quintino</dc:creator>
  <cp:lastModifiedBy>Rebeca Quintino</cp:lastModifiedBy>
  <dcterms:created xsi:type="dcterms:W3CDTF">2022-10-30T00:08:22Z</dcterms:created>
  <dcterms:modified xsi:type="dcterms:W3CDTF">2022-10-30T08:04:15Z</dcterms:modified>
</cp:coreProperties>
</file>