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urilo\Desktop\Prog\"/>
    </mc:Choice>
  </mc:AlternateContent>
  <bookViews>
    <workbookView xWindow="0" yWindow="0" windowWidth="21600" windowHeight="9735"/>
  </bookViews>
  <sheets>
    <sheet name="Sheet1" sheetId="1" r:id="rId1"/>
    <sheet name="Equip. Burden" sheetId="5" r:id="rId2"/>
    <sheet name="Covenants" sheetId="3" r:id="rId3"/>
    <sheet name="Sheet2" sheetId="2" r:id="rId4"/>
    <sheet name="Sheet4" sheetId="4" r:id="rId5"/>
  </sheets>
  <definedNames>
    <definedName name="Covenants">Covenants!$B$2:$B$11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K7" i="1" l="1"/>
  <c r="F18" i="2"/>
  <c r="F15" i="2"/>
  <c r="F11" i="2"/>
</calcChain>
</file>

<file path=xl/sharedStrings.xml><?xml version="1.0" encoding="utf-8"?>
<sst xmlns="http://schemas.openxmlformats.org/spreadsheetml/2006/main" count="234" uniqueCount="195">
  <si>
    <t>Name</t>
  </si>
  <si>
    <t>Covenant</t>
  </si>
  <si>
    <t>Level</t>
  </si>
  <si>
    <t>Next Level Souls</t>
  </si>
  <si>
    <t>Vitality</t>
  </si>
  <si>
    <t>Attunament</t>
  </si>
  <si>
    <t>Endurance</t>
  </si>
  <si>
    <t>Strength</t>
  </si>
  <si>
    <t>Dexterity</t>
  </si>
  <si>
    <t>Resistance</t>
  </si>
  <si>
    <t>Intelligence</t>
  </si>
  <si>
    <t>Faith</t>
  </si>
  <si>
    <t>Humanity</t>
  </si>
  <si>
    <t>HP</t>
  </si>
  <si>
    <t>Stamina</t>
  </si>
  <si>
    <t>Equip. Load</t>
  </si>
  <si>
    <t>R Weapon 1</t>
  </si>
  <si>
    <t>R Weapon 2</t>
  </si>
  <si>
    <t>L Weapon 1</t>
  </si>
  <si>
    <t>L Weapon 2</t>
  </si>
  <si>
    <t>Physical Def.</t>
  </si>
  <si>
    <t>VS Strike</t>
  </si>
  <si>
    <t>VS Slash</t>
  </si>
  <si>
    <t>S Thrust</t>
  </si>
  <si>
    <t>Magic Def.</t>
  </si>
  <si>
    <t>Flame Def.</t>
  </si>
  <si>
    <t>Lightning Def.</t>
  </si>
  <si>
    <t>Poise</t>
  </si>
  <si>
    <t>Poison Resist.</t>
  </si>
  <si>
    <t>Bleed Resist.</t>
  </si>
  <si>
    <t>Curse Resist.</t>
  </si>
  <si>
    <t>Item Discovery</t>
  </si>
  <si>
    <t>Attunament Slots</t>
  </si>
  <si>
    <t>lvl</t>
  </si>
  <si>
    <t>next</t>
  </si>
  <si>
    <t>-</t>
  </si>
  <si>
    <t>Individual Gain</t>
  </si>
  <si>
    <t>Slots</t>
  </si>
  <si>
    <t>Equip Burden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</si>
  <si>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</si>
  <si>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</si>
  <si>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</si>
  <si>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</si>
  <si>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</si>
  <si>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</si>
  <si>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</si>
  <si>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</si>
  <si>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</si>
  <si>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</si>
  <si>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</si>
  <si>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</si>
  <si>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</si>
  <si>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</si>
  <si>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</si>
  <si>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</si>
  <si>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</si>
  <si>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</si>
  <si>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</si>
  <si>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</si>
  <si>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</si>
  <si>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</si>
  <si>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</si>
  <si>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</si>
  <si>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</si>
  <si>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</si>
  <si>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</si>
  <si>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</si>
  <si>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</si>
  <si>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</si>
  <si>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</si>
  <si>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</si>
  <si>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</si>
  <si>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</si>
  <si>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</si>
  <si>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</si>
  <si>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</si>
  <si>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</si>
  <si>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</si>
  <si>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</si>
  <si>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</si>
  <si>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</si>
  <si>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</si>
  <si>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</si>
  <si>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</si>
  <si>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</si>
  <si>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</si>
  <si>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</si>
  <si>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</si>
  <si>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</si>
  <si>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</si>
  <si>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</si>
  <si>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</si>
  <si>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</si>
  <si>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</si>
  <si>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</si>
  <si>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</si>
  <si>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</si>
  <si>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</si>
  <si>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</si>
  <si>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</si>
  <si>
    <t>102.0</t>
  </si>
  <si>
    <t>103.0</t>
  </si>
  <si>
    <t>104.0</t>
  </si>
  <si>
    <t>105.0</t>
  </si>
  <si>
    <t>106.0</t>
  </si>
  <si>
    <t>107.0</t>
  </si>
  <si>
    <t>108.0</t>
  </si>
  <si>
    <t>109.0</t>
  </si>
  <si>
    <t>110.0</t>
  </si>
  <si>
    <t>111.0</t>
  </si>
  <si>
    <t>112.0</t>
  </si>
  <si>
    <t>113.0</t>
  </si>
  <si>
    <t>114.0</t>
  </si>
  <si>
    <t>115.0</t>
  </si>
  <si>
    <t>116.0</t>
  </si>
  <si>
    <t>117.0</t>
  </si>
  <si>
    <t>118.0</t>
  </si>
  <si>
    <t>119.0</t>
  </si>
  <si>
    <t>120.0</t>
  </si>
  <si>
    <t>121.0</t>
  </si>
  <si>
    <t>122.0</t>
  </si>
  <si>
    <t>123.0</t>
  </si>
  <si>
    <t>124.0</t>
  </si>
  <si>
    <t>125.0</t>
  </si>
  <si>
    <t>126.0</t>
  </si>
  <si>
    <t>127.0</t>
  </si>
  <si>
    <t>128.0</t>
  </si>
  <si>
    <t>129.0</t>
  </si>
  <si>
    <t>130.0</t>
  </si>
  <si>
    <t>131.0</t>
  </si>
  <si>
    <t>132.0</t>
  </si>
  <si>
    <t>133.0</t>
  </si>
  <si>
    <t>134.0</t>
  </si>
  <si>
    <t>135.0</t>
  </si>
  <si>
    <t>136.0</t>
  </si>
  <si>
    <t>137.0</t>
  </si>
  <si>
    <t>138.0</t>
  </si>
  <si>
    <t>139.0</t>
  </si>
  <si>
    <t>Bleed Resistance</t>
  </si>
  <si>
    <t>Load Supported</t>
  </si>
  <si>
    <t>Equip/Burden</t>
  </si>
  <si>
    <t>From</t>
  </si>
  <si>
    <t>To</t>
  </si>
  <si>
    <t>Condition</t>
  </si>
  <si>
    <t>Fast Roll</t>
  </si>
  <si>
    <t>Medium Roll</t>
  </si>
  <si>
    <t>Fat Roll</t>
  </si>
  <si>
    <t>No Roll | Walk Only</t>
  </si>
  <si>
    <t>Head</t>
  </si>
  <si>
    <t>Legs</t>
  </si>
  <si>
    <t>Hand</t>
  </si>
  <si>
    <t>Chest</t>
  </si>
  <si>
    <t>Physical</t>
  </si>
  <si>
    <t>Magical</t>
  </si>
  <si>
    <t>Fire</t>
  </si>
  <si>
    <t>Lightning</t>
  </si>
  <si>
    <t>Damage</t>
  </si>
  <si>
    <t>Attack Type</t>
  </si>
  <si>
    <t>STR</t>
  </si>
  <si>
    <t>DEX</t>
  </si>
  <si>
    <t>INT</t>
  </si>
  <si>
    <t>FAI</t>
  </si>
  <si>
    <t>Stat Bonus</t>
  </si>
  <si>
    <t>Bleed</t>
  </si>
  <si>
    <t>Poison</t>
  </si>
  <si>
    <t>Divine</t>
  </si>
  <si>
    <t>Occult</t>
  </si>
  <si>
    <t>Aux. Effects</t>
  </si>
  <si>
    <t>Magic</t>
  </si>
  <si>
    <t>Stability</t>
  </si>
  <si>
    <t>Damage Reduction</t>
  </si>
  <si>
    <t>Durability</t>
  </si>
  <si>
    <t>Weight</t>
  </si>
  <si>
    <t>Resistence</t>
  </si>
  <si>
    <t>Curse</t>
  </si>
  <si>
    <t>Defense</t>
  </si>
  <si>
    <t>Arrow 1</t>
  </si>
  <si>
    <t>Arrow 2</t>
  </si>
  <si>
    <t>Bolts 1</t>
  </si>
  <si>
    <t>Bolts 2</t>
  </si>
  <si>
    <t>Critical Bonus</t>
  </si>
  <si>
    <t>Ring 1</t>
  </si>
  <si>
    <t xml:space="preserve"> </t>
  </si>
  <si>
    <t>Ring 2</t>
  </si>
  <si>
    <t>Effect</t>
  </si>
  <si>
    <t>Blade of the Darkmoon</t>
  </si>
  <si>
    <t>Chaos Servant</t>
  </si>
  <si>
    <t>Darkwraith</t>
  </si>
  <si>
    <t>Forest Hunter</t>
  </si>
  <si>
    <t>Gravelord Servant</t>
  </si>
  <si>
    <t>Path of the Dragon</t>
  </si>
  <si>
    <t>Princess's Guard</t>
  </si>
  <si>
    <t>Warrior of Sunlight</t>
  </si>
  <si>
    <t>Way of White</t>
  </si>
  <si>
    <t>Version 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</si>
</sst>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4183070866141731E-2"/>
                  <c:y val="-0.13784448818897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Sheet2!$B$20:$B$29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Sheet2!$C$20:$C$29</c:f>
              <c:numCache>
                <c:formatCode>General</c:formatCode>
                <c:ptCount val="10"/>
                <c:pt idx="0">
                  <c:v>673</c:v>
                </c:pt>
                <c:pt idx="1">
                  <c:v>690</c:v>
                </c:pt>
                <c:pt idx="2">
                  <c:v>707</c:v>
                </c:pt>
                <c:pt idx="3">
                  <c:v>724</c:v>
                </c:pt>
                <c:pt idx="4">
                  <c:v>741</c:v>
                </c:pt>
                <c:pt idx="5">
                  <c:v>758</c:v>
                </c:pt>
                <c:pt idx="6">
                  <c:v>775</c:v>
                </c:pt>
                <c:pt idx="7">
                  <c:v>793</c:v>
                </c:pt>
                <c:pt idx="8">
                  <c:v>811</c:v>
                </c:pt>
                <c:pt idx="9">
                  <c:v>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42512"/>
        <c:axId val="199036304"/>
      </c:scatterChart>
      <c:valAx>
        <c:axId val="1988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036304"/>
        <c:crosses val="autoZero"/>
        <c:crossBetween val="midCat"/>
      </c:valAx>
      <c:valAx>
        <c:axId val="1990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8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13</xdr:row>
      <xdr:rowOff>0</xdr:rowOff>
    </xdr:from>
    <xdr:to>
      <xdr:col>12</xdr:col>
      <xdr:colOff>285750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4"/>
  <sheetViews>
    <sheetView showGridLines="0" tabSelected="1" workbookViewId="0">
      <selection activeCell="H24" sqref="H24"/>
    </sheetView>
  </sheetViews>
  <sheetFormatPr defaultRowHeight="15" x14ac:dyDescent="0.25"/>
  <cols>
    <col min="1" max="1" width="3.7109375" style="6" customWidth="1"/>
    <col min="2" max="2" width="16.5703125" style="6" bestFit="1" customWidth="1"/>
    <col min="3" max="3" width="13" style="6" customWidth="1"/>
    <col min="4" max="4" width="15" style="6" bestFit="1" customWidth="1"/>
    <col min="5" max="5" width="3" style="6" bestFit="1" customWidth="1"/>
    <col min="6" max="6" width="8.85546875" style="6" bestFit="1" customWidth="1"/>
    <col min="7" max="7" width="8.28515625" style="6" bestFit="1" customWidth="1"/>
    <col min="8" max="8" width="8" style="6" bestFit="1" customWidth="1"/>
    <col min="9" max="9" width="4.140625" style="6" customWidth="1"/>
    <col min="10" max="10" width="9.140625" style="6"/>
    <col min="11" max="11" width="13.42578125" style="6" hidden="1" customWidth="1"/>
    <col min="12" max="12" width="9.140625" style="6"/>
    <col min="13" max="13" width="11.42578125" style="6" bestFit="1" customWidth="1"/>
    <col min="14" max="14" width="14.140625" style="6" customWidth="1"/>
    <col min="15" max="15" width="8.85546875" style="6" customWidth="1"/>
    <col min="16" max="16" width="7.28515625" style="6" customWidth="1"/>
    <col min="17" max="17" width="8.140625" style="6" bestFit="1" customWidth="1"/>
    <col min="18" max="18" width="8.85546875" style="6" bestFit="1" customWidth="1"/>
    <col min="19" max="19" width="9.140625" style="6"/>
    <col min="20" max="20" width="8" style="6" bestFit="1" customWidth="1"/>
    <col min="21" max="21" width="7.140625" style="6" customWidth="1"/>
    <col min="22" max="22" width="6.42578125" style="6" customWidth="1"/>
    <col min="23" max="23" width="8.42578125" style="6" customWidth="1"/>
    <col min="24" max="24" width="6.42578125" style="6" customWidth="1"/>
    <col min="25" max="26" width="7" style="6" bestFit="1" customWidth="1"/>
    <col min="27" max="27" width="6.5703125" style="6" bestFit="1" customWidth="1"/>
    <col min="28" max="28" width="8.140625" style="6" bestFit="1" customWidth="1"/>
    <col min="29" max="29" width="6.140625" style="6" bestFit="1" customWidth="1"/>
    <col min="30" max="30" width="4.42578125" style="6" bestFit="1" customWidth="1"/>
    <col min="31" max="31" width="9.140625" style="6"/>
    <col min="32" max="32" width="8.28515625" style="6" bestFit="1" customWidth="1"/>
    <col min="33" max="16384" width="9.140625" style="6"/>
  </cols>
  <sheetData>
    <row r="1" spans="1:33" ht="15.75" thickBot="1" x14ac:dyDescent="0.3"/>
    <row r="2" spans="1:33" x14ac:dyDescent="0.25">
      <c r="A2" s="16"/>
      <c r="B2" s="17"/>
      <c r="C2" s="17"/>
      <c r="D2" s="17"/>
      <c r="E2" s="17"/>
      <c r="F2" s="17"/>
      <c r="G2" s="17"/>
      <c r="H2" s="17"/>
      <c r="I2" s="18"/>
      <c r="N2" s="23" t="s">
        <v>0</v>
      </c>
      <c r="O2" s="34" t="s">
        <v>157</v>
      </c>
      <c r="P2" s="27" t="s">
        <v>156</v>
      </c>
      <c r="Q2" s="28"/>
      <c r="R2" s="28"/>
      <c r="S2" s="29"/>
      <c r="T2" s="27" t="s">
        <v>162</v>
      </c>
      <c r="U2" s="28"/>
      <c r="V2" s="28"/>
      <c r="W2" s="29"/>
      <c r="X2" s="27" t="s">
        <v>167</v>
      </c>
      <c r="Y2" s="28"/>
      <c r="Z2" s="28"/>
      <c r="AA2" s="29"/>
      <c r="AB2" s="27" t="s">
        <v>170</v>
      </c>
      <c r="AC2" s="28"/>
      <c r="AD2" s="28"/>
      <c r="AE2" s="29"/>
    </row>
    <row r="3" spans="1:33" x14ac:dyDescent="0.25">
      <c r="A3" s="19"/>
      <c r="B3" s="8" t="s">
        <v>0</v>
      </c>
      <c r="C3" s="15"/>
      <c r="D3" s="8" t="s">
        <v>13</v>
      </c>
      <c r="E3" s="15"/>
      <c r="F3" s="15"/>
      <c r="G3" s="15"/>
      <c r="H3" s="15"/>
      <c r="I3" s="20"/>
      <c r="N3" s="23"/>
      <c r="O3" s="34"/>
      <c r="P3" s="9" t="s">
        <v>152</v>
      </c>
      <c r="Q3" s="10" t="s">
        <v>153</v>
      </c>
      <c r="R3" s="10" t="s">
        <v>154</v>
      </c>
      <c r="S3" s="11" t="s">
        <v>155</v>
      </c>
      <c r="T3" s="12" t="s">
        <v>158</v>
      </c>
      <c r="U3" s="13" t="s">
        <v>159</v>
      </c>
      <c r="V3" s="13" t="s">
        <v>160</v>
      </c>
      <c r="W3" s="14" t="s">
        <v>161</v>
      </c>
      <c r="X3" s="12" t="s">
        <v>163</v>
      </c>
      <c r="Y3" s="13" t="s">
        <v>164</v>
      </c>
      <c r="Z3" s="13" t="s">
        <v>165</v>
      </c>
      <c r="AA3" s="14" t="s">
        <v>166</v>
      </c>
      <c r="AB3" s="12" t="s">
        <v>152</v>
      </c>
      <c r="AC3" s="13" t="s">
        <v>168</v>
      </c>
      <c r="AD3" s="13" t="s">
        <v>154</v>
      </c>
      <c r="AE3" s="14" t="s">
        <v>155</v>
      </c>
      <c r="AF3" s="15" t="s">
        <v>169</v>
      </c>
      <c r="AG3" s="6" t="s">
        <v>27</v>
      </c>
    </row>
    <row r="4" spans="1:33" x14ac:dyDescent="0.25">
      <c r="A4" s="19"/>
      <c r="B4" s="8" t="s">
        <v>1</v>
      </c>
      <c r="C4" s="25"/>
      <c r="D4" s="8" t="s">
        <v>14</v>
      </c>
      <c r="E4" s="15"/>
      <c r="F4" s="15"/>
      <c r="G4" s="15"/>
      <c r="H4" s="15"/>
      <c r="I4" s="20"/>
      <c r="M4" s="8" t="s">
        <v>16</v>
      </c>
    </row>
    <row r="5" spans="1:33" x14ac:dyDescent="0.25">
      <c r="A5" s="19"/>
      <c r="B5" s="8"/>
      <c r="C5" s="25"/>
      <c r="D5" s="8" t="s">
        <v>139</v>
      </c>
      <c r="E5" s="15">
        <v>50</v>
      </c>
      <c r="F5" s="15"/>
      <c r="G5" s="15"/>
      <c r="H5" s="15"/>
      <c r="I5" s="20"/>
      <c r="M5" s="8"/>
    </row>
    <row r="6" spans="1:33" x14ac:dyDescent="0.25">
      <c r="A6" s="19"/>
      <c r="B6" s="8"/>
      <c r="C6" s="15"/>
      <c r="D6" s="8" t="s">
        <v>15</v>
      </c>
      <c r="E6" s="15">
        <v>12</v>
      </c>
      <c r="F6" s="15" t="str">
        <f>VLOOKUP(K7,'Equip. Burden'!B3:D6,3)</f>
        <v>Fast Roll</v>
      </c>
      <c r="G6" s="15"/>
      <c r="H6" s="15"/>
      <c r="I6" s="20"/>
      <c r="K6" s="6" t="s">
        <v>140</v>
      </c>
      <c r="M6" s="8" t="s">
        <v>17</v>
      </c>
    </row>
    <row r="7" spans="1:33" x14ac:dyDescent="0.25">
      <c r="A7" s="19"/>
      <c r="B7" s="8" t="s">
        <v>2</v>
      </c>
      <c r="C7" s="15"/>
      <c r="G7" s="15"/>
      <c r="H7" s="15"/>
      <c r="I7" s="20"/>
      <c r="K7" s="6">
        <f>E6/E5</f>
        <v>0.24</v>
      </c>
      <c r="M7" s="8" t="s">
        <v>18</v>
      </c>
    </row>
    <row r="8" spans="1:33" x14ac:dyDescent="0.25">
      <c r="A8" s="19"/>
      <c r="B8" s="8" t="s">
        <v>3</v>
      </c>
      <c r="C8" s="15"/>
      <c r="D8" s="8" t="s">
        <v>16</v>
      </c>
      <c r="E8" s="15"/>
      <c r="F8" s="15"/>
      <c r="G8" s="15"/>
      <c r="H8" s="15"/>
      <c r="I8" s="20"/>
      <c r="M8" s="8" t="s">
        <v>19</v>
      </c>
    </row>
    <row r="9" spans="1:33" x14ac:dyDescent="0.25">
      <c r="A9" s="19"/>
      <c r="B9" s="8"/>
      <c r="C9" s="15"/>
      <c r="D9" s="8" t="s">
        <v>17</v>
      </c>
      <c r="E9" s="15"/>
      <c r="F9" s="15"/>
      <c r="G9" s="15"/>
      <c r="H9" s="15"/>
      <c r="I9" s="20"/>
      <c r="M9" s="7"/>
      <c r="N9" s="23" t="s">
        <v>0</v>
      </c>
      <c r="O9" s="23" t="s">
        <v>171</v>
      </c>
      <c r="P9" s="24" t="s">
        <v>172</v>
      </c>
      <c r="Q9" s="27" t="s">
        <v>175</v>
      </c>
      <c r="R9" s="28"/>
      <c r="S9" s="28"/>
      <c r="T9" s="28"/>
      <c r="U9" s="28"/>
      <c r="V9" s="28"/>
      <c r="W9" s="29"/>
      <c r="X9" s="32" t="s">
        <v>27</v>
      </c>
      <c r="Y9" s="27" t="s">
        <v>173</v>
      </c>
      <c r="Z9" s="28"/>
      <c r="AA9" s="29"/>
    </row>
    <row r="10" spans="1:33" x14ac:dyDescent="0.25">
      <c r="A10" s="19"/>
      <c r="B10" s="8" t="s">
        <v>4</v>
      </c>
      <c r="C10" s="15"/>
      <c r="D10" s="8" t="s">
        <v>18</v>
      </c>
      <c r="E10" s="15"/>
      <c r="F10" s="15"/>
      <c r="G10" s="15"/>
      <c r="H10" s="15"/>
      <c r="I10" s="20"/>
      <c r="M10" s="7"/>
      <c r="N10" s="23"/>
      <c r="O10" s="23"/>
      <c r="P10" s="24"/>
      <c r="Q10" s="9" t="s">
        <v>152</v>
      </c>
      <c r="R10" s="10" t="s">
        <v>21</v>
      </c>
      <c r="S10" s="10" t="s">
        <v>22</v>
      </c>
      <c r="T10" s="10" t="s">
        <v>23</v>
      </c>
      <c r="U10" s="10" t="s">
        <v>153</v>
      </c>
      <c r="V10" s="10" t="s">
        <v>154</v>
      </c>
      <c r="W10" s="11" t="s">
        <v>155</v>
      </c>
      <c r="X10" s="33"/>
      <c r="Y10" s="9" t="s">
        <v>163</v>
      </c>
      <c r="Z10" s="10" t="s">
        <v>164</v>
      </c>
      <c r="AA10" s="11" t="s">
        <v>174</v>
      </c>
    </row>
    <row r="11" spans="1:33" x14ac:dyDescent="0.25">
      <c r="A11" s="19"/>
      <c r="B11" s="8" t="s">
        <v>5</v>
      </c>
      <c r="C11" s="15"/>
      <c r="D11" s="8" t="s">
        <v>19</v>
      </c>
      <c r="E11" s="15"/>
      <c r="F11" s="15"/>
      <c r="G11" s="15"/>
      <c r="H11" s="15"/>
      <c r="I11" s="20"/>
      <c r="M11" s="7" t="s">
        <v>148</v>
      </c>
    </row>
    <row r="12" spans="1:33" x14ac:dyDescent="0.25">
      <c r="A12" s="19"/>
      <c r="B12" s="8" t="s">
        <v>6</v>
      </c>
      <c r="C12" s="15"/>
      <c r="E12" s="15"/>
      <c r="F12" s="15"/>
      <c r="G12" s="15"/>
      <c r="H12" s="15"/>
      <c r="I12" s="20"/>
      <c r="M12" s="7" t="s">
        <v>151</v>
      </c>
    </row>
    <row r="13" spans="1:33" x14ac:dyDescent="0.25">
      <c r="A13" s="19"/>
      <c r="B13" s="8" t="s">
        <v>7</v>
      </c>
      <c r="C13" s="15"/>
      <c r="D13" s="8"/>
      <c r="E13" s="15"/>
      <c r="F13" s="8" t="s">
        <v>21</v>
      </c>
      <c r="G13" s="8" t="s">
        <v>22</v>
      </c>
      <c r="H13" s="8" t="s">
        <v>23</v>
      </c>
      <c r="I13" s="20"/>
      <c r="M13" s="7" t="s">
        <v>150</v>
      </c>
    </row>
    <row r="14" spans="1:33" x14ac:dyDescent="0.25">
      <c r="A14" s="19"/>
      <c r="B14" s="8" t="s">
        <v>8</v>
      </c>
      <c r="C14" s="15"/>
      <c r="D14" s="8" t="s">
        <v>20</v>
      </c>
      <c r="E14" s="15"/>
      <c r="F14" s="15"/>
      <c r="G14" s="15"/>
      <c r="H14" s="15"/>
      <c r="I14" s="20"/>
      <c r="M14" s="7" t="s">
        <v>149</v>
      </c>
    </row>
    <row r="15" spans="1:33" x14ac:dyDescent="0.25">
      <c r="A15" s="19"/>
      <c r="B15" s="8" t="s">
        <v>9</v>
      </c>
      <c r="C15" s="15"/>
      <c r="D15" s="8" t="s">
        <v>24</v>
      </c>
      <c r="E15" s="15"/>
      <c r="F15" s="15"/>
      <c r="G15" s="15"/>
      <c r="H15" s="15"/>
      <c r="I15" s="20"/>
      <c r="O15" s="26" t="s">
        <v>157</v>
      </c>
      <c r="P15" s="27" t="s">
        <v>156</v>
      </c>
      <c r="Q15" s="28"/>
      <c r="R15" s="28"/>
      <c r="S15" s="29"/>
      <c r="T15" s="30" t="s">
        <v>180</v>
      </c>
      <c r="U15" s="27" t="s">
        <v>167</v>
      </c>
      <c r="V15" s="28"/>
      <c r="W15" s="28"/>
      <c r="X15" s="29"/>
    </row>
    <row r="16" spans="1:33" x14ac:dyDescent="0.25">
      <c r="A16" s="19"/>
      <c r="B16" s="8" t="s">
        <v>10</v>
      </c>
      <c r="C16" s="15"/>
      <c r="D16" s="8" t="s">
        <v>25</v>
      </c>
      <c r="E16" s="15"/>
      <c r="F16" s="15"/>
      <c r="G16" s="15"/>
      <c r="H16" s="15"/>
      <c r="I16" s="20"/>
      <c r="N16" s="6" t="s">
        <v>0</v>
      </c>
      <c r="O16" s="26"/>
      <c r="P16" s="9" t="s">
        <v>152</v>
      </c>
      <c r="Q16" s="10" t="s">
        <v>153</v>
      </c>
      <c r="R16" s="10" t="s">
        <v>154</v>
      </c>
      <c r="S16" s="11" t="s">
        <v>155</v>
      </c>
      <c r="T16" s="31"/>
      <c r="U16" s="12" t="s">
        <v>163</v>
      </c>
      <c r="V16" s="13" t="s">
        <v>164</v>
      </c>
      <c r="W16" s="13" t="s">
        <v>165</v>
      </c>
      <c r="X16" s="14" t="s">
        <v>166</v>
      </c>
    </row>
    <row r="17" spans="1:15" x14ac:dyDescent="0.25">
      <c r="A17" s="19"/>
      <c r="B17" s="8" t="s">
        <v>11</v>
      </c>
      <c r="C17" s="15"/>
      <c r="D17" s="8" t="s">
        <v>26</v>
      </c>
      <c r="E17" s="15"/>
      <c r="F17" s="15"/>
      <c r="G17" s="15"/>
      <c r="H17" s="15"/>
      <c r="I17" s="20"/>
      <c r="M17" s="7" t="s">
        <v>176</v>
      </c>
    </row>
    <row r="18" spans="1:15" x14ac:dyDescent="0.25">
      <c r="A18" s="19"/>
      <c r="B18" s="8"/>
      <c r="C18" s="15"/>
      <c r="D18" s="8" t="s">
        <v>27</v>
      </c>
      <c r="E18" s="15"/>
      <c r="F18" s="15"/>
      <c r="G18" s="15"/>
      <c r="H18" s="15"/>
      <c r="I18" s="20"/>
      <c r="M18" s="7" t="s">
        <v>177</v>
      </c>
    </row>
    <row r="19" spans="1:15" x14ac:dyDescent="0.25">
      <c r="A19" s="19"/>
      <c r="B19" s="8" t="s">
        <v>12</v>
      </c>
      <c r="C19" s="15"/>
      <c r="D19" s="8" t="s">
        <v>29</v>
      </c>
      <c r="E19" s="15"/>
      <c r="F19" s="15"/>
      <c r="G19" s="15"/>
      <c r="H19" s="15"/>
      <c r="I19" s="20"/>
      <c r="M19" s="7" t="s">
        <v>178</v>
      </c>
    </row>
    <row r="20" spans="1:15" x14ac:dyDescent="0.25">
      <c r="A20" s="19"/>
      <c r="B20" s="8" t="s">
        <v>31</v>
      </c>
      <c r="C20" s="15"/>
      <c r="D20" s="8" t="s">
        <v>28</v>
      </c>
      <c r="E20" s="15"/>
      <c r="F20" s="15"/>
      <c r="G20" s="15"/>
      <c r="H20" s="15"/>
      <c r="I20" s="20"/>
      <c r="M20" s="7" t="s">
        <v>179</v>
      </c>
    </row>
    <row r="21" spans="1:15" x14ac:dyDescent="0.25">
      <c r="A21" s="19"/>
      <c r="B21" s="8" t="s">
        <v>32</v>
      </c>
      <c r="C21" s="15"/>
      <c r="D21" s="8" t="s">
        <v>30</v>
      </c>
      <c r="E21" s="15"/>
      <c r="F21" s="15"/>
      <c r="G21" s="15"/>
      <c r="H21" s="15"/>
      <c r="I21" s="20"/>
    </row>
    <row r="22" spans="1:15" x14ac:dyDescent="0.25">
      <c r="A22" s="19"/>
      <c r="C22" s="15"/>
      <c r="I22" s="20"/>
      <c r="N22" s="6" t="s">
        <v>0</v>
      </c>
      <c r="O22" s="6" t="s">
        <v>184</v>
      </c>
    </row>
    <row r="23" spans="1:15" ht="15.75" thickBot="1" x14ac:dyDescent="0.3">
      <c r="A23" s="21"/>
      <c r="B23" s="22"/>
      <c r="C23" s="22"/>
      <c r="D23" s="22"/>
      <c r="E23" s="22"/>
      <c r="F23" s="22"/>
      <c r="G23" s="22"/>
      <c r="H23" s="35" t="s">
        <v>194</v>
      </c>
      <c r="I23" s="36"/>
      <c r="L23" s="6" t="s">
        <v>182</v>
      </c>
      <c r="M23" s="7" t="s">
        <v>181</v>
      </c>
    </row>
    <row r="24" spans="1:15" x14ac:dyDescent="0.25">
      <c r="M24" s="7" t="s">
        <v>183</v>
      </c>
    </row>
  </sheetData>
  <mergeCells count="18">
    <mergeCell ref="H23:I23"/>
    <mergeCell ref="T2:W2"/>
    <mergeCell ref="X2:AA2"/>
    <mergeCell ref="AB2:AE2"/>
    <mergeCell ref="O2:O3"/>
    <mergeCell ref="Y9:AA9"/>
    <mergeCell ref="Q9:W9"/>
    <mergeCell ref="O15:O16"/>
    <mergeCell ref="P15:S15"/>
    <mergeCell ref="T15:T16"/>
    <mergeCell ref="U15:X15"/>
    <mergeCell ref="X9:X10"/>
    <mergeCell ref="N9:N10"/>
    <mergeCell ref="O9:O10"/>
    <mergeCell ref="P9:P10"/>
    <mergeCell ref="N2:N3"/>
    <mergeCell ref="C4:C5"/>
    <mergeCell ref="P2:S2"/>
  </mergeCells>
  <dataValidations count="1">
    <dataValidation type="list" allowBlank="1" showInputMessage="1" showErrorMessage="1" sqref="C4">
      <formula1>Covenants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3" sqref="B3:D6"/>
    </sheetView>
  </sheetViews>
  <sheetFormatPr defaultRowHeight="15" x14ac:dyDescent="0.25"/>
  <sheetData>
    <row r="2" spans="2:4" x14ac:dyDescent="0.25">
      <c r="B2" t="s">
        <v>141</v>
      </c>
      <c r="C2" t="s">
        <v>142</v>
      </c>
      <c r="D2" t="s">
        <v>143</v>
      </c>
    </row>
    <row r="3" spans="2:4" x14ac:dyDescent="0.25">
      <c r="B3">
        <v>0</v>
      </c>
      <c r="C3">
        <v>0.249</v>
      </c>
      <c r="D3" t="s">
        <v>144</v>
      </c>
    </row>
    <row r="4" spans="2:4" x14ac:dyDescent="0.25">
      <c r="B4">
        <v>0.25</v>
      </c>
      <c r="C4">
        <v>0.5</v>
      </c>
      <c r="D4" t="s">
        <v>145</v>
      </c>
    </row>
    <row r="5" spans="2:4" x14ac:dyDescent="0.25">
      <c r="B5">
        <v>0.501</v>
      </c>
      <c r="C5">
        <v>0.999</v>
      </c>
      <c r="D5" t="s">
        <v>146</v>
      </c>
    </row>
    <row r="6" spans="2:4" x14ac:dyDescent="0.25">
      <c r="B6">
        <v>1</v>
      </c>
      <c r="C6">
        <v>1000</v>
      </c>
      <c r="D6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B11"/>
  <sheetViews>
    <sheetView workbookViewId="0">
      <selection activeCell="B2" sqref="B2:B11"/>
    </sheetView>
  </sheetViews>
  <sheetFormatPr defaultRowHeight="15" x14ac:dyDescent="0.25"/>
  <sheetData>
    <row r="1" spans="2:2" x14ac:dyDescent="0.25">
      <c r="B1" t="s">
        <v>0</v>
      </c>
    </row>
    <row r="3" spans="2:2" x14ac:dyDescent="0.25">
      <c r="B3" t="s">
        <v>185</v>
      </c>
    </row>
    <row r="4" spans="2:2" x14ac:dyDescent="0.25">
      <c r="B4" t="s">
        <v>186</v>
      </c>
    </row>
    <row r="5" spans="2:2" x14ac:dyDescent="0.25">
      <c r="B5" t="s">
        <v>187</v>
      </c>
    </row>
    <row r="6" spans="2:2" x14ac:dyDescent="0.25">
      <c r="B6" t="s">
        <v>188</v>
      </c>
    </row>
    <row r="7" spans="2:2" x14ac:dyDescent="0.25">
      <c r="B7" t="s">
        <v>189</v>
      </c>
    </row>
    <row r="8" spans="2:2" x14ac:dyDescent="0.25">
      <c r="B8" t="s">
        <v>190</v>
      </c>
    </row>
    <row r="9" spans="2:2" x14ac:dyDescent="0.25">
      <c r="B9" t="s">
        <v>191</v>
      </c>
    </row>
    <row r="10" spans="2:2" x14ac:dyDescent="0.25">
      <c r="B10" t="s">
        <v>192</v>
      </c>
    </row>
    <row r="11" spans="2:2" x14ac:dyDescent="0.25">
      <c r="B11" t="s">
        <v>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K29"/>
  <sheetViews>
    <sheetView topLeftCell="B2" workbookViewId="0">
      <selection activeCell="F11" sqref="F11"/>
    </sheetView>
  </sheetViews>
  <sheetFormatPr defaultRowHeight="15" x14ac:dyDescent="0.25"/>
  <sheetData>
    <row r="4" spans="2:11" x14ac:dyDescent="0.25">
      <c r="B4" t="s">
        <v>33</v>
      </c>
      <c r="C4">
        <v>12</v>
      </c>
    </row>
    <row r="5" spans="2:11" x14ac:dyDescent="0.25">
      <c r="B5" t="s">
        <v>34</v>
      </c>
    </row>
    <row r="9" spans="2:11" x14ac:dyDescent="0.25">
      <c r="F9">
        <v>0.02</v>
      </c>
      <c r="G9">
        <v>3</v>
      </c>
      <c r="H9">
        <v>3.06</v>
      </c>
      <c r="I9">
        <v>2</v>
      </c>
      <c r="J9">
        <v>105.6</v>
      </c>
      <c r="K9">
        <v>895</v>
      </c>
    </row>
    <row r="10" spans="2:11" x14ac:dyDescent="0.25">
      <c r="C10">
        <v>10</v>
      </c>
    </row>
    <row r="11" spans="2:11" x14ac:dyDescent="0.25">
      <c r="F11">
        <f>ROUND(F9*C4^G9+H9*C4^I9+J9*C4-K9,0)</f>
        <v>847</v>
      </c>
    </row>
    <row r="14" spans="2:11" x14ac:dyDescent="0.25">
      <c r="F14">
        <v>17.279</v>
      </c>
      <c r="G14">
        <v>637.79</v>
      </c>
    </row>
    <row r="15" spans="2:11" x14ac:dyDescent="0.25">
      <c r="F15">
        <f>ROUND(C10*F14+G14,0)</f>
        <v>811</v>
      </c>
    </row>
    <row r="17" spans="2:8" x14ac:dyDescent="0.25">
      <c r="F17">
        <v>7.9500000000000001E-2</v>
      </c>
      <c r="G17">
        <v>16.245000000000001</v>
      </c>
      <c r="H17">
        <v>640.49</v>
      </c>
    </row>
    <row r="18" spans="2:8" x14ac:dyDescent="0.25">
      <c r="F18">
        <f>ROUND((F17*C10^2)+(G17*C10)+H17,0)</f>
        <v>811</v>
      </c>
    </row>
    <row r="20" spans="2:8" x14ac:dyDescent="0.25">
      <c r="B20">
        <v>2</v>
      </c>
      <c r="C20">
        <v>673</v>
      </c>
    </row>
    <row r="21" spans="2:8" x14ac:dyDescent="0.25">
      <c r="B21">
        <v>3</v>
      </c>
      <c r="C21">
        <v>690</v>
      </c>
    </row>
    <row r="22" spans="2:8" x14ac:dyDescent="0.25">
      <c r="B22">
        <v>4</v>
      </c>
      <c r="C22">
        <v>707</v>
      </c>
    </row>
    <row r="23" spans="2:8" x14ac:dyDescent="0.25">
      <c r="B23">
        <v>5</v>
      </c>
      <c r="C23">
        <v>724</v>
      </c>
    </row>
    <row r="24" spans="2:8" x14ac:dyDescent="0.25">
      <c r="B24">
        <v>6</v>
      </c>
      <c r="C24">
        <v>741</v>
      </c>
    </row>
    <row r="25" spans="2:8" x14ac:dyDescent="0.25">
      <c r="B25">
        <v>7</v>
      </c>
      <c r="C25">
        <v>758</v>
      </c>
    </row>
    <row r="26" spans="2:8" x14ac:dyDescent="0.25">
      <c r="B26">
        <v>8</v>
      </c>
      <c r="C26">
        <v>775</v>
      </c>
    </row>
    <row r="27" spans="2:8" x14ac:dyDescent="0.25">
      <c r="B27">
        <v>9</v>
      </c>
      <c r="C27">
        <v>793</v>
      </c>
    </row>
    <row r="28" spans="2:8" x14ac:dyDescent="0.25">
      <c r="B28">
        <v>10</v>
      </c>
      <c r="C28">
        <v>811</v>
      </c>
    </row>
    <row r="29" spans="2:8" x14ac:dyDescent="0.25">
      <c r="B29">
        <v>11</v>
      </c>
      <c r="C29">
        <v>829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M106"/>
  <sheetViews>
    <sheetView topLeftCell="D1" zoomScaleNormal="100" workbookViewId="0">
      <selection activeCell="I4" sqref="I4"/>
    </sheetView>
  </sheetViews>
  <sheetFormatPr defaultRowHeight="15" x14ac:dyDescent="0.25"/>
  <cols>
    <col min="3" max="3" width="9.42578125" customWidth="1"/>
    <col min="5" max="5" width="12.28515625" customWidth="1"/>
    <col min="8" max="8" width="10.42578125" customWidth="1"/>
    <col min="11" max="11" width="10.85546875" customWidth="1"/>
  </cols>
  <sheetData>
    <row r="3" spans="1:11" ht="30" x14ac:dyDescent="0.25">
      <c r="A3" s="3" t="s">
        <v>4</v>
      </c>
      <c r="B3" s="3" t="s">
        <v>13</v>
      </c>
      <c r="C3" s="3" t="s">
        <v>36</v>
      </c>
      <c r="E3" s="3" t="s">
        <v>5</v>
      </c>
      <c r="F3" s="3" t="s">
        <v>37</v>
      </c>
      <c r="H3" s="3" t="s">
        <v>6</v>
      </c>
      <c r="I3" s="3" t="s">
        <v>14</v>
      </c>
      <c r="J3" s="3" t="s">
        <v>38</v>
      </c>
      <c r="K3" s="3" t="s">
        <v>138</v>
      </c>
    </row>
    <row r="4" spans="1:11" x14ac:dyDescent="0.25">
      <c r="A4" s="1">
        <v>1</v>
      </c>
      <c r="B4" s="1">
        <v>400</v>
      </c>
      <c r="C4" s="5" t="s">
        <v>35</v>
      </c>
      <c r="E4">
        <v>1</v>
      </c>
      <c r="F4" s="1">
        <v>0</v>
      </c>
      <c r="H4" s="2">
        <v>1</v>
      </c>
      <c r="I4" s="2">
        <v>81</v>
      </c>
      <c r="J4" s="2" t="s">
        <v>39</v>
      </c>
      <c r="K4" s="2">
        <v>10</v>
      </c>
    </row>
    <row r="5" spans="1:11" x14ac:dyDescent="0.25">
      <c r="A5" s="1">
        <v>2</v>
      </c>
      <c r="B5" s="1">
        <v>415</v>
      </c>
      <c r="C5" s="1">
        <v>15</v>
      </c>
      <c r="E5">
        <v>2</v>
      </c>
      <c r="F5" s="1">
        <v>0</v>
      </c>
      <c r="H5" s="2">
        <v>2</v>
      </c>
      <c r="I5" s="2">
        <v>82</v>
      </c>
      <c r="J5" s="2" t="s">
        <v>40</v>
      </c>
      <c r="K5" s="2">
        <v>13</v>
      </c>
    </row>
    <row r="6" spans="1:11" x14ac:dyDescent="0.25">
      <c r="A6" s="1">
        <v>3</v>
      </c>
      <c r="B6" s="1">
        <v>433</v>
      </c>
      <c r="C6" s="1">
        <v>18</v>
      </c>
      <c r="E6">
        <v>3</v>
      </c>
      <c r="F6" s="1">
        <v>0</v>
      </c>
      <c r="H6" s="2">
        <v>3</v>
      </c>
      <c r="I6" s="2">
        <v>83</v>
      </c>
      <c r="J6" s="2" t="s">
        <v>41</v>
      </c>
      <c r="K6" s="2">
        <v>17</v>
      </c>
    </row>
    <row r="7" spans="1:11" x14ac:dyDescent="0.25">
      <c r="A7" s="1">
        <v>4</v>
      </c>
      <c r="B7" s="1">
        <v>451</v>
      </c>
      <c r="C7" s="1">
        <v>18</v>
      </c>
      <c r="E7">
        <v>4</v>
      </c>
      <c r="F7" s="1">
        <v>0</v>
      </c>
      <c r="H7" s="2">
        <v>4</v>
      </c>
      <c r="I7" s="2">
        <v>84</v>
      </c>
      <c r="J7" s="2" t="s">
        <v>42</v>
      </c>
      <c r="K7" s="2">
        <v>20</v>
      </c>
    </row>
    <row r="8" spans="1:11" x14ac:dyDescent="0.25">
      <c r="A8" s="1">
        <v>5</v>
      </c>
      <c r="B8" s="1">
        <v>471</v>
      </c>
      <c r="C8" s="1">
        <v>20</v>
      </c>
      <c r="E8">
        <v>5</v>
      </c>
      <c r="F8" s="1">
        <v>0</v>
      </c>
      <c r="H8" s="2">
        <v>5</v>
      </c>
      <c r="I8" s="2">
        <v>85</v>
      </c>
      <c r="J8" s="2" t="s">
        <v>43</v>
      </c>
      <c r="K8" s="2">
        <v>23</v>
      </c>
    </row>
    <row r="9" spans="1:11" x14ac:dyDescent="0.25">
      <c r="A9" s="1">
        <v>6</v>
      </c>
      <c r="B9" s="1">
        <v>490</v>
      </c>
      <c r="C9" s="1">
        <v>19</v>
      </c>
      <c r="E9">
        <v>6</v>
      </c>
      <c r="F9" s="1">
        <v>0</v>
      </c>
      <c r="H9" s="2">
        <v>6</v>
      </c>
      <c r="I9" s="2">
        <v>86</v>
      </c>
      <c r="J9" s="2" t="s">
        <v>44</v>
      </c>
      <c r="K9" s="2">
        <v>27</v>
      </c>
    </row>
    <row r="10" spans="1:11" x14ac:dyDescent="0.25">
      <c r="A10" s="1">
        <v>7</v>
      </c>
      <c r="B10" s="1">
        <v>511</v>
      </c>
      <c r="C10" s="1">
        <v>21</v>
      </c>
      <c r="E10">
        <v>7</v>
      </c>
      <c r="F10" s="1">
        <v>0</v>
      </c>
      <c r="H10" s="2">
        <v>7</v>
      </c>
      <c r="I10" s="2">
        <v>87</v>
      </c>
      <c r="J10" s="2" t="s">
        <v>45</v>
      </c>
      <c r="K10" s="2">
        <v>30</v>
      </c>
    </row>
    <row r="11" spans="1:11" x14ac:dyDescent="0.25">
      <c r="A11" s="1">
        <v>8</v>
      </c>
      <c r="B11" s="1">
        <v>530</v>
      </c>
      <c r="C11" s="1">
        <v>19</v>
      </c>
      <c r="E11">
        <v>8</v>
      </c>
      <c r="F11" s="1">
        <v>0</v>
      </c>
      <c r="H11" s="2">
        <v>8</v>
      </c>
      <c r="I11" s="2">
        <v>88</v>
      </c>
      <c r="J11" s="2" t="s">
        <v>46</v>
      </c>
      <c r="K11" s="2">
        <v>33</v>
      </c>
    </row>
    <row r="12" spans="1:11" x14ac:dyDescent="0.25">
      <c r="A12" s="1">
        <v>9</v>
      </c>
      <c r="B12" s="1">
        <v>552</v>
      </c>
      <c r="C12" s="1">
        <v>22</v>
      </c>
      <c r="E12">
        <v>9</v>
      </c>
      <c r="F12" s="1">
        <v>0</v>
      </c>
      <c r="H12" s="2">
        <v>9</v>
      </c>
      <c r="I12" s="2">
        <v>90</v>
      </c>
      <c r="J12" s="2" t="s">
        <v>47</v>
      </c>
      <c r="K12" s="2">
        <v>37</v>
      </c>
    </row>
    <row r="13" spans="1:11" x14ac:dyDescent="0.25">
      <c r="A13" s="1">
        <v>10</v>
      </c>
      <c r="B13" s="1">
        <v>572</v>
      </c>
      <c r="C13" s="1">
        <v>20</v>
      </c>
      <c r="E13">
        <v>10</v>
      </c>
      <c r="F13" s="1">
        <v>1</v>
      </c>
      <c r="H13" s="2">
        <v>10</v>
      </c>
      <c r="I13" s="2">
        <v>91</v>
      </c>
      <c r="J13" s="2" t="s">
        <v>48</v>
      </c>
      <c r="K13" s="2">
        <v>30</v>
      </c>
    </row>
    <row r="14" spans="1:11" x14ac:dyDescent="0.25">
      <c r="A14" s="1">
        <v>11</v>
      </c>
      <c r="B14" s="1">
        <v>594</v>
      </c>
      <c r="C14" s="1">
        <v>22</v>
      </c>
      <c r="E14">
        <v>11</v>
      </c>
      <c r="F14" s="1">
        <v>1</v>
      </c>
      <c r="H14" s="2">
        <v>11</v>
      </c>
      <c r="I14" s="2">
        <v>93</v>
      </c>
      <c r="J14" s="2" t="s">
        <v>49</v>
      </c>
      <c r="K14" s="2">
        <v>44</v>
      </c>
    </row>
    <row r="15" spans="1:11" x14ac:dyDescent="0.25">
      <c r="A15" s="1">
        <v>12</v>
      </c>
      <c r="B15" s="1">
        <v>616</v>
      </c>
      <c r="C15" s="1">
        <v>22</v>
      </c>
      <c r="E15">
        <v>12</v>
      </c>
      <c r="F15" s="1">
        <v>2</v>
      </c>
      <c r="H15" s="2">
        <v>12</v>
      </c>
      <c r="I15" s="2">
        <v>95</v>
      </c>
      <c r="J15" s="2" t="s">
        <v>50</v>
      </c>
      <c r="K15" s="2">
        <v>48</v>
      </c>
    </row>
    <row r="16" spans="1:11" x14ac:dyDescent="0.25">
      <c r="A16" s="1">
        <v>13</v>
      </c>
      <c r="B16" s="1">
        <v>638</v>
      </c>
      <c r="C16" s="1">
        <v>22</v>
      </c>
      <c r="E16">
        <v>13</v>
      </c>
      <c r="F16" s="1">
        <v>2</v>
      </c>
      <c r="H16" s="2">
        <v>13</v>
      </c>
      <c r="I16" s="2">
        <v>97</v>
      </c>
      <c r="J16" s="2" t="s">
        <v>51</v>
      </c>
      <c r="K16" s="2">
        <v>52</v>
      </c>
    </row>
    <row r="17" spans="1:11" x14ac:dyDescent="0.25">
      <c r="A17" s="1">
        <v>14</v>
      </c>
      <c r="B17" s="1">
        <v>658</v>
      </c>
      <c r="C17" s="1">
        <v>20</v>
      </c>
      <c r="E17">
        <v>14</v>
      </c>
      <c r="F17" s="1">
        <v>3</v>
      </c>
      <c r="H17" s="2">
        <v>14</v>
      </c>
      <c r="I17" s="2">
        <v>98</v>
      </c>
      <c r="J17" s="2" t="s">
        <v>52</v>
      </c>
      <c r="K17" s="2">
        <v>56</v>
      </c>
    </row>
    <row r="18" spans="1:11" x14ac:dyDescent="0.25">
      <c r="A18" s="1">
        <v>15</v>
      </c>
      <c r="B18" s="1">
        <v>682</v>
      </c>
      <c r="C18" s="1">
        <v>24</v>
      </c>
      <c r="E18">
        <v>15</v>
      </c>
      <c r="F18" s="1">
        <v>3</v>
      </c>
      <c r="H18" s="2">
        <v>15</v>
      </c>
      <c r="I18" s="2">
        <v>100</v>
      </c>
      <c r="J18" s="2" t="s">
        <v>53</v>
      </c>
      <c r="K18" s="2">
        <v>60</v>
      </c>
    </row>
    <row r="19" spans="1:11" x14ac:dyDescent="0.25">
      <c r="A19" s="1">
        <v>16</v>
      </c>
      <c r="B19" s="1">
        <v>698</v>
      </c>
      <c r="C19" s="1">
        <v>16</v>
      </c>
      <c r="E19">
        <v>16</v>
      </c>
      <c r="F19" s="1">
        <v>4</v>
      </c>
      <c r="H19" s="2">
        <v>16</v>
      </c>
      <c r="I19" s="2">
        <v>102</v>
      </c>
      <c r="J19" s="2" t="s">
        <v>54</v>
      </c>
      <c r="K19" s="2">
        <v>63</v>
      </c>
    </row>
    <row r="20" spans="1:11" x14ac:dyDescent="0.25">
      <c r="A20" s="1">
        <v>17</v>
      </c>
      <c r="B20" s="1">
        <v>718</v>
      </c>
      <c r="C20" s="1">
        <v>20</v>
      </c>
      <c r="E20">
        <v>17</v>
      </c>
      <c r="F20" s="1">
        <v>4</v>
      </c>
      <c r="H20" s="2">
        <v>17</v>
      </c>
      <c r="I20" s="2">
        <v>104</v>
      </c>
      <c r="J20" s="2" t="s">
        <v>55</v>
      </c>
      <c r="K20" s="2">
        <v>65</v>
      </c>
    </row>
    <row r="21" spans="1:11" x14ac:dyDescent="0.25">
      <c r="A21" s="1">
        <v>18</v>
      </c>
      <c r="B21" s="1">
        <v>742</v>
      </c>
      <c r="C21" s="1">
        <v>24</v>
      </c>
      <c r="E21">
        <v>18</v>
      </c>
      <c r="F21" s="1">
        <v>4</v>
      </c>
      <c r="H21" s="2">
        <v>18</v>
      </c>
      <c r="I21" s="2">
        <v>106</v>
      </c>
      <c r="J21" s="2" t="s">
        <v>56</v>
      </c>
      <c r="K21" s="2">
        <v>68</v>
      </c>
    </row>
    <row r="22" spans="1:11" x14ac:dyDescent="0.25">
      <c r="A22" s="1">
        <v>19</v>
      </c>
      <c r="B22" s="1">
        <v>766</v>
      </c>
      <c r="C22" s="1">
        <v>24</v>
      </c>
      <c r="E22">
        <v>19</v>
      </c>
      <c r="F22" s="1">
        <v>5</v>
      </c>
      <c r="H22" s="2">
        <v>19</v>
      </c>
      <c r="I22" s="2">
        <v>108</v>
      </c>
      <c r="J22" s="2" t="s">
        <v>57</v>
      </c>
      <c r="K22" s="2">
        <v>71</v>
      </c>
    </row>
    <row r="23" spans="1:11" x14ac:dyDescent="0.25">
      <c r="A23" s="1">
        <v>20</v>
      </c>
      <c r="B23" s="1">
        <v>792</v>
      </c>
      <c r="C23" s="1">
        <v>26</v>
      </c>
      <c r="E23">
        <v>20</v>
      </c>
      <c r="F23" s="1">
        <v>5</v>
      </c>
      <c r="H23" s="2">
        <v>20</v>
      </c>
      <c r="I23" s="2">
        <v>110</v>
      </c>
      <c r="J23" s="2" t="s">
        <v>58</v>
      </c>
      <c r="K23" s="2">
        <v>73</v>
      </c>
    </row>
    <row r="24" spans="1:11" x14ac:dyDescent="0.25">
      <c r="A24" s="1">
        <v>21</v>
      </c>
      <c r="B24" s="1">
        <v>821</v>
      </c>
      <c r="C24" s="1">
        <v>29</v>
      </c>
      <c r="E24">
        <v>21</v>
      </c>
      <c r="F24" s="1">
        <v>5</v>
      </c>
      <c r="H24" s="2">
        <v>21</v>
      </c>
      <c r="I24" s="2">
        <v>112</v>
      </c>
      <c r="J24" s="2" t="s">
        <v>59</v>
      </c>
      <c r="K24" s="2">
        <v>76</v>
      </c>
    </row>
    <row r="25" spans="1:11" x14ac:dyDescent="0.25">
      <c r="A25" s="1">
        <v>22</v>
      </c>
      <c r="B25" s="1">
        <v>849</v>
      </c>
      <c r="C25" s="1">
        <v>28</v>
      </c>
      <c r="E25">
        <v>22</v>
      </c>
      <c r="F25" s="1">
        <v>5</v>
      </c>
      <c r="H25" s="2">
        <v>22</v>
      </c>
      <c r="I25" s="2">
        <v>115</v>
      </c>
      <c r="J25" s="2" t="s">
        <v>60</v>
      </c>
      <c r="K25" s="2">
        <v>79</v>
      </c>
    </row>
    <row r="26" spans="1:11" x14ac:dyDescent="0.25">
      <c r="A26" s="1">
        <v>23</v>
      </c>
      <c r="B26" s="1">
        <v>878</v>
      </c>
      <c r="C26" s="1">
        <v>29</v>
      </c>
      <c r="E26">
        <v>23</v>
      </c>
      <c r="F26" s="1">
        <v>6</v>
      </c>
      <c r="H26" s="2">
        <v>23</v>
      </c>
      <c r="I26" s="2">
        <v>117</v>
      </c>
      <c r="J26" s="2" t="s">
        <v>61</v>
      </c>
      <c r="K26" s="2">
        <v>81</v>
      </c>
    </row>
    <row r="27" spans="1:11" x14ac:dyDescent="0.25">
      <c r="A27" s="1">
        <v>24</v>
      </c>
      <c r="B27" s="1">
        <v>908</v>
      </c>
      <c r="C27" s="1">
        <v>30</v>
      </c>
      <c r="E27">
        <v>24</v>
      </c>
      <c r="F27" s="1">
        <v>6</v>
      </c>
      <c r="H27" s="2">
        <v>24</v>
      </c>
      <c r="I27" s="2">
        <v>119</v>
      </c>
      <c r="J27" s="2" t="s">
        <v>62</v>
      </c>
      <c r="K27" s="2">
        <v>84</v>
      </c>
    </row>
    <row r="28" spans="1:11" x14ac:dyDescent="0.25">
      <c r="A28" s="1">
        <v>25</v>
      </c>
      <c r="B28" s="1">
        <v>938</v>
      </c>
      <c r="C28" s="1">
        <v>30</v>
      </c>
      <c r="E28">
        <v>25</v>
      </c>
      <c r="F28" s="1">
        <v>6</v>
      </c>
      <c r="H28" s="2">
        <v>25</v>
      </c>
      <c r="I28" s="2">
        <v>121</v>
      </c>
      <c r="J28" s="2" t="s">
        <v>63</v>
      </c>
      <c r="K28" s="2">
        <v>87</v>
      </c>
    </row>
    <row r="29" spans="1:11" x14ac:dyDescent="0.25">
      <c r="A29" s="1">
        <v>26</v>
      </c>
      <c r="B29" s="1">
        <v>970</v>
      </c>
      <c r="C29" s="1">
        <v>32</v>
      </c>
      <c r="E29">
        <v>26</v>
      </c>
      <c r="F29" s="1">
        <v>6</v>
      </c>
      <c r="H29" s="2">
        <v>26</v>
      </c>
      <c r="I29" s="2">
        <v>124</v>
      </c>
      <c r="J29" s="2" t="s">
        <v>64</v>
      </c>
      <c r="K29" s="2">
        <v>89</v>
      </c>
    </row>
    <row r="30" spans="1:11" x14ac:dyDescent="0.25">
      <c r="A30" s="1">
        <v>27</v>
      </c>
      <c r="B30" s="1">
        <v>1001</v>
      </c>
      <c r="C30" s="1">
        <v>31</v>
      </c>
      <c r="E30">
        <v>27</v>
      </c>
      <c r="F30" s="1">
        <v>6</v>
      </c>
      <c r="H30" s="2">
        <v>27</v>
      </c>
      <c r="I30" s="2">
        <v>126</v>
      </c>
      <c r="J30" s="2" t="s">
        <v>65</v>
      </c>
      <c r="K30" s="2">
        <v>92</v>
      </c>
    </row>
    <row r="31" spans="1:11" x14ac:dyDescent="0.25">
      <c r="A31" s="1">
        <v>28</v>
      </c>
      <c r="B31" s="1">
        <v>1034</v>
      </c>
      <c r="C31" s="1">
        <v>33</v>
      </c>
      <c r="E31">
        <v>28</v>
      </c>
      <c r="F31" s="1">
        <v>7</v>
      </c>
      <c r="H31" s="2">
        <v>28</v>
      </c>
      <c r="I31" s="2">
        <v>129</v>
      </c>
      <c r="J31" s="2" t="s">
        <v>66</v>
      </c>
      <c r="K31" s="2">
        <v>95</v>
      </c>
    </row>
    <row r="32" spans="1:11" x14ac:dyDescent="0.25">
      <c r="A32" s="1">
        <v>29</v>
      </c>
      <c r="B32" s="1">
        <v>1066</v>
      </c>
      <c r="C32" s="1">
        <v>32</v>
      </c>
      <c r="E32">
        <v>29</v>
      </c>
      <c r="F32" s="1">
        <v>7</v>
      </c>
      <c r="H32" s="2">
        <v>29</v>
      </c>
      <c r="I32" s="2">
        <v>131</v>
      </c>
      <c r="J32" s="2" t="s">
        <v>67</v>
      </c>
      <c r="K32" s="2">
        <v>97</v>
      </c>
    </row>
    <row r="33" spans="1:11" x14ac:dyDescent="0.25">
      <c r="A33" s="1">
        <v>30</v>
      </c>
      <c r="B33" s="1">
        <v>1100</v>
      </c>
      <c r="C33" s="1">
        <v>34</v>
      </c>
      <c r="E33">
        <v>30</v>
      </c>
      <c r="F33" s="1">
        <v>7</v>
      </c>
      <c r="H33" s="2">
        <v>30</v>
      </c>
      <c r="I33" s="2">
        <v>133</v>
      </c>
      <c r="J33" s="2" t="s">
        <v>68</v>
      </c>
      <c r="K33" s="2">
        <v>100</v>
      </c>
    </row>
    <row r="34" spans="1:11" x14ac:dyDescent="0.25">
      <c r="A34" s="1">
        <v>31</v>
      </c>
      <c r="B34" s="1">
        <v>1123</v>
      </c>
      <c r="C34" s="1">
        <v>23</v>
      </c>
      <c r="E34">
        <v>31</v>
      </c>
      <c r="F34" s="1">
        <v>7</v>
      </c>
      <c r="H34" s="2">
        <v>31</v>
      </c>
      <c r="I34" s="2">
        <v>136</v>
      </c>
      <c r="J34" s="2" t="s">
        <v>69</v>
      </c>
      <c r="K34" s="2">
        <v>101</v>
      </c>
    </row>
    <row r="35" spans="1:11" x14ac:dyDescent="0.25">
      <c r="A35" s="1">
        <v>32</v>
      </c>
      <c r="B35" s="1">
        <v>1147</v>
      </c>
      <c r="C35" s="1">
        <v>24</v>
      </c>
      <c r="E35">
        <v>32</v>
      </c>
      <c r="F35" s="1">
        <v>7</v>
      </c>
      <c r="H35" s="2">
        <v>32</v>
      </c>
      <c r="I35" s="2">
        <v>139</v>
      </c>
      <c r="J35" s="2" t="s">
        <v>70</v>
      </c>
      <c r="K35" s="2">
        <v>101</v>
      </c>
    </row>
    <row r="36" spans="1:11" x14ac:dyDescent="0.25">
      <c r="A36" s="1">
        <v>33</v>
      </c>
      <c r="B36" s="1">
        <v>1170</v>
      </c>
      <c r="C36" s="1">
        <v>23</v>
      </c>
      <c r="E36">
        <v>33</v>
      </c>
      <c r="F36" s="1">
        <v>7</v>
      </c>
      <c r="H36" s="2">
        <v>33</v>
      </c>
      <c r="I36" s="2">
        <v>141</v>
      </c>
      <c r="J36" s="2" t="s">
        <v>71</v>
      </c>
      <c r="K36" s="2">
        <v>102</v>
      </c>
    </row>
    <row r="37" spans="1:11" x14ac:dyDescent="0.25">
      <c r="A37" s="1">
        <v>34</v>
      </c>
      <c r="B37" s="1">
        <v>1193</v>
      </c>
      <c r="C37" s="1">
        <v>23</v>
      </c>
      <c r="E37">
        <v>34</v>
      </c>
      <c r="F37" s="1">
        <v>8</v>
      </c>
      <c r="H37" s="2">
        <v>34</v>
      </c>
      <c r="I37" s="2">
        <v>144</v>
      </c>
      <c r="J37" s="2" t="s">
        <v>72</v>
      </c>
      <c r="K37" s="2">
        <v>103</v>
      </c>
    </row>
    <row r="38" spans="1:11" x14ac:dyDescent="0.25">
      <c r="A38" s="1">
        <v>35</v>
      </c>
      <c r="B38" s="1">
        <v>1216</v>
      </c>
      <c r="C38" s="1">
        <v>23</v>
      </c>
      <c r="E38">
        <v>35</v>
      </c>
      <c r="F38" s="1">
        <v>8</v>
      </c>
      <c r="H38" s="2">
        <v>35</v>
      </c>
      <c r="I38" s="2">
        <v>146</v>
      </c>
      <c r="J38" s="2" t="s">
        <v>73</v>
      </c>
      <c r="K38" s="2">
        <v>104</v>
      </c>
    </row>
    <row r="39" spans="1:11" x14ac:dyDescent="0.25">
      <c r="A39" s="1">
        <v>36</v>
      </c>
      <c r="B39" s="1">
        <v>1239</v>
      </c>
      <c r="C39" s="1">
        <v>23</v>
      </c>
      <c r="E39">
        <v>36</v>
      </c>
      <c r="F39" s="1">
        <v>8</v>
      </c>
      <c r="H39" s="2">
        <v>36</v>
      </c>
      <c r="I39" s="2">
        <v>149</v>
      </c>
      <c r="J39" s="2" t="s">
        <v>74</v>
      </c>
      <c r="K39" s="2">
        <v>104</v>
      </c>
    </row>
    <row r="40" spans="1:11" x14ac:dyDescent="0.25">
      <c r="A40" s="1">
        <v>37</v>
      </c>
      <c r="B40" s="1">
        <v>1261</v>
      </c>
      <c r="C40" s="1">
        <v>22</v>
      </c>
      <c r="E40">
        <v>37</v>
      </c>
      <c r="F40" s="1">
        <v>8</v>
      </c>
      <c r="H40" s="2">
        <v>37</v>
      </c>
      <c r="I40" s="2">
        <v>152</v>
      </c>
      <c r="J40" s="2" t="s">
        <v>75</v>
      </c>
      <c r="K40" s="2">
        <v>106</v>
      </c>
    </row>
    <row r="41" spans="1:11" x14ac:dyDescent="0.25">
      <c r="A41" s="1">
        <v>38</v>
      </c>
      <c r="B41" s="1">
        <v>1283</v>
      </c>
      <c r="C41" s="1">
        <v>22</v>
      </c>
      <c r="E41">
        <v>38</v>
      </c>
      <c r="F41" s="1">
        <v>8</v>
      </c>
      <c r="H41" s="2">
        <v>38</v>
      </c>
      <c r="I41" s="2">
        <v>154</v>
      </c>
      <c r="J41" s="2" t="s">
        <v>76</v>
      </c>
      <c r="K41" s="2">
        <v>106</v>
      </c>
    </row>
    <row r="42" spans="1:11" x14ac:dyDescent="0.25">
      <c r="A42" s="1">
        <v>39</v>
      </c>
      <c r="B42" s="1">
        <v>1304</v>
      </c>
      <c r="C42" s="1">
        <v>21</v>
      </c>
      <c r="E42">
        <v>39</v>
      </c>
      <c r="F42" s="1">
        <v>8</v>
      </c>
      <c r="H42" s="2">
        <v>39</v>
      </c>
      <c r="I42" s="2">
        <v>157</v>
      </c>
      <c r="J42" s="2" t="s">
        <v>77</v>
      </c>
      <c r="K42" s="2">
        <v>107</v>
      </c>
    </row>
    <row r="43" spans="1:11" x14ac:dyDescent="0.25">
      <c r="A43" s="1">
        <v>40</v>
      </c>
      <c r="B43" s="1">
        <v>1325</v>
      </c>
      <c r="C43" s="1">
        <v>21</v>
      </c>
      <c r="E43">
        <v>40</v>
      </c>
      <c r="F43" s="1">
        <v>8</v>
      </c>
      <c r="H43" s="2">
        <v>40</v>
      </c>
      <c r="I43" s="2">
        <v>160</v>
      </c>
      <c r="J43" s="2" t="s">
        <v>78</v>
      </c>
      <c r="K43" s="2">
        <v>107</v>
      </c>
    </row>
    <row r="44" spans="1:11" x14ac:dyDescent="0.25">
      <c r="A44" s="1">
        <v>41</v>
      </c>
      <c r="B44" s="1">
        <v>1346</v>
      </c>
      <c r="C44" s="1">
        <v>21</v>
      </c>
      <c r="E44">
        <v>41</v>
      </c>
      <c r="F44" s="1">
        <v>9</v>
      </c>
      <c r="H44" s="2">
        <v>41</v>
      </c>
      <c r="I44" s="2">
        <v>160</v>
      </c>
      <c r="J44" s="2" t="s">
        <v>79</v>
      </c>
      <c r="K44" s="2">
        <v>108</v>
      </c>
    </row>
    <row r="45" spans="1:11" x14ac:dyDescent="0.25">
      <c r="A45" s="1">
        <v>42</v>
      </c>
      <c r="B45" s="1">
        <v>1366</v>
      </c>
      <c r="C45" s="1">
        <v>20</v>
      </c>
      <c r="E45">
        <v>42</v>
      </c>
      <c r="F45" s="1">
        <v>9</v>
      </c>
      <c r="H45" s="2">
        <v>42</v>
      </c>
      <c r="I45" s="2">
        <v>160</v>
      </c>
      <c r="J45" s="2" t="s">
        <v>80</v>
      </c>
      <c r="K45" s="2">
        <v>109</v>
      </c>
    </row>
    <row r="46" spans="1:11" x14ac:dyDescent="0.25">
      <c r="A46" s="1">
        <v>43</v>
      </c>
      <c r="B46" s="1">
        <v>1386</v>
      </c>
      <c r="C46" s="1">
        <v>20</v>
      </c>
      <c r="E46">
        <v>43</v>
      </c>
      <c r="F46" s="1">
        <v>9</v>
      </c>
      <c r="H46" s="2">
        <v>43</v>
      </c>
      <c r="I46" s="2">
        <v>160</v>
      </c>
      <c r="J46" s="2" t="s">
        <v>81</v>
      </c>
      <c r="K46" s="2">
        <v>109</v>
      </c>
    </row>
    <row r="47" spans="1:11" x14ac:dyDescent="0.25">
      <c r="A47" s="1">
        <v>44</v>
      </c>
      <c r="B47" s="1">
        <v>1405</v>
      </c>
      <c r="C47" s="1">
        <v>19</v>
      </c>
      <c r="E47">
        <v>44</v>
      </c>
      <c r="F47" s="1">
        <v>9</v>
      </c>
      <c r="H47" s="2">
        <v>44</v>
      </c>
      <c r="I47" s="2">
        <v>160</v>
      </c>
      <c r="J47" s="2" t="s">
        <v>82</v>
      </c>
      <c r="K47" s="2">
        <v>110</v>
      </c>
    </row>
    <row r="48" spans="1:11" x14ac:dyDescent="0.25">
      <c r="A48" s="1">
        <v>45</v>
      </c>
      <c r="B48" s="1">
        <v>1424</v>
      </c>
      <c r="C48" s="1">
        <v>19</v>
      </c>
      <c r="E48">
        <v>45</v>
      </c>
      <c r="F48" s="1">
        <v>9</v>
      </c>
      <c r="H48" s="2">
        <v>45</v>
      </c>
      <c r="I48" s="2">
        <v>160</v>
      </c>
      <c r="J48" s="2" t="s">
        <v>83</v>
      </c>
      <c r="K48" s="2">
        <v>111</v>
      </c>
    </row>
    <row r="49" spans="1:11" x14ac:dyDescent="0.25">
      <c r="A49" s="1">
        <v>46</v>
      </c>
      <c r="B49" s="1">
        <v>1442</v>
      </c>
      <c r="C49" s="1">
        <v>18</v>
      </c>
      <c r="E49">
        <v>46</v>
      </c>
      <c r="F49" s="1">
        <v>9</v>
      </c>
      <c r="H49" s="2">
        <v>46</v>
      </c>
      <c r="I49" s="2">
        <v>160</v>
      </c>
      <c r="J49" s="2" t="s">
        <v>84</v>
      </c>
      <c r="K49" s="2">
        <v>112</v>
      </c>
    </row>
    <row r="50" spans="1:11" x14ac:dyDescent="0.25">
      <c r="A50" s="1">
        <v>47</v>
      </c>
      <c r="B50" s="1">
        <v>1458</v>
      </c>
      <c r="C50" s="1">
        <v>16</v>
      </c>
      <c r="E50">
        <v>47</v>
      </c>
      <c r="F50" s="1">
        <v>9</v>
      </c>
      <c r="H50" s="2">
        <v>47</v>
      </c>
      <c r="I50" s="2">
        <v>160</v>
      </c>
      <c r="J50" s="2" t="s">
        <v>85</v>
      </c>
      <c r="K50" s="2">
        <v>112</v>
      </c>
    </row>
    <row r="51" spans="1:11" x14ac:dyDescent="0.25">
      <c r="A51" s="1">
        <v>48</v>
      </c>
      <c r="B51" s="1">
        <v>1474</v>
      </c>
      <c r="C51" s="1">
        <v>16</v>
      </c>
      <c r="E51">
        <v>48</v>
      </c>
      <c r="F51" s="1">
        <v>9</v>
      </c>
      <c r="H51" s="2">
        <v>48</v>
      </c>
      <c r="I51" s="2">
        <v>160</v>
      </c>
      <c r="J51" s="2" t="s">
        <v>86</v>
      </c>
      <c r="K51" s="2">
        <v>113</v>
      </c>
    </row>
    <row r="52" spans="1:11" x14ac:dyDescent="0.25">
      <c r="A52" s="1">
        <v>49</v>
      </c>
      <c r="B52" s="1">
        <v>1489</v>
      </c>
      <c r="C52" s="1">
        <v>15</v>
      </c>
      <c r="E52">
        <v>49</v>
      </c>
      <c r="F52" s="1">
        <v>9</v>
      </c>
      <c r="H52" s="2">
        <v>49</v>
      </c>
      <c r="I52" s="2">
        <v>160</v>
      </c>
      <c r="J52" s="2" t="s">
        <v>87</v>
      </c>
      <c r="K52" s="2">
        <v>114</v>
      </c>
    </row>
    <row r="53" spans="1:11" x14ac:dyDescent="0.25">
      <c r="A53" s="1">
        <v>50</v>
      </c>
      <c r="B53" s="1">
        <v>1500</v>
      </c>
      <c r="C53" s="1">
        <v>11</v>
      </c>
      <c r="E53">
        <v>50</v>
      </c>
      <c r="F53" s="1">
        <v>10</v>
      </c>
      <c r="H53" s="2">
        <v>50</v>
      </c>
      <c r="I53" s="2">
        <v>160</v>
      </c>
      <c r="J53" s="2" t="s">
        <v>88</v>
      </c>
      <c r="K53" s="2">
        <v>114</v>
      </c>
    </row>
    <row r="54" spans="1:11" x14ac:dyDescent="0.25">
      <c r="A54" s="1">
        <v>51</v>
      </c>
      <c r="B54" s="1">
        <v>1508</v>
      </c>
      <c r="C54" s="1">
        <v>8</v>
      </c>
      <c r="E54">
        <v>51</v>
      </c>
      <c r="F54" s="1">
        <v>10</v>
      </c>
      <c r="H54" s="2">
        <v>51</v>
      </c>
      <c r="I54" s="2">
        <v>160</v>
      </c>
      <c r="J54" s="2" t="s">
        <v>89</v>
      </c>
      <c r="K54" s="2">
        <v>115</v>
      </c>
    </row>
    <row r="55" spans="1:11" x14ac:dyDescent="0.25">
      <c r="A55" s="1">
        <v>52</v>
      </c>
      <c r="B55" s="1">
        <v>1517</v>
      </c>
      <c r="C55" s="1">
        <v>9</v>
      </c>
      <c r="E55">
        <v>52</v>
      </c>
      <c r="F55" s="1">
        <v>10</v>
      </c>
      <c r="H55" s="2">
        <v>52</v>
      </c>
      <c r="I55" s="2">
        <v>160</v>
      </c>
      <c r="J55" s="2" t="s">
        <v>90</v>
      </c>
      <c r="K55" s="2">
        <v>116</v>
      </c>
    </row>
    <row r="56" spans="1:11" x14ac:dyDescent="0.25">
      <c r="A56" s="1">
        <v>53</v>
      </c>
      <c r="B56" s="1">
        <v>1526</v>
      </c>
      <c r="C56" s="1">
        <v>9</v>
      </c>
      <c r="E56">
        <v>53</v>
      </c>
      <c r="F56" s="1">
        <v>10</v>
      </c>
      <c r="H56" s="2">
        <v>53</v>
      </c>
      <c r="I56" s="2">
        <v>160</v>
      </c>
      <c r="J56" s="2" t="s">
        <v>91</v>
      </c>
      <c r="K56" s="2">
        <v>117</v>
      </c>
    </row>
    <row r="57" spans="1:11" x14ac:dyDescent="0.25">
      <c r="A57" s="1">
        <v>54</v>
      </c>
      <c r="B57" s="1">
        <v>1535</v>
      </c>
      <c r="C57" s="1">
        <v>9</v>
      </c>
      <c r="E57">
        <v>54</v>
      </c>
      <c r="F57" s="1">
        <v>10</v>
      </c>
      <c r="H57" s="2">
        <v>54</v>
      </c>
      <c r="I57" s="2">
        <v>160</v>
      </c>
      <c r="J57" s="2" t="s">
        <v>92</v>
      </c>
      <c r="K57" s="2">
        <v>117</v>
      </c>
    </row>
    <row r="58" spans="1:11" x14ac:dyDescent="0.25">
      <c r="A58" s="1">
        <v>55</v>
      </c>
      <c r="B58" s="1">
        <v>1544</v>
      </c>
      <c r="C58" s="1">
        <v>9</v>
      </c>
      <c r="E58">
        <v>55</v>
      </c>
      <c r="F58" s="1">
        <v>10</v>
      </c>
      <c r="H58" s="2">
        <v>55</v>
      </c>
      <c r="I58" s="2">
        <v>160</v>
      </c>
      <c r="J58" s="2" t="s">
        <v>93</v>
      </c>
      <c r="K58" s="2">
        <v>118</v>
      </c>
    </row>
    <row r="59" spans="1:11" x14ac:dyDescent="0.25">
      <c r="A59" s="1">
        <v>56</v>
      </c>
      <c r="B59" s="1">
        <v>1553</v>
      </c>
      <c r="C59" s="1">
        <v>9</v>
      </c>
      <c r="E59">
        <v>56</v>
      </c>
      <c r="F59" s="1">
        <v>10</v>
      </c>
      <c r="H59" s="2">
        <v>56</v>
      </c>
      <c r="I59" s="2">
        <v>160</v>
      </c>
      <c r="J59" s="2" t="s">
        <v>94</v>
      </c>
      <c r="K59" s="2">
        <v>119</v>
      </c>
    </row>
    <row r="60" spans="1:11" x14ac:dyDescent="0.25">
      <c r="A60" s="1">
        <v>57</v>
      </c>
      <c r="B60" s="1">
        <v>1562</v>
      </c>
      <c r="C60" s="1">
        <v>9</v>
      </c>
      <c r="E60">
        <v>57</v>
      </c>
      <c r="F60" s="1">
        <v>10</v>
      </c>
      <c r="H60" s="2">
        <v>57</v>
      </c>
      <c r="I60" s="2">
        <v>160</v>
      </c>
      <c r="J60" s="2" t="s">
        <v>95</v>
      </c>
      <c r="K60" s="2">
        <v>120</v>
      </c>
    </row>
    <row r="61" spans="1:11" x14ac:dyDescent="0.25">
      <c r="A61" s="1">
        <v>58</v>
      </c>
      <c r="B61" s="1">
        <v>1571</v>
      </c>
      <c r="C61" s="1">
        <v>9</v>
      </c>
      <c r="E61">
        <v>58</v>
      </c>
      <c r="F61" s="1">
        <v>10</v>
      </c>
      <c r="H61" s="2">
        <v>58</v>
      </c>
      <c r="I61" s="2">
        <v>160</v>
      </c>
      <c r="J61" s="2" t="s">
        <v>96</v>
      </c>
      <c r="K61" s="2">
        <v>120</v>
      </c>
    </row>
    <row r="62" spans="1:11" x14ac:dyDescent="0.25">
      <c r="A62" s="1">
        <v>59</v>
      </c>
      <c r="B62" s="1">
        <v>1580</v>
      </c>
      <c r="C62" s="1">
        <v>9</v>
      </c>
      <c r="E62">
        <v>59</v>
      </c>
      <c r="F62" s="1">
        <v>10</v>
      </c>
      <c r="H62" s="2">
        <v>59</v>
      </c>
      <c r="I62" s="2">
        <v>160</v>
      </c>
      <c r="J62" s="2" t="s">
        <v>97</v>
      </c>
      <c r="K62" s="2">
        <v>121</v>
      </c>
    </row>
    <row r="63" spans="1:11" x14ac:dyDescent="0.25">
      <c r="A63" s="1">
        <v>60</v>
      </c>
      <c r="B63" s="1">
        <v>1588</v>
      </c>
      <c r="C63" s="1">
        <v>8</v>
      </c>
      <c r="E63">
        <v>60</v>
      </c>
      <c r="F63" s="1">
        <v>10</v>
      </c>
      <c r="H63" s="2">
        <v>60</v>
      </c>
      <c r="I63" s="2">
        <v>160</v>
      </c>
      <c r="J63" s="2" t="s">
        <v>98</v>
      </c>
      <c r="K63" s="2">
        <v>122</v>
      </c>
    </row>
    <row r="64" spans="1:11" x14ac:dyDescent="0.25">
      <c r="A64" s="1">
        <v>61</v>
      </c>
      <c r="B64" s="1">
        <v>1597</v>
      </c>
      <c r="C64" s="1">
        <v>9</v>
      </c>
      <c r="E64">
        <v>61</v>
      </c>
      <c r="F64" s="1">
        <v>10</v>
      </c>
      <c r="H64" s="2">
        <v>61</v>
      </c>
      <c r="I64" s="2">
        <v>160</v>
      </c>
      <c r="J64" s="2" t="s">
        <v>99</v>
      </c>
      <c r="K64" s="2">
        <v>122</v>
      </c>
    </row>
    <row r="65" spans="1:11" x14ac:dyDescent="0.25">
      <c r="A65" s="1">
        <v>62</v>
      </c>
      <c r="B65" s="1">
        <v>1606</v>
      </c>
      <c r="C65" s="1">
        <v>9</v>
      </c>
      <c r="E65">
        <v>62</v>
      </c>
      <c r="F65" s="1">
        <v>10</v>
      </c>
      <c r="H65" s="2">
        <v>62</v>
      </c>
      <c r="I65" s="2">
        <v>160</v>
      </c>
      <c r="J65" s="2" t="s">
        <v>100</v>
      </c>
      <c r="K65" s="2">
        <v>123</v>
      </c>
    </row>
    <row r="66" spans="1:11" x14ac:dyDescent="0.25">
      <c r="A66" s="1">
        <v>63</v>
      </c>
      <c r="B66" s="1">
        <v>1615</v>
      </c>
      <c r="C66" s="1">
        <v>9</v>
      </c>
      <c r="E66">
        <v>63</v>
      </c>
      <c r="F66" s="1">
        <v>10</v>
      </c>
      <c r="H66" s="2">
        <v>63</v>
      </c>
      <c r="I66" s="2">
        <v>160</v>
      </c>
      <c r="J66" s="2" t="s">
        <v>101</v>
      </c>
      <c r="K66" s="2">
        <v>124</v>
      </c>
    </row>
    <row r="67" spans="1:11" x14ac:dyDescent="0.25">
      <c r="A67" s="1">
        <v>64</v>
      </c>
      <c r="B67" s="1">
        <v>1623</v>
      </c>
      <c r="C67" s="1">
        <v>8</v>
      </c>
      <c r="E67">
        <v>64</v>
      </c>
      <c r="F67" s="1">
        <v>10</v>
      </c>
      <c r="H67" s="2">
        <v>64</v>
      </c>
      <c r="I67" s="2">
        <v>160</v>
      </c>
      <c r="J67" s="2" t="s">
        <v>102</v>
      </c>
      <c r="K67" s="2">
        <v>125</v>
      </c>
    </row>
    <row r="68" spans="1:11" x14ac:dyDescent="0.25">
      <c r="A68" s="1">
        <v>65</v>
      </c>
      <c r="B68" s="1">
        <v>1632</v>
      </c>
      <c r="C68" s="1">
        <v>9</v>
      </c>
      <c r="E68">
        <v>65</v>
      </c>
      <c r="F68" s="1">
        <v>10</v>
      </c>
      <c r="H68" s="2">
        <v>65</v>
      </c>
      <c r="I68" s="2">
        <v>160</v>
      </c>
      <c r="J68" s="2" t="s">
        <v>103</v>
      </c>
      <c r="K68" s="2">
        <v>126</v>
      </c>
    </row>
    <row r="69" spans="1:11" x14ac:dyDescent="0.25">
      <c r="A69" s="1">
        <v>66</v>
      </c>
      <c r="B69" s="1">
        <v>1641</v>
      </c>
      <c r="C69" s="1">
        <v>9</v>
      </c>
      <c r="E69">
        <v>66</v>
      </c>
      <c r="F69" s="1">
        <v>10</v>
      </c>
      <c r="H69" s="2">
        <v>66</v>
      </c>
      <c r="I69" s="2">
        <v>160</v>
      </c>
      <c r="J69" s="2" t="s">
        <v>104</v>
      </c>
      <c r="K69" s="2">
        <v>128</v>
      </c>
    </row>
    <row r="70" spans="1:11" x14ac:dyDescent="0.25">
      <c r="A70" s="1">
        <v>67</v>
      </c>
      <c r="B70" s="1">
        <v>1649</v>
      </c>
      <c r="C70" s="1">
        <v>8</v>
      </c>
      <c r="E70">
        <v>67</v>
      </c>
      <c r="F70" s="1">
        <v>10</v>
      </c>
      <c r="H70" s="2">
        <v>67</v>
      </c>
      <c r="I70" s="2">
        <v>160</v>
      </c>
      <c r="J70" s="2" t="s">
        <v>105</v>
      </c>
      <c r="K70" s="2">
        <v>127</v>
      </c>
    </row>
    <row r="71" spans="1:11" x14ac:dyDescent="0.25">
      <c r="A71" s="1">
        <v>68</v>
      </c>
      <c r="B71" s="1">
        <v>1658</v>
      </c>
      <c r="C71" s="1">
        <v>9</v>
      </c>
      <c r="E71">
        <v>68</v>
      </c>
      <c r="F71" s="1">
        <v>10</v>
      </c>
      <c r="H71" s="2">
        <v>68</v>
      </c>
      <c r="I71" s="2">
        <v>160</v>
      </c>
      <c r="J71" s="2" t="s">
        <v>106</v>
      </c>
      <c r="K71" s="2">
        <v>128</v>
      </c>
    </row>
    <row r="72" spans="1:11" x14ac:dyDescent="0.25">
      <c r="A72" s="1">
        <v>69</v>
      </c>
      <c r="B72" s="1">
        <v>1666</v>
      </c>
      <c r="C72" s="1">
        <v>8</v>
      </c>
      <c r="E72">
        <v>69</v>
      </c>
      <c r="F72" s="1">
        <v>10</v>
      </c>
      <c r="H72" s="2">
        <v>69</v>
      </c>
      <c r="I72" s="2">
        <v>160</v>
      </c>
      <c r="J72" s="2" t="s">
        <v>107</v>
      </c>
      <c r="K72" s="2">
        <v>128</v>
      </c>
    </row>
    <row r="73" spans="1:11" x14ac:dyDescent="0.25">
      <c r="A73" s="1">
        <v>70</v>
      </c>
      <c r="B73" s="1">
        <v>1675</v>
      </c>
      <c r="C73" s="1">
        <v>9</v>
      </c>
      <c r="E73">
        <v>70</v>
      </c>
      <c r="F73" s="1">
        <v>10</v>
      </c>
      <c r="H73" s="2">
        <v>70</v>
      </c>
      <c r="I73" s="2">
        <v>160</v>
      </c>
      <c r="J73" s="2" t="s">
        <v>108</v>
      </c>
      <c r="K73" s="2">
        <v>129</v>
      </c>
    </row>
    <row r="74" spans="1:11" x14ac:dyDescent="0.25">
      <c r="A74" s="1">
        <v>71</v>
      </c>
      <c r="B74" s="1">
        <v>1683</v>
      </c>
      <c r="C74" s="1">
        <v>8</v>
      </c>
      <c r="E74">
        <v>71</v>
      </c>
      <c r="F74" s="1">
        <v>10</v>
      </c>
      <c r="H74" s="2">
        <v>71</v>
      </c>
      <c r="I74" s="2">
        <v>160</v>
      </c>
      <c r="J74" s="2" t="s">
        <v>109</v>
      </c>
      <c r="K74" s="2">
        <v>130</v>
      </c>
    </row>
    <row r="75" spans="1:11" x14ac:dyDescent="0.25">
      <c r="A75" s="1">
        <v>72</v>
      </c>
      <c r="B75" s="1">
        <v>1692</v>
      </c>
      <c r="C75" s="1">
        <v>9</v>
      </c>
      <c r="E75">
        <v>72</v>
      </c>
      <c r="F75" s="1">
        <v>10</v>
      </c>
      <c r="H75" s="2">
        <v>72</v>
      </c>
      <c r="I75" s="2">
        <v>160</v>
      </c>
      <c r="J75" s="2" t="s">
        <v>110</v>
      </c>
      <c r="K75" s="2">
        <v>130</v>
      </c>
    </row>
    <row r="76" spans="1:11" x14ac:dyDescent="0.25">
      <c r="A76" s="1">
        <v>73</v>
      </c>
      <c r="B76" s="1">
        <v>1700</v>
      </c>
      <c r="C76" s="1">
        <v>8</v>
      </c>
      <c r="E76">
        <v>73</v>
      </c>
      <c r="F76" s="1">
        <v>10</v>
      </c>
      <c r="H76" s="2">
        <v>73</v>
      </c>
      <c r="I76" s="2">
        <v>160</v>
      </c>
      <c r="J76" s="2" t="s">
        <v>111</v>
      </c>
      <c r="K76" s="2">
        <v>131</v>
      </c>
    </row>
    <row r="77" spans="1:11" x14ac:dyDescent="0.25">
      <c r="A77" s="1">
        <v>74</v>
      </c>
      <c r="B77" s="1">
        <v>1709</v>
      </c>
      <c r="C77" s="1">
        <v>9</v>
      </c>
      <c r="E77">
        <v>74</v>
      </c>
      <c r="F77" s="1">
        <v>10</v>
      </c>
      <c r="H77" s="2">
        <v>74</v>
      </c>
      <c r="I77" s="2">
        <v>160</v>
      </c>
      <c r="J77" s="2" t="s">
        <v>112</v>
      </c>
      <c r="K77" s="2">
        <v>132</v>
      </c>
    </row>
    <row r="78" spans="1:11" x14ac:dyDescent="0.25">
      <c r="A78" s="1">
        <v>75</v>
      </c>
      <c r="B78" s="1">
        <v>1717</v>
      </c>
      <c r="C78" s="1">
        <v>8</v>
      </c>
      <c r="E78">
        <v>75</v>
      </c>
      <c r="F78" s="1">
        <v>10</v>
      </c>
      <c r="H78" s="2">
        <v>75</v>
      </c>
      <c r="I78" s="2">
        <v>160</v>
      </c>
      <c r="J78" s="2" t="s">
        <v>113</v>
      </c>
      <c r="K78" s="2">
        <v>133</v>
      </c>
    </row>
    <row r="79" spans="1:11" x14ac:dyDescent="0.25">
      <c r="A79" s="1">
        <v>76</v>
      </c>
      <c r="B79" s="1">
        <v>1725</v>
      </c>
      <c r="C79" s="1">
        <v>8</v>
      </c>
      <c r="E79">
        <v>76</v>
      </c>
      <c r="F79" s="1">
        <v>10</v>
      </c>
      <c r="H79" s="2">
        <v>76</v>
      </c>
      <c r="I79" s="2">
        <v>160</v>
      </c>
      <c r="J79" s="2" t="s">
        <v>114</v>
      </c>
      <c r="K79" s="2">
        <v>133</v>
      </c>
    </row>
    <row r="80" spans="1:11" x14ac:dyDescent="0.25">
      <c r="A80" s="1">
        <v>77</v>
      </c>
      <c r="B80" s="1">
        <v>1734</v>
      </c>
      <c r="C80" s="1">
        <v>9</v>
      </c>
      <c r="E80">
        <v>77</v>
      </c>
      <c r="F80" s="1">
        <v>10</v>
      </c>
      <c r="H80" s="2">
        <v>77</v>
      </c>
      <c r="I80" s="2">
        <v>160</v>
      </c>
      <c r="J80" s="2" t="s">
        <v>115</v>
      </c>
      <c r="K80" s="2">
        <v>134</v>
      </c>
    </row>
    <row r="81" spans="1:11" x14ac:dyDescent="0.25">
      <c r="A81" s="1">
        <v>78</v>
      </c>
      <c r="B81" s="1">
        <v>1742</v>
      </c>
      <c r="C81" s="1">
        <v>8</v>
      </c>
      <c r="E81">
        <v>78</v>
      </c>
      <c r="F81" s="1">
        <v>10</v>
      </c>
      <c r="H81" s="2">
        <v>78</v>
      </c>
      <c r="I81" s="2">
        <v>160</v>
      </c>
      <c r="J81" s="2" t="s">
        <v>116</v>
      </c>
      <c r="K81" s="2">
        <v>135</v>
      </c>
    </row>
    <row r="82" spans="1:11" x14ac:dyDescent="0.25">
      <c r="A82" s="1">
        <v>79</v>
      </c>
      <c r="B82" s="1">
        <v>1750</v>
      </c>
      <c r="C82" s="1">
        <v>8</v>
      </c>
      <c r="E82">
        <v>79</v>
      </c>
      <c r="F82" s="1">
        <v>10</v>
      </c>
      <c r="H82" s="2">
        <v>79</v>
      </c>
      <c r="I82" s="2">
        <v>160</v>
      </c>
      <c r="J82" s="2" t="s">
        <v>117</v>
      </c>
      <c r="K82" s="2">
        <v>136</v>
      </c>
    </row>
    <row r="83" spans="1:11" x14ac:dyDescent="0.25">
      <c r="A83" s="1">
        <v>80</v>
      </c>
      <c r="B83" s="1">
        <v>1758</v>
      </c>
      <c r="C83" s="1">
        <v>8</v>
      </c>
      <c r="E83">
        <v>80</v>
      </c>
      <c r="F83" s="1">
        <v>10</v>
      </c>
      <c r="H83" s="2">
        <v>80</v>
      </c>
      <c r="I83" s="2">
        <v>160</v>
      </c>
      <c r="J83" s="2" t="s">
        <v>118</v>
      </c>
      <c r="K83" s="2">
        <v>136</v>
      </c>
    </row>
    <row r="84" spans="1:11" x14ac:dyDescent="0.25">
      <c r="A84" s="1">
        <v>81</v>
      </c>
      <c r="B84" s="1">
        <v>1767</v>
      </c>
      <c r="C84" s="1">
        <v>9</v>
      </c>
      <c r="E84">
        <v>81</v>
      </c>
      <c r="F84" s="1">
        <v>10</v>
      </c>
      <c r="H84" s="2">
        <v>81</v>
      </c>
      <c r="I84" s="2">
        <v>160</v>
      </c>
      <c r="J84" s="2" t="s">
        <v>119</v>
      </c>
      <c r="K84" s="2">
        <v>137</v>
      </c>
    </row>
    <row r="85" spans="1:11" x14ac:dyDescent="0.25">
      <c r="A85" s="1">
        <v>82</v>
      </c>
      <c r="B85" s="1">
        <v>1775</v>
      </c>
      <c r="C85" s="1">
        <v>8</v>
      </c>
      <c r="E85">
        <v>82</v>
      </c>
      <c r="F85" s="1">
        <v>10</v>
      </c>
      <c r="H85" s="2">
        <v>82</v>
      </c>
      <c r="I85" s="2">
        <v>160</v>
      </c>
      <c r="J85" s="2" t="s">
        <v>120</v>
      </c>
      <c r="K85" s="2">
        <v>138</v>
      </c>
    </row>
    <row r="86" spans="1:11" x14ac:dyDescent="0.25">
      <c r="A86" s="1">
        <v>83</v>
      </c>
      <c r="B86" s="1">
        <v>1783</v>
      </c>
      <c r="C86" s="1">
        <v>8</v>
      </c>
      <c r="E86">
        <v>83</v>
      </c>
      <c r="F86" s="1">
        <v>10</v>
      </c>
      <c r="H86" s="2">
        <v>83</v>
      </c>
      <c r="I86" s="2">
        <v>160</v>
      </c>
      <c r="J86" s="2" t="s">
        <v>121</v>
      </c>
      <c r="K86" s="2">
        <v>138</v>
      </c>
    </row>
    <row r="87" spans="1:11" x14ac:dyDescent="0.25">
      <c r="A87" s="1">
        <v>84</v>
      </c>
      <c r="B87" s="1">
        <v>1791</v>
      </c>
      <c r="C87" s="1">
        <v>8</v>
      </c>
      <c r="E87">
        <v>84</v>
      </c>
      <c r="F87" s="1">
        <v>10</v>
      </c>
      <c r="H87" s="2">
        <v>84</v>
      </c>
      <c r="I87" s="2">
        <v>160</v>
      </c>
      <c r="J87" s="2" t="s">
        <v>122</v>
      </c>
      <c r="K87" s="2">
        <v>139</v>
      </c>
    </row>
    <row r="88" spans="1:11" x14ac:dyDescent="0.25">
      <c r="A88" s="1">
        <v>85</v>
      </c>
      <c r="B88" s="1">
        <v>1799</v>
      </c>
      <c r="C88" s="1">
        <v>8</v>
      </c>
      <c r="E88">
        <v>85</v>
      </c>
      <c r="F88" s="1">
        <v>10</v>
      </c>
      <c r="H88" s="2">
        <v>85</v>
      </c>
      <c r="I88" s="2">
        <v>160</v>
      </c>
      <c r="J88" s="2" t="s">
        <v>123</v>
      </c>
      <c r="K88" s="2">
        <v>140</v>
      </c>
    </row>
    <row r="89" spans="1:11" x14ac:dyDescent="0.25">
      <c r="A89" s="1">
        <v>86</v>
      </c>
      <c r="B89" s="1">
        <v>1807</v>
      </c>
      <c r="C89" s="1">
        <v>8</v>
      </c>
      <c r="E89">
        <v>86</v>
      </c>
      <c r="F89" s="1">
        <v>10</v>
      </c>
      <c r="H89" s="2">
        <v>86</v>
      </c>
      <c r="I89" s="2">
        <v>160</v>
      </c>
      <c r="J89" s="2" t="s">
        <v>124</v>
      </c>
      <c r="K89" s="2">
        <v>141</v>
      </c>
    </row>
    <row r="90" spans="1:11" x14ac:dyDescent="0.25">
      <c r="A90" s="1">
        <v>87</v>
      </c>
      <c r="B90" s="1">
        <v>1814</v>
      </c>
      <c r="C90" s="1">
        <v>7</v>
      </c>
      <c r="E90">
        <v>87</v>
      </c>
      <c r="F90" s="1">
        <v>10</v>
      </c>
      <c r="H90" s="2">
        <v>87</v>
      </c>
      <c r="I90" s="2">
        <v>160</v>
      </c>
      <c r="J90" s="2" t="s">
        <v>125</v>
      </c>
      <c r="K90" s="2">
        <v>141</v>
      </c>
    </row>
    <row r="91" spans="1:11" x14ac:dyDescent="0.25">
      <c r="A91" s="1">
        <v>88</v>
      </c>
      <c r="B91" s="1">
        <v>1822</v>
      </c>
      <c r="C91" s="1">
        <v>8</v>
      </c>
      <c r="E91">
        <v>88</v>
      </c>
      <c r="F91" s="1">
        <v>10</v>
      </c>
      <c r="H91" s="2">
        <v>88</v>
      </c>
      <c r="I91" s="2">
        <v>160</v>
      </c>
      <c r="J91" s="2" t="s">
        <v>126</v>
      </c>
      <c r="K91" s="2">
        <v>142</v>
      </c>
    </row>
    <row r="92" spans="1:11" x14ac:dyDescent="0.25">
      <c r="A92" s="1">
        <v>89</v>
      </c>
      <c r="B92" s="1">
        <v>1830</v>
      </c>
      <c r="C92" s="1">
        <v>8</v>
      </c>
      <c r="E92">
        <v>89</v>
      </c>
      <c r="F92" s="1">
        <v>10</v>
      </c>
      <c r="H92" s="2">
        <v>89</v>
      </c>
      <c r="I92" s="2">
        <v>160</v>
      </c>
      <c r="J92" s="2" t="s">
        <v>127</v>
      </c>
      <c r="K92" s="2">
        <v>143</v>
      </c>
    </row>
    <row r="93" spans="1:11" x14ac:dyDescent="0.25">
      <c r="A93" s="1">
        <v>90</v>
      </c>
      <c r="B93" s="1">
        <v>1837</v>
      </c>
      <c r="C93" s="1">
        <v>7</v>
      </c>
      <c r="E93">
        <v>90</v>
      </c>
      <c r="F93" s="1">
        <v>10</v>
      </c>
      <c r="H93" s="2">
        <v>90</v>
      </c>
      <c r="I93" s="2">
        <v>160</v>
      </c>
      <c r="J93" s="2" t="s">
        <v>128</v>
      </c>
      <c r="K93" s="2">
        <v>143</v>
      </c>
    </row>
    <row r="94" spans="1:11" x14ac:dyDescent="0.25">
      <c r="A94" s="1">
        <v>91</v>
      </c>
      <c r="B94" s="1">
        <v>1845</v>
      </c>
      <c r="C94" s="1">
        <v>8</v>
      </c>
      <c r="E94">
        <v>91</v>
      </c>
      <c r="F94" s="1">
        <v>10</v>
      </c>
      <c r="H94" s="2">
        <v>91</v>
      </c>
      <c r="I94" s="2">
        <v>160</v>
      </c>
      <c r="J94" s="2" t="s">
        <v>129</v>
      </c>
      <c r="K94" s="2">
        <v>144</v>
      </c>
    </row>
    <row r="95" spans="1:11" x14ac:dyDescent="0.25">
      <c r="A95" s="1">
        <v>92</v>
      </c>
      <c r="B95" s="1">
        <v>1852</v>
      </c>
      <c r="C95" s="1">
        <v>7</v>
      </c>
      <c r="E95">
        <v>92</v>
      </c>
      <c r="F95" s="1">
        <v>10</v>
      </c>
      <c r="H95" s="2">
        <v>92</v>
      </c>
      <c r="I95" s="2">
        <v>160</v>
      </c>
      <c r="J95" s="2" t="s">
        <v>130</v>
      </c>
      <c r="K95" s="2">
        <v>145</v>
      </c>
    </row>
    <row r="96" spans="1:11" x14ac:dyDescent="0.25">
      <c r="A96" s="1">
        <v>93</v>
      </c>
      <c r="B96" s="1">
        <v>1860</v>
      </c>
      <c r="C96" s="1">
        <v>8</v>
      </c>
      <c r="E96">
        <v>93</v>
      </c>
      <c r="F96" s="1">
        <v>10</v>
      </c>
      <c r="H96" s="2">
        <v>93</v>
      </c>
      <c r="I96" s="2">
        <v>160</v>
      </c>
      <c r="J96" s="2" t="s">
        <v>131</v>
      </c>
      <c r="K96" s="2">
        <v>146</v>
      </c>
    </row>
    <row r="97" spans="1:13" x14ac:dyDescent="0.25">
      <c r="A97" s="1">
        <v>94</v>
      </c>
      <c r="B97" s="1">
        <v>1867</v>
      </c>
      <c r="C97" s="1">
        <v>7</v>
      </c>
      <c r="E97">
        <v>94</v>
      </c>
      <c r="F97" s="1">
        <v>10</v>
      </c>
      <c r="H97" s="2">
        <v>94</v>
      </c>
      <c r="I97" s="2">
        <v>160</v>
      </c>
      <c r="J97" s="2" t="s">
        <v>132</v>
      </c>
      <c r="K97" s="2">
        <v>146</v>
      </c>
    </row>
    <row r="98" spans="1:13" x14ac:dyDescent="0.25">
      <c r="A98" s="1">
        <v>95</v>
      </c>
      <c r="B98" s="1">
        <v>1874</v>
      </c>
      <c r="C98" s="1">
        <v>7</v>
      </c>
      <c r="E98">
        <v>95</v>
      </c>
      <c r="F98" s="1">
        <v>10</v>
      </c>
      <c r="H98" s="2">
        <v>95</v>
      </c>
      <c r="I98" s="2">
        <v>160</v>
      </c>
      <c r="J98" s="2" t="s">
        <v>133</v>
      </c>
      <c r="K98" s="2">
        <v>147</v>
      </c>
    </row>
    <row r="99" spans="1:13" x14ac:dyDescent="0.25">
      <c r="A99" s="1">
        <v>96</v>
      </c>
      <c r="B99" s="1">
        <v>1881</v>
      </c>
      <c r="C99" s="1">
        <v>7</v>
      </c>
      <c r="E99">
        <v>96</v>
      </c>
      <c r="F99" s="1">
        <v>10</v>
      </c>
      <c r="H99" s="2">
        <v>96</v>
      </c>
      <c r="I99" s="2">
        <v>160</v>
      </c>
      <c r="J99" s="2" t="s">
        <v>134</v>
      </c>
      <c r="K99" s="2">
        <v>148</v>
      </c>
    </row>
    <row r="100" spans="1:13" x14ac:dyDescent="0.25">
      <c r="A100" s="1">
        <v>97</v>
      </c>
      <c r="B100" s="1">
        <v>1888</v>
      </c>
      <c r="C100" s="1">
        <v>7</v>
      </c>
      <c r="E100">
        <v>97</v>
      </c>
      <c r="F100" s="1">
        <v>10</v>
      </c>
      <c r="H100" s="2">
        <v>97</v>
      </c>
      <c r="I100" s="2">
        <v>160</v>
      </c>
      <c r="J100" s="2" t="s">
        <v>135</v>
      </c>
      <c r="K100" s="2">
        <v>149</v>
      </c>
    </row>
    <row r="101" spans="1:13" x14ac:dyDescent="0.25">
      <c r="A101" s="1">
        <v>98</v>
      </c>
      <c r="B101" s="1">
        <v>1894</v>
      </c>
      <c r="C101" s="1">
        <v>6</v>
      </c>
      <c r="E101">
        <v>98</v>
      </c>
      <c r="F101" s="1">
        <v>10</v>
      </c>
      <c r="H101" s="2">
        <v>98</v>
      </c>
      <c r="I101" s="2">
        <v>160</v>
      </c>
      <c r="J101" s="2" t="s">
        <v>136</v>
      </c>
      <c r="K101" s="2">
        <v>149</v>
      </c>
    </row>
    <row r="102" spans="1:13" x14ac:dyDescent="0.25">
      <c r="A102" s="1">
        <v>99</v>
      </c>
      <c r="B102" s="1">
        <v>1900</v>
      </c>
      <c r="C102" s="1">
        <v>6</v>
      </c>
      <c r="E102">
        <v>99</v>
      </c>
      <c r="F102" s="1">
        <v>10</v>
      </c>
      <c r="H102" s="2">
        <v>99</v>
      </c>
      <c r="I102" s="2">
        <v>160</v>
      </c>
      <c r="J102" s="2" t="s">
        <v>137</v>
      </c>
      <c r="K102" s="2">
        <v>150</v>
      </c>
    </row>
    <row r="106" spans="1:13" x14ac:dyDescent="0.25">
      <c r="M10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Equip. Burden</vt:lpstr>
      <vt:lpstr>Covenants</vt:lpstr>
      <vt:lpstr>Sheet2</vt:lpstr>
      <vt:lpstr>Sheet4</vt:lpstr>
      <vt:lpstr>Covenants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</dc:creator>
  <cp:lastModifiedBy>Murilo</cp:lastModifiedBy>
  <dcterms:created xsi:type="dcterms:W3CDTF">2018-08-27T13:40:25Z</dcterms:created>
  <dcterms:modified xsi:type="dcterms:W3CDTF">2018-08-31T04:01:34Z</dcterms:modified>
</cp:coreProperties>
</file>