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uril\Documents\product_analysis_data\"/>
    </mc:Choice>
  </mc:AlternateContent>
  <bookViews>
    <workbookView xWindow="3585" yWindow="-18645" windowWidth="19500" windowHeight="12435" activeTab="1"/>
  </bookViews>
  <sheets>
    <sheet name="Planilha2" sheetId="4" r:id="rId1"/>
    <sheet name="Potential New Product List" sheetId="1" r:id="rId2"/>
    <sheet name="Existing Product List" sheetId="2" r:id="rId3"/>
  </sheets>
  <definedNames>
    <definedName name="_xlnm._FilterDatabase" localSheetId="2" hidden="1">'Existing Product List'!$A$2:$R$39</definedName>
    <definedName name="_xlnm._FilterDatabase" localSheetId="1" hidden="1">'Potential New Product List'!$A$2:$R$19</definedName>
    <definedName name="Z_0E60F5D3_6264_4CC1_A007_66AE815EFEE7_.wvu.FilterData" localSheetId="2" hidden="1">'Existing Product List'!$A$2:$R$39</definedName>
    <definedName name="Z_0E60F5D3_6264_4CC1_A007_66AE815EFEE7_.wvu.FilterData" localSheetId="1" hidden="1">'Potential New Product List'!$A$2:$R$19</definedName>
  </definedNames>
  <calcPr calcId="162913"/>
  <customWorkbookViews>
    <customWorkbookView name="Ravi Starzl - Personal View" guid="{E773EDD3-07CB-0342-92CD-1C6EFAD01BAD}" mergeInterval="0" personalView="1" yWindow="54" windowWidth="1680" windowHeight="925" activeSheetId="3"/>
    <customWorkbookView name="Jeannemarie - Personal View" guid="{0E60F5D3-6264-4CC1-A007-66AE815EFEE7}" mergeInterval="0" personalView="1" maximized="1" windowWidth="1362" windowHeight="517" activeSheetId="1" showComments="commIndAndComment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19" i="4" l="1"/>
  <c r="W19" i="4"/>
  <c r="U19" i="4"/>
  <c r="Y14" i="4"/>
  <c r="W14" i="4"/>
  <c r="U14" i="4"/>
  <c r="Y17" i="4"/>
  <c r="W17" i="4"/>
  <c r="U17" i="4"/>
  <c r="Y15" i="4"/>
  <c r="W15" i="4"/>
  <c r="U15" i="4"/>
  <c r="Y12" i="4"/>
  <c r="W12" i="4"/>
  <c r="U12" i="4"/>
  <c r="Y13" i="4"/>
  <c r="W13" i="4"/>
  <c r="U13" i="4"/>
  <c r="Y4" i="4"/>
  <c r="W4" i="4"/>
  <c r="U4" i="4"/>
  <c r="Y6" i="4"/>
  <c r="W6" i="4"/>
  <c r="U6" i="4"/>
  <c r="Y11" i="4"/>
  <c r="W11" i="4"/>
  <c r="U11" i="4"/>
  <c r="Y8" i="4"/>
  <c r="W8" i="4"/>
  <c r="U8" i="4"/>
  <c r="Y3" i="4"/>
  <c r="W3" i="4"/>
  <c r="U3" i="4"/>
  <c r="Y18" i="4"/>
  <c r="W18" i="4"/>
  <c r="U18" i="4"/>
  <c r="Y16" i="4"/>
  <c r="W16" i="4"/>
  <c r="U16" i="4"/>
  <c r="Y7" i="4"/>
  <c r="W7" i="4"/>
  <c r="U7" i="4"/>
  <c r="Y5" i="4"/>
  <c r="W5" i="4"/>
  <c r="U5" i="4"/>
  <c r="Y9" i="4"/>
  <c r="W9" i="4"/>
  <c r="U9" i="4"/>
  <c r="Y10" i="4"/>
  <c r="W10" i="4"/>
  <c r="U10" i="4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3" i="1"/>
  <c r="AC4" i="1"/>
  <c r="AA9" i="1"/>
  <c r="AA10" i="1"/>
  <c r="AA11" i="1"/>
  <c r="AA6" i="1"/>
  <c r="AA16" i="1"/>
  <c r="AA7" i="1"/>
  <c r="AA12" i="1"/>
  <c r="AA17" i="1"/>
  <c r="AA4" i="1"/>
  <c r="AA3" i="1"/>
  <c r="AA14" i="1"/>
  <c r="AA18" i="1"/>
  <c r="AA15" i="1"/>
  <c r="AA13" i="1"/>
  <c r="AA8" i="1"/>
  <c r="AB8" i="1" s="1"/>
  <c r="AA19" i="1"/>
  <c r="AA5" i="1"/>
  <c r="Y9" i="1"/>
  <c r="Y10" i="1"/>
  <c r="AB10" i="1" s="1"/>
  <c r="Y11" i="1"/>
  <c r="Y6" i="1"/>
  <c r="Y16" i="1"/>
  <c r="Y7" i="1"/>
  <c r="AB7" i="1" s="1"/>
  <c r="Y12" i="1"/>
  <c r="Y17" i="1"/>
  <c r="Y4" i="1"/>
  <c r="Y3" i="1"/>
  <c r="Y14" i="1"/>
  <c r="Y18" i="1"/>
  <c r="Y15" i="1"/>
  <c r="Y13" i="1"/>
  <c r="Y8" i="1"/>
  <c r="Y19" i="1"/>
  <c r="Y5" i="1"/>
  <c r="W9" i="1"/>
  <c r="AB9" i="1" s="1"/>
  <c r="W10" i="1"/>
  <c r="W11" i="1"/>
  <c r="W6" i="1"/>
  <c r="AB6" i="1" s="1"/>
  <c r="W16" i="1"/>
  <c r="AB16" i="1" s="1"/>
  <c r="W7" i="1"/>
  <c r="W12" i="1"/>
  <c r="W17" i="1"/>
  <c r="AB17" i="1" s="1"/>
  <c r="W4" i="1"/>
  <c r="AB4" i="1" s="1"/>
  <c r="W3" i="1"/>
  <c r="W14" i="1"/>
  <c r="W18" i="1"/>
  <c r="AB18" i="1" s="1"/>
  <c r="W15" i="1"/>
  <c r="AB15" i="1" s="1"/>
  <c r="W13" i="1"/>
  <c r="W8" i="1"/>
  <c r="W19" i="1"/>
  <c r="AB19" i="1" s="1"/>
  <c r="W5" i="1"/>
  <c r="AB5" i="1" s="1"/>
  <c r="U9" i="1"/>
  <c r="U10" i="1"/>
  <c r="U11" i="1"/>
  <c r="U6" i="1"/>
  <c r="U16" i="1"/>
  <c r="U7" i="1"/>
  <c r="U12" i="1"/>
  <c r="U17" i="1"/>
  <c r="U4" i="1"/>
  <c r="U3" i="1"/>
  <c r="U14" i="1"/>
  <c r="U18" i="1"/>
  <c r="U15" i="1"/>
  <c r="U13" i="1"/>
  <c r="U8" i="1"/>
  <c r="U19" i="1"/>
  <c r="U5" i="1"/>
  <c r="AA10" i="4" l="1"/>
  <c r="AA9" i="4"/>
  <c r="AA5" i="4"/>
  <c r="AA7" i="4"/>
  <c r="AA18" i="4"/>
  <c r="AA3" i="4"/>
  <c r="AA8" i="4"/>
  <c r="AA11" i="4"/>
  <c r="AA6" i="4"/>
  <c r="AA4" i="4"/>
  <c r="AA13" i="4"/>
  <c r="AA12" i="4"/>
  <c r="AA15" i="4"/>
  <c r="AA17" i="4"/>
  <c r="Z14" i="4"/>
  <c r="AA19" i="4"/>
  <c r="Z16" i="4"/>
  <c r="Z9" i="4"/>
  <c r="Z7" i="4"/>
  <c r="AA16" i="4"/>
  <c r="Z18" i="4"/>
  <c r="Z8" i="4"/>
  <c r="Z6" i="4"/>
  <c r="Z13" i="4"/>
  <c r="Z15" i="4"/>
  <c r="AA14" i="4"/>
  <c r="Z10" i="4"/>
  <c r="Z5" i="4"/>
  <c r="Z3" i="4"/>
  <c r="Z11" i="4"/>
  <c r="Z4" i="4"/>
  <c r="Z12" i="4"/>
  <c r="Z17" i="4"/>
  <c r="Z19" i="4"/>
  <c r="AB14" i="1"/>
  <c r="AB12" i="1"/>
  <c r="AB11" i="1"/>
  <c r="AB13" i="1"/>
  <c r="AB3" i="1"/>
</calcChain>
</file>

<file path=xl/sharedStrings.xml><?xml version="1.0" encoding="utf-8"?>
<sst xmlns="http://schemas.openxmlformats.org/spreadsheetml/2006/main" count="293" uniqueCount="69">
  <si>
    <t>Product Type</t>
  </si>
  <si>
    <t>Product #</t>
  </si>
  <si>
    <t>Brand Name</t>
  </si>
  <si>
    <t>Price</t>
  </si>
  <si>
    <t>5 Star Reviews</t>
  </si>
  <si>
    <t>4 Star Reviews</t>
  </si>
  <si>
    <t>3 Star Reviews</t>
  </si>
  <si>
    <t>2 Star Reviews</t>
  </si>
  <si>
    <t>1 Star Reviews</t>
  </si>
  <si>
    <t>Positive Service Review</t>
  </si>
  <si>
    <t>Negative Service Review</t>
  </si>
  <si>
    <t>Would consumer recommend product</t>
  </si>
  <si>
    <t>Best Sellers Rank</t>
  </si>
  <si>
    <t>Shipping Weight (lbs)</t>
  </si>
  <si>
    <t>Product Depth</t>
  </si>
  <si>
    <t>Product Width</t>
  </si>
  <si>
    <t>Product Height</t>
  </si>
  <si>
    <t>Profit margin</t>
  </si>
  <si>
    <t>Shipment</t>
  </si>
  <si>
    <t>PC</t>
  </si>
  <si>
    <t>Sony</t>
  </si>
  <si>
    <t>Inventory</t>
  </si>
  <si>
    <t>Dell</t>
  </si>
  <si>
    <t>Dropship</t>
  </si>
  <si>
    <t>HP</t>
  </si>
  <si>
    <t>Laptop</t>
  </si>
  <si>
    <t>Acer</t>
  </si>
  <si>
    <t>Asus</t>
  </si>
  <si>
    <t>Microsoft</t>
  </si>
  <si>
    <t>Monitor</t>
  </si>
  <si>
    <t>ViewSonic</t>
  </si>
  <si>
    <t>Printer</t>
  </si>
  <si>
    <t>Brother</t>
  </si>
  <si>
    <t>Printer Supplies</t>
  </si>
  <si>
    <t>V4INK</t>
  </si>
  <si>
    <t>iPower</t>
  </si>
  <si>
    <t>Motorola</t>
  </si>
  <si>
    <t>Projectors</t>
  </si>
  <si>
    <t>Epson</t>
  </si>
  <si>
    <t>LG</t>
  </si>
  <si>
    <t>Samsung</t>
  </si>
  <si>
    <t>Lexmark</t>
  </si>
  <si>
    <t>Xerox</t>
  </si>
  <si>
    <t>Canon</t>
  </si>
  <si>
    <t>Netbook</t>
  </si>
  <si>
    <t>Toshiba</t>
  </si>
  <si>
    <t>Tablet</t>
  </si>
  <si>
    <t>Lenovo</t>
  </si>
  <si>
    <t>Smartphone</t>
  </si>
  <si>
    <t>Apple</t>
  </si>
  <si>
    <t>HTC</t>
  </si>
  <si>
    <t>Nokia</t>
  </si>
  <si>
    <t>Game Console</t>
  </si>
  <si>
    <t>Nintendo</t>
  </si>
  <si>
    <t>Razer</t>
  </si>
  <si>
    <t>Amazon</t>
  </si>
  <si>
    <t>Product Category</t>
  </si>
  <si>
    <t>Profit Margin</t>
  </si>
  <si>
    <t>Potential New Product List</t>
  </si>
  <si>
    <t>Sales Volume</t>
  </si>
  <si>
    <t>Existing Product List</t>
  </si>
  <si>
    <t>Profit</t>
  </si>
  <si>
    <t>SVM-Volume</t>
  </si>
  <si>
    <t>SVM-Profit</t>
  </si>
  <si>
    <t>GBT-Volume</t>
  </si>
  <si>
    <t>GBT-Profit</t>
  </si>
  <si>
    <t>kNN-Volume</t>
  </si>
  <si>
    <t>kNN-Profit</t>
  </si>
  <si>
    <t>Average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</si>
</sst>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3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4">
    <xf numFmtId="0" fontId="0" fillId="0" borderId="0" xfId="0"/>
    <xf numFmtId="3" fontId="0" fillId="0" borderId="0" xfId="0" applyNumberFormat="1"/>
    <xf numFmtId="0" fontId="16" fillId="0" borderId="0" xfId="0" applyFont="1"/>
    <xf numFmtId="164" fontId="0" fillId="0" borderId="0" xfId="0" applyNumberFormat="1"/>
    <xf numFmtId="164" fontId="16" fillId="0" borderId="0" xfId="0" applyNumberFormat="1" applyFont="1"/>
    <xf numFmtId="0" fontId="20" fillId="0" borderId="0" xfId="0" applyFont="1"/>
    <xf numFmtId="0" fontId="0" fillId="0" borderId="0" xfId="0" applyAlignment="1">
      <alignment vertical="center" wrapText="1"/>
    </xf>
    <xf numFmtId="164" fontId="0" fillId="33" borderId="0" xfId="0" applyNumberFormat="1" applyFill="1"/>
    <xf numFmtId="0" fontId="0" fillId="0" borderId="0" xfId="0" applyFill="1"/>
    <xf numFmtId="164" fontId="0" fillId="0" borderId="0" xfId="0" applyNumberFormat="1" applyFill="1"/>
    <xf numFmtId="0" fontId="0" fillId="0" borderId="0" xfId="0" applyFill="1" applyAlignment="1">
      <alignment vertical="center" wrapText="1"/>
    </xf>
    <xf numFmtId="0" fontId="0" fillId="34" borderId="0" xfId="0" applyFill="1"/>
    <xf numFmtId="0" fontId="0" fillId="35" borderId="0" xfId="0" applyFill="1"/>
    <xf numFmtId="0" fontId="0" fillId="36" borderId="0" xfId="0" applyFill="1"/>
  </cellXfs>
  <cellStyles count="7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Hiperlink" xfId="42" builtinId="8" hidden="1"/>
    <cellStyle name="Hiperlink" xfId="44" builtinId="8" hidden="1"/>
    <cellStyle name="Hiperlink" xfId="46" builtinId="8" hidden="1"/>
    <cellStyle name="Hiperlink" xfId="48" builtinId="8" hidden="1"/>
    <cellStyle name="Hiperlink" xfId="50" builtinId="8" hidden="1"/>
    <cellStyle name="Hiperlink" xfId="52" builtinId="8" hidden="1"/>
    <cellStyle name="Hiperlink" xfId="54" builtinId="8" hidden="1"/>
    <cellStyle name="Hiperlink" xfId="56" builtinId="8" hidden="1"/>
    <cellStyle name="Hiperlink" xfId="58" builtinId="8" hidden="1"/>
    <cellStyle name="Hiperlink" xfId="60" builtinId="8" hidden="1"/>
    <cellStyle name="Hiperlink" xfId="62" builtinId="8" hidden="1"/>
    <cellStyle name="Hiperlink" xfId="64" builtinId="8" hidden="1"/>
    <cellStyle name="Hiperlink" xfId="66" builtinId="8" hidden="1"/>
    <cellStyle name="Hiperlink" xfId="68" builtinId="8" hidden="1"/>
    <cellStyle name="Hiperlink" xfId="70" builtinId="8" hidden="1"/>
    <cellStyle name="Hiperlink Visitado" xfId="43" builtinId="9" hidden="1"/>
    <cellStyle name="Hiperlink Visitado" xfId="45" builtinId="9" hidden="1"/>
    <cellStyle name="Hiperlink Visitado" xfId="47" builtinId="9" hidden="1"/>
    <cellStyle name="Hiperlink Visitado" xfId="49" builtinId="9" hidden="1"/>
    <cellStyle name="Hiperlink Visitado" xfId="51" builtinId="9" hidden="1"/>
    <cellStyle name="Hiperlink Visitado" xfId="53" builtinId="9" hidden="1"/>
    <cellStyle name="Hiperlink Visitado" xfId="55" builtinId="9" hidden="1"/>
    <cellStyle name="Hiperlink Visitado" xfId="57" builtinId="9" hidden="1"/>
    <cellStyle name="Hiperlink Visitado" xfId="59" builtinId="9" hidden="1"/>
    <cellStyle name="Hiperlink Visitado" xfId="61" builtinId="9" hidden="1"/>
    <cellStyle name="Hiperlink Visitado" xfId="63" builtinId="9" hidden="1"/>
    <cellStyle name="Hiperlink Visitado" xfId="65" builtinId="9" hidden="1"/>
    <cellStyle name="Hiperlink Visitado" xfId="67" builtinId="9" hidden="1"/>
    <cellStyle name="Hiperlink Visitado" xfId="69" builtinId="9" hidden="1"/>
    <cellStyle name="Hiperlink Visitado" xfId="71" builtinId="9" hidde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Z8" sqref="Z8"/>
    </sheetView>
  </sheetViews>
  <sheetFormatPr defaultRowHeight="15" x14ac:dyDescent="0.25"/>
  <cols>
    <col min="1" max="1" width="13.7109375" customWidth="1"/>
    <col min="5" max="12" width="0" hidden="1" customWidth="1"/>
    <col min="13" max="13" width="9" customWidth="1"/>
    <col min="15" max="15" width="7.5703125" customWidth="1"/>
    <col min="16" max="16" width="7.42578125" customWidth="1"/>
    <col min="17" max="17" width="7.5703125" customWidth="1"/>
    <col min="18" max="18" width="5" hidden="1" customWidth="1"/>
    <col min="19" max="19" width="13.28515625" customWidth="1"/>
    <col min="21" max="21" width="12.140625" customWidth="1"/>
    <col min="23" max="23" width="12.85546875" customWidth="1"/>
    <col min="25" max="25" width="11.5703125" customWidth="1"/>
    <col min="26" max="26" width="12.5703125" customWidth="1"/>
  </cols>
  <sheetData>
    <row r="1" spans="1:27" ht="15.75" x14ac:dyDescent="0.25">
      <c r="A1" s="5" t="s">
        <v>58</v>
      </c>
      <c r="D1" s="3"/>
      <c r="T1" s="11"/>
      <c r="U1" s="11"/>
      <c r="V1" s="12"/>
      <c r="W1" s="12"/>
      <c r="X1" s="13"/>
      <c r="Y1" s="13"/>
    </row>
    <row r="2" spans="1:27" x14ac:dyDescent="0.25">
      <c r="A2" s="2" t="s">
        <v>0</v>
      </c>
      <c r="B2" s="2" t="s">
        <v>1</v>
      </c>
      <c r="C2" s="2" t="s">
        <v>2</v>
      </c>
      <c r="D2" s="4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18</v>
      </c>
      <c r="S2" s="2" t="s">
        <v>17</v>
      </c>
      <c r="T2" s="2" t="s">
        <v>62</v>
      </c>
      <c r="U2" s="2" t="s">
        <v>63</v>
      </c>
      <c r="V2" s="2" t="s">
        <v>64</v>
      </c>
      <c r="W2" s="2" t="s">
        <v>65</v>
      </c>
      <c r="X2" s="2" t="s">
        <v>66</v>
      </c>
      <c r="Y2" s="2" t="s">
        <v>67</v>
      </c>
      <c r="Z2" s="2" t="s">
        <v>68</v>
      </c>
      <c r="AA2" s="2"/>
    </row>
    <row r="3" spans="1:27" x14ac:dyDescent="0.25">
      <c r="A3" t="s">
        <v>19</v>
      </c>
      <c r="B3">
        <v>172</v>
      </c>
      <c r="C3" t="s">
        <v>22</v>
      </c>
      <c r="D3" s="3">
        <v>860</v>
      </c>
      <c r="E3">
        <v>51</v>
      </c>
      <c r="F3">
        <v>11</v>
      </c>
      <c r="G3">
        <v>10</v>
      </c>
      <c r="H3">
        <v>10</v>
      </c>
      <c r="I3">
        <v>21</v>
      </c>
      <c r="J3">
        <v>7</v>
      </c>
      <c r="K3">
        <v>5</v>
      </c>
      <c r="L3">
        <v>0.6</v>
      </c>
      <c r="M3">
        <v>490</v>
      </c>
      <c r="N3">
        <v>27</v>
      </c>
      <c r="O3">
        <v>21.89</v>
      </c>
      <c r="P3">
        <v>27.01</v>
      </c>
      <c r="Q3">
        <v>9.1300000000000008</v>
      </c>
      <c r="R3" t="s">
        <v>23</v>
      </c>
      <c r="S3">
        <v>0.2</v>
      </c>
      <c r="T3" s="6">
        <v>731.83755887978703</v>
      </c>
      <c r="U3" s="7">
        <f t="shared" ref="U3:U19" si="0">T3*S3*D3</f>
        <v>125876.06012732338</v>
      </c>
      <c r="V3" s="6">
        <v>2597.6169815063399</v>
      </c>
      <c r="W3" s="7">
        <f t="shared" ref="W3:W19" si="1">V3*S3*D3</f>
        <v>446790.12081909046</v>
      </c>
      <c r="X3" s="6">
        <v>825</v>
      </c>
      <c r="Y3" s="7">
        <f t="shared" ref="Y3:Y19" si="2">X3*S3*D3</f>
        <v>141900</v>
      </c>
      <c r="Z3" s="3">
        <f t="shared" ref="Z3:Z19" si="3">AVERAGE(U3,W3,Y3)</f>
        <v>238188.72698213797</v>
      </c>
      <c r="AA3">
        <f t="shared" ref="AA3:AA19" si="4">_xlfn.STDEV.S(U3,W3,Y3)</f>
        <v>180831.68360467226</v>
      </c>
    </row>
    <row r="4" spans="1:27" x14ac:dyDescent="0.25">
      <c r="A4" t="s">
        <v>48</v>
      </c>
      <c r="B4">
        <v>196</v>
      </c>
      <c r="C4" t="s">
        <v>36</v>
      </c>
      <c r="D4" s="3">
        <v>300</v>
      </c>
      <c r="E4">
        <v>50</v>
      </c>
      <c r="F4">
        <v>19</v>
      </c>
      <c r="G4">
        <v>13</v>
      </c>
      <c r="H4">
        <v>20</v>
      </c>
      <c r="I4">
        <v>22</v>
      </c>
      <c r="J4">
        <v>5</v>
      </c>
      <c r="K4">
        <v>7</v>
      </c>
      <c r="L4">
        <v>0.6</v>
      </c>
      <c r="M4">
        <v>44465</v>
      </c>
      <c r="N4">
        <v>0.9</v>
      </c>
      <c r="O4">
        <v>2.6</v>
      </c>
      <c r="P4">
        <v>5</v>
      </c>
      <c r="Q4">
        <v>0.4</v>
      </c>
      <c r="R4" t="s">
        <v>21</v>
      </c>
      <c r="S4">
        <v>0.11</v>
      </c>
      <c r="T4" s="6">
        <v>2224.4641625425002</v>
      </c>
      <c r="U4" s="7">
        <f t="shared" si="0"/>
        <v>73407.317363902504</v>
      </c>
      <c r="V4" s="6">
        <v>3022.0575237274102</v>
      </c>
      <c r="W4" s="7">
        <f t="shared" si="1"/>
        <v>99727.898283004528</v>
      </c>
      <c r="X4" s="6">
        <v>3291.5</v>
      </c>
      <c r="Y4" s="7">
        <f t="shared" si="2"/>
        <v>108619.5</v>
      </c>
      <c r="Z4" s="3">
        <f t="shared" si="3"/>
        <v>93918.23854896902</v>
      </c>
      <c r="AA4">
        <f t="shared" si="4"/>
        <v>18310.886411324453</v>
      </c>
    </row>
    <row r="5" spans="1:27" x14ac:dyDescent="0.25">
      <c r="A5" t="s">
        <v>19</v>
      </c>
      <c r="B5">
        <v>171</v>
      </c>
      <c r="C5" t="s">
        <v>22</v>
      </c>
      <c r="D5" s="3">
        <v>699</v>
      </c>
      <c r="E5">
        <v>96</v>
      </c>
      <c r="F5">
        <v>26</v>
      </c>
      <c r="G5">
        <v>14</v>
      </c>
      <c r="H5">
        <v>14</v>
      </c>
      <c r="I5">
        <v>25</v>
      </c>
      <c r="J5">
        <v>12</v>
      </c>
      <c r="K5">
        <v>3</v>
      </c>
      <c r="L5">
        <v>0.7</v>
      </c>
      <c r="M5">
        <v>2498</v>
      </c>
      <c r="N5">
        <v>19.899999999999999</v>
      </c>
      <c r="O5">
        <v>20.63</v>
      </c>
      <c r="P5">
        <v>19.25</v>
      </c>
      <c r="Q5">
        <v>8.39</v>
      </c>
      <c r="R5" t="s">
        <v>23</v>
      </c>
      <c r="S5">
        <v>0.25</v>
      </c>
      <c r="T5" s="6">
        <v>174.04500353252601</v>
      </c>
      <c r="U5" s="7">
        <f t="shared" si="0"/>
        <v>30414.364367308921</v>
      </c>
      <c r="V5" s="6">
        <v>937.39614662155498</v>
      </c>
      <c r="W5" s="7">
        <f t="shared" si="1"/>
        <v>163809.97662211672</v>
      </c>
      <c r="X5" s="6">
        <v>384.5</v>
      </c>
      <c r="Y5" s="7">
        <f t="shared" si="2"/>
        <v>67191.375</v>
      </c>
      <c r="Z5" s="3">
        <f t="shared" si="3"/>
        <v>87138.571996475206</v>
      </c>
      <c r="AA5">
        <f t="shared" si="4"/>
        <v>68898.587381897043</v>
      </c>
    </row>
    <row r="6" spans="1:27" x14ac:dyDescent="0.25">
      <c r="A6" s="8" t="s">
        <v>44</v>
      </c>
      <c r="B6" s="8">
        <v>181</v>
      </c>
      <c r="C6" s="8" t="s">
        <v>27</v>
      </c>
      <c r="D6" s="9">
        <v>439</v>
      </c>
      <c r="E6" s="8">
        <v>23</v>
      </c>
      <c r="F6" s="8">
        <v>18</v>
      </c>
      <c r="G6" s="8">
        <v>7</v>
      </c>
      <c r="H6" s="8">
        <v>22</v>
      </c>
      <c r="I6" s="8">
        <v>18</v>
      </c>
      <c r="J6" s="8">
        <v>5</v>
      </c>
      <c r="K6" s="8">
        <v>16</v>
      </c>
      <c r="L6" s="8">
        <v>0.4</v>
      </c>
      <c r="M6" s="8">
        <v>1704</v>
      </c>
      <c r="N6" s="8">
        <v>4.8</v>
      </c>
      <c r="O6" s="8">
        <v>8</v>
      </c>
      <c r="P6" s="8">
        <v>11.7</v>
      </c>
      <c r="Q6" s="8">
        <v>1.5</v>
      </c>
      <c r="R6" s="8" t="s">
        <v>23</v>
      </c>
      <c r="S6" s="8">
        <v>0.11</v>
      </c>
      <c r="T6" s="6">
        <v>529.01277299199</v>
      </c>
      <c r="U6" s="3">
        <f t="shared" si="0"/>
        <v>25546.026807783201</v>
      </c>
      <c r="V6" s="6">
        <v>2367.7384766340201</v>
      </c>
      <c r="W6" s="7">
        <f t="shared" si="1"/>
        <v>114338.09103665683</v>
      </c>
      <c r="X6" s="6">
        <v>752</v>
      </c>
      <c r="Y6" s="7">
        <f t="shared" si="2"/>
        <v>36314.080000000002</v>
      </c>
      <c r="Z6" s="3">
        <f t="shared" si="3"/>
        <v>58732.732614813351</v>
      </c>
      <c r="AA6">
        <f t="shared" si="4"/>
        <v>48455.697872426332</v>
      </c>
    </row>
    <row r="7" spans="1:27" x14ac:dyDescent="0.25">
      <c r="A7" s="8" t="s">
        <v>25</v>
      </c>
      <c r="B7" s="8">
        <v>176</v>
      </c>
      <c r="C7" s="8" t="s">
        <v>54</v>
      </c>
      <c r="D7" s="9">
        <v>1999</v>
      </c>
      <c r="E7" s="8">
        <v>1</v>
      </c>
      <c r="F7" s="8">
        <v>1</v>
      </c>
      <c r="G7" s="8">
        <v>1</v>
      </c>
      <c r="H7" s="8">
        <v>3</v>
      </c>
      <c r="I7" s="8">
        <v>0</v>
      </c>
      <c r="J7" s="8">
        <v>0</v>
      </c>
      <c r="K7" s="8">
        <v>1</v>
      </c>
      <c r="L7" s="8">
        <v>0.3</v>
      </c>
      <c r="M7" s="8">
        <v>2820</v>
      </c>
      <c r="N7" s="8">
        <v>11.6</v>
      </c>
      <c r="O7" s="8">
        <v>16.809999999999999</v>
      </c>
      <c r="P7" s="8">
        <v>10.9</v>
      </c>
      <c r="Q7" s="8">
        <v>0.88</v>
      </c>
      <c r="R7" s="8" t="s">
        <v>23</v>
      </c>
      <c r="S7" s="8">
        <v>0.23</v>
      </c>
      <c r="T7" s="6">
        <v>124.46265615135</v>
      </c>
      <c r="U7" s="7">
        <f t="shared" si="0"/>
        <v>57224.195418706193</v>
      </c>
      <c r="V7" s="6">
        <v>108.868804097175</v>
      </c>
      <c r="W7" s="9">
        <f t="shared" si="1"/>
        <v>50054.610059758154</v>
      </c>
      <c r="X7" s="6">
        <v>147</v>
      </c>
      <c r="Y7" s="7">
        <f t="shared" si="2"/>
        <v>67586.19</v>
      </c>
      <c r="Z7" s="3">
        <f t="shared" si="3"/>
        <v>58288.331826154783</v>
      </c>
      <c r="AA7">
        <f t="shared" si="4"/>
        <v>8814.1002672148225</v>
      </c>
    </row>
    <row r="8" spans="1:27" x14ac:dyDescent="0.25">
      <c r="A8" t="s">
        <v>25</v>
      </c>
      <c r="B8">
        <v>173</v>
      </c>
      <c r="C8" t="s">
        <v>49</v>
      </c>
      <c r="D8" s="3">
        <v>1199</v>
      </c>
      <c r="E8">
        <v>74</v>
      </c>
      <c r="F8">
        <v>10</v>
      </c>
      <c r="G8">
        <v>3</v>
      </c>
      <c r="H8">
        <v>3</v>
      </c>
      <c r="I8">
        <v>11</v>
      </c>
      <c r="J8">
        <v>11</v>
      </c>
      <c r="K8">
        <v>5</v>
      </c>
      <c r="L8">
        <v>0.8</v>
      </c>
      <c r="M8">
        <v>111</v>
      </c>
      <c r="N8">
        <v>6.6</v>
      </c>
      <c r="O8">
        <v>8.94</v>
      </c>
      <c r="P8">
        <v>12.8</v>
      </c>
      <c r="Q8">
        <v>0.68</v>
      </c>
      <c r="R8" t="s">
        <v>21</v>
      </c>
      <c r="S8">
        <v>0.1</v>
      </c>
      <c r="T8" s="6">
        <v>311.29770287798402</v>
      </c>
      <c r="U8" s="7">
        <f t="shared" si="0"/>
        <v>37324.594575070289</v>
      </c>
      <c r="V8" s="6">
        <v>1026.13502860069</v>
      </c>
      <c r="W8" s="7">
        <f t="shared" si="1"/>
        <v>123033.58992922274</v>
      </c>
      <c r="X8" s="6">
        <v>108</v>
      </c>
      <c r="Y8" s="9">
        <f t="shared" si="2"/>
        <v>12949.2</v>
      </c>
      <c r="Z8" s="3">
        <f t="shared" si="3"/>
        <v>57769.128168097675</v>
      </c>
      <c r="AA8">
        <f t="shared" si="4"/>
        <v>57819.78417375499</v>
      </c>
    </row>
    <row r="9" spans="1:27" x14ac:dyDescent="0.25">
      <c r="A9" s="8" t="s">
        <v>46</v>
      </c>
      <c r="B9" s="8">
        <v>186</v>
      </c>
      <c r="C9" s="8" t="s">
        <v>49</v>
      </c>
      <c r="D9" s="9">
        <v>629</v>
      </c>
      <c r="E9" s="8">
        <v>296</v>
      </c>
      <c r="F9" s="8">
        <v>66</v>
      </c>
      <c r="G9" s="8">
        <v>30</v>
      </c>
      <c r="H9" s="8">
        <v>21</v>
      </c>
      <c r="I9" s="8">
        <v>36</v>
      </c>
      <c r="J9" s="8">
        <v>28</v>
      </c>
      <c r="K9" s="8">
        <v>9</v>
      </c>
      <c r="L9" s="8">
        <v>0.8</v>
      </c>
      <c r="M9" s="8">
        <v>34</v>
      </c>
      <c r="N9" s="8">
        <v>3</v>
      </c>
      <c r="O9" s="8">
        <v>7.31</v>
      </c>
      <c r="P9" s="8">
        <v>9.5</v>
      </c>
      <c r="Q9" s="8">
        <v>0.37</v>
      </c>
      <c r="R9" s="8" t="s">
        <v>21</v>
      </c>
      <c r="S9" s="8">
        <v>0.1</v>
      </c>
      <c r="T9" s="6">
        <v>282.16703997506198</v>
      </c>
      <c r="U9" s="9">
        <f t="shared" si="0"/>
        <v>17748.306814431402</v>
      </c>
      <c r="V9" s="6">
        <v>849.68208703026096</v>
      </c>
      <c r="W9" s="9">
        <f t="shared" si="1"/>
        <v>53445.003274203424</v>
      </c>
      <c r="X9" s="6">
        <v>108.5</v>
      </c>
      <c r="Y9" s="9">
        <f t="shared" si="2"/>
        <v>6824.6500000000005</v>
      </c>
      <c r="Z9" s="3">
        <f t="shared" si="3"/>
        <v>26005.986696211607</v>
      </c>
      <c r="AA9">
        <f t="shared" si="4"/>
        <v>24382.499720605978</v>
      </c>
    </row>
    <row r="10" spans="1:27" x14ac:dyDescent="0.25">
      <c r="A10" s="8" t="s">
        <v>46</v>
      </c>
      <c r="B10" s="8">
        <v>187</v>
      </c>
      <c r="C10" s="8" t="s">
        <v>55</v>
      </c>
      <c r="D10" s="9">
        <v>199</v>
      </c>
      <c r="E10" s="8">
        <v>943</v>
      </c>
      <c r="F10" s="8">
        <v>437</v>
      </c>
      <c r="G10" s="8">
        <v>224</v>
      </c>
      <c r="H10" s="8">
        <v>160</v>
      </c>
      <c r="I10" s="8">
        <v>247</v>
      </c>
      <c r="J10" s="8">
        <v>90</v>
      </c>
      <c r="K10" s="8">
        <v>23</v>
      </c>
      <c r="L10" s="8">
        <v>0.8</v>
      </c>
      <c r="M10" s="8">
        <v>1</v>
      </c>
      <c r="N10" s="8">
        <v>0.9</v>
      </c>
      <c r="O10" s="8">
        <v>5.4</v>
      </c>
      <c r="P10" s="8">
        <v>7.6</v>
      </c>
      <c r="Q10" s="8">
        <v>0.4</v>
      </c>
      <c r="R10" s="8" t="s">
        <v>23</v>
      </c>
      <c r="S10" s="8">
        <v>0.2</v>
      </c>
      <c r="T10" s="6">
        <v>423.49860573111602</v>
      </c>
      <c r="U10" s="9">
        <f t="shared" si="0"/>
        <v>16855.244508098418</v>
      </c>
      <c r="V10" s="6">
        <v>898.30573078617397</v>
      </c>
      <c r="W10" s="9">
        <f t="shared" si="1"/>
        <v>35752.568085289728</v>
      </c>
      <c r="X10" s="6">
        <v>132.5</v>
      </c>
      <c r="Y10" s="9">
        <f t="shared" si="2"/>
        <v>5273.5</v>
      </c>
      <c r="Z10" s="3">
        <f t="shared" si="3"/>
        <v>19293.770864462716</v>
      </c>
      <c r="AA10">
        <f t="shared" si="4"/>
        <v>15385.161875324684</v>
      </c>
    </row>
    <row r="11" spans="1:27" x14ac:dyDescent="0.25">
      <c r="A11" s="8" t="s">
        <v>25</v>
      </c>
      <c r="B11" s="8">
        <v>175</v>
      </c>
      <c r="C11" s="8" t="s">
        <v>45</v>
      </c>
      <c r="D11" s="9">
        <v>1199</v>
      </c>
      <c r="E11" s="8">
        <v>7</v>
      </c>
      <c r="F11" s="8">
        <v>2</v>
      </c>
      <c r="G11" s="8">
        <v>1</v>
      </c>
      <c r="H11" s="8">
        <v>1</v>
      </c>
      <c r="I11" s="8">
        <v>1</v>
      </c>
      <c r="J11" s="8">
        <v>2</v>
      </c>
      <c r="K11" s="8">
        <v>1</v>
      </c>
      <c r="L11" s="8">
        <v>0.6</v>
      </c>
      <c r="M11" s="8">
        <v>4446</v>
      </c>
      <c r="N11" s="8">
        <v>13</v>
      </c>
      <c r="O11" s="8">
        <v>16.3</v>
      </c>
      <c r="P11" s="8">
        <v>10.8</v>
      </c>
      <c r="Q11" s="8">
        <v>1.4</v>
      </c>
      <c r="R11" s="8" t="s">
        <v>21</v>
      </c>
      <c r="S11" s="8">
        <v>0.15</v>
      </c>
      <c r="T11" s="6">
        <v>35.752704012890803</v>
      </c>
      <c r="U11" s="3">
        <f t="shared" si="0"/>
        <v>6430.1238167184101</v>
      </c>
      <c r="V11" s="6">
        <v>111.459923267364</v>
      </c>
      <c r="W11" s="3">
        <f t="shared" si="1"/>
        <v>20046.067199635414</v>
      </c>
      <c r="X11" s="6">
        <v>114.5</v>
      </c>
      <c r="Y11" s="3">
        <f t="shared" si="2"/>
        <v>20592.825000000001</v>
      </c>
      <c r="Z11" s="3">
        <f t="shared" si="3"/>
        <v>15689.672005451275</v>
      </c>
      <c r="AA11">
        <f t="shared" si="4"/>
        <v>8023.6625376236061</v>
      </c>
    </row>
    <row r="12" spans="1:27" x14ac:dyDescent="0.25">
      <c r="A12" t="s">
        <v>48</v>
      </c>
      <c r="B12">
        <v>195</v>
      </c>
      <c r="C12" t="s">
        <v>50</v>
      </c>
      <c r="D12" s="3">
        <v>149</v>
      </c>
      <c r="E12">
        <v>42</v>
      </c>
      <c r="F12">
        <v>8</v>
      </c>
      <c r="G12">
        <v>4</v>
      </c>
      <c r="H12">
        <v>4</v>
      </c>
      <c r="I12">
        <v>9</v>
      </c>
      <c r="J12">
        <v>4</v>
      </c>
      <c r="K12">
        <v>1</v>
      </c>
      <c r="L12">
        <v>0.7</v>
      </c>
      <c r="M12">
        <v>6316</v>
      </c>
      <c r="N12">
        <v>0.8</v>
      </c>
      <c r="O12">
        <v>2.7</v>
      </c>
      <c r="P12">
        <v>5.3</v>
      </c>
      <c r="Q12">
        <v>0.4</v>
      </c>
      <c r="R12" t="s">
        <v>23</v>
      </c>
      <c r="S12">
        <v>0.15</v>
      </c>
      <c r="T12" s="6">
        <v>324.96533598209299</v>
      </c>
      <c r="U12" s="3">
        <f t="shared" si="0"/>
        <v>7262.9752591997776</v>
      </c>
      <c r="V12" s="6">
        <v>1175.1305517814999</v>
      </c>
      <c r="W12" s="3">
        <f t="shared" si="1"/>
        <v>26264.167832316525</v>
      </c>
      <c r="X12" s="6">
        <v>151.5</v>
      </c>
      <c r="Y12" s="3">
        <f t="shared" si="2"/>
        <v>3386.0249999999996</v>
      </c>
      <c r="Z12" s="3">
        <f t="shared" si="3"/>
        <v>12304.389363838767</v>
      </c>
      <c r="AA12">
        <f t="shared" si="4"/>
        <v>12243.947361648068</v>
      </c>
    </row>
    <row r="13" spans="1:27" x14ac:dyDescent="0.25">
      <c r="A13" t="s">
        <v>48</v>
      </c>
      <c r="B13">
        <v>193</v>
      </c>
      <c r="C13" t="s">
        <v>36</v>
      </c>
      <c r="D13" s="3">
        <v>199</v>
      </c>
      <c r="E13">
        <v>99</v>
      </c>
      <c r="F13">
        <v>26</v>
      </c>
      <c r="G13">
        <v>12</v>
      </c>
      <c r="H13">
        <v>16</v>
      </c>
      <c r="I13">
        <v>35</v>
      </c>
      <c r="J13">
        <v>8</v>
      </c>
      <c r="K13">
        <v>6</v>
      </c>
      <c r="L13">
        <v>0.4</v>
      </c>
      <c r="M13">
        <v>1277</v>
      </c>
      <c r="N13">
        <v>0.9</v>
      </c>
      <c r="O13">
        <v>2.7</v>
      </c>
      <c r="P13">
        <v>5.2</v>
      </c>
      <c r="Q13">
        <v>0.4</v>
      </c>
      <c r="R13" t="s">
        <v>21</v>
      </c>
      <c r="S13">
        <v>0.11</v>
      </c>
      <c r="T13" s="6">
        <v>215.355705233387</v>
      </c>
      <c r="U13" s="3">
        <f t="shared" si="0"/>
        <v>4714.1363875588413</v>
      </c>
      <c r="V13" s="6">
        <v>924.04730638489104</v>
      </c>
      <c r="W13" s="3">
        <f t="shared" si="1"/>
        <v>20227.395536765263</v>
      </c>
      <c r="X13" s="6">
        <v>135</v>
      </c>
      <c r="Y13" s="3">
        <f t="shared" si="2"/>
        <v>2955.15</v>
      </c>
      <c r="Z13" s="3">
        <f t="shared" si="3"/>
        <v>9298.8939747747008</v>
      </c>
      <c r="AA13">
        <f t="shared" si="4"/>
        <v>9505.1364046354938</v>
      </c>
    </row>
    <row r="14" spans="1:27" x14ac:dyDescent="0.25">
      <c r="A14" t="s">
        <v>48</v>
      </c>
      <c r="B14">
        <v>194</v>
      </c>
      <c r="C14" t="s">
        <v>40</v>
      </c>
      <c r="D14" s="3">
        <v>49</v>
      </c>
      <c r="E14">
        <v>100</v>
      </c>
      <c r="F14">
        <v>26</v>
      </c>
      <c r="G14">
        <v>37</v>
      </c>
      <c r="H14">
        <v>33</v>
      </c>
      <c r="I14">
        <v>48</v>
      </c>
      <c r="J14">
        <v>14</v>
      </c>
      <c r="K14">
        <v>6</v>
      </c>
      <c r="L14">
        <v>0.6</v>
      </c>
      <c r="M14">
        <v>16966</v>
      </c>
      <c r="N14">
        <v>0.7</v>
      </c>
      <c r="O14">
        <v>2.67</v>
      </c>
      <c r="P14">
        <v>5.33</v>
      </c>
      <c r="Q14">
        <v>0.37</v>
      </c>
      <c r="R14" t="s">
        <v>21</v>
      </c>
      <c r="S14">
        <v>0.12</v>
      </c>
      <c r="T14" s="6">
        <v>588.61596722114302</v>
      </c>
      <c r="U14" s="3">
        <f t="shared" si="0"/>
        <v>3461.0618872603204</v>
      </c>
      <c r="V14" s="6">
        <v>2367.7384766340201</v>
      </c>
      <c r="W14" s="3">
        <f t="shared" si="1"/>
        <v>13922.302242608039</v>
      </c>
      <c r="X14" s="6">
        <v>873.5</v>
      </c>
      <c r="Y14" s="3">
        <f t="shared" si="2"/>
        <v>5136.1799999999994</v>
      </c>
      <c r="Z14" s="3">
        <f t="shared" si="3"/>
        <v>7506.5147099561191</v>
      </c>
      <c r="AA14">
        <f t="shared" si="4"/>
        <v>5619.008134983078</v>
      </c>
    </row>
    <row r="15" spans="1:27" x14ac:dyDescent="0.25">
      <c r="A15" s="8" t="s">
        <v>44</v>
      </c>
      <c r="B15" s="8">
        <v>178</v>
      </c>
      <c r="C15" s="8" t="s">
        <v>24</v>
      </c>
      <c r="D15" s="9">
        <v>399.99</v>
      </c>
      <c r="E15" s="8">
        <v>19</v>
      </c>
      <c r="F15" s="8">
        <v>8</v>
      </c>
      <c r="G15" s="8">
        <v>4</v>
      </c>
      <c r="H15" s="8">
        <v>1</v>
      </c>
      <c r="I15" s="8">
        <v>10</v>
      </c>
      <c r="J15" s="8">
        <v>2</v>
      </c>
      <c r="K15" s="8">
        <v>4</v>
      </c>
      <c r="L15" s="8">
        <v>0.6</v>
      </c>
      <c r="M15" s="8">
        <v>4140</v>
      </c>
      <c r="N15" s="8">
        <v>5.8</v>
      </c>
      <c r="O15" s="8">
        <v>8.43</v>
      </c>
      <c r="P15" s="8">
        <v>11.42</v>
      </c>
      <c r="Q15" s="8">
        <v>1.2</v>
      </c>
      <c r="R15" s="8" t="s">
        <v>21</v>
      </c>
      <c r="S15" s="8">
        <v>0.08</v>
      </c>
      <c r="T15" s="6">
        <v>136.479971076178</v>
      </c>
      <c r="U15" s="3">
        <f t="shared" si="0"/>
        <v>4367.2498904608346</v>
      </c>
      <c r="V15" s="6">
        <v>106.05376386642401</v>
      </c>
      <c r="W15" s="3">
        <f t="shared" si="1"/>
        <v>3393.635600714475</v>
      </c>
      <c r="X15" s="6">
        <v>161.5</v>
      </c>
      <c r="Y15" s="3">
        <f t="shared" si="2"/>
        <v>5167.8707999999997</v>
      </c>
      <c r="Z15" s="3">
        <f t="shared" si="3"/>
        <v>4309.5854303917695</v>
      </c>
      <c r="AA15">
        <f t="shared" si="4"/>
        <v>888.52210330538867</v>
      </c>
    </row>
    <row r="16" spans="1:27" x14ac:dyDescent="0.25">
      <c r="A16" s="8" t="s">
        <v>44</v>
      </c>
      <c r="B16" s="8">
        <v>180</v>
      </c>
      <c r="C16" s="8" t="s">
        <v>26</v>
      </c>
      <c r="D16" s="9">
        <v>329</v>
      </c>
      <c r="E16" s="8">
        <v>312</v>
      </c>
      <c r="F16" s="8">
        <v>112</v>
      </c>
      <c r="G16" s="8">
        <v>28</v>
      </c>
      <c r="H16" s="8">
        <v>31</v>
      </c>
      <c r="I16" s="8">
        <v>47</v>
      </c>
      <c r="J16" s="8">
        <v>28</v>
      </c>
      <c r="K16" s="8">
        <v>16</v>
      </c>
      <c r="L16" s="8">
        <v>0.7</v>
      </c>
      <c r="M16" s="8">
        <v>2699</v>
      </c>
      <c r="N16" s="8">
        <v>4.5999999999999996</v>
      </c>
      <c r="O16" s="8">
        <v>10.17</v>
      </c>
      <c r="P16" s="8">
        <v>7.28</v>
      </c>
      <c r="Q16" s="8">
        <v>0.95</v>
      </c>
      <c r="R16" s="8" t="s">
        <v>21</v>
      </c>
      <c r="S16" s="8">
        <v>0.09</v>
      </c>
      <c r="T16" s="6">
        <v>137.847787729224</v>
      </c>
      <c r="U16" s="9">
        <f t="shared" si="0"/>
        <v>4081.6729946623223</v>
      </c>
      <c r="V16" s="6">
        <v>99.142610669136005</v>
      </c>
      <c r="W16" s="9">
        <f t="shared" si="1"/>
        <v>2935.6127019131168</v>
      </c>
      <c r="X16" s="6">
        <v>170.5</v>
      </c>
      <c r="Y16" s="9">
        <f t="shared" si="2"/>
        <v>5048.5049999999992</v>
      </c>
      <c r="Z16" s="3">
        <f t="shared" si="3"/>
        <v>4021.9302321918126</v>
      </c>
      <c r="AA16">
        <f t="shared" si="4"/>
        <v>1057.7123257669955</v>
      </c>
    </row>
    <row r="17" spans="1:27" x14ac:dyDescent="0.25">
      <c r="A17" s="8" t="s">
        <v>44</v>
      </c>
      <c r="B17" s="8">
        <v>183</v>
      </c>
      <c r="C17" s="8" t="s">
        <v>40</v>
      </c>
      <c r="D17" s="9">
        <v>330</v>
      </c>
      <c r="E17" s="8">
        <v>3</v>
      </c>
      <c r="F17" s="8">
        <v>4</v>
      </c>
      <c r="G17" s="8">
        <v>0</v>
      </c>
      <c r="H17" s="8">
        <v>1</v>
      </c>
      <c r="I17" s="8">
        <v>0</v>
      </c>
      <c r="J17" s="8">
        <v>1</v>
      </c>
      <c r="K17" s="8">
        <v>0</v>
      </c>
      <c r="L17" s="8">
        <v>0.7</v>
      </c>
      <c r="M17" s="8">
        <v>5128</v>
      </c>
      <c r="N17" s="8">
        <v>4.3</v>
      </c>
      <c r="O17" s="8">
        <v>7.4</v>
      </c>
      <c r="P17" s="8">
        <v>10.4</v>
      </c>
      <c r="Q17" s="8">
        <v>0.97</v>
      </c>
      <c r="R17" s="8" t="s">
        <v>21</v>
      </c>
      <c r="S17" s="8">
        <v>0.09</v>
      </c>
      <c r="T17" s="6">
        <v>200.890626132394</v>
      </c>
      <c r="U17" s="3">
        <f t="shared" si="0"/>
        <v>5966.4515961321013</v>
      </c>
      <c r="V17" s="6">
        <v>30.7612078189849</v>
      </c>
      <c r="W17" s="3">
        <f t="shared" si="1"/>
        <v>913.60787222385147</v>
      </c>
      <c r="X17" s="6">
        <v>151.5</v>
      </c>
      <c r="Y17" s="3">
        <f t="shared" si="2"/>
        <v>4499.55</v>
      </c>
      <c r="Z17" s="3">
        <f t="shared" si="3"/>
        <v>3793.2031561186509</v>
      </c>
      <c r="AA17">
        <f t="shared" si="4"/>
        <v>2599.4233634511334</v>
      </c>
    </row>
    <row r="18" spans="1:27" x14ac:dyDescent="0.25">
      <c r="A18" t="s">
        <v>52</v>
      </c>
      <c r="B18">
        <v>199</v>
      </c>
      <c r="C18" t="s">
        <v>20</v>
      </c>
      <c r="D18" s="3">
        <v>249.99</v>
      </c>
      <c r="E18">
        <v>462</v>
      </c>
      <c r="F18">
        <v>97</v>
      </c>
      <c r="G18">
        <v>25</v>
      </c>
      <c r="H18">
        <v>17</v>
      </c>
      <c r="I18">
        <v>58</v>
      </c>
      <c r="J18">
        <v>32</v>
      </c>
      <c r="K18">
        <v>12</v>
      </c>
      <c r="L18">
        <v>0.8</v>
      </c>
      <c r="M18">
        <v>115</v>
      </c>
      <c r="N18">
        <v>8.4</v>
      </c>
      <c r="O18">
        <v>6.2</v>
      </c>
      <c r="P18">
        <v>13.2</v>
      </c>
      <c r="Q18">
        <v>13.2</v>
      </c>
      <c r="R18" t="s">
        <v>21</v>
      </c>
      <c r="S18">
        <v>0.09</v>
      </c>
      <c r="T18" s="6">
        <v>81.864361664940603</v>
      </c>
      <c r="U18" s="9">
        <f t="shared" si="0"/>
        <v>1841.8744595356652</v>
      </c>
      <c r="V18" s="6">
        <v>112.609320640563</v>
      </c>
      <c r="W18" s="9">
        <f t="shared" si="1"/>
        <v>2533.6083660240906</v>
      </c>
      <c r="X18" s="6">
        <v>130</v>
      </c>
      <c r="Y18" s="9">
        <f t="shared" si="2"/>
        <v>2924.8829999999998</v>
      </c>
      <c r="Z18" s="3">
        <f t="shared" si="3"/>
        <v>2433.4552751865854</v>
      </c>
      <c r="AA18">
        <f t="shared" si="4"/>
        <v>548.40665193166637</v>
      </c>
    </row>
    <row r="19" spans="1:27" x14ac:dyDescent="0.25">
      <c r="A19" t="s">
        <v>29</v>
      </c>
      <c r="B19">
        <v>201</v>
      </c>
      <c r="C19" t="s">
        <v>27</v>
      </c>
      <c r="D19" s="3">
        <v>140</v>
      </c>
      <c r="E19">
        <v>4</v>
      </c>
      <c r="F19">
        <v>0</v>
      </c>
      <c r="G19">
        <v>0</v>
      </c>
      <c r="H19">
        <v>0</v>
      </c>
      <c r="I19">
        <v>2</v>
      </c>
      <c r="J19">
        <v>1</v>
      </c>
      <c r="K19">
        <v>1</v>
      </c>
      <c r="L19">
        <v>0.7</v>
      </c>
      <c r="M19">
        <v>324</v>
      </c>
      <c r="N19">
        <v>8.9</v>
      </c>
      <c r="O19">
        <v>13.6</v>
      </c>
      <c r="P19">
        <v>17.600000000000001</v>
      </c>
      <c r="Q19">
        <v>7.3</v>
      </c>
      <c r="R19" t="s">
        <v>21</v>
      </c>
      <c r="S19">
        <v>0.05</v>
      </c>
      <c r="T19" s="6">
        <v>16.852993644664402</v>
      </c>
      <c r="U19" s="3">
        <f t="shared" si="0"/>
        <v>117.97095551265082</v>
      </c>
      <c r="V19" s="6">
        <v>102.85696876049001</v>
      </c>
      <c r="W19" s="3">
        <f t="shared" si="1"/>
        <v>719.99878132343019</v>
      </c>
      <c r="X19" s="6">
        <v>209.5</v>
      </c>
      <c r="Y19" s="3">
        <f t="shared" si="2"/>
        <v>1466.5000000000002</v>
      </c>
      <c r="Z19" s="3">
        <f t="shared" si="3"/>
        <v>768.15657894536037</v>
      </c>
      <c r="AA19">
        <f t="shared" si="4"/>
        <v>675.55312600885566</v>
      </c>
    </row>
  </sheetData>
  <sortState ref="A3:AA19">
    <sortCondition descending="1" ref="Z3"/>
  </sortState>
  <conditionalFormatting sqref="AA3:AA19">
    <cfRule type="colorScale" priority="1">
      <colorScale>
        <cfvo type="min"/>
        <cfvo type="max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"/>
  <sheetViews>
    <sheetView tabSelected="1" workbookViewId="0">
      <selection sqref="A1:AC19"/>
    </sheetView>
  </sheetViews>
  <sheetFormatPr defaultColWidth="8.85546875" defaultRowHeight="15" x14ac:dyDescent="0.25"/>
  <cols>
    <col min="1" max="1" width="13.85546875" bestFit="1" customWidth="1"/>
    <col min="2" max="2" width="9.28515625" bestFit="1" customWidth="1"/>
    <col min="3" max="3" width="11.85546875" bestFit="1" customWidth="1"/>
    <col min="4" max="4" width="9.140625" style="3" bestFit="1" customWidth="1"/>
    <col min="5" max="9" width="13.85546875" hidden="1" customWidth="1"/>
    <col min="10" max="10" width="22.42578125" hidden="1" customWidth="1"/>
    <col min="11" max="11" width="23.28515625" hidden="1" customWidth="1"/>
    <col min="12" max="12" width="30.7109375" hidden="1" customWidth="1"/>
    <col min="13" max="13" width="16.140625" customWidth="1"/>
    <col min="14" max="14" width="20.42578125" hidden="1" customWidth="1"/>
    <col min="15" max="15" width="13.85546875" hidden="1" customWidth="1"/>
    <col min="16" max="16" width="14" hidden="1" customWidth="1"/>
    <col min="17" max="17" width="14.28515625" hidden="1" customWidth="1"/>
    <col min="18" max="18" width="9.7109375" hidden="1" customWidth="1"/>
    <col min="19" max="19" width="12.42578125" hidden="1" customWidth="1"/>
    <col min="20" max="20" width="13.5703125" hidden="1" customWidth="1"/>
    <col min="21" max="21" width="12.7109375" hidden="1" customWidth="1"/>
    <col min="22" max="22" width="12.28515625" customWidth="1"/>
    <col min="23" max="23" width="13.5703125" customWidth="1"/>
    <col min="24" max="24" width="12.5703125" customWidth="1"/>
    <col min="25" max="26" width="12.42578125" customWidth="1"/>
    <col min="27" max="27" width="14.7109375" customWidth="1"/>
    <col min="28" max="28" width="15.5703125" customWidth="1"/>
    <col min="29" max="29" width="11" customWidth="1"/>
  </cols>
  <sheetData>
    <row r="1" spans="1:29" ht="15.75" x14ac:dyDescent="0.25">
      <c r="A1" s="5" t="s">
        <v>58</v>
      </c>
      <c r="V1" s="11"/>
      <c r="W1" s="11"/>
      <c r="X1" s="12"/>
      <c r="Y1" s="12"/>
      <c r="Z1" s="13"/>
      <c r="AA1" s="13"/>
    </row>
    <row r="2" spans="1:29" s="2" customFormat="1" x14ac:dyDescent="0.25">
      <c r="A2" s="2" t="s">
        <v>0</v>
      </c>
      <c r="B2" s="2" t="s">
        <v>1</v>
      </c>
      <c r="C2" s="2" t="s">
        <v>2</v>
      </c>
      <c r="D2" s="4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18</v>
      </c>
      <c r="S2" s="2" t="s">
        <v>17</v>
      </c>
      <c r="T2" s="2" t="s">
        <v>59</v>
      </c>
      <c r="U2" s="2" t="s">
        <v>61</v>
      </c>
      <c r="V2" s="2" t="s">
        <v>62</v>
      </c>
      <c r="W2" s="2" t="s">
        <v>63</v>
      </c>
      <c r="X2" s="2" t="s">
        <v>64</v>
      </c>
      <c r="Y2" s="2" t="s">
        <v>65</v>
      </c>
      <c r="Z2" s="2" t="s">
        <v>66</v>
      </c>
      <c r="AA2" s="2" t="s">
        <v>67</v>
      </c>
      <c r="AB2" s="2" t="s">
        <v>68</v>
      </c>
    </row>
    <row r="3" spans="1:29" x14ac:dyDescent="0.25">
      <c r="A3" s="8" t="s">
        <v>46</v>
      </c>
      <c r="B3" s="8">
        <v>187</v>
      </c>
      <c r="C3" s="8" t="s">
        <v>55</v>
      </c>
      <c r="D3" s="9">
        <v>199</v>
      </c>
      <c r="E3" s="8">
        <v>943</v>
      </c>
      <c r="F3" s="8">
        <v>437</v>
      </c>
      <c r="G3" s="8">
        <v>224</v>
      </c>
      <c r="H3" s="8">
        <v>160</v>
      </c>
      <c r="I3" s="8">
        <v>247</v>
      </c>
      <c r="J3" s="8">
        <v>90</v>
      </c>
      <c r="K3" s="8">
        <v>23</v>
      </c>
      <c r="L3" s="8">
        <v>0.8</v>
      </c>
      <c r="M3" s="8">
        <v>1</v>
      </c>
      <c r="N3" s="8">
        <v>0.9</v>
      </c>
      <c r="O3" s="8">
        <v>5.4</v>
      </c>
      <c r="P3" s="8">
        <v>7.6</v>
      </c>
      <c r="Q3" s="8">
        <v>0.4</v>
      </c>
      <c r="R3" s="8" t="s">
        <v>23</v>
      </c>
      <c r="S3" s="8">
        <v>0.2</v>
      </c>
      <c r="T3" s="10">
        <v>9120</v>
      </c>
      <c r="U3" s="9">
        <f t="shared" ref="U3:U19" si="0">T3*S3*D3</f>
        <v>362976</v>
      </c>
      <c r="V3" s="6">
        <v>2807.7459012556301</v>
      </c>
      <c r="W3" s="7">
        <f t="shared" ref="W3:W19" si="1">V3*S3*D3</f>
        <v>111748.28686997408</v>
      </c>
      <c r="X3" s="6">
        <v>3399.1725234985302</v>
      </c>
      <c r="Y3" s="7">
        <f t="shared" ref="Y3:Y19" si="2">X3*S3*D3</f>
        <v>135287.06643524149</v>
      </c>
      <c r="Z3" s="6">
        <v>3291.5</v>
      </c>
      <c r="AA3" s="7">
        <f t="shared" ref="AA3:AA19" si="3">Z3*S3*D3</f>
        <v>131001.70000000001</v>
      </c>
      <c r="AB3" s="3">
        <f t="shared" ref="AB3:AB19" si="4">AVERAGE(W3,Y3,AA3)</f>
        <v>126012.35110173852</v>
      </c>
      <c r="AC3">
        <f>_xlfn.STDEV.S(W3,Y3,AA3)</f>
        <v>12537.493277246453</v>
      </c>
    </row>
    <row r="4" spans="1:29" x14ac:dyDescent="0.25">
      <c r="A4" s="8" t="s">
        <v>46</v>
      </c>
      <c r="B4" s="8">
        <v>186</v>
      </c>
      <c r="C4" s="8" t="s">
        <v>49</v>
      </c>
      <c r="D4" s="9">
        <v>629</v>
      </c>
      <c r="E4" s="8">
        <v>296</v>
      </c>
      <c r="F4" s="8">
        <v>66</v>
      </c>
      <c r="G4" s="8">
        <v>30</v>
      </c>
      <c r="H4" s="8">
        <v>21</v>
      </c>
      <c r="I4" s="8">
        <v>36</v>
      </c>
      <c r="J4" s="8">
        <v>28</v>
      </c>
      <c r="K4" s="8">
        <v>9</v>
      </c>
      <c r="L4" s="8">
        <v>0.8</v>
      </c>
      <c r="M4" s="8">
        <v>34</v>
      </c>
      <c r="N4" s="8">
        <v>3</v>
      </c>
      <c r="O4" s="8">
        <v>7.31</v>
      </c>
      <c r="P4" s="8">
        <v>9.5</v>
      </c>
      <c r="Q4" s="8">
        <v>0.37</v>
      </c>
      <c r="R4" s="8" t="s">
        <v>21</v>
      </c>
      <c r="S4" s="8">
        <v>0.1</v>
      </c>
      <c r="T4" s="10">
        <v>1362</v>
      </c>
      <c r="U4" s="9">
        <f t="shared" si="0"/>
        <v>85669.800000000017</v>
      </c>
      <c r="V4" s="6">
        <v>704.76812609447097</v>
      </c>
      <c r="W4" s="7">
        <f t="shared" si="1"/>
        <v>44329.915131342219</v>
      </c>
      <c r="X4" s="6">
        <v>2749.28324270248</v>
      </c>
      <c r="Y4" s="7">
        <f t="shared" si="2"/>
        <v>172929.915965986</v>
      </c>
      <c r="Z4" s="6">
        <v>780.5</v>
      </c>
      <c r="AA4" s="7">
        <f t="shared" si="3"/>
        <v>49093.450000000004</v>
      </c>
      <c r="AB4" s="3">
        <f t="shared" si="4"/>
        <v>88784.427032442749</v>
      </c>
      <c r="AC4">
        <f>_xlfn.STDEV.S(W4,Y4,AA4)</f>
        <v>72911.043724596457</v>
      </c>
    </row>
    <row r="5" spans="1:29" x14ac:dyDescent="0.25">
      <c r="A5" t="s">
        <v>19</v>
      </c>
      <c r="B5">
        <v>171</v>
      </c>
      <c r="C5" t="s">
        <v>22</v>
      </c>
      <c r="D5" s="3">
        <v>699</v>
      </c>
      <c r="E5">
        <v>96</v>
      </c>
      <c r="F5">
        <v>26</v>
      </c>
      <c r="G5">
        <v>14</v>
      </c>
      <c r="H5">
        <v>14</v>
      </c>
      <c r="I5">
        <v>25</v>
      </c>
      <c r="J5">
        <v>12</v>
      </c>
      <c r="K5">
        <v>3</v>
      </c>
      <c r="L5">
        <v>0.7</v>
      </c>
      <c r="M5">
        <v>2498</v>
      </c>
      <c r="N5">
        <v>19.899999999999999</v>
      </c>
      <c r="O5">
        <v>20.63</v>
      </c>
      <c r="P5">
        <v>19.25</v>
      </c>
      <c r="Q5">
        <v>8.39</v>
      </c>
      <c r="R5" t="s">
        <v>23</v>
      </c>
      <c r="S5">
        <v>0.25</v>
      </c>
      <c r="T5" s="6">
        <v>16</v>
      </c>
      <c r="U5" s="3">
        <f t="shared" si="0"/>
        <v>2796</v>
      </c>
      <c r="V5" s="6">
        <v>454.41630561768397</v>
      </c>
      <c r="W5" s="7">
        <f t="shared" si="1"/>
        <v>79409.249406690273</v>
      </c>
      <c r="X5" s="6">
        <v>351.00021457672102</v>
      </c>
      <c r="Y5" s="7">
        <f t="shared" si="2"/>
        <v>61337.287497281999</v>
      </c>
      <c r="Z5" s="6">
        <v>132.5</v>
      </c>
      <c r="AA5" s="3">
        <f t="shared" si="3"/>
        <v>23154.375</v>
      </c>
      <c r="AB5" s="3">
        <f t="shared" si="4"/>
        <v>54633.637301324088</v>
      </c>
      <c r="AC5">
        <f t="shared" ref="AC5:AC19" si="5">_xlfn.STDEV.S(W5,Y5,AA5)</f>
        <v>28720.322388344623</v>
      </c>
    </row>
    <row r="6" spans="1:29" x14ac:dyDescent="0.25">
      <c r="A6" s="8" t="s">
        <v>25</v>
      </c>
      <c r="B6" s="8">
        <v>176</v>
      </c>
      <c r="C6" s="8" t="s">
        <v>54</v>
      </c>
      <c r="D6" s="9">
        <v>1999</v>
      </c>
      <c r="E6" s="8">
        <v>1</v>
      </c>
      <c r="F6" s="8">
        <v>1</v>
      </c>
      <c r="G6" s="8">
        <v>1</v>
      </c>
      <c r="H6" s="8">
        <v>3</v>
      </c>
      <c r="I6" s="8">
        <v>0</v>
      </c>
      <c r="J6" s="8">
        <v>0</v>
      </c>
      <c r="K6" s="8">
        <v>1</v>
      </c>
      <c r="L6" s="8">
        <v>0.3</v>
      </c>
      <c r="M6" s="8">
        <v>2820</v>
      </c>
      <c r="N6" s="8">
        <v>11.6</v>
      </c>
      <c r="O6" s="8">
        <v>16.809999999999999</v>
      </c>
      <c r="P6" s="8">
        <v>10.9</v>
      </c>
      <c r="Q6" s="8">
        <v>0.88</v>
      </c>
      <c r="R6" s="8" t="s">
        <v>23</v>
      </c>
      <c r="S6" s="8">
        <v>0.23</v>
      </c>
      <c r="T6" s="10">
        <v>88</v>
      </c>
      <c r="U6" s="9">
        <f t="shared" si="0"/>
        <v>40459.760000000002</v>
      </c>
      <c r="V6" s="6">
        <v>78.445920685232096</v>
      </c>
      <c r="W6" s="7">
        <f t="shared" si="1"/>
        <v>36067.080953449164</v>
      </c>
      <c r="X6" s="6">
        <v>87.819784164428697</v>
      </c>
      <c r="Y6" s="3">
        <f t="shared" si="2"/>
        <v>40376.902165279382</v>
      </c>
      <c r="Z6" s="6">
        <v>170.5</v>
      </c>
      <c r="AA6" s="7">
        <f t="shared" si="3"/>
        <v>78390.785000000003</v>
      </c>
      <c r="AB6" s="3">
        <f t="shared" si="4"/>
        <v>51611.589372909511</v>
      </c>
      <c r="AC6">
        <f t="shared" si="5"/>
        <v>23291.363818913051</v>
      </c>
    </row>
    <row r="7" spans="1:29" x14ac:dyDescent="0.25">
      <c r="A7" s="8" t="s">
        <v>44</v>
      </c>
      <c r="B7" s="8">
        <v>180</v>
      </c>
      <c r="C7" s="8" t="s">
        <v>26</v>
      </c>
      <c r="D7" s="9">
        <v>329</v>
      </c>
      <c r="E7" s="8">
        <v>312</v>
      </c>
      <c r="F7" s="8">
        <v>112</v>
      </c>
      <c r="G7" s="8">
        <v>28</v>
      </c>
      <c r="H7" s="8">
        <v>31</v>
      </c>
      <c r="I7" s="8">
        <v>47</v>
      </c>
      <c r="J7" s="8">
        <v>28</v>
      </c>
      <c r="K7" s="8">
        <v>16</v>
      </c>
      <c r="L7" s="8">
        <v>0.7</v>
      </c>
      <c r="M7" s="8">
        <v>2699</v>
      </c>
      <c r="N7" s="8">
        <v>4.5999999999999996</v>
      </c>
      <c r="O7" s="8">
        <v>10.17</v>
      </c>
      <c r="P7" s="8">
        <v>7.28</v>
      </c>
      <c r="Q7" s="8">
        <v>0.95</v>
      </c>
      <c r="R7" s="8" t="s">
        <v>21</v>
      </c>
      <c r="S7" s="8">
        <v>0.09</v>
      </c>
      <c r="T7" s="10">
        <v>1468</v>
      </c>
      <c r="U7" s="9">
        <f t="shared" si="0"/>
        <v>43467.48</v>
      </c>
      <c r="V7" s="6">
        <v>895.56929862323204</v>
      </c>
      <c r="W7" s="3">
        <f t="shared" si="1"/>
        <v>26517.8069322339</v>
      </c>
      <c r="X7" s="6">
        <v>2663.0373830795202</v>
      </c>
      <c r="Y7" s="7">
        <f t="shared" si="2"/>
        <v>78852.536912984593</v>
      </c>
      <c r="Z7" s="6">
        <v>978</v>
      </c>
      <c r="AA7" s="7">
        <f t="shared" si="3"/>
        <v>28958.579999999998</v>
      </c>
      <c r="AB7" s="3">
        <f t="shared" si="4"/>
        <v>44776.307948406167</v>
      </c>
      <c r="AC7">
        <f t="shared" si="5"/>
        <v>29536.102969533124</v>
      </c>
    </row>
    <row r="8" spans="1:29" x14ac:dyDescent="0.25">
      <c r="A8" t="s">
        <v>52</v>
      </c>
      <c r="B8">
        <v>199</v>
      </c>
      <c r="C8" t="s">
        <v>20</v>
      </c>
      <c r="D8" s="3">
        <v>249.99</v>
      </c>
      <c r="E8">
        <v>462</v>
      </c>
      <c r="F8">
        <v>97</v>
      </c>
      <c r="G8">
        <v>25</v>
      </c>
      <c r="H8">
        <v>17</v>
      </c>
      <c r="I8">
        <v>58</v>
      </c>
      <c r="J8">
        <v>32</v>
      </c>
      <c r="K8">
        <v>12</v>
      </c>
      <c r="L8">
        <v>0.8</v>
      </c>
      <c r="M8">
        <v>115</v>
      </c>
      <c r="N8">
        <v>8.4</v>
      </c>
      <c r="O8">
        <v>6.2</v>
      </c>
      <c r="P8">
        <v>13.2</v>
      </c>
      <c r="Q8">
        <v>13.2</v>
      </c>
      <c r="R8" t="s">
        <v>21</v>
      </c>
      <c r="S8">
        <v>0.09</v>
      </c>
      <c r="T8" s="6">
        <v>1184</v>
      </c>
      <c r="U8" s="3">
        <f t="shared" si="0"/>
        <v>26638.934400000002</v>
      </c>
      <c r="V8" s="6">
        <v>907.55307305883696</v>
      </c>
      <c r="W8" s="3">
        <f t="shared" si="1"/>
        <v>20419.127346058078</v>
      </c>
      <c r="X8" s="6">
        <v>2708.30462884902</v>
      </c>
      <c r="Y8" s="7">
        <f t="shared" si="2"/>
        <v>60934.416674936991</v>
      </c>
      <c r="Z8" s="6">
        <v>1024.5</v>
      </c>
      <c r="AA8" s="3">
        <f t="shared" si="3"/>
        <v>23050.327949999999</v>
      </c>
      <c r="AB8" s="3">
        <f t="shared" si="4"/>
        <v>34801.290656998353</v>
      </c>
      <c r="AC8">
        <f t="shared" si="5"/>
        <v>22670.156831319939</v>
      </c>
    </row>
    <row r="9" spans="1:29" x14ac:dyDescent="0.25">
      <c r="A9" t="s">
        <v>19</v>
      </c>
      <c r="B9">
        <v>172</v>
      </c>
      <c r="C9" t="s">
        <v>22</v>
      </c>
      <c r="D9" s="3">
        <v>860</v>
      </c>
      <c r="E9">
        <v>51</v>
      </c>
      <c r="F9">
        <v>11</v>
      </c>
      <c r="G9">
        <v>10</v>
      </c>
      <c r="H9">
        <v>10</v>
      </c>
      <c r="I9">
        <v>21</v>
      </c>
      <c r="J9">
        <v>7</v>
      </c>
      <c r="K9">
        <v>5</v>
      </c>
      <c r="L9">
        <v>0.6</v>
      </c>
      <c r="M9">
        <v>490</v>
      </c>
      <c r="N9">
        <v>27</v>
      </c>
      <c r="O9">
        <v>21.89</v>
      </c>
      <c r="P9">
        <v>27.01</v>
      </c>
      <c r="Q9">
        <v>9.1300000000000008</v>
      </c>
      <c r="R9" t="s">
        <v>23</v>
      </c>
      <c r="S9">
        <v>0.2</v>
      </c>
      <c r="T9" s="6">
        <v>44</v>
      </c>
      <c r="U9" s="3">
        <f t="shared" si="0"/>
        <v>7568.0000000000009</v>
      </c>
      <c r="V9" s="6">
        <v>285.09737450475899</v>
      </c>
      <c r="W9" s="7">
        <f t="shared" si="1"/>
        <v>49036.748414818547</v>
      </c>
      <c r="X9" s="6">
        <v>163.91866064071601</v>
      </c>
      <c r="Y9" s="3">
        <f t="shared" si="2"/>
        <v>28194.009630203156</v>
      </c>
      <c r="Z9" s="6">
        <v>108.5</v>
      </c>
      <c r="AA9" s="3">
        <f t="shared" si="3"/>
        <v>18662.000000000004</v>
      </c>
      <c r="AB9" s="3">
        <f t="shared" si="4"/>
        <v>31964.252681673901</v>
      </c>
      <c r="AC9">
        <f t="shared" si="5"/>
        <v>15534.39360954437</v>
      </c>
    </row>
    <row r="10" spans="1:29" x14ac:dyDescent="0.25">
      <c r="A10" t="s">
        <v>25</v>
      </c>
      <c r="B10">
        <v>173</v>
      </c>
      <c r="C10" t="s">
        <v>49</v>
      </c>
      <c r="D10" s="3">
        <v>1199</v>
      </c>
      <c r="E10">
        <v>74</v>
      </c>
      <c r="F10">
        <v>10</v>
      </c>
      <c r="G10">
        <v>3</v>
      </c>
      <c r="H10">
        <v>3</v>
      </c>
      <c r="I10">
        <v>11</v>
      </c>
      <c r="J10">
        <v>11</v>
      </c>
      <c r="K10">
        <v>5</v>
      </c>
      <c r="L10">
        <v>0.8</v>
      </c>
      <c r="M10">
        <v>111</v>
      </c>
      <c r="N10">
        <v>6.6</v>
      </c>
      <c r="O10">
        <v>8.94</v>
      </c>
      <c r="P10">
        <v>12.8</v>
      </c>
      <c r="Q10">
        <v>0.68</v>
      </c>
      <c r="R10" t="s">
        <v>21</v>
      </c>
      <c r="S10">
        <v>0.1</v>
      </c>
      <c r="T10" s="6">
        <v>104</v>
      </c>
      <c r="U10" s="3">
        <f t="shared" si="0"/>
        <v>12469.6</v>
      </c>
      <c r="V10" s="6">
        <v>190.87538676867501</v>
      </c>
      <c r="W10" s="3">
        <f t="shared" si="1"/>
        <v>22885.958873564137</v>
      </c>
      <c r="X10" s="6">
        <v>196.34128046035701</v>
      </c>
      <c r="Y10" s="3">
        <f t="shared" si="2"/>
        <v>23541.319527196807</v>
      </c>
      <c r="Z10" s="6">
        <v>384.5</v>
      </c>
      <c r="AA10" s="7">
        <f t="shared" si="3"/>
        <v>46101.55</v>
      </c>
      <c r="AB10" s="3">
        <f t="shared" si="4"/>
        <v>30842.942800253648</v>
      </c>
      <c r="AC10">
        <f t="shared" si="5"/>
        <v>13218.403634845467</v>
      </c>
    </row>
    <row r="11" spans="1:29" x14ac:dyDescent="0.25">
      <c r="A11" s="8" t="s">
        <v>25</v>
      </c>
      <c r="B11" s="8">
        <v>175</v>
      </c>
      <c r="C11" s="8" t="s">
        <v>45</v>
      </c>
      <c r="D11" s="9">
        <v>1199</v>
      </c>
      <c r="E11" s="8">
        <v>7</v>
      </c>
      <c r="F11" s="8">
        <v>2</v>
      </c>
      <c r="G11" s="8">
        <v>1</v>
      </c>
      <c r="H11" s="8">
        <v>1</v>
      </c>
      <c r="I11" s="8">
        <v>1</v>
      </c>
      <c r="J11" s="8">
        <v>2</v>
      </c>
      <c r="K11" s="8">
        <v>1</v>
      </c>
      <c r="L11" s="8">
        <v>0.6</v>
      </c>
      <c r="M11" s="8">
        <v>4446</v>
      </c>
      <c r="N11" s="8">
        <v>13</v>
      </c>
      <c r="O11" s="8">
        <v>16.3</v>
      </c>
      <c r="P11" s="8">
        <v>10.8</v>
      </c>
      <c r="Q11" s="8">
        <v>1.4</v>
      </c>
      <c r="R11" s="8" t="s">
        <v>21</v>
      </c>
      <c r="S11" s="8">
        <v>0.15</v>
      </c>
      <c r="T11" s="10">
        <v>216</v>
      </c>
      <c r="U11" s="9">
        <f t="shared" si="0"/>
        <v>38847.599999999999</v>
      </c>
      <c r="V11" s="6">
        <v>86.087136496969407</v>
      </c>
      <c r="W11" s="3">
        <f t="shared" si="1"/>
        <v>15482.771498979948</v>
      </c>
      <c r="X11" s="6">
        <v>87.819784164428697</v>
      </c>
      <c r="Y11" s="3">
        <f t="shared" si="2"/>
        <v>15794.388181972501</v>
      </c>
      <c r="Z11" s="6">
        <v>147</v>
      </c>
      <c r="AA11" s="3">
        <f t="shared" si="3"/>
        <v>26437.95</v>
      </c>
      <c r="AB11" s="3">
        <f t="shared" si="4"/>
        <v>19238.369893650815</v>
      </c>
      <c r="AC11">
        <f t="shared" si="5"/>
        <v>6236.96573023165</v>
      </c>
    </row>
    <row r="12" spans="1:29" x14ac:dyDescent="0.25">
      <c r="A12" s="8" t="s">
        <v>44</v>
      </c>
      <c r="B12" s="8">
        <v>181</v>
      </c>
      <c r="C12" s="8" t="s">
        <v>27</v>
      </c>
      <c r="D12" s="9">
        <v>439</v>
      </c>
      <c r="E12" s="8">
        <v>23</v>
      </c>
      <c r="F12" s="8">
        <v>18</v>
      </c>
      <c r="G12" s="8">
        <v>7</v>
      </c>
      <c r="H12" s="8">
        <v>22</v>
      </c>
      <c r="I12" s="8">
        <v>18</v>
      </c>
      <c r="J12" s="8">
        <v>5</v>
      </c>
      <c r="K12" s="8">
        <v>16</v>
      </c>
      <c r="L12" s="8">
        <v>0.4</v>
      </c>
      <c r="M12" s="8">
        <v>1704</v>
      </c>
      <c r="N12" s="8">
        <v>4.8</v>
      </c>
      <c r="O12" s="8">
        <v>8</v>
      </c>
      <c r="P12" s="8">
        <v>11.7</v>
      </c>
      <c r="Q12" s="8">
        <v>1.5</v>
      </c>
      <c r="R12" s="8" t="s">
        <v>23</v>
      </c>
      <c r="S12" s="8">
        <v>0.11</v>
      </c>
      <c r="T12" s="10">
        <v>210</v>
      </c>
      <c r="U12" s="9">
        <f t="shared" si="0"/>
        <v>10140.900000000001</v>
      </c>
      <c r="V12" s="6">
        <v>242.62094257999701</v>
      </c>
      <c r="W12" s="3">
        <f t="shared" si="1"/>
        <v>11716.165317188055</v>
      </c>
      <c r="X12" s="6">
        <v>600.81816339492798</v>
      </c>
      <c r="Y12" s="3">
        <f t="shared" si="2"/>
        <v>29013.509110341074</v>
      </c>
      <c r="Z12" s="6">
        <v>108</v>
      </c>
      <c r="AA12" s="3">
        <f t="shared" si="3"/>
        <v>5215.3200000000006</v>
      </c>
      <c r="AB12" s="3">
        <f t="shared" si="4"/>
        <v>15314.998142509708</v>
      </c>
      <c r="AC12">
        <f t="shared" si="5"/>
        <v>12300.493872660098</v>
      </c>
    </row>
    <row r="13" spans="1:29" x14ac:dyDescent="0.25">
      <c r="A13" t="s">
        <v>48</v>
      </c>
      <c r="B13">
        <v>196</v>
      </c>
      <c r="C13" t="s">
        <v>36</v>
      </c>
      <c r="D13" s="3">
        <v>300</v>
      </c>
      <c r="E13">
        <v>50</v>
      </c>
      <c r="F13">
        <v>19</v>
      </c>
      <c r="G13">
        <v>13</v>
      </c>
      <c r="H13">
        <v>20</v>
      </c>
      <c r="I13">
        <v>22</v>
      </c>
      <c r="J13">
        <v>5</v>
      </c>
      <c r="K13">
        <v>7</v>
      </c>
      <c r="L13">
        <v>0.6</v>
      </c>
      <c r="M13">
        <v>44465</v>
      </c>
      <c r="N13">
        <v>0.9</v>
      </c>
      <c r="O13">
        <v>2.6</v>
      </c>
      <c r="P13">
        <v>5</v>
      </c>
      <c r="Q13">
        <v>0.4</v>
      </c>
      <c r="R13" t="s">
        <v>21</v>
      </c>
      <c r="S13">
        <v>0.11</v>
      </c>
      <c r="T13" s="6">
        <v>104</v>
      </c>
      <c r="U13" s="3">
        <f t="shared" si="0"/>
        <v>3432</v>
      </c>
      <c r="V13" s="6">
        <v>172.317019454362</v>
      </c>
      <c r="W13" s="3">
        <f t="shared" si="1"/>
        <v>5686.4616419939457</v>
      </c>
      <c r="X13" s="6">
        <v>121.154876470565</v>
      </c>
      <c r="Y13" s="3">
        <f t="shared" si="2"/>
        <v>3998.1109235286449</v>
      </c>
      <c r="Z13" s="6">
        <v>151.5</v>
      </c>
      <c r="AA13" s="3">
        <f t="shared" si="3"/>
        <v>4999.5</v>
      </c>
      <c r="AB13" s="3">
        <f t="shared" si="4"/>
        <v>4894.6908551741972</v>
      </c>
      <c r="AC13">
        <f t="shared" si="5"/>
        <v>849.04107955087022</v>
      </c>
    </row>
    <row r="14" spans="1:29" x14ac:dyDescent="0.25">
      <c r="A14" t="s">
        <v>48</v>
      </c>
      <c r="B14">
        <v>193</v>
      </c>
      <c r="C14" t="s">
        <v>36</v>
      </c>
      <c r="D14" s="3">
        <v>199</v>
      </c>
      <c r="E14">
        <v>99</v>
      </c>
      <c r="F14">
        <v>26</v>
      </c>
      <c r="G14">
        <v>12</v>
      </c>
      <c r="H14">
        <v>16</v>
      </c>
      <c r="I14">
        <v>35</v>
      </c>
      <c r="J14">
        <v>8</v>
      </c>
      <c r="K14">
        <v>6</v>
      </c>
      <c r="L14">
        <v>0.4</v>
      </c>
      <c r="M14">
        <v>1277</v>
      </c>
      <c r="N14">
        <v>0.9</v>
      </c>
      <c r="O14">
        <v>2.7</v>
      </c>
      <c r="P14">
        <v>5.2</v>
      </c>
      <c r="Q14">
        <v>0.4</v>
      </c>
      <c r="R14" t="s">
        <v>21</v>
      </c>
      <c r="S14">
        <v>0.11</v>
      </c>
      <c r="T14" s="6">
        <v>174</v>
      </c>
      <c r="U14" s="3">
        <f t="shared" si="0"/>
        <v>3808.86</v>
      </c>
      <c r="V14" s="6">
        <v>224.35415140584399</v>
      </c>
      <c r="W14" s="3">
        <f t="shared" si="1"/>
        <v>4911.1123742739246</v>
      </c>
      <c r="X14" s="6">
        <v>256.63345575332602</v>
      </c>
      <c r="Y14" s="3">
        <f t="shared" si="2"/>
        <v>5617.7063464403063</v>
      </c>
      <c r="Z14" s="6">
        <v>135</v>
      </c>
      <c r="AA14" s="3">
        <f t="shared" si="3"/>
        <v>2955.15</v>
      </c>
      <c r="AB14" s="3">
        <f t="shared" si="4"/>
        <v>4494.6562402380769</v>
      </c>
      <c r="AC14">
        <f t="shared" si="5"/>
        <v>1379.2673265812014</v>
      </c>
    </row>
    <row r="15" spans="1:29" x14ac:dyDescent="0.25">
      <c r="A15" t="s">
        <v>48</v>
      </c>
      <c r="B15">
        <v>195</v>
      </c>
      <c r="C15" t="s">
        <v>50</v>
      </c>
      <c r="D15" s="3">
        <v>149</v>
      </c>
      <c r="E15">
        <v>42</v>
      </c>
      <c r="F15">
        <v>8</v>
      </c>
      <c r="G15">
        <v>4</v>
      </c>
      <c r="H15">
        <v>4</v>
      </c>
      <c r="I15">
        <v>9</v>
      </c>
      <c r="J15">
        <v>4</v>
      </c>
      <c r="K15">
        <v>1</v>
      </c>
      <c r="L15">
        <v>0.7</v>
      </c>
      <c r="M15">
        <v>6316</v>
      </c>
      <c r="N15">
        <v>0.8</v>
      </c>
      <c r="O15">
        <v>2.7</v>
      </c>
      <c r="P15">
        <v>5.3</v>
      </c>
      <c r="Q15">
        <v>0.4</v>
      </c>
      <c r="R15" t="s">
        <v>23</v>
      </c>
      <c r="S15">
        <v>0.15</v>
      </c>
      <c r="T15" s="6">
        <v>166</v>
      </c>
      <c r="U15" s="3">
        <f t="shared" si="0"/>
        <v>3710.1</v>
      </c>
      <c r="V15" s="6">
        <v>120.35856949086801</v>
      </c>
      <c r="W15" s="3">
        <f t="shared" si="1"/>
        <v>2690.0140281208996</v>
      </c>
      <c r="X15" s="6">
        <v>92.8695228099823</v>
      </c>
      <c r="Y15" s="3">
        <f t="shared" si="2"/>
        <v>2075.6338348031045</v>
      </c>
      <c r="Z15" s="6">
        <v>161.5</v>
      </c>
      <c r="AA15" s="3">
        <f t="shared" si="3"/>
        <v>3609.5249999999996</v>
      </c>
      <c r="AB15" s="3">
        <f t="shared" si="4"/>
        <v>2791.7242876413347</v>
      </c>
      <c r="AC15">
        <f t="shared" si="5"/>
        <v>771.98721449001744</v>
      </c>
    </row>
    <row r="16" spans="1:29" x14ac:dyDescent="0.25">
      <c r="A16" s="8" t="s">
        <v>44</v>
      </c>
      <c r="B16" s="8">
        <v>178</v>
      </c>
      <c r="C16" s="8" t="s">
        <v>24</v>
      </c>
      <c r="D16" s="9">
        <v>399.99</v>
      </c>
      <c r="E16" s="8">
        <v>19</v>
      </c>
      <c r="F16" s="8">
        <v>8</v>
      </c>
      <c r="G16" s="8">
        <v>4</v>
      </c>
      <c r="H16" s="8">
        <v>1</v>
      </c>
      <c r="I16" s="8">
        <v>10</v>
      </c>
      <c r="J16" s="8">
        <v>2</v>
      </c>
      <c r="K16" s="8">
        <v>4</v>
      </c>
      <c r="L16" s="8">
        <v>0.6</v>
      </c>
      <c r="M16" s="8">
        <v>4140</v>
      </c>
      <c r="N16" s="8">
        <v>5.8</v>
      </c>
      <c r="O16" s="8">
        <v>8.43</v>
      </c>
      <c r="P16" s="8">
        <v>11.42</v>
      </c>
      <c r="Q16" s="8">
        <v>1.2</v>
      </c>
      <c r="R16" s="8" t="s">
        <v>21</v>
      </c>
      <c r="S16" s="8">
        <v>0.08</v>
      </c>
      <c r="T16" s="10">
        <v>98</v>
      </c>
      <c r="U16" s="9">
        <f t="shared" si="0"/>
        <v>3135.9216000000001</v>
      </c>
      <c r="V16" s="6">
        <v>51.044030361211902</v>
      </c>
      <c r="W16" s="3">
        <f t="shared" si="1"/>
        <v>1633.368136334492</v>
      </c>
      <c r="X16" s="6">
        <v>76.050186634063706</v>
      </c>
      <c r="Y16" s="3">
        <f t="shared" si="2"/>
        <v>2433.5451321407313</v>
      </c>
      <c r="Z16" s="6">
        <v>130</v>
      </c>
      <c r="AA16" s="3">
        <f t="shared" si="3"/>
        <v>4159.8960000000006</v>
      </c>
      <c r="AB16" s="3">
        <f t="shared" si="4"/>
        <v>2742.2697561584077</v>
      </c>
      <c r="AC16">
        <f t="shared" si="5"/>
        <v>1291.247045137256</v>
      </c>
    </row>
    <row r="17" spans="1:29" x14ac:dyDescent="0.25">
      <c r="A17" s="8" t="s">
        <v>44</v>
      </c>
      <c r="B17" s="8">
        <v>183</v>
      </c>
      <c r="C17" s="8" t="s">
        <v>40</v>
      </c>
      <c r="D17" s="9">
        <v>330</v>
      </c>
      <c r="E17" s="8">
        <v>3</v>
      </c>
      <c r="F17" s="8">
        <v>4</v>
      </c>
      <c r="G17" s="8">
        <v>0</v>
      </c>
      <c r="H17" s="8">
        <v>1</v>
      </c>
      <c r="I17" s="8">
        <v>0</v>
      </c>
      <c r="J17" s="8">
        <v>1</v>
      </c>
      <c r="K17" s="8">
        <v>0</v>
      </c>
      <c r="L17" s="8">
        <v>0.7</v>
      </c>
      <c r="M17" s="8">
        <v>5128</v>
      </c>
      <c r="N17" s="8">
        <v>4.3</v>
      </c>
      <c r="O17" s="8">
        <v>7.4</v>
      </c>
      <c r="P17" s="8">
        <v>10.4</v>
      </c>
      <c r="Q17" s="8">
        <v>0.97</v>
      </c>
      <c r="R17" s="8" t="s">
        <v>21</v>
      </c>
      <c r="S17" s="8">
        <v>0.09</v>
      </c>
      <c r="T17" s="10">
        <v>48</v>
      </c>
      <c r="U17" s="9">
        <f t="shared" si="0"/>
        <v>1425.6000000000001</v>
      </c>
      <c r="V17" s="6">
        <v>0.77603846919040298</v>
      </c>
      <c r="W17" s="3">
        <f t="shared" si="1"/>
        <v>23.048342534954966</v>
      </c>
      <c r="X17" s="6">
        <v>58.4507155418396</v>
      </c>
      <c r="Y17" s="3">
        <f t="shared" si="2"/>
        <v>1735.9862515926361</v>
      </c>
      <c r="Z17" s="6">
        <v>114.5</v>
      </c>
      <c r="AA17" s="3">
        <f t="shared" si="3"/>
        <v>3400.65</v>
      </c>
      <c r="AB17" s="3">
        <f t="shared" si="4"/>
        <v>1719.8948647091972</v>
      </c>
      <c r="AC17">
        <f t="shared" si="5"/>
        <v>1688.8583240392102</v>
      </c>
    </row>
    <row r="18" spans="1:29" x14ac:dyDescent="0.25">
      <c r="A18" t="s">
        <v>48</v>
      </c>
      <c r="B18">
        <v>194</v>
      </c>
      <c r="C18" t="s">
        <v>40</v>
      </c>
      <c r="D18" s="3">
        <v>49</v>
      </c>
      <c r="E18">
        <v>100</v>
      </c>
      <c r="F18">
        <v>26</v>
      </c>
      <c r="G18">
        <v>37</v>
      </c>
      <c r="H18">
        <v>33</v>
      </c>
      <c r="I18">
        <v>48</v>
      </c>
      <c r="J18">
        <v>14</v>
      </c>
      <c r="K18">
        <v>6</v>
      </c>
      <c r="L18">
        <v>0.6</v>
      </c>
      <c r="M18">
        <v>16966</v>
      </c>
      <c r="N18">
        <v>0.7</v>
      </c>
      <c r="O18">
        <v>2.67</v>
      </c>
      <c r="P18">
        <v>5.33</v>
      </c>
      <c r="Q18">
        <v>0.37</v>
      </c>
      <c r="R18" t="s">
        <v>21</v>
      </c>
      <c r="S18">
        <v>0.12</v>
      </c>
      <c r="T18" s="6">
        <v>220</v>
      </c>
      <c r="U18" s="3">
        <f t="shared" si="0"/>
        <v>1293.5999999999999</v>
      </c>
      <c r="V18" s="6">
        <v>332.67405784760899</v>
      </c>
      <c r="W18" s="3">
        <f t="shared" si="1"/>
        <v>1956.1234601439407</v>
      </c>
      <c r="X18" s="6">
        <v>313.108532428741</v>
      </c>
      <c r="Y18" s="3">
        <f t="shared" si="2"/>
        <v>1841.0781706809971</v>
      </c>
      <c r="Z18" s="6">
        <v>151.5</v>
      </c>
      <c r="AA18" s="3">
        <f t="shared" si="3"/>
        <v>890.81999999999994</v>
      </c>
      <c r="AB18" s="3">
        <f t="shared" si="4"/>
        <v>1562.6738769416459</v>
      </c>
      <c r="AC18">
        <f t="shared" si="5"/>
        <v>584.67903898467591</v>
      </c>
    </row>
    <row r="19" spans="1:29" x14ac:dyDescent="0.25">
      <c r="A19" t="s">
        <v>29</v>
      </c>
      <c r="B19">
        <v>201</v>
      </c>
      <c r="C19" t="s">
        <v>27</v>
      </c>
      <c r="D19" s="3">
        <v>140</v>
      </c>
      <c r="E19">
        <v>4</v>
      </c>
      <c r="F19">
        <v>0</v>
      </c>
      <c r="G19">
        <v>0</v>
      </c>
      <c r="H19">
        <v>0</v>
      </c>
      <c r="I19">
        <v>2</v>
      </c>
      <c r="J19">
        <v>1</v>
      </c>
      <c r="K19">
        <v>1</v>
      </c>
      <c r="L19">
        <v>0.7</v>
      </c>
      <c r="M19">
        <v>324</v>
      </c>
      <c r="N19">
        <v>8.9</v>
      </c>
      <c r="O19">
        <v>13.6</v>
      </c>
      <c r="P19">
        <v>17.600000000000001</v>
      </c>
      <c r="Q19">
        <v>7.3</v>
      </c>
      <c r="R19" t="s">
        <v>21</v>
      </c>
      <c r="S19">
        <v>0.05</v>
      </c>
      <c r="T19" s="6">
        <v>568</v>
      </c>
      <c r="U19" s="3">
        <f t="shared" si="0"/>
        <v>3976.0000000000005</v>
      </c>
      <c r="V19" s="6">
        <v>-5.4418293410940901</v>
      </c>
      <c r="W19" s="3">
        <f t="shared" si="1"/>
        <v>-38.092805387658629</v>
      </c>
      <c r="X19" s="6">
        <v>67.9058709144592</v>
      </c>
      <c r="Y19" s="3">
        <f t="shared" si="2"/>
        <v>475.34109640121443</v>
      </c>
      <c r="Z19" s="6">
        <v>209.5</v>
      </c>
      <c r="AA19" s="3">
        <f t="shared" si="3"/>
        <v>1466.5000000000002</v>
      </c>
      <c r="AB19" s="3">
        <f t="shared" si="4"/>
        <v>634.58276367118526</v>
      </c>
      <c r="AC19">
        <f t="shared" si="5"/>
        <v>764.8322096723349</v>
      </c>
    </row>
  </sheetData>
  <sortState ref="A3:AB19">
    <sortCondition descending="1" ref="AB2"/>
  </sortState>
  <customSheetViews>
    <customSheetView guid="{E773EDD3-07CB-0342-92CD-1C6EFAD01BAD}">
      <selection sqref="A1:XFD1"/>
      <pageMargins left="0.511811024" right="0.511811024" top="0.78740157499999996" bottom="0.78740157499999996" header="0.31496062000000002" footer="0.31496062000000002"/>
    </customSheetView>
    <customSheetView guid="{0E60F5D3-6264-4CC1-A007-66AE815EFEE7}">
      <selection activeCell="A6" sqref="A6"/>
      <pageMargins left="0.511811024" right="0.511811024" top="0.78740157499999996" bottom="0.78740157499999996" header="0.31496062000000002" footer="0.31496062000000002"/>
      <pageSetup orientation="portrait" horizontalDpi="4294967293" verticalDpi="0"/>
    </customSheetView>
  </customSheetViews>
  <conditionalFormatting sqref="AC3:AC1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topLeftCell="J1" workbookViewId="0">
      <selection activeCell="T2" sqref="T2"/>
    </sheetView>
  </sheetViews>
  <sheetFormatPr defaultColWidth="8.85546875" defaultRowHeight="15" x14ac:dyDescent="0.25"/>
  <cols>
    <col min="1" max="1" width="24.140625" customWidth="1"/>
    <col min="2" max="2" width="9.28515625" customWidth="1"/>
    <col min="3" max="3" width="11.85546875" bestFit="1" customWidth="1"/>
    <col min="4" max="4" width="10" style="3" bestFit="1" customWidth="1"/>
    <col min="5" max="9" width="13.85546875" bestFit="1" customWidth="1"/>
    <col min="10" max="10" width="22.42578125" bestFit="1" customWidth="1"/>
    <col min="11" max="11" width="23.28515625" bestFit="1" customWidth="1"/>
    <col min="12" max="12" width="35.42578125" bestFit="1" customWidth="1"/>
    <col min="13" max="13" width="16.140625" bestFit="1" customWidth="1"/>
    <col min="14" max="14" width="20.42578125" bestFit="1" customWidth="1"/>
    <col min="15" max="15" width="13.85546875" bestFit="1" customWidth="1"/>
    <col min="16" max="16" width="14" bestFit="1" customWidth="1"/>
    <col min="17" max="17" width="14.28515625" bestFit="1" customWidth="1"/>
    <col min="18" max="18" width="9.42578125" bestFit="1" customWidth="1"/>
    <col min="19" max="20" width="8.85546875" customWidth="1"/>
  </cols>
  <sheetData>
    <row r="1" spans="1:20" ht="15.75" x14ac:dyDescent="0.25">
      <c r="A1" s="5" t="s">
        <v>60</v>
      </c>
    </row>
    <row r="2" spans="1:20" s="2" customFormat="1" x14ac:dyDescent="0.25">
      <c r="A2" s="2" t="s">
        <v>56</v>
      </c>
      <c r="B2" s="2" t="s">
        <v>1</v>
      </c>
      <c r="C2" s="2" t="s">
        <v>2</v>
      </c>
      <c r="D2" s="4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18</v>
      </c>
      <c r="S2" s="2" t="s">
        <v>57</v>
      </c>
      <c r="T2" s="2" t="s">
        <v>59</v>
      </c>
    </row>
    <row r="3" spans="1:20" x14ac:dyDescent="0.25">
      <c r="A3" t="s">
        <v>19</v>
      </c>
      <c r="B3">
        <v>101</v>
      </c>
      <c r="C3" t="s">
        <v>20</v>
      </c>
      <c r="D3" s="3">
        <v>949</v>
      </c>
      <c r="E3">
        <v>3</v>
      </c>
      <c r="F3">
        <v>3</v>
      </c>
      <c r="G3">
        <v>2</v>
      </c>
      <c r="H3">
        <v>0</v>
      </c>
      <c r="I3">
        <v>0</v>
      </c>
      <c r="J3">
        <v>2</v>
      </c>
      <c r="K3">
        <v>0</v>
      </c>
      <c r="L3">
        <v>0.9</v>
      </c>
      <c r="M3">
        <v>1967</v>
      </c>
      <c r="N3">
        <v>25.8</v>
      </c>
      <c r="O3">
        <v>23.94</v>
      </c>
      <c r="P3">
        <v>6.62</v>
      </c>
      <c r="Q3">
        <v>16.89</v>
      </c>
      <c r="R3" t="s">
        <v>21</v>
      </c>
      <c r="S3">
        <v>0.15</v>
      </c>
      <c r="T3">
        <v>12</v>
      </c>
    </row>
    <row r="4" spans="1:20" x14ac:dyDescent="0.25">
      <c r="A4" t="s">
        <v>19</v>
      </c>
      <c r="B4">
        <v>102</v>
      </c>
      <c r="C4" t="s">
        <v>22</v>
      </c>
      <c r="D4" s="3">
        <v>2249.9899999999998</v>
      </c>
      <c r="E4">
        <v>2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0.9</v>
      </c>
      <c r="M4">
        <v>4806</v>
      </c>
      <c r="N4">
        <v>50</v>
      </c>
      <c r="O4">
        <v>35</v>
      </c>
      <c r="P4">
        <v>31.75</v>
      </c>
      <c r="Q4">
        <v>19</v>
      </c>
      <c r="R4" t="s">
        <v>23</v>
      </c>
      <c r="S4">
        <v>0.25</v>
      </c>
      <c r="T4">
        <v>8</v>
      </c>
    </row>
    <row r="5" spans="1:20" x14ac:dyDescent="0.25">
      <c r="A5" t="s">
        <v>19</v>
      </c>
      <c r="B5">
        <v>103</v>
      </c>
      <c r="C5" t="s">
        <v>24</v>
      </c>
      <c r="D5" s="3">
        <v>399</v>
      </c>
      <c r="E5">
        <v>3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0.9</v>
      </c>
      <c r="M5">
        <v>12076</v>
      </c>
      <c r="N5">
        <v>17.399999999999999</v>
      </c>
      <c r="O5">
        <v>10.5</v>
      </c>
      <c r="P5">
        <v>8.3000000000000007</v>
      </c>
      <c r="Q5">
        <v>10.199999999999999</v>
      </c>
      <c r="R5" t="s">
        <v>21</v>
      </c>
      <c r="S5">
        <v>0.08</v>
      </c>
      <c r="T5">
        <v>12</v>
      </c>
    </row>
    <row r="6" spans="1:20" x14ac:dyDescent="0.25">
      <c r="A6" t="s">
        <v>25</v>
      </c>
      <c r="B6">
        <v>104</v>
      </c>
      <c r="C6" t="s">
        <v>26</v>
      </c>
      <c r="D6" s="3">
        <v>409.99</v>
      </c>
      <c r="E6">
        <v>49</v>
      </c>
      <c r="F6">
        <v>19</v>
      </c>
      <c r="G6">
        <v>8</v>
      </c>
      <c r="H6">
        <v>3</v>
      </c>
      <c r="I6">
        <v>9</v>
      </c>
      <c r="J6">
        <v>7</v>
      </c>
      <c r="K6">
        <v>8</v>
      </c>
      <c r="L6">
        <v>0.8</v>
      </c>
      <c r="M6">
        <v>109</v>
      </c>
      <c r="N6">
        <v>5.7</v>
      </c>
      <c r="O6">
        <v>15</v>
      </c>
      <c r="P6">
        <v>9.9</v>
      </c>
      <c r="Q6">
        <v>1.3</v>
      </c>
      <c r="R6" t="s">
        <v>23</v>
      </c>
      <c r="S6">
        <v>0.08</v>
      </c>
      <c r="T6">
        <v>196</v>
      </c>
    </row>
    <row r="7" spans="1:20" x14ac:dyDescent="0.25">
      <c r="A7" t="s">
        <v>25</v>
      </c>
      <c r="B7">
        <v>105</v>
      </c>
      <c r="C7" t="s">
        <v>27</v>
      </c>
      <c r="D7" s="3">
        <v>1079.99</v>
      </c>
      <c r="E7">
        <v>58</v>
      </c>
      <c r="F7">
        <v>31</v>
      </c>
      <c r="G7">
        <v>11</v>
      </c>
      <c r="H7">
        <v>7</v>
      </c>
      <c r="I7">
        <v>36</v>
      </c>
      <c r="J7">
        <v>7</v>
      </c>
      <c r="K7">
        <v>20</v>
      </c>
      <c r="L7">
        <v>0.7</v>
      </c>
      <c r="M7">
        <v>268</v>
      </c>
      <c r="N7">
        <v>7</v>
      </c>
      <c r="O7">
        <v>12.9</v>
      </c>
      <c r="P7">
        <v>0.3</v>
      </c>
      <c r="Q7">
        <v>8.9</v>
      </c>
      <c r="R7" t="s">
        <v>21</v>
      </c>
      <c r="S7">
        <v>0.09</v>
      </c>
      <c r="T7">
        <v>232</v>
      </c>
    </row>
    <row r="8" spans="1:20" x14ac:dyDescent="0.25">
      <c r="A8" t="s">
        <v>29</v>
      </c>
      <c r="B8">
        <v>126</v>
      </c>
      <c r="C8" t="s">
        <v>30</v>
      </c>
      <c r="D8" s="3">
        <v>179.99</v>
      </c>
      <c r="E8">
        <v>306</v>
      </c>
      <c r="F8">
        <v>114</v>
      </c>
      <c r="G8">
        <v>25</v>
      </c>
      <c r="H8">
        <v>22</v>
      </c>
      <c r="I8">
        <v>28</v>
      </c>
      <c r="J8">
        <v>42</v>
      </c>
      <c r="K8">
        <v>12</v>
      </c>
      <c r="L8">
        <v>0.8</v>
      </c>
      <c r="M8">
        <v>2</v>
      </c>
      <c r="N8">
        <v>13.7</v>
      </c>
      <c r="O8">
        <v>8.5</v>
      </c>
      <c r="P8">
        <v>22.3</v>
      </c>
      <c r="Q8">
        <v>17.5</v>
      </c>
      <c r="R8" t="s">
        <v>23</v>
      </c>
      <c r="S8">
        <v>0.08</v>
      </c>
      <c r="T8">
        <v>1224</v>
      </c>
    </row>
    <row r="9" spans="1:20" x14ac:dyDescent="0.25">
      <c r="A9" t="s">
        <v>31</v>
      </c>
      <c r="B9">
        <v>127</v>
      </c>
      <c r="C9" t="s">
        <v>24</v>
      </c>
      <c r="D9" s="3">
        <v>396.35</v>
      </c>
      <c r="E9">
        <v>8</v>
      </c>
      <c r="F9">
        <v>0</v>
      </c>
      <c r="G9">
        <v>1</v>
      </c>
      <c r="H9">
        <v>0</v>
      </c>
      <c r="I9">
        <v>2</v>
      </c>
      <c r="J9">
        <v>1</v>
      </c>
      <c r="K9">
        <v>1</v>
      </c>
      <c r="L9">
        <v>0.3</v>
      </c>
      <c r="M9">
        <v>60</v>
      </c>
      <c r="N9">
        <v>63</v>
      </c>
      <c r="O9">
        <v>17.899999999999999</v>
      </c>
      <c r="P9">
        <v>15.9</v>
      </c>
      <c r="Q9">
        <v>12.7</v>
      </c>
      <c r="R9" t="s">
        <v>23</v>
      </c>
      <c r="S9">
        <v>0.12</v>
      </c>
      <c r="T9">
        <v>32</v>
      </c>
    </row>
    <row r="10" spans="1:20" x14ac:dyDescent="0.25">
      <c r="A10" t="s">
        <v>31</v>
      </c>
      <c r="B10">
        <v>128</v>
      </c>
      <c r="C10" t="s">
        <v>32</v>
      </c>
      <c r="D10" s="3">
        <v>262.98</v>
      </c>
      <c r="E10">
        <v>22</v>
      </c>
      <c r="F10">
        <v>8</v>
      </c>
      <c r="G10">
        <v>3</v>
      </c>
      <c r="H10">
        <v>1</v>
      </c>
      <c r="I10">
        <v>3</v>
      </c>
      <c r="J10">
        <v>5</v>
      </c>
      <c r="K10">
        <v>1</v>
      </c>
      <c r="L10">
        <v>0.8</v>
      </c>
      <c r="M10">
        <v>29</v>
      </c>
      <c r="N10">
        <v>57</v>
      </c>
      <c r="O10">
        <v>17.3</v>
      </c>
      <c r="P10">
        <v>23.5</v>
      </c>
      <c r="Q10">
        <v>25.8</v>
      </c>
      <c r="R10" t="s">
        <v>21</v>
      </c>
      <c r="S10">
        <v>0.12</v>
      </c>
      <c r="T10">
        <v>88</v>
      </c>
    </row>
    <row r="11" spans="1:20" x14ac:dyDescent="0.25">
      <c r="A11" t="s">
        <v>33</v>
      </c>
      <c r="B11">
        <v>129</v>
      </c>
      <c r="C11" t="s">
        <v>34</v>
      </c>
      <c r="D11" s="3">
        <v>83.11</v>
      </c>
      <c r="E11">
        <v>0</v>
      </c>
      <c r="F11">
        <v>0</v>
      </c>
      <c r="G11">
        <v>0</v>
      </c>
      <c r="H11">
        <v>1</v>
      </c>
      <c r="I11">
        <v>3</v>
      </c>
      <c r="J11">
        <v>1</v>
      </c>
      <c r="K11">
        <v>1</v>
      </c>
      <c r="L11">
        <v>0.1</v>
      </c>
      <c r="M11">
        <v>17502</v>
      </c>
      <c r="N11">
        <v>10.3</v>
      </c>
      <c r="O11">
        <v>0</v>
      </c>
      <c r="P11">
        <v>0</v>
      </c>
      <c r="Q11">
        <v>0</v>
      </c>
      <c r="R11" t="s">
        <v>23</v>
      </c>
      <c r="S11">
        <v>0.35</v>
      </c>
      <c r="T11">
        <v>0</v>
      </c>
    </row>
    <row r="12" spans="1:20" x14ac:dyDescent="0.25">
      <c r="A12" t="s">
        <v>33</v>
      </c>
      <c r="B12">
        <v>130</v>
      </c>
      <c r="C12" t="s">
        <v>32</v>
      </c>
      <c r="D12" s="3">
        <v>26.78</v>
      </c>
      <c r="E12">
        <v>6</v>
      </c>
      <c r="F12">
        <v>2</v>
      </c>
      <c r="G12">
        <v>0</v>
      </c>
      <c r="H12">
        <v>0</v>
      </c>
      <c r="I12">
        <v>1</v>
      </c>
      <c r="J12">
        <v>1</v>
      </c>
      <c r="K12">
        <v>0</v>
      </c>
      <c r="L12">
        <v>0.9</v>
      </c>
      <c r="N12">
        <v>1</v>
      </c>
      <c r="O12">
        <v>3.3</v>
      </c>
      <c r="P12">
        <v>1.6</v>
      </c>
      <c r="Q12">
        <v>4.7</v>
      </c>
      <c r="R12" t="s">
        <v>21</v>
      </c>
      <c r="S12">
        <v>0.3</v>
      </c>
      <c r="T12">
        <v>24</v>
      </c>
    </row>
    <row r="13" spans="1:20" x14ac:dyDescent="0.25">
      <c r="A13" t="s">
        <v>33</v>
      </c>
      <c r="B13">
        <v>131</v>
      </c>
      <c r="C13" t="s">
        <v>32</v>
      </c>
      <c r="D13" s="3">
        <v>43.22</v>
      </c>
      <c r="E13">
        <v>5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1</v>
      </c>
      <c r="N13">
        <v>1</v>
      </c>
      <c r="O13">
        <v>4.7</v>
      </c>
      <c r="P13">
        <v>2.9</v>
      </c>
      <c r="Q13">
        <v>6.3</v>
      </c>
      <c r="R13" t="s">
        <v>21</v>
      </c>
      <c r="S13">
        <v>0.3</v>
      </c>
      <c r="T13">
        <v>20</v>
      </c>
    </row>
    <row r="14" spans="1:20" x14ac:dyDescent="0.25">
      <c r="A14" t="s">
        <v>19</v>
      </c>
      <c r="B14">
        <v>142</v>
      </c>
      <c r="C14" t="s">
        <v>35</v>
      </c>
      <c r="D14" s="3">
        <v>609.99</v>
      </c>
      <c r="E14">
        <v>21</v>
      </c>
      <c r="F14">
        <v>7</v>
      </c>
      <c r="G14">
        <v>3</v>
      </c>
      <c r="H14">
        <v>0</v>
      </c>
      <c r="I14">
        <v>12</v>
      </c>
      <c r="J14">
        <v>5</v>
      </c>
      <c r="K14">
        <v>3</v>
      </c>
      <c r="L14">
        <v>0.6</v>
      </c>
      <c r="N14">
        <v>29.1</v>
      </c>
      <c r="O14">
        <v>20.95</v>
      </c>
      <c r="P14">
        <v>8.4700000000000006</v>
      </c>
      <c r="Q14">
        <v>20.71</v>
      </c>
      <c r="R14" t="s">
        <v>21</v>
      </c>
      <c r="S14">
        <v>0.09</v>
      </c>
      <c r="T14">
        <v>84</v>
      </c>
    </row>
    <row r="15" spans="1:20" x14ac:dyDescent="0.25">
      <c r="A15" t="s">
        <v>25</v>
      </c>
      <c r="B15">
        <v>143</v>
      </c>
      <c r="C15" t="s">
        <v>20</v>
      </c>
      <c r="D15" s="3">
        <v>770.6</v>
      </c>
      <c r="E15">
        <v>22</v>
      </c>
      <c r="F15">
        <v>14</v>
      </c>
      <c r="G15">
        <v>4</v>
      </c>
      <c r="H15">
        <v>5</v>
      </c>
      <c r="I15">
        <v>6</v>
      </c>
      <c r="J15">
        <v>6</v>
      </c>
      <c r="K15">
        <v>2</v>
      </c>
      <c r="L15">
        <v>0.7</v>
      </c>
      <c r="M15">
        <v>1473</v>
      </c>
      <c r="N15">
        <v>3.54</v>
      </c>
      <c r="O15">
        <v>12.72</v>
      </c>
      <c r="P15">
        <v>8.9</v>
      </c>
      <c r="Q15">
        <v>0.71</v>
      </c>
      <c r="R15" t="s">
        <v>21</v>
      </c>
      <c r="S15">
        <v>0.15</v>
      </c>
      <c r="T15">
        <v>88</v>
      </c>
    </row>
    <row r="16" spans="1:20" x14ac:dyDescent="0.25">
      <c r="A16" t="s">
        <v>37</v>
      </c>
      <c r="B16">
        <v>156</v>
      </c>
      <c r="C16" t="s">
        <v>30</v>
      </c>
      <c r="D16" s="3">
        <v>359.99</v>
      </c>
      <c r="E16">
        <v>90</v>
      </c>
      <c r="F16">
        <v>27</v>
      </c>
      <c r="G16">
        <v>10</v>
      </c>
      <c r="H16">
        <v>4</v>
      </c>
      <c r="I16">
        <v>4</v>
      </c>
      <c r="J16">
        <v>7</v>
      </c>
      <c r="K16">
        <v>3</v>
      </c>
      <c r="L16">
        <v>0.9</v>
      </c>
      <c r="M16">
        <v>1</v>
      </c>
      <c r="N16">
        <v>7</v>
      </c>
      <c r="O16">
        <v>9.1999999999999993</v>
      </c>
      <c r="P16">
        <v>11.2</v>
      </c>
      <c r="Q16">
        <v>3.2</v>
      </c>
      <c r="R16" t="s">
        <v>21</v>
      </c>
      <c r="S16">
        <v>0.2</v>
      </c>
      <c r="T16">
        <v>360</v>
      </c>
    </row>
    <row r="17" spans="1:20" x14ac:dyDescent="0.25">
      <c r="A17" t="s">
        <v>37</v>
      </c>
      <c r="B17">
        <v>157</v>
      </c>
      <c r="C17" t="s">
        <v>38</v>
      </c>
      <c r="D17" s="3">
        <v>1276.57</v>
      </c>
      <c r="E17">
        <v>164</v>
      </c>
      <c r="F17">
        <v>33</v>
      </c>
      <c r="G17">
        <v>6</v>
      </c>
      <c r="H17">
        <v>13</v>
      </c>
      <c r="I17">
        <v>6</v>
      </c>
      <c r="J17">
        <v>12</v>
      </c>
      <c r="K17">
        <v>4</v>
      </c>
      <c r="L17">
        <v>0.9</v>
      </c>
      <c r="M17">
        <v>8</v>
      </c>
      <c r="N17">
        <v>23</v>
      </c>
      <c r="O17">
        <v>15.5</v>
      </c>
      <c r="P17">
        <v>17.7</v>
      </c>
      <c r="Q17">
        <v>5.7</v>
      </c>
      <c r="R17" t="s">
        <v>21</v>
      </c>
      <c r="S17">
        <v>0.25</v>
      </c>
      <c r="T17">
        <v>656</v>
      </c>
    </row>
    <row r="18" spans="1:20" x14ac:dyDescent="0.25">
      <c r="A18" t="s">
        <v>29</v>
      </c>
      <c r="B18">
        <v>158</v>
      </c>
      <c r="C18" t="s">
        <v>22</v>
      </c>
      <c r="D18" s="3">
        <v>783.98</v>
      </c>
      <c r="E18">
        <v>26</v>
      </c>
      <c r="F18">
        <v>13</v>
      </c>
      <c r="G18">
        <v>7</v>
      </c>
      <c r="H18">
        <v>5</v>
      </c>
      <c r="I18">
        <v>16</v>
      </c>
      <c r="J18">
        <v>4</v>
      </c>
      <c r="K18">
        <v>5</v>
      </c>
      <c r="L18">
        <v>0.6</v>
      </c>
      <c r="M18">
        <v>50</v>
      </c>
      <c r="N18">
        <v>25</v>
      </c>
      <c r="O18">
        <v>29.2</v>
      </c>
      <c r="P18">
        <v>9.9</v>
      </c>
      <c r="Q18">
        <v>23</v>
      </c>
      <c r="R18" t="s">
        <v>23</v>
      </c>
      <c r="S18">
        <v>0.16</v>
      </c>
      <c r="T18">
        <v>104</v>
      </c>
    </row>
    <row r="19" spans="1:20" x14ac:dyDescent="0.25">
      <c r="A19" t="s">
        <v>29</v>
      </c>
      <c r="B19">
        <v>159</v>
      </c>
      <c r="C19" t="s">
        <v>39</v>
      </c>
      <c r="D19" s="3">
        <v>149.99</v>
      </c>
      <c r="E19">
        <v>21</v>
      </c>
      <c r="F19">
        <v>10</v>
      </c>
      <c r="G19">
        <v>3</v>
      </c>
      <c r="H19">
        <v>1</v>
      </c>
      <c r="I19">
        <v>4</v>
      </c>
      <c r="J19">
        <v>4</v>
      </c>
      <c r="K19">
        <v>2</v>
      </c>
      <c r="L19">
        <v>0.8</v>
      </c>
      <c r="M19">
        <v>48</v>
      </c>
      <c r="N19">
        <v>10</v>
      </c>
      <c r="O19">
        <v>20</v>
      </c>
      <c r="P19">
        <v>15.3</v>
      </c>
      <c r="Q19">
        <v>6.4</v>
      </c>
      <c r="R19" t="s">
        <v>21</v>
      </c>
      <c r="S19">
        <v>0.17</v>
      </c>
      <c r="T19">
        <v>84</v>
      </c>
    </row>
    <row r="20" spans="1:20" x14ac:dyDescent="0.25">
      <c r="A20" t="s">
        <v>31</v>
      </c>
      <c r="B20">
        <v>160</v>
      </c>
      <c r="C20" t="s">
        <v>32</v>
      </c>
      <c r="D20" s="3">
        <v>129.99</v>
      </c>
      <c r="E20">
        <v>74</v>
      </c>
      <c r="F20">
        <v>25</v>
      </c>
      <c r="G20">
        <v>7</v>
      </c>
      <c r="H20">
        <v>6</v>
      </c>
      <c r="I20">
        <v>9</v>
      </c>
      <c r="J20">
        <v>4</v>
      </c>
      <c r="K20">
        <v>2</v>
      </c>
      <c r="L20">
        <v>0.9</v>
      </c>
      <c r="M20">
        <v>6</v>
      </c>
      <c r="N20">
        <v>32.200000000000003</v>
      </c>
      <c r="O20">
        <v>15.7</v>
      </c>
      <c r="P20">
        <v>15.9</v>
      </c>
      <c r="Q20">
        <v>12.4</v>
      </c>
      <c r="R20" t="s">
        <v>21</v>
      </c>
      <c r="S20">
        <v>0.1</v>
      </c>
      <c r="T20">
        <v>296</v>
      </c>
    </row>
    <row r="21" spans="1:20" x14ac:dyDescent="0.25">
      <c r="A21" t="s">
        <v>31</v>
      </c>
      <c r="B21">
        <v>161</v>
      </c>
      <c r="C21" t="s">
        <v>32</v>
      </c>
      <c r="D21" s="3">
        <v>128.49</v>
      </c>
      <c r="E21">
        <v>58</v>
      </c>
      <c r="F21">
        <v>33</v>
      </c>
      <c r="G21">
        <v>10</v>
      </c>
      <c r="H21">
        <v>3</v>
      </c>
      <c r="I21">
        <v>6</v>
      </c>
      <c r="J21">
        <v>5</v>
      </c>
      <c r="K21">
        <v>2</v>
      </c>
      <c r="L21">
        <v>0.9</v>
      </c>
      <c r="M21">
        <v>11</v>
      </c>
      <c r="N21">
        <v>22.7</v>
      </c>
      <c r="O21">
        <v>15.7</v>
      </c>
      <c r="P21">
        <v>15.9</v>
      </c>
      <c r="Q21">
        <v>10.6</v>
      </c>
      <c r="R21" t="s">
        <v>21</v>
      </c>
      <c r="S21">
        <v>0.12</v>
      </c>
      <c r="T21">
        <v>232</v>
      </c>
    </row>
    <row r="22" spans="1:20" x14ac:dyDescent="0.25">
      <c r="A22" t="s">
        <v>31</v>
      </c>
      <c r="B22">
        <v>162</v>
      </c>
      <c r="C22" t="s">
        <v>40</v>
      </c>
      <c r="D22" s="3">
        <v>141.94999999999999</v>
      </c>
      <c r="E22">
        <v>4</v>
      </c>
      <c r="F22">
        <v>0</v>
      </c>
      <c r="G22">
        <v>0</v>
      </c>
      <c r="H22">
        <v>0</v>
      </c>
      <c r="I22">
        <v>3</v>
      </c>
      <c r="J22">
        <v>0</v>
      </c>
      <c r="K22">
        <v>1</v>
      </c>
      <c r="L22">
        <v>0.5</v>
      </c>
      <c r="M22">
        <v>76</v>
      </c>
      <c r="N22">
        <v>25</v>
      </c>
      <c r="O22">
        <v>19.5</v>
      </c>
      <c r="P22">
        <v>18</v>
      </c>
      <c r="Q22">
        <v>14</v>
      </c>
      <c r="R22" t="s">
        <v>21</v>
      </c>
      <c r="S22">
        <v>0.14000000000000001</v>
      </c>
      <c r="T22">
        <v>16</v>
      </c>
    </row>
    <row r="23" spans="1:20" x14ac:dyDescent="0.25">
      <c r="A23" t="s">
        <v>31</v>
      </c>
      <c r="B23">
        <v>163</v>
      </c>
      <c r="C23" t="s">
        <v>41</v>
      </c>
      <c r="D23" s="3">
        <v>149.99</v>
      </c>
      <c r="E23">
        <v>8</v>
      </c>
      <c r="F23">
        <v>3</v>
      </c>
      <c r="G23">
        <v>3</v>
      </c>
      <c r="H23">
        <v>2</v>
      </c>
      <c r="I23">
        <v>0</v>
      </c>
      <c r="J23">
        <v>0</v>
      </c>
      <c r="K23">
        <v>0</v>
      </c>
      <c r="L23">
        <v>0.7</v>
      </c>
      <c r="N23">
        <v>35</v>
      </c>
      <c r="O23">
        <v>10.199999999999999</v>
      </c>
      <c r="P23">
        <v>15.98</v>
      </c>
      <c r="Q23">
        <v>14.55</v>
      </c>
      <c r="R23" t="s">
        <v>21</v>
      </c>
      <c r="S23">
        <v>0.18</v>
      </c>
      <c r="T23">
        <v>32</v>
      </c>
    </row>
    <row r="24" spans="1:20" x14ac:dyDescent="0.25">
      <c r="A24" t="s">
        <v>31</v>
      </c>
      <c r="B24">
        <v>164</v>
      </c>
      <c r="C24" t="s">
        <v>42</v>
      </c>
      <c r="D24" s="3">
        <v>165.99</v>
      </c>
      <c r="E24">
        <v>2</v>
      </c>
      <c r="F24">
        <v>0</v>
      </c>
      <c r="G24">
        <v>1</v>
      </c>
      <c r="H24">
        <v>1</v>
      </c>
      <c r="I24">
        <v>2</v>
      </c>
      <c r="J24">
        <v>1</v>
      </c>
      <c r="K24">
        <v>1</v>
      </c>
      <c r="L24">
        <v>0.5</v>
      </c>
      <c r="N24">
        <v>31</v>
      </c>
      <c r="O24">
        <v>22.1</v>
      </c>
      <c r="P24">
        <v>18.600000000000001</v>
      </c>
      <c r="Q24">
        <v>13.5</v>
      </c>
      <c r="R24" t="s">
        <v>23</v>
      </c>
      <c r="S24">
        <v>0.18</v>
      </c>
      <c r="T24">
        <v>8</v>
      </c>
    </row>
    <row r="25" spans="1:20" x14ac:dyDescent="0.25">
      <c r="A25" t="s">
        <v>31</v>
      </c>
      <c r="B25">
        <v>165</v>
      </c>
      <c r="C25" t="s">
        <v>24</v>
      </c>
      <c r="D25" s="3">
        <v>169.26</v>
      </c>
      <c r="E25">
        <v>20</v>
      </c>
      <c r="F25">
        <v>13</v>
      </c>
      <c r="G25">
        <v>8</v>
      </c>
      <c r="H25">
        <v>6</v>
      </c>
      <c r="I25">
        <v>21</v>
      </c>
      <c r="J25">
        <v>4</v>
      </c>
      <c r="K25">
        <v>7</v>
      </c>
      <c r="L25">
        <v>0.5</v>
      </c>
      <c r="N25">
        <v>32</v>
      </c>
      <c r="O25">
        <v>15.1</v>
      </c>
      <c r="P25">
        <v>11.7</v>
      </c>
      <c r="Q25">
        <v>19.600000000000001</v>
      </c>
      <c r="R25" t="s">
        <v>23</v>
      </c>
      <c r="S25">
        <v>0.16</v>
      </c>
      <c r="T25">
        <v>80</v>
      </c>
    </row>
    <row r="26" spans="1:20" x14ac:dyDescent="0.25">
      <c r="A26" t="s">
        <v>31</v>
      </c>
      <c r="B26">
        <v>166</v>
      </c>
      <c r="C26" t="s">
        <v>22</v>
      </c>
      <c r="D26" s="3">
        <v>132.36000000000001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0.8</v>
      </c>
      <c r="N26">
        <v>30.2</v>
      </c>
      <c r="O26">
        <v>20.9</v>
      </c>
      <c r="P26">
        <v>20.9</v>
      </c>
      <c r="Q26">
        <v>14.6</v>
      </c>
      <c r="R26" t="s">
        <v>23</v>
      </c>
      <c r="S26">
        <v>0.2</v>
      </c>
      <c r="T26">
        <v>0</v>
      </c>
    </row>
    <row r="27" spans="1:20" x14ac:dyDescent="0.25">
      <c r="A27" t="s">
        <v>31</v>
      </c>
      <c r="B27">
        <v>167</v>
      </c>
      <c r="C27" t="s">
        <v>24</v>
      </c>
      <c r="D27" s="3">
        <v>149.99</v>
      </c>
      <c r="E27">
        <v>206</v>
      </c>
      <c r="F27">
        <v>89</v>
      </c>
      <c r="G27">
        <v>20</v>
      </c>
      <c r="H27">
        <v>22</v>
      </c>
      <c r="I27">
        <v>65</v>
      </c>
      <c r="J27">
        <v>42</v>
      </c>
      <c r="K27">
        <v>50</v>
      </c>
      <c r="L27">
        <v>0.7</v>
      </c>
      <c r="M27">
        <v>10</v>
      </c>
      <c r="N27">
        <v>13</v>
      </c>
      <c r="O27">
        <v>8.8000000000000007</v>
      </c>
      <c r="P27">
        <v>13.7</v>
      </c>
      <c r="Q27">
        <v>7.6</v>
      </c>
      <c r="R27" t="s">
        <v>23</v>
      </c>
      <c r="S27">
        <v>0.15</v>
      </c>
      <c r="T27">
        <v>824</v>
      </c>
    </row>
    <row r="28" spans="1:20" x14ac:dyDescent="0.25">
      <c r="A28" t="s">
        <v>31</v>
      </c>
      <c r="B28">
        <v>168</v>
      </c>
      <c r="C28" t="s">
        <v>24</v>
      </c>
      <c r="D28" s="3">
        <v>395</v>
      </c>
      <c r="E28">
        <v>8</v>
      </c>
      <c r="F28">
        <v>0</v>
      </c>
      <c r="G28">
        <v>1</v>
      </c>
      <c r="H28">
        <v>0</v>
      </c>
      <c r="I28">
        <v>2</v>
      </c>
      <c r="J28">
        <v>3</v>
      </c>
      <c r="K28">
        <v>0</v>
      </c>
      <c r="L28">
        <v>0.8</v>
      </c>
      <c r="M28">
        <v>69</v>
      </c>
      <c r="N28">
        <v>63</v>
      </c>
      <c r="O28">
        <v>17.899999999999999</v>
      </c>
      <c r="P28">
        <v>15.9</v>
      </c>
      <c r="Q28">
        <v>12.7</v>
      </c>
      <c r="R28" t="s">
        <v>23</v>
      </c>
      <c r="S28">
        <v>0.09</v>
      </c>
      <c r="T28">
        <v>32</v>
      </c>
    </row>
    <row r="29" spans="1:20" x14ac:dyDescent="0.25">
      <c r="A29" t="s">
        <v>31</v>
      </c>
      <c r="B29">
        <v>169</v>
      </c>
      <c r="C29" t="s">
        <v>43</v>
      </c>
      <c r="D29" s="3">
        <v>385.96</v>
      </c>
      <c r="E29">
        <v>99</v>
      </c>
      <c r="F29">
        <v>43</v>
      </c>
      <c r="G29">
        <v>17</v>
      </c>
      <c r="H29">
        <v>11</v>
      </c>
      <c r="I29">
        <v>20</v>
      </c>
      <c r="J29">
        <v>8</v>
      </c>
      <c r="K29">
        <v>13</v>
      </c>
      <c r="L29">
        <v>0.7</v>
      </c>
      <c r="N29">
        <v>39</v>
      </c>
      <c r="O29">
        <v>21</v>
      </c>
      <c r="P29">
        <v>15.4</v>
      </c>
      <c r="Q29">
        <v>17.899999999999999</v>
      </c>
      <c r="R29" t="s">
        <v>21</v>
      </c>
      <c r="S29">
        <v>0.11</v>
      </c>
      <c r="T29">
        <v>396</v>
      </c>
    </row>
    <row r="30" spans="1:20" x14ac:dyDescent="0.25">
      <c r="A30" t="s">
        <v>44</v>
      </c>
      <c r="B30">
        <v>177</v>
      </c>
      <c r="C30" t="s">
        <v>40</v>
      </c>
      <c r="D30" s="3">
        <v>379.99</v>
      </c>
      <c r="E30">
        <v>1</v>
      </c>
      <c r="F30">
        <v>0</v>
      </c>
      <c r="G30">
        <v>1</v>
      </c>
      <c r="H30">
        <v>1</v>
      </c>
      <c r="I30">
        <v>0</v>
      </c>
      <c r="J30">
        <v>0</v>
      </c>
      <c r="K30">
        <v>1</v>
      </c>
      <c r="L30">
        <v>0.3</v>
      </c>
      <c r="M30">
        <v>6295</v>
      </c>
      <c r="N30">
        <v>3</v>
      </c>
      <c r="O30">
        <v>7.44</v>
      </c>
      <c r="P30">
        <v>10.43</v>
      </c>
      <c r="Q30">
        <v>1.02</v>
      </c>
      <c r="R30" t="s">
        <v>21</v>
      </c>
      <c r="S30">
        <v>0.1</v>
      </c>
      <c r="T30">
        <v>4</v>
      </c>
    </row>
    <row r="31" spans="1:20" x14ac:dyDescent="0.25">
      <c r="A31" t="s">
        <v>44</v>
      </c>
      <c r="B31">
        <v>182</v>
      </c>
      <c r="C31" t="s">
        <v>45</v>
      </c>
      <c r="D31" s="3">
        <v>349.99</v>
      </c>
      <c r="E31">
        <v>22</v>
      </c>
      <c r="F31">
        <v>10</v>
      </c>
      <c r="G31">
        <v>6</v>
      </c>
      <c r="H31">
        <v>2</v>
      </c>
      <c r="I31">
        <v>10</v>
      </c>
      <c r="J31">
        <v>3</v>
      </c>
      <c r="K31">
        <v>3</v>
      </c>
      <c r="L31">
        <v>0.3</v>
      </c>
      <c r="M31">
        <v>2723</v>
      </c>
      <c r="N31">
        <v>5</v>
      </c>
      <c r="O31">
        <v>7.57</v>
      </c>
      <c r="P31">
        <v>10.47</v>
      </c>
      <c r="Q31">
        <v>1.43</v>
      </c>
      <c r="R31" t="s">
        <v>21</v>
      </c>
      <c r="S31">
        <v>0.12</v>
      </c>
      <c r="T31">
        <v>88</v>
      </c>
    </row>
    <row r="32" spans="1:20" x14ac:dyDescent="0.25">
      <c r="A32" t="s">
        <v>46</v>
      </c>
      <c r="B32">
        <v>185</v>
      </c>
      <c r="C32" t="s">
        <v>27</v>
      </c>
      <c r="D32" s="3">
        <v>499</v>
      </c>
      <c r="E32">
        <v>148</v>
      </c>
      <c r="F32">
        <v>66</v>
      </c>
      <c r="G32">
        <v>30</v>
      </c>
      <c r="H32">
        <v>20</v>
      </c>
      <c r="I32">
        <v>29</v>
      </c>
      <c r="J32">
        <v>12</v>
      </c>
      <c r="K32">
        <v>6</v>
      </c>
      <c r="L32">
        <v>0.8</v>
      </c>
      <c r="M32">
        <v>134</v>
      </c>
      <c r="N32">
        <v>2.2000000000000002</v>
      </c>
      <c r="O32">
        <v>7.1</v>
      </c>
      <c r="P32">
        <v>10.4</v>
      </c>
      <c r="Q32">
        <v>0.3</v>
      </c>
      <c r="R32" t="s">
        <v>21</v>
      </c>
      <c r="S32">
        <v>0.13</v>
      </c>
      <c r="T32">
        <v>592</v>
      </c>
    </row>
    <row r="33" spans="1:20" x14ac:dyDescent="0.25">
      <c r="A33" t="s">
        <v>46</v>
      </c>
      <c r="B33">
        <v>188</v>
      </c>
      <c r="C33" t="s">
        <v>40</v>
      </c>
      <c r="D33" s="3">
        <v>499</v>
      </c>
      <c r="E33">
        <v>86</v>
      </c>
      <c r="F33">
        <v>51</v>
      </c>
      <c r="G33">
        <v>17</v>
      </c>
      <c r="H33">
        <v>12</v>
      </c>
      <c r="I33">
        <v>9</v>
      </c>
      <c r="J33">
        <v>14</v>
      </c>
      <c r="K33">
        <v>2</v>
      </c>
      <c r="L33">
        <v>0.8</v>
      </c>
      <c r="M33">
        <v>4</v>
      </c>
      <c r="N33">
        <v>2</v>
      </c>
      <c r="O33">
        <v>10.1</v>
      </c>
      <c r="P33">
        <v>6.9</v>
      </c>
      <c r="Q33">
        <v>0.38</v>
      </c>
      <c r="R33" t="s">
        <v>21</v>
      </c>
      <c r="S33">
        <v>0.2</v>
      </c>
      <c r="T33">
        <v>344</v>
      </c>
    </row>
    <row r="34" spans="1:20" x14ac:dyDescent="0.25">
      <c r="A34" t="s">
        <v>46</v>
      </c>
      <c r="B34">
        <v>189</v>
      </c>
      <c r="C34" t="s">
        <v>47</v>
      </c>
      <c r="D34" s="3">
        <v>419</v>
      </c>
      <c r="E34">
        <v>3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0.9</v>
      </c>
      <c r="M34">
        <v>544</v>
      </c>
      <c r="N34">
        <v>2.2000000000000002</v>
      </c>
      <c r="O34">
        <v>7</v>
      </c>
      <c r="P34">
        <v>10.199999999999999</v>
      </c>
      <c r="Q34">
        <v>0.4</v>
      </c>
      <c r="R34" t="s">
        <v>21</v>
      </c>
      <c r="S34">
        <v>0.18</v>
      </c>
      <c r="T34">
        <v>12</v>
      </c>
    </row>
    <row r="35" spans="1:20" x14ac:dyDescent="0.25">
      <c r="A35" t="s">
        <v>48</v>
      </c>
      <c r="B35">
        <v>190</v>
      </c>
      <c r="C35" t="s">
        <v>49</v>
      </c>
      <c r="D35" s="3">
        <v>199</v>
      </c>
      <c r="E35">
        <v>4</v>
      </c>
      <c r="F35">
        <v>1</v>
      </c>
      <c r="G35">
        <v>0</v>
      </c>
      <c r="H35">
        <v>2</v>
      </c>
      <c r="I35">
        <v>2</v>
      </c>
      <c r="J35">
        <v>1</v>
      </c>
      <c r="K35">
        <v>1</v>
      </c>
      <c r="L35">
        <v>0.5</v>
      </c>
      <c r="M35">
        <v>829</v>
      </c>
      <c r="N35">
        <v>1.1000000000000001</v>
      </c>
      <c r="O35">
        <v>4.5</v>
      </c>
      <c r="P35">
        <v>2.5</v>
      </c>
      <c r="Q35">
        <v>0.5</v>
      </c>
      <c r="R35" t="s">
        <v>21</v>
      </c>
      <c r="S35">
        <v>0.1</v>
      </c>
      <c r="T35">
        <v>16</v>
      </c>
    </row>
    <row r="36" spans="1:20" x14ac:dyDescent="0.25">
      <c r="A36" t="s">
        <v>48</v>
      </c>
      <c r="B36">
        <v>191</v>
      </c>
      <c r="C36" t="s">
        <v>40</v>
      </c>
      <c r="D36" s="3">
        <v>200</v>
      </c>
      <c r="E36">
        <v>62</v>
      </c>
      <c r="F36">
        <v>25</v>
      </c>
      <c r="G36">
        <v>10</v>
      </c>
      <c r="H36">
        <v>11</v>
      </c>
      <c r="I36">
        <v>12</v>
      </c>
      <c r="J36">
        <v>9</v>
      </c>
      <c r="K36">
        <v>3</v>
      </c>
      <c r="L36">
        <v>0.8</v>
      </c>
      <c r="M36">
        <v>720</v>
      </c>
      <c r="N36">
        <v>0.9</v>
      </c>
      <c r="O36">
        <v>2.8</v>
      </c>
      <c r="P36">
        <v>5.4</v>
      </c>
      <c r="Q36">
        <v>0.3</v>
      </c>
      <c r="R36" t="s">
        <v>21</v>
      </c>
      <c r="S36">
        <v>0.14000000000000001</v>
      </c>
      <c r="T36">
        <v>248</v>
      </c>
    </row>
    <row r="37" spans="1:20" x14ac:dyDescent="0.25">
      <c r="A37" t="s">
        <v>48</v>
      </c>
      <c r="B37">
        <v>192</v>
      </c>
      <c r="C37" t="s">
        <v>50</v>
      </c>
      <c r="D37" s="3">
        <v>99</v>
      </c>
      <c r="E37">
        <v>18</v>
      </c>
      <c r="F37">
        <v>17</v>
      </c>
      <c r="G37">
        <v>6</v>
      </c>
      <c r="H37">
        <v>2</v>
      </c>
      <c r="I37">
        <v>12</v>
      </c>
      <c r="J37">
        <v>5</v>
      </c>
      <c r="K37">
        <v>4</v>
      </c>
      <c r="L37">
        <v>0.7</v>
      </c>
      <c r="M37">
        <v>5742</v>
      </c>
      <c r="N37">
        <v>0.7</v>
      </c>
      <c r="O37">
        <v>2.8</v>
      </c>
      <c r="P37">
        <v>5.3</v>
      </c>
      <c r="Q37">
        <v>0.4</v>
      </c>
      <c r="R37" t="s">
        <v>23</v>
      </c>
      <c r="S37">
        <v>0.17</v>
      </c>
      <c r="T37">
        <v>72</v>
      </c>
    </row>
    <row r="38" spans="1:20" x14ac:dyDescent="0.25">
      <c r="A38" t="s">
        <v>48</v>
      </c>
      <c r="B38">
        <v>197</v>
      </c>
      <c r="C38" t="s">
        <v>51</v>
      </c>
      <c r="D38" s="3">
        <v>499</v>
      </c>
      <c r="E38">
        <v>368</v>
      </c>
      <c r="F38">
        <v>28</v>
      </c>
      <c r="G38">
        <v>14</v>
      </c>
      <c r="H38">
        <v>10</v>
      </c>
      <c r="I38">
        <v>23</v>
      </c>
      <c r="J38">
        <v>22</v>
      </c>
      <c r="K38">
        <v>3</v>
      </c>
      <c r="L38">
        <v>0.9</v>
      </c>
      <c r="M38">
        <v>14086</v>
      </c>
      <c r="N38">
        <v>0.9</v>
      </c>
      <c r="O38">
        <v>2.7</v>
      </c>
      <c r="P38">
        <v>5</v>
      </c>
      <c r="Q38">
        <v>0.4</v>
      </c>
      <c r="R38" t="s">
        <v>21</v>
      </c>
      <c r="S38">
        <v>0.1</v>
      </c>
      <c r="T38">
        <v>1472</v>
      </c>
    </row>
    <row r="39" spans="1:20" x14ac:dyDescent="0.25">
      <c r="A39" t="s">
        <v>52</v>
      </c>
      <c r="B39">
        <v>198</v>
      </c>
      <c r="C39" t="s">
        <v>53</v>
      </c>
      <c r="D39" s="3">
        <v>129</v>
      </c>
      <c r="E39" s="1">
        <v>1759</v>
      </c>
      <c r="F39">
        <v>296</v>
      </c>
      <c r="G39">
        <v>109</v>
      </c>
      <c r="H39">
        <v>56</v>
      </c>
      <c r="I39">
        <v>44</v>
      </c>
      <c r="J39">
        <v>56</v>
      </c>
      <c r="K39">
        <v>13</v>
      </c>
      <c r="L39">
        <v>0.9</v>
      </c>
      <c r="M39">
        <v>215</v>
      </c>
      <c r="N39">
        <v>7.25</v>
      </c>
      <c r="O39">
        <v>8.5</v>
      </c>
      <c r="P39">
        <v>6</v>
      </c>
      <c r="Q39">
        <v>1.75</v>
      </c>
      <c r="R39" t="s">
        <v>21</v>
      </c>
      <c r="S39">
        <v>0.18</v>
      </c>
      <c r="T39">
        <v>7036</v>
      </c>
    </row>
    <row r="40" spans="1:20" x14ac:dyDescent="0.25">
      <c r="A40" t="s">
        <v>52</v>
      </c>
      <c r="B40">
        <v>200</v>
      </c>
      <c r="C40" t="s">
        <v>28</v>
      </c>
      <c r="D40" s="3">
        <v>299.99</v>
      </c>
      <c r="E40">
        <v>421</v>
      </c>
      <c r="F40">
        <v>87</v>
      </c>
      <c r="G40">
        <v>20</v>
      </c>
      <c r="H40">
        <v>14</v>
      </c>
      <c r="I40">
        <v>39</v>
      </c>
      <c r="J40">
        <v>29</v>
      </c>
      <c r="K40">
        <v>14</v>
      </c>
      <c r="L40">
        <v>0.9</v>
      </c>
      <c r="M40">
        <v>352</v>
      </c>
      <c r="N40">
        <v>10.94</v>
      </c>
      <c r="O40">
        <v>12</v>
      </c>
      <c r="P40">
        <v>11.5</v>
      </c>
      <c r="Q40">
        <v>7.25</v>
      </c>
      <c r="R40" t="s">
        <v>23</v>
      </c>
      <c r="S40">
        <v>0.12</v>
      </c>
      <c r="T40">
        <v>1684</v>
      </c>
    </row>
  </sheetData>
  <sortState ref="A3:T40">
    <sortCondition ref="B3:B40"/>
  </sortState>
  <customSheetViews>
    <customSheetView guid="{E773EDD3-07CB-0342-92CD-1C6EFAD01BAD}">
      <selection activeCell="D14" sqref="D14"/>
      <pageMargins left="0.511811024" right="0.511811024" top="0.78740157499999996" bottom="0.78740157499999996" header="0.31496062000000002" footer="0.31496062000000002"/>
    </customSheetView>
    <customSheetView guid="{0E60F5D3-6264-4CC1-A007-66AE815EFEE7}" scale="89" topLeftCell="A17">
      <selection activeCell="X1" sqref="X1:Y1048576"/>
      <pageMargins left="0.511811024" right="0.511811024" top="0.78740157499999996" bottom="0.78740157499999996" header="0.31496062000000002" footer="0.31496062000000002"/>
    </customSheetView>
  </customSheetView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Planilha2</vt:lpstr>
      <vt:lpstr>Potential New Product List</vt:lpstr>
      <vt:lpstr>Existing Product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Jeannemarie</dc:creator>
  <cp:lastModifiedBy>Murilo Miranda</cp:lastModifiedBy>
  <dcterms:created xsi:type="dcterms:W3CDTF">2012-12-12T18:19:24Z</dcterms:created>
  <dcterms:modified xsi:type="dcterms:W3CDTF">2020-01-23T14:54:05Z</dcterms:modified>
</cp:coreProperties>
</file>