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PC\Desktop\"/>
    </mc:Choice>
  </mc:AlternateContent>
  <bookViews>
    <workbookView xWindow="720" yWindow="405" windowWidth="27555" windowHeight="11295"/>
  </bookViews>
  <sheets>
    <sheet name="turnover" sheetId="7" r:id="rId1"/>
  </sheets>
  <definedNames>
    <definedName name="_xlnm._FilterDatabase" localSheetId="0" hidden="1">turnover!$A$1:$P$23</definedName>
  </definedNames>
  <calcPr calcId="152511"/>
</workbook>
</file>

<file path=xl/calcChain.xml><?xml version="1.0" encoding="utf-8"?>
<calcChain xmlns="http://schemas.openxmlformats.org/spreadsheetml/2006/main">
  <c r="O3" i="7" l="1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" i="7"/>
  <c r="P14" i="7" l="1"/>
  <c r="P17" i="7"/>
  <c r="P13" i="7"/>
  <c r="P20" i="7"/>
  <c r="P16" i="7"/>
  <c r="P19" i="7"/>
  <c r="P15" i="7"/>
  <c r="P5" i="7"/>
  <c r="P12" i="7"/>
  <c r="P11" i="7"/>
  <c r="P10" i="7"/>
  <c r="P9" i="7"/>
  <c r="P8" i="7"/>
  <c r="P7" i="7"/>
  <c r="P6" i="7"/>
  <c r="P4" i="7"/>
  <c r="P3" i="7"/>
  <c r="P22" i="7"/>
  <c r="P21" i="7"/>
  <c r="P18" i="7"/>
  <c r="P23" i="7"/>
  <c r="P2" i="7"/>
</calcChain>
</file>

<file path=xl/sharedStrings.xml><?xml version="1.0" encoding="utf-8"?>
<sst xmlns="http://schemas.openxmlformats.org/spreadsheetml/2006/main" count="38" uniqueCount="34">
  <si>
    <t>Country</t>
  </si>
  <si>
    <t>Lithuania</t>
  </si>
  <si>
    <t>Ukraine</t>
  </si>
  <si>
    <t>Belarus</t>
  </si>
  <si>
    <t>Italy</t>
  </si>
  <si>
    <t>Poland</t>
  </si>
  <si>
    <t>Germany</t>
  </si>
  <si>
    <t>Kazakhstan</t>
  </si>
  <si>
    <t>Czech Republic</t>
  </si>
  <si>
    <t>United Kingdom</t>
  </si>
  <si>
    <t>Belgium</t>
  </si>
  <si>
    <t>France</t>
  </si>
  <si>
    <t>China</t>
  </si>
  <si>
    <t>Spain</t>
  </si>
  <si>
    <t>Turkey</t>
  </si>
  <si>
    <t>Azerbaijan</t>
  </si>
  <si>
    <t>Slovakia</t>
  </si>
  <si>
    <t>Iran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</si>
  <si>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</si>
  <si>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</si>
  <si>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</si>
  <si>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</si>
  <si>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</si>
  <si>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</si>
  <si>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</si>
  <si>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</si>
  <si>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</si>
  <si>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</si>
  <si>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</si>
  <si>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</si>
  <si>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Check</t>
  </si>
  <si>
    <t>cagr_before</t>
  </si>
  <si>
    <t>cagr_after</t>
  </si>
  <si>
    <t>Russian Federation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</si>
</sst>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#,##0.00,,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39997558519241921"/>
        <bgColor theme="4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0" borderId="11" xfId="0" applyFont="1" applyBorder="1"/>
    <xf numFmtId="165" fontId="0" fillId="34" borderId="12" xfId="0" applyNumberFormat="1" applyFont="1" applyFill="1" applyBorder="1" applyAlignment="1">
      <alignment horizontal="left"/>
    </xf>
    <xf numFmtId="165" fontId="0" fillId="0" borderId="12" xfId="0" applyNumberFormat="1" applyFont="1" applyBorder="1" applyAlignment="1">
      <alignment horizontal="left"/>
    </xf>
    <xf numFmtId="0" fontId="13" fillId="35" borderId="13" xfId="0" applyFont="1" applyFill="1" applyBorder="1"/>
    <xf numFmtId="0" fontId="13" fillId="35" borderId="10" xfId="0" applyFont="1" applyFill="1" applyBorder="1"/>
    <xf numFmtId="0" fontId="13" fillId="35" borderId="10" xfId="0" applyFont="1" applyFill="1" applyBorder="1" applyAlignment="1">
      <alignment vertical="top" wrapText="1"/>
    </xf>
    <xf numFmtId="0" fontId="0" fillId="33" borderId="13" xfId="0" applyFont="1" applyFill="1" applyBorder="1"/>
    <xf numFmtId="0" fontId="0" fillId="0" borderId="13" xfId="0" applyFont="1" applyBorder="1"/>
    <xf numFmtId="165" fontId="0" fillId="33" borderId="10" xfId="0" applyNumberFormat="1" applyFont="1" applyFill="1" applyBorder="1" applyAlignment="1">
      <alignment horizontal="left"/>
    </xf>
    <xf numFmtId="165" fontId="0" fillId="34" borderId="10" xfId="0" applyNumberFormat="1" applyFont="1" applyFill="1" applyBorder="1" applyAlignment="1">
      <alignment horizontal="left"/>
    </xf>
    <xf numFmtId="164" fontId="0" fillId="33" borderId="10" xfId="0" applyNumberFormat="1" applyFont="1" applyFill="1" applyBorder="1" applyAlignment="1">
      <alignment horizontal="left"/>
    </xf>
    <xf numFmtId="0" fontId="0" fillId="33" borderId="13" xfId="0" applyNumberFormat="1" applyFont="1" applyFill="1" applyBorder="1" applyAlignment="1">
      <alignment horizontal="left"/>
    </xf>
    <xf numFmtId="165" fontId="0" fillId="0" borderId="10" xfId="0" applyNumberFormat="1" applyFont="1" applyBorder="1" applyAlignment="1">
      <alignment horizontal="left"/>
    </xf>
    <xf numFmtId="0" fontId="0" fillId="0" borderId="13" xfId="0" applyNumberFormat="1" applyFont="1" applyBorder="1" applyAlignment="1">
      <alignment horizontal="left"/>
    </xf>
    <xf numFmtId="0" fontId="0" fillId="0" borderId="11" xfId="0" applyNumberFormat="1" applyFont="1" applyBorder="1" applyAlignment="1">
      <alignment horizontal="left"/>
    </xf>
    <xf numFmtId="164" fontId="0" fillId="36" borderId="10" xfId="0" applyNumberFormat="1" applyFont="1" applyFill="1" applyBorder="1" applyAlignment="1">
      <alignment horizontal="left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showGridLines="0" tabSelected="1" workbookViewId="0">
      <selection activeCell="A14" sqref="A14:A18"/>
    </sheetView>
  </sheetViews>
  <sheetFormatPr defaultRowHeight="15" x14ac:dyDescent="0.25"/>
  <cols>
    <col min="1" max="1" width="32.140625" bestFit="1" customWidth="1"/>
    <col min="2" max="2" width="9.28515625" bestFit="1" customWidth="1"/>
    <col min="3" max="10" width="9.85546875" bestFit="1" customWidth="1"/>
    <col min="11" max="12" width="10.85546875" bestFit="1" customWidth="1"/>
    <col min="13" max="13" width="9.85546875" bestFit="1" customWidth="1"/>
    <col min="14" max="14" width="20.85546875" customWidth="1"/>
    <col min="15" max="15" width="21.85546875" customWidth="1"/>
    <col min="16" max="16" width="9.85546875" customWidth="1"/>
  </cols>
  <sheetData>
    <row r="1" spans="1:16" ht="46.5" customHeight="1" x14ac:dyDescent="0.25">
      <c r="A1" s="4" t="s">
        <v>0</v>
      </c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  <c r="I1" s="5" t="s">
        <v>25</v>
      </c>
      <c r="J1" s="5" t="s">
        <v>26</v>
      </c>
      <c r="K1" s="5" t="s">
        <v>27</v>
      </c>
      <c r="L1" s="5" t="s">
        <v>28</v>
      </c>
      <c r="M1" s="5" t="s">
        <v>29</v>
      </c>
      <c r="N1" s="6" t="s">
        <v>31</v>
      </c>
      <c r="O1" s="6" t="s">
        <v>32</v>
      </c>
      <c r="P1" s="4" t="s">
        <v>30</v>
      </c>
    </row>
    <row r="2" spans="1:16" x14ac:dyDescent="0.25">
      <c r="A2" s="7" t="s">
        <v>15</v>
      </c>
      <c r="B2" s="9">
        <v>1590.74</v>
      </c>
      <c r="C2" s="9">
        <v>1999.29</v>
      </c>
      <c r="D2" s="9">
        <v>77917.097786800005</v>
      </c>
      <c r="E2" s="10">
        <v>110026.43831800001</v>
      </c>
      <c r="F2" s="9">
        <v>195441.84387114001</v>
      </c>
      <c r="G2" s="9">
        <v>412965.38538200001</v>
      </c>
      <c r="H2" s="9">
        <v>837080.39351879433</v>
      </c>
      <c r="I2" s="9">
        <v>566195.65062667779</v>
      </c>
      <c r="J2" s="9">
        <v>532039.63579852029</v>
      </c>
      <c r="K2" s="9">
        <v>389433.07804152422</v>
      </c>
      <c r="L2" s="9">
        <v>329966.04403540463</v>
      </c>
      <c r="M2" s="9">
        <v>364868.17121698201</v>
      </c>
      <c r="N2" s="11">
        <f>IFERROR((D2/B2)^(1/2)-1,0)</f>
        <v>5.9986904144638071</v>
      </c>
      <c r="O2" s="11">
        <f>IFERROR(I2/G2,0)^(1/2)-1</f>
        <v>0.17091788352542525</v>
      </c>
      <c r="P2" s="12">
        <f>IF(turnover!$O2&gt;turnover!$N2,1,0)</f>
        <v>0</v>
      </c>
    </row>
    <row r="3" spans="1:16" x14ac:dyDescent="0.25">
      <c r="A3" s="8" t="s">
        <v>3</v>
      </c>
      <c r="B3" s="13">
        <v>14336857.301151294</v>
      </c>
      <c r="C3" s="13">
        <v>14991384.316189276</v>
      </c>
      <c r="D3" s="13">
        <v>14787304.483623514</v>
      </c>
      <c r="E3" s="10">
        <v>11428268.104819592</v>
      </c>
      <c r="F3" s="13">
        <v>10922995.643285522</v>
      </c>
      <c r="G3" s="13">
        <v>11693464.795930598</v>
      </c>
      <c r="H3" s="13">
        <v>11692162.672198234</v>
      </c>
      <c r="I3" s="13">
        <v>18551294.581011601</v>
      </c>
      <c r="J3" s="13">
        <v>16823178.629014727</v>
      </c>
      <c r="K3" s="13">
        <v>17299785.130647447</v>
      </c>
      <c r="L3" s="13">
        <v>24502108.071626261</v>
      </c>
      <c r="M3" s="13">
        <v>14437124.073206475</v>
      </c>
      <c r="N3" s="11">
        <f t="shared" ref="N3:N23" si="0">IFERROR((D3/B3)^(1/2)-1,0)</f>
        <v>1.5587919895879265E-2</v>
      </c>
      <c r="O3" s="16">
        <f t="shared" ref="O3:O23" si="1">IFERROR(I3/G3,0)^(1/2)-1</f>
        <v>0.25955026792074509</v>
      </c>
      <c r="P3" s="14">
        <f>IF(turnover!$O3&gt;turnover!$N3,1,0)</f>
        <v>1</v>
      </c>
    </row>
    <row r="4" spans="1:16" x14ac:dyDescent="0.25">
      <c r="A4" s="7" t="s">
        <v>10</v>
      </c>
      <c r="B4" s="9">
        <v>11163491.619999999</v>
      </c>
      <c r="C4" s="9">
        <v>10805097.2138</v>
      </c>
      <c r="D4" s="9">
        <v>7622056.9625000004</v>
      </c>
      <c r="E4" s="9">
        <v>4915748.8136184001</v>
      </c>
      <c r="F4" s="9">
        <v>8675329.75</v>
      </c>
      <c r="G4" s="10">
        <v>10543851.219999999</v>
      </c>
      <c r="H4" s="9">
        <v>11820578.199999999</v>
      </c>
      <c r="I4" s="9">
        <v>13094139.851568891</v>
      </c>
      <c r="J4" s="9">
        <v>10755555.028905265</v>
      </c>
      <c r="K4" s="9">
        <v>10532636.456360385</v>
      </c>
      <c r="L4" s="9">
        <v>10885170.776586061</v>
      </c>
      <c r="M4" s="9">
        <v>8279485.6911713369</v>
      </c>
      <c r="N4" s="11">
        <f t="shared" si="0"/>
        <v>-0.1737032022324887</v>
      </c>
      <c r="O4" s="16">
        <f t="shared" si="1"/>
        <v>0.11439422536858501</v>
      </c>
      <c r="P4" s="12">
        <f>IF(turnover!$O4&gt;turnover!$N4,1,0)</f>
        <v>1</v>
      </c>
    </row>
    <row r="5" spans="1:16" x14ac:dyDescent="0.25">
      <c r="A5" s="8" t="s">
        <v>12</v>
      </c>
      <c r="B5" s="13">
        <v>67176.90093199999</v>
      </c>
      <c r="C5" s="13">
        <v>278320.28177</v>
      </c>
      <c r="D5" s="13">
        <v>357083.56358059996</v>
      </c>
      <c r="E5" s="10">
        <v>715711.57619579998</v>
      </c>
      <c r="F5" s="13">
        <v>3039320.5032454161</v>
      </c>
      <c r="G5" s="13">
        <v>4776953.4668977447</v>
      </c>
      <c r="H5" s="13">
        <v>5760840.8204344288</v>
      </c>
      <c r="I5" s="13">
        <v>6474779.8007785007</v>
      </c>
      <c r="J5" s="13">
        <v>7371818.9734151047</v>
      </c>
      <c r="K5" s="13">
        <v>17956481.972457729</v>
      </c>
      <c r="L5" s="13">
        <v>15301956.515041675</v>
      </c>
      <c r="M5" s="13">
        <v>11865761.240995552</v>
      </c>
      <c r="N5" s="11">
        <f t="shared" si="0"/>
        <v>1.3055521376355688</v>
      </c>
      <c r="O5" s="11">
        <f t="shared" si="1"/>
        <v>0.16422520194677048</v>
      </c>
      <c r="P5" s="14">
        <f>IF(turnover!$O5&gt;turnover!$N5,1,0)</f>
        <v>0</v>
      </c>
    </row>
    <row r="6" spans="1:16" x14ac:dyDescent="0.25">
      <c r="A6" s="7" t="s">
        <v>8</v>
      </c>
      <c r="B6" s="9">
        <v>1368389.8699999999</v>
      </c>
      <c r="C6" s="9">
        <v>2725757.6168320999</v>
      </c>
      <c r="D6" s="9">
        <v>2969134.0760683995</v>
      </c>
      <c r="E6" s="10">
        <v>2692010.0503871995</v>
      </c>
      <c r="F6" s="9">
        <v>3899741.7222035015</v>
      </c>
      <c r="G6" s="9">
        <v>3690571.6678153994</v>
      </c>
      <c r="H6" s="9">
        <v>4910031.2108583553</v>
      </c>
      <c r="I6" s="9">
        <v>5028021.6184337055</v>
      </c>
      <c r="J6" s="9">
        <v>5392999.2373881079</v>
      </c>
      <c r="K6" s="9">
        <v>6653609.7206783006</v>
      </c>
      <c r="L6" s="9">
        <v>5963935.5038294829</v>
      </c>
      <c r="M6" s="9">
        <v>3352952.0539849931</v>
      </c>
      <c r="N6" s="11">
        <f t="shared" si="0"/>
        <v>0.47302453093910057</v>
      </c>
      <c r="O6" s="11">
        <f t="shared" si="1"/>
        <v>0.16721738224374438</v>
      </c>
      <c r="P6" s="12">
        <f>IF(turnover!$O6&gt;turnover!$N6,1,0)</f>
        <v>0</v>
      </c>
    </row>
    <row r="7" spans="1:16" x14ac:dyDescent="0.25">
      <c r="A7" s="8" t="s">
        <v>11</v>
      </c>
      <c r="B7" s="13">
        <v>4917123.6400000006</v>
      </c>
      <c r="C7" s="13">
        <v>7688373.6786894007</v>
      </c>
      <c r="D7" s="13">
        <v>9304476.3136069998</v>
      </c>
      <c r="E7" s="10">
        <v>10111524.7418084</v>
      </c>
      <c r="F7" s="13">
        <v>8355393.9017239995</v>
      </c>
      <c r="G7" s="13">
        <v>11256483.937994799</v>
      </c>
      <c r="H7" s="13">
        <v>14714325.715768708</v>
      </c>
      <c r="I7" s="13">
        <v>15279300.539512482</v>
      </c>
      <c r="J7" s="13">
        <v>18469543.87739436</v>
      </c>
      <c r="K7" s="13">
        <v>20256164.436637122</v>
      </c>
      <c r="L7" s="13">
        <v>24670048.764588978</v>
      </c>
      <c r="M7" s="13">
        <v>19124400.549507674</v>
      </c>
      <c r="N7" s="11">
        <f t="shared" si="0"/>
        <v>0.37559441213447631</v>
      </c>
      <c r="O7" s="11">
        <f t="shared" si="1"/>
        <v>0.16506554461376632</v>
      </c>
      <c r="P7" s="14">
        <f>IF(turnover!$O7&gt;turnover!$N7,1,0)</f>
        <v>0</v>
      </c>
    </row>
    <row r="8" spans="1:16" x14ac:dyDescent="0.25">
      <c r="A8" s="7" t="s">
        <v>6</v>
      </c>
      <c r="B8" s="9">
        <v>7238927.1200000001</v>
      </c>
      <c r="C8" s="9">
        <v>6918004.7072965996</v>
      </c>
      <c r="D8" s="9">
        <v>7715883.1725837002</v>
      </c>
      <c r="E8" s="10">
        <v>7798549.1128750006</v>
      </c>
      <c r="F8" s="9">
        <v>9626876.5387532003</v>
      </c>
      <c r="G8" s="9">
        <v>17124912.715602398</v>
      </c>
      <c r="H8" s="9">
        <v>19870735.408027999</v>
      </c>
      <c r="I8" s="9">
        <v>16666934.571771037</v>
      </c>
      <c r="J8" s="9">
        <v>17145496.195526555</v>
      </c>
      <c r="K8" s="9">
        <v>18749446.899910074</v>
      </c>
      <c r="L8" s="9">
        <v>22928932.520270217</v>
      </c>
      <c r="M8" s="9">
        <v>16537021.60496635</v>
      </c>
      <c r="N8" s="11">
        <f t="shared" si="0"/>
        <v>3.2418360727621831E-2</v>
      </c>
      <c r="O8" s="11">
        <f t="shared" si="1"/>
        <v>-1.3462309682576112E-2</v>
      </c>
      <c r="P8" s="12">
        <f>IF(turnover!$O8&gt;turnover!$N8,1,0)</f>
        <v>0</v>
      </c>
    </row>
    <row r="9" spans="1:16" x14ac:dyDescent="0.25">
      <c r="A9" s="8" t="s">
        <v>17</v>
      </c>
      <c r="B9" s="13"/>
      <c r="C9" s="13"/>
      <c r="D9" s="13"/>
      <c r="E9" s="13"/>
      <c r="F9" s="13">
        <v>14967.274600000001</v>
      </c>
      <c r="G9" s="10">
        <v>573585.07160770008</v>
      </c>
      <c r="H9" s="13">
        <v>236684.17318255347</v>
      </c>
      <c r="I9" s="13"/>
      <c r="J9" s="13"/>
      <c r="K9" s="13"/>
      <c r="L9" s="13"/>
      <c r="M9" s="13"/>
      <c r="N9" s="11">
        <f t="shared" si="0"/>
        <v>0</v>
      </c>
      <c r="O9" s="11">
        <f t="shared" si="1"/>
        <v>-1</v>
      </c>
      <c r="P9" s="14">
        <f>IF(turnover!$O9&gt;turnover!$N9,1,0)</f>
        <v>0</v>
      </c>
    </row>
    <row r="10" spans="1:16" x14ac:dyDescent="0.25">
      <c r="A10" s="7" t="s">
        <v>4</v>
      </c>
      <c r="B10" s="9">
        <v>10741447.050000001</v>
      </c>
      <c r="C10" s="9">
        <v>17737921.374270804</v>
      </c>
      <c r="D10" s="9">
        <v>13921054.956464898</v>
      </c>
      <c r="E10" s="10">
        <v>12769783.033496499</v>
      </c>
      <c r="F10" s="9">
        <v>12728357.548679397</v>
      </c>
      <c r="G10" s="9">
        <v>19035858.429014403</v>
      </c>
      <c r="H10" s="9">
        <v>20370527.519494172</v>
      </c>
      <c r="I10" s="9">
        <v>21926443.211300869</v>
      </c>
      <c r="J10" s="9">
        <v>21035743.041634597</v>
      </c>
      <c r="K10" s="9">
        <v>24934969.63597776</v>
      </c>
      <c r="L10" s="9">
        <v>25664628.954523485</v>
      </c>
      <c r="M10" s="9">
        <v>19747285.111833822</v>
      </c>
      <c r="N10" s="11">
        <f t="shared" si="0"/>
        <v>0.13842566489586638</v>
      </c>
      <c r="O10" s="11">
        <f t="shared" si="1"/>
        <v>7.324249722832743E-2</v>
      </c>
      <c r="P10" s="12">
        <f>IF(turnover!$O10&gt;turnover!$N10,1,0)</f>
        <v>0</v>
      </c>
    </row>
    <row r="11" spans="1:16" x14ac:dyDescent="0.25">
      <c r="A11" s="8" t="s">
        <v>7</v>
      </c>
      <c r="B11" s="13">
        <v>3076413.4910072978</v>
      </c>
      <c r="C11" s="13">
        <v>3846208.9234151747</v>
      </c>
      <c r="D11" s="13">
        <v>3164064.6972302999</v>
      </c>
      <c r="E11" s="13">
        <v>1123386.08669477</v>
      </c>
      <c r="F11" s="10">
        <v>1151572.54150073</v>
      </c>
      <c r="G11" s="13">
        <v>1595984.4451575684</v>
      </c>
      <c r="H11" s="13">
        <v>2048454.9477561417</v>
      </c>
      <c r="I11" s="13">
        <v>3642596.3115056185</v>
      </c>
      <c r="J11" s="13">
        <v>3617907.06038679</v>
      </c>
      <c r="K11" s="13">
        <v>4459122.4687920436</v>
      </c>
      <c r="L11" s="13">
        <v>10224243.75300291</v>
      </c>
      <c r="M11" s="13">
        <v>11356372.199575577</v>
      </c>
      <c r="N11" s="11">
        <f t="shared" si="0"/>
        <v>1.4145630879119686E-2</v>
      </c>
      <c r="O11" s="16">
        <f t="shared" si="1"/>
        <v>0.51074510096683046</v>
      </c>
      <c r="P11" s="14">
        <f>IF(turnover!$O11&gt;turnover!$N11,1,0)</f>
        <v>1</v>
      </c>
    </row>
    <row r="12" spans="1:16" x14ac:dyDescent="0.25">
      <c r="A12" s="7" t="s">
        <v>1</v>
      </c>
      <c r="B12" s="9">
        <v>4445013.3400000017</v>
      </c>
      <c r="C12" s="9">
        <v>5362303.8168967012</v>
      </c>
      <c r="D12" s="9">
        <v>4579894.9040151164</v>
      </c>
      <c r="E12" s="10">
        <v>4565327.1905355994</v>
      </c>
      <c r="F12" s="9">
        <v>4975722.6280967193</v>
      </c>
      <c r="G12" s="9">
        <v>3773166.4808899998</v>
      </c>
      <c r="H12" s="9">
        <v>3295936.5112230745</v>
      </c>
      <c r="I12" s="9">
        <v>3510490.2065854543</v>
      </c>
      <c r="J12" s="9">
        <v>5053668.0790269896</v>
      </c>
      <c r="K12" s="9">
        <v>6129571.9721233165</v>
      </c>
      <c r="L12" s="9">
        <v>7038997.8968157256</v>
      </c>
      <c r="M12" s="9">
        <v>3557908.9074244988</v>
      </c>
      <c r="N12" s="11">
        <f t="shared" si="0"/>
        <v>1.5058849410225061E-2</v>
      </c>
      <c r="O12" s="11">
        <f t="shared" si="1"/>
        <v>-3.5436332839885787E-2</v>
      </c>
      <c r="P12" s="12">
        <f>IF(turnover!$O12&gt;turnover!$N12,1,0)</f>
        <v>0</v>
      </c>
    </row>
    <row r="13" spans="1:16" x14ac:dyDescent="0.25">
      <c r="A13" s="8" t="s">
        <v>5</v>
      </c>
      <c r="B13" s="13">
        <v>8002792.9459999986</v>
      </c>
      <c r="C13" s="13">
        <v>7533877.6792525128</v>
      </c>
      <c r="D13" s="13">
        <v>7690287.4476429019</v>
      </c>
      <c r="E13" s="10">
        <v>8049527.493732756</v>
      </c>
      <c r="F13" s="13">
        <v>14066226.855681093</v>
      </c>
      <c r="G13" s="13">
        <v>18384533.295034707</v>
      </c>
      <c r="H13" s="13">
        <v>26061001.441208463</v>
      </c>
      <c r="I13" s="13">
        <v>35618548.507744178</v>
      </c>
      <c r="J13" s="13">
        <v>32772174.48478457</v>
      </c>
      <c r="K13" s="13">
        <v>34306671.980199687</v>
      </c>
      <c r="L13" s="13">
        <v>44798955.038645111</v>
      </c>
      <c r="M13" s="13">
        <v>33106455.247436911</v>
      </c>
      <c r="N13" s="11">
        <f t="shared" si="0"/>
        <v>-1.9719200627977052E-2</v>
      </c>
      <c r="O13" s="16">
        <f t="shared" si="1"/>
        <v>0.39191208023487456</v>
      </c>
      <c r="P13" s="14">
        <f>IF(turnover!$O13&gt;turnover!$N13,1,0)</f>
        <v>1</v>
      </c>
    </row>
    <row r="14" spans="1:16" x14ac:dyDescent="0.25">
      <c r="A14" s="7" t="s">
        <v>33</v>
      </c>
      <c r="B14" s="9">
        <v>50869736.897284351</v>
      </c>
      <c r="C14" s="9">
        <v>50754877.873707555</v>
      </c>
      <c r="D14" s="9">
        <v>44470627.284003317</v>
      </c>
      <c r="E14" s="9">
        <v>34899432.154468007</v>
      </c>
      <c r="F14" s="10">
        <v>40566065.285002291</v>
      </c>
      <c r="G14" s="9">
        <v>55417524.397655122</v>
      </c>
      <c r="H14" s="9">
        <v>56911770.265772186</v>
      </c>
      <c r="I14" s="9">
        <v>68024397.020869747</v>
      </c>
      <c r="J14" s="9">
        <v>74493873.274169579</v>
      </c>
      <c r="K14" s="9">
        <v>113481321.82610705</v>
      </c>
      <c r="L14" s="9">
        <v>138738240.38736874</v>
      </c>
      <c r="M14" s="9">
        <v>73093165.754786268</v>
      </c>
      <c r="N14" s="11">
        <f t="shared" si="0"/>
        <v>-6.5010180772280046E-2</v>
      </c>
      <c r="O14" s="16">
        <f t="shared" si="1"/>
        <v>0.10792098873239064</v>
      </c>
      <c r="P14" s="12">
        <f>IF(turnover!$O14&gt;turnover!$N14,1,0)</f>
        <v>1</v>
      </c>
    </row>
    <row r="15" spans="1:16" x14ac:dyDescent="0.25">
      <c r="A15" s="7" t="s">
        <v>33</v>
      </c>
      <c r="B15" s="13">
        <v>5596179.6834075004</v>
      </c>
      <c r="C15" s="13">
        <v>7947478.0196448499</v>
      </c>
      <c r="D15" s="13">
        <v>6231278.6161547992</v>
      </c>
      <c r="E15" s="10">
        <v>6767207.1448138999</v>
      </c>
      <c r="F15" s="13">
        <v>6460622.165041307</v>
      </c>
      <c r="G15" s="13">
        <v>9297367.5634699557</v>
      </c>
      <c r="H15" s="13">
        <v>11757230.966293881</v>
      </c>
      <c r="I15" s="13">
        <v>14971614.018549703</v>
      </c>
      <c r="J15" s="13">
        <v>14028544.518589413</v>
      </c>
      <c r="K15" s="13">
        <v>20557186.971309938</v>
      </c>
      <c r="L15" s="13">
        <v>20548905.58669053</v>
      </c>
      <c r="M15" s="13">
        <v>11494783.278255345</v>
      </c>
      <c r="N15" s="11">
        <f t="shared" si="0"/>
        <v>5.521938245654634E-2</v>
      </c>
      <c r="O15" s="16">
        <f t="shared" si="1"/>
        <v>0.26897863632764518</v>
      </c>
      <c r="P15" s="14">
        <f>IF(turnover!$O15&gt;turnover!$N15,1,0)</f>
        <v>1</v>
      </c>
    </row>
    <row r="16" spans="1:16" x14ac:dyDescent="0.25">
      <c r="A16" s="7" t="s">
        <v>33</v>
      </c>
      <c r="B16" s="9">
        <v>643872.1399999999</v>
      </c>
      <c r="C16" s="9">
        <v>322813.28582640004</v>
      </c>
      <c r="D16" s="9">
        <v>471863.44909760001</v>
      </c>
      <c r="E16" s="9">
        <v>257023.65061419999</v>
      </c>
      <c r="F16" s="9">
        <v>285536.41581720003</v>
      </c>
      <c r="G16" s="10">
        <v>552687.39820259996</v>
      </c>
      <c r="H16" s="9">
        <v>1079179.631526842</v>
      </c>
      <c r="I16" s="9">
        <v>1960864.0684109863</v>
      </c>
      <c r="J16" s="9">
        <v>3304285.1927080643</v>
      </c>
      <c r="K16" s="9">
        <v>2852320.5904181399</v>
      </c>
      <c r="L16" s="9">
        <v>1740687.3735553774</v>
      </c>
      <c r="M16" s="9">
        <v>1486107.1006876363</v>
      </c>
      <c r="N16" s="11">
        <f t="shared" si="0"/>
        <v>-0.14393182517524716</v>
      </c>
      <c r="O16" s="16">
        <f t="shared" si="1"/>
        <v>0.88357953421705759</v>
      </c>
      <c r="P16" s="12">
        <f>IF(turnover!$O16&gt;turnover!$N16,1,0)</f>
        <v>1</v>
      </c>
    </row>
    <row r="17" spans="1:16" x14ac:dyDescent="0.25">
      <c r="A17" s="7" t="s">
        <v>33</v>
      </c>
      <c r="B17" s="13">
        <v>6579437.5638299994</v>
      </c>
      <c r="C17" s="13">
        <v>6643455.5187949156</v>
      </c>
      <c r="D17" s="13">
        <v>4741160.2312046029</v>
      </c>
      <c r="E17" s="10">
        <v>4023158.8758143</v>
      </c>
      <c r="F17" s="13">
        <v>4849870.2860332988</v>
      </c>
      <c r="G17" s="13">
        <v>6070223.7635390004</v>
      </c>
      <c r="H17" s="13">
        <v>4565906.3717966853</v>
      </c>
      <c r="I17" s="13">
        <v>7981243.6602285895</v>
      </c>
      <c r="J17" s="13">
        <v>4969437.3481337056</v>
      </c>
      <c r="K17" s="13">
        <v>7229590.042448963</v>
      </c>
      <c r="L17" s="13">
        <v>9194874.971771637</v>
      </c>
      <c r="M17" s="13">
        <v>5611791.7511923248</v>
      </c>
      <c r="N17" s="11">
        <f t="shared" si="0"/>
        <v>-0.15111681412971489</v>
      </c>
      <c r="O17" s="16">
        <f t="shared" si="1"/>
        <v>0.14665543672351089</v>
      </c>
      <c r="P17" s="14">
        <f>IF(turnover!$O17&gt;turnover!$N17,1,0)</f>
        <v>1</v>
      </c>
    </row>
    <row r="18" spans="1:16" x14ac:dyDescent="0.25">
      <c r="A18" s="7" t="s">
        <v>33</v>
      </c>
      <c r="B18" s="9">
        <v>4977792.5571259977</v>
      </c>
      <c r="C18" s="9">
        <v>4016829.6755976984</v>
      </c>
      <c r="D18" s="9">
        <v>3391097.5608618995</v>
      </c>
      <c r="E18" s="9">
        <v>1247795.7849576999</v>
      </c>
      <c r="F18" s="9">
        <v>2476933.190623201</v>
      </c>
      <c r="G18" s="10">
        <v>2466740.9124632003</v>
      </c>
      <c r="H18" s="9">
        <v>3080180.7630216191</v>
      </c>
      <c r="I18" s="9">
        <v>4102516.1286978037</v>
      </c>
      <c r="J18" s="9">
        <v>4273416.5885068988</v>
      </c>
      <c r="K18" s="9">
        <v>10595188.357756231</v>
      </c>
      <c r="L18" s="9">
        <v>11447621.40225669</v>
      </c>
      <c r="M18" s="9">
        <v>8946752.7723696101</v>
      </c>
      <c r="N18" s="11">
        <f t="shared" si="0"/>
        <v>-0.17462417336710001</v>
      </c>
      <c r="O18" s="16">
        <f t="shared" si="1"/>
        <v>0.28962481158117215</v>
      </c>
      <c r="P18" s="12">
        <f>IF(turnover!$O18&gt;turnover!$N18,1,0)</f>
        <v>1</v>
      </c>
    </row>
    <row r="19" spans="1:16" x14ac:dyDescent="0.25">
      <c r="A19" s="8" t="s">
        <v>16</v>
      </c>
      <c r="B19" s="13">
        <v>556916.36</v>
      </c>
      <c r="C19" s="13">
        <v>570814.64763519994</v>
      </c>
      <c r="D19" s="13">
        <v>832826.19553899998</v>
      </c>
      <c r="E19" s="13">
        <v>604221.65656120004</v>
      </c>
      <c r="F19" s="13">
        <v>1288590.4170512001</v>
      </c>
      <c r="G19" s="10">
        <v>1802542.2025600001</v>
      </c>
      <c r="H19" s="13">
        <v>1801093.3800000001</v>
      </c>
      <c r="I19" s="13">
        <v>1162863.2535058598</v>
      </c>
      <c r="J19" s="13">
        <v>1202135.5799999998</v>
      </c>
      <c r="K19" s="13">
        <v>783882.91000000015</v>
      </c>
      <c r="L19" s="13">
        <v>689088.21</v>
      </c>
      <c r="M19" s="13">
        <v>414919.26</v>
      </c>
      <c r="N19" s="11">
        <f t="shared" si="0"/>
        <v>0.22287537720869288</v>
      </c>
      <c r="O19" s="11">
        <f t="shared" si="1"/>
        <v>-0.19680387838589586</v>
      </c>
      <c r="P19" s="14">
        <f>IF(turnover!$O19&gt;turnover!$N19,1,0)</f>
        <v>0</v>
      </c>
    </row>
    <row r="20" spans="1:16" x14ac:dyDescent="0.25">
      <c r="A20" s="7" t="s">
        <v>13</v>
      </c>
      <c r="B20" s="9">
        <v>38382.955999999998</v>
      </c>
      <c r="C20" s="9">
        <v>381935.33017040003</v>
      </c>
      <c r="D20" s="9">
        <v>4289953.9169885004</v>
      </c>
      <c r="E20" s="10">
        <v>1588296.63</v>
      </c>
      <c r="F20" s="9">
        <v>1020783.8</v>
      </c>
      <c r="G20" s="9">
        <v>2280063.2526000002</v>
      </c>
      <c r="H20" s="9">
        <v>3065249.4170690998</v>
      </c>
      <c r="I20" s="9">
        <v>3469323.8247016398</v>
      </c>
      <c r="J20" s="9">
        <v>2956683.3</v>
      </c>
      <c r="K20" s="9">
        <v>3821615.6407004045</v>
      </c>
      <c r="L20" s="9">
        <v>11870371.756778849</v>
      </c>
      <c r="M20" s="9">
        <v>16046448.116521951</v>
      </c>
      <c r="N20" s="11">
        <f t="shared" si="0"/>
        <v>9.5719987817090217</v>
      </c>
      <c r="O20" s="11">
        <f t="shared" si="1"/>
        <v>0.23352788533894175</v>
      </c>
      <c r="P20" s="12">
        <f>IF(turnover!$O20&gt;turnover!$N20,1,0)</f>
        <v>0</v>
      </c>
    </row>
    <row r="21" spans="1:16" x14ac:dyDescent="0.25">
      <c r="A21" s="8" t="s">
        <v>14</v>
      </c>
      <c r="B21" s="13">
        <v>1179329.2769999998</v>
      </c>
      <c r="C21" s="13">
        <v>3417757.3761648</v>
      </c>
      <c r="D21" s="13">
        <v>813632.26592279994</v>
      </c>
      <c r="E21" s="10">
        <v>389845.79879650002</v>
      </c>
      <c r="F21" s="13">
        <v>768126.1362120749</v>
      </c>
      <c r="G21" s="13">
        <v>1365914.443637125</v>
      </c>
      <c r="H21" s="13">
        <v>1662372.094278011</v>
      </c>
      <c r="I21" s="13">
        <v>3740552.1266282541</v>
      </c>
      <c r="J21" s="13">
        <v>2746246.4862463744</v>
      </c>
      <c r="K21" s="13">
        <v>5221624.9404586405</v>
      </c>
      <c r="L21" s="13">
        <v>15209754.993045364</v>
      </c>
      <c r="M21" s="13">
        <v>7858336.401221442</v>
      </c>
      <c r="N21" s="11">
        <f t="shared" si="0"/>
        <v>-0.16939117432935236</v>
      </c>
      <c r="O21" s="16">
        <f t="shared" si="1"/>
        <v>0.65484036962243719</v>
      </c>
      <c r="P21" s="14">
        <f>IF(turnover!$O21&gt;turnover!$N21,1,0)</f>
        <v>1</v>
      </c>
    </row>
    <row r="22" spans="1:16" x14ac:dyDescent="0.25">
      <c r="A22" s="7" t="s">
        <v>2</v>
      </c>
      <c r="B22" s="9">
        <v>12068887.587174103</v>
      </c>
      <c r="C22" s="9">
        <v>9505556.5849582702</v>
      </c>
      <c r="D22" s="9">
        <v>5501118.9287658827</v>
      </c>
      <c r="E22" s="10">
        <v>5503610.0457896031</v>
      </c>
      <c r="F22" s="9">
        <v>13596739.911840653</v>
      </c>
      <c r="G22" s="9">
        <v>14054910.096484728</v>
      </c>
      <c r="H22" s="9">
        <v>15136610.417555351</v>
      </c>
      <c r="I22" s="9">
        <v>16834037.362128746</v>
      </c>
      <c r="J22" s="9">
        <v>12765443.411435358</v>
      </c>
      <c r="K22" s="9">
        <v>15102771.521344064</v>
      </c>
      <c r="L22" s="9">
        <v>10256115.102973156</v>
      </c>
      <c r="M22" s="9">
        <v>5962270.2956622308</v>
      </c>
      <c r="N22" s="11">
        <f t="shared" si="0"/>
        <v>-0.32486302119624788</v>
      </c>
      <c r="O22" s="16">
        <f t="shared" si="1"/>
        <v>9.4410137841570041E-2</v>
      </c>
      <c r="P22" s="12">
        <f>IF(turnover!$O22&gt;turnover!$N22,1,0)</f>
        <v>1</v>
      </c>
    </row>
    <row r="23" spans="1:16" x14ac:dyDescent="0.25">
      <c r="A23" s="1" t="s">
        <v>9</v>
      </c>
      <c r="B23" s="3">
        <v>1435415.1760199999</v>
      </c>
      <c r="C23" s="3">
        <v>2027102.3216499998</v>
      </c>
      <c r="D23" s="3">
        <v>1781088.8840800002</v>
      </c>
      <c r="E23" s="2">
        <v>3109723.3245200003</v>
      </c>
      <c r="F23" s="3">
        <v>2407171.86136</v>
      </c>
      <c r="G23" s="3">
        <v>8771501.8483999986</v>
      </c>
      <c r="H23" s="3">
        <v>8518688.7299216613</v>
      </c>
      <c r="I23" s="3">
        <v>4506529.5699999994</v>
      </c>
      <c r="J23" s="3">
        <v>6020570.5861526635</v>
      </c>
      <c r="K23" s="3">
        <v>15216293.484386671</v>
      </c>
      <c r="L23" s="3">
        <v>17113360.126567062</v>
      </c>
      <c r="M23" s="3">
        <v>14441339.445726939</v>
      </c>
      <c r="N23" s="11">
        <f t="shared" si="0"/>
        <v>0.11392007239625324</v>
      </c>
      <c r="O23" s="11">
        <f t="shared" si="1"/>
        <v>-0.2832228816276493</v>
      </c>
      <c r="P23" s="15">
        <f>IF(turnover!$O23&gt;turnover!$N23,1,0)</f>
        <v>0</v>
      </c>
    </row>
  </sheetData>
  <autoFilter ref="A1:P2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turnover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Evgenij Moskalevich</dc:creator>
  <cp:lastModifiedBy>Acer</cp:lastModifiedBy>
  <dcterms:created xsi:type="dcterms:W3CDTF">2023-10-27T08:06:42Z</dcterms:created>
  <dcterms:modified xsi:type="dcterms:W3CDTF">2023-11-10T07:57:29Z</dcterms:modified>
</cp:coreProperties>
</file>