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rphycrosby/Documents/github/NCAA_Prediction/"/>
    </mc:Choice>
  </mc:AlternateContent>
  <xr:revisionPtr revIDLastSave="0" documentId="13_ncr:1_{0CD4734C-8E0D-2A4C-AF0C-261EEF7D58ED}" xr6:coauthVersionLast="31" xr6:coauthVersionMax="31" xr10:uidLastSave="{00000000-0000-0000-0000-000000000000}"/>
  <bookViews>
    <workbookView xWindow="0" yWindow="460" windowWidth="25600" windowHeight="14520" xr2:uid="{00000000-000D-0000-FFFF-FFFF00000000}"/>
  </bookViews>
  <sheets>
    <sheet name="Round_Pred" sheetId="6" r:id="rId1"/>
    <sheet name="1_Round" sheetId="3" r:id="rId2"/>
    <sheet name="2_Round" sheetId="4" r:id="rId3"/>
  </sheets>
  <calcPr calcId="179017"/>
</workbook>
</file>

<file path=xl/calcChain.xml><?xml version="1.0" encoding="utf-8"?>
<calcChain xmlns="http://schemas.openxmlformats.org/spreadsheetml/2006/main">
  <c r="N5" i="6" l="1"/>
  <c r="H3" i="6"/>
  <c r="G3" i="6"/>
  <c r="F3" i="6"/>
  <c r="J3" i="6" s="1"/>
  <c r="E3" i="6"/>
  <c r="H2" i="6"/>
  <c r="G2" i="6"/>
  <c r="F2" i="6"/>
  <c r="J2" i="6" s="1"/>
  <c r="E2" i="6"/>
  <c r="I2" i="6" l="1"/>
  <c r="K2" i="6" s="1"/>
  <c r="M2" i="6" s="1"/>
  <c r="I3" i="6"/>
  <c r="K3" i="6" s="1"/>
  <c r="M3" i="6" s="1"/>
  <c r="M5" i="6" l="1"/>
  <c r="M6" i="6" s="1"/>
</calcChain>
</file>

<file path=xl/sharedStrings.xml><?xml version="1.0" encoding="utf-8"?>
<sst xmlns="http://schemas.openxmlformats.org/spreadsheetml/2006/main" count="38" uniqueCount="22">
  <si>
    <t>WTeamID</t>
  </si>
  <si>
    <t>WTeamName</t>
  </si>
  <si>
    <t>LTeamID</t>
  </si>
  <si>
    <t>LTeamName</t>
  </si>
  <si>
    <t>WTeamScore</t>
  </si>
  <si>
    <t>LTeamScore</t>
  </si>
  <si>
    <t>Loyola-Chicago</t>
  </si>
  <si>
    <t>Michigan</t>
  </si>
  <si>
    <t>Villanova</t>
  </si>
  <si>
    <t>Kansas</t>
  </si>
  <si>
    <t>TeamID_1</t>
  </si>
  <si>
    <t>TeamName_1</t>
  </si>
  <si>
    <t>TeamID_2</t>
  </si>
  <si>
    <t>TeamName_2</t>
  </si>
  <si>
    <t>Team_1_Score_1</t>
  </si>
  <si>
    <t>Team_2_Score_1</t>
  </si>
  <si>
    <t>Team_1_Score_2</t>
  </si>
  <si>
    <t>Team_2_Score_2</t>
  </si>
  <si>
    <t>Team_1_Avg</t>
  </si>
  <si>
    <t>Team_2_Avg</t>
  </si>
  <si>
    <t>Prediction</t>
  </si>
  <si>
    <t>Actual 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</si>
</sst>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F0AE2-6724-B545-BEA8-7CF97FAB0B4E}">
  <dimension ref="A1:N6"/>
  <sheetViews>
    <sheetView tabSelected="1" workbookViewId="0">
      <selection activeCell="L4" sqref="L4"/>
    </sheetView>
  </sheetViews>
  <sheetFormatPr baseColWidth="10" defaultRowHeight="16" x14ac:dyDescent="0.2"/>
  <cols>
    <col min="1" max="1" width="9.5" bestFit="1" customWidth="1"/>
    <col min="2" max="2" width="13" bestFit="1" customWidth="1"/>
    <col min="3" max="3" width="9.5" bestFit="1" customWidth="1"/>
    <col min="4" max="4" width="14.83203125" bestFit="1" customWidth="1"/>
    <col min="5" max="8" width="15.33203125" bestFit="1" customWidth="1"/>
    <col min="9" max="10" width="11.83203125" bestFit="1" customWidth="1"/>
    <col min="11" max="11" width="20" customWidth="1"/>
    <col min="12" max="12" width="12.83203125" bestFit="1" customWidth="1"/>
  </cols>
  <sheetData>
    <row r="1" spans="1:14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</row>
    <row r="2" spans="1:14" x14ac:dyDescent="0.2">
      <c r="A2">
        <v>1437</v>
      </c>
      <c r="B2" t="s">
        <v>8</v>
      </c>
      <c r="C2">
        <v>1242</v>
      </c>
      <c r="D2" t="s">
        <v>9</v>
      </c>
      <c r="E2">
        <f>VLOOKUP(A2,'1_Round'!$A$2:$F$33,5,FALSE)</f>
        <v>82.866730000000004</v>
      </c>
      <c r="F2">
        <f>VLOOKUP(C2,'1_Round'!$C$2:$F$33,4,FALSE)</f>
        <v>68.017910000000001</v>
      </c>
      <c r="G2">
        <f>VLOOKUP(A2,'2_Round'!$C$1:$F$32,4,FALSE)</f>
        <v>64.33287</v>
      </c>
      <c r="H2">
        <f>VLOOKUP(C2,'2_Round'!$A$1:$F$32,5,FALSE)</f>
        <v>81.878320000000002</v>
      </c>
      <c r="I2">
        <f>AVERAGE(E2,G2)</f>
        <v>73.599800000000002</v>
      </c>
      <c r="J2">
        <f>AVERAGE(F2,H2)</f>
        <v>74.948115000000001</v>
      </c>
      <c r="K2" t="str">
        <f>IF(I2&gt;J2,B2,D2)</f>
        <v>Kansas</v>
      </c>
      <c r="L2" t="s">
        <v>8</v>
      </c>
      <c r="M2">
        <f>IF(K2=L2,1,0)</f>
        <v>0</v>
      </c>
      <c r="N2">
        <v>1</v>
      </c>
    </row>
    <row r="3" spans="1:14" x14ac:dyDescent="0.2">
      <c r="A3">
        <v>1260</v>
      </c>
      <c r="B3" t="s">
        <v>6</v>
      </c>
      <c r="C3">
        <v>1276</v>
      </c>
      <c r="D3" t="s">
        <v>7</v>
      </c>
      <c r="E3">
        <f>VLOOKUP(A3,'1_Round'!$A$2:$F$33,5,FALSE)</f>
        <v>70.261210000000005</v>
      </c>
      <c r="F3">
        <f>VLOOKUP(C3,'1_Round'!$C$2:$F$33,4,FALSE)</f>
        <v>59.788780000000003</v>
      </c>
      <c r="G3">
        <f>VLOOKUP(A3,'2_Round'!$C$1:$F$32,4,FALSE)</f>
        <v>57.645065000000002</v>
      </c>
      <c r="H3">
        <f>VLOOKUP(C3,'2_Round'!$A$1:$F$32,5,FALSE)</f>
        <v>76.019480000000001</v>
      </c>
      <c r="I3">
        <f>AVERAGE(E3,G3)</f>
        <v>63.953137500000004</v>
      </c>
      <c r="J3">
        <f>AVERAGE(F3,H3)</f>
        <v>67.904130000000009</v>
      </c>
      <c r="K3" t="str">
        <f>IF(I3&gt;J3,B3,D3)</f>
        <v>Michigan</v>
      </c>
      <c r="L3" t="s">
        <v>7</v>
      </c>
      <c r="M3">
        <f t="shared" ref="M3" si="0">IF(K3=L3,1,0)</f>
        <v>1</v>
      </c>
      <c r="N3">
        <v>1</v>
      </c>
    </row>
    <row r="5" spans="1:14" x14ac:dyDescent="0.2">
      <c r="M5">
        <f>SUM(M2:M3)</f>
        <v>1</v>
      </c>
      <c r="N5">
        <f>SUM(N2:N3)</f>
        <v>2</v>
      </c>
    </row>
    <row r="6" spans="1:14" x14ac:dyDescent="0.2">
      <c r="M6">
        <f>M5/N5</f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CFB35-0E55-CE49-9784-7CAB69E58B33}">
  <dimension ref="A1:F3"/>
  <sheetViews>
    <sheetView workbookViewId="0">
      <selection activeCell="A2" sqref="A2:D3"/>
    </sheetView>
  </sheetViews>
  <sheetFormatPr baseColWidth="10" defaultRowHeight="16" x14ac:dyDescent="0.2"/>
  <cols>
    <col min="5" max="5" width="16.6640625" bestFit="1" customWidth="1"/>
    <col min="6" max="6" width="15.5" bestFit="1" customWidth="1"/>
    <col min="7" max="7" width="16.83203125" bestFit="1" customWidth="1"/>
    <col min="8" max="8" width="15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1437</v>
      </c>
      <c r="B2" t="s">
        <v>8</v>
      </c>
      <c r="C2">
        <v>1242</v>
      </c>
      <c r="D2" t="s">
        <v>9</v>
      </c>
      <c r="E2">
        <v>82.866730000000004</v>
      </c>
      <c r="F2">
        <v>68.017910000000001</v>
      </c>
    </row>
    <row r="3" spans="1:6" x14ac:dyDescent="0.2">
      <c r="A3">
        <v>1260</v>
      </c>
      <c r="B3" t="s">
        <v>6</v>
      </c>
      <c r="C3">
        <v>1276</v>
      </c>
      <c r="D3" t="s">
        <v>7</v>
      </c>
      <c r="E3">
        <v>70.261210000000005</v>
      </c>
      <c r="F3">
        <v>59.788780000000003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4916-5206-EA41-959B-7182991A2745}">
  <dimension ref="A1:F3"/>
  <sheetViews>
    <sheetView workbookViewId="0">
      <selection activeCell="B7" sqref="B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1276</v>
      </c>
      <c r="B2" t="s">
        <v>7</v>
      </c>
      <c r="C2">
        <v>1260</v>
      </c>
      <c r="D2" t="s">
        <v>6</v>
      </c>
      <c r="E2">
        <v>76.019480000000001</v>
      </c>
      <c r="F2">
        <v>57.645065000000002</v>
      </c>
    </row>
    <row r="3" spans="1:6" x14ac:dyDescent="0.2">
      <c r="A3">
        <v>1242</v>
      </c>
      <c r="B3" t="s">
        <v>9</v>
      </c>
      <c r="C3">
        <v>1437</v>
      </c>
      <c r="D3" t="s">
        <v>8</v>
      </c>
      <c r="E3">
        <v>81.878320000000002</v>
      </c>
      <c r="F3">
        <v>64.33287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Round_Pred</vt:lpstr>
      <vt:lpstr>1_Round</vt:lpstr>
      <vt:lpstr>2_Round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 Crosby</dc:creator>
  <cp:lastModifiedBy>Murphy Crosby</cp:lastModifiedBy>
  <dcterms:created xsi:type="dcterms:W3CDTF">2018-03-19T00:50:13Z</dcterms:created>
  <dcterms:modified xsi:type="dcterms:W3CDTF">2018-04-06T21:26:59Z</dcterms:modified>
</cp:coreProperties>
</file>