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wansiddig/Documents/github/hurricane_logistics_deterministic/results/"/>
    </mc:Choice>
  </mc:AlternateContent>
  <xr:revisionPtr revIDLastSave="0" documentId="13_ncr:1_{156A0EEB-B726-5743-948A-7C967970B46F}" xr6:coauthVersionLast="47" xr6:coauthVersionMax="47" xr10:uidLastSave="{00000000-0000-0000-0000-000000000000}"/>
  <bookViews>
    <workbookView xWindow="0" yWindow="500" windowWidth="30720" windowHeight="17240" activeTab="1" xr2:uid="{00000000-000D-0000-FFFF-FFFF00000000}"/>
  </bookViews>
  <sheets>
    <sheet name="raw" sheetId="1" r:id="rId1"/>
    <sheet name="clean" sheetId="2" r:id="rId2"/>
    <sheet name="average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" l="1"/>
  <c r="L37" i="2"/>
  <c r="L36" i="2"/>
  <c r="L35" i="2"/>
  <c r="L34" i="2"/>
  <c r="L33" i="2"/>
  <c r="L32" i="2"/>
  <c r="L31" i="2"/>
  <c r="L30" i="2"/>
  <c r="L26" i="2"/>
  <c r="L25" i="2"/>
  <c r="L24" i="2"/>
  <c r="L23" i="2"/>
  <c r="L22" i="2"/>
  <c r="L21" i="2"/>
  <c r="L20" i="2"/>
  <c r="L19" i="2"/>
  <c r="L18" i="2"/>
  <c r="L14" i="2"/>
  <c r="L13" i="2"/>
  <c r="L12" i="2"/>
  <c r="L11" i="2"/>
  <c r="L10" i="2"/>
  <c r="L9" i="2"/>
  <c r="L8" i="2"/>
  <c r="L7" i="2"/>
  <c r="L6" i="2"/>
  <c r="Q38" i="2"/>
  <c r="Q37" i="2"/>
  <c r="Q36" i="2"/>
  <c r="Q35" i="2"/>
  <c r="Q34" i="2"/>
  <c r="Q33" i="2"/>
  <c r="Q32" i="2"/>
  <c r="Q31" i="2"/>
  <c r="Q30" i="2"/>
  <c r="Q26" i="2"/>
  <c r="Q25" i="2"/>
  <c r="Q24" i="2"/>
  <c r="Q23" i="2"/>
  <c r="Q22" i="2"/>
  <c r="Q21" i="2"/>
  <c r="Q20" i="2"/>
  <c r="Q19" i="2"/>
  <c r="Q18" i="2"/>
  <c r="Q14" i="2"/>
  <c r="Q13" i="2"/>
  <c r="Q12" i="2"/>
  <c r="Q11" i="2"/>
  <c r="Q10" i="2"/>
  <c r="Q9" i="2"/>
  <c r="Q8" i="2"/>
  <c r="Q7" i="2"/>
  <c r="Q6" i="2"/>
  <c r="J147" i="3"/>
  <c r="I147" i="3"/>
  <c r="H147" i="3"/>
  <c r="J75" i="3"/>
  <c r="I75" i="3"/>
  <c r="H75" i="3"/>
  <c r="J111" i="3"/>
  <c r="I111" i="3"/>
  <c r="H111" i="3"/>
  <c r="I39" i="3"/>
  <c r="J39" i="3"/>
  <c r="H39" i="3"/>
  <c r="E28" i="4"/>
  <c r="F28" i="4"/>
  <c r="I28" i="4"/>
  <c r="J28" i="4"/>
  <c r="K28" i="4"/>
  <c r="N28" i="4"/>
  <c r="O28" i="4"/>
  <c r="P28" i="4"/>
  <c r="S28" i="4"/>
  <c r="T28" i="4"/>
  <c r="U28" i="4"/>
  <c r="D28" i="4"/>
  <c r="H145" i="3"/>
  <c r="H141" i="3"/>
  <c r="H146" i="3"/>
  <c r="H138" i="3"/>
  <c r="H133" i="3"/>
  <c r="H132" i="3"/>
  <c r="H129" i="3"/>
  <c r="H134" i="3"/>
  <c r="H128" i="3"/>
  <c r="H118" i="3"/>
  <c r="H117" i="3"/>
  <c r="H122" i="3"/>
  <c r="H120" i="3"/>
  <c r="H142" i="3"/>
  <c r="H140" i="3"/>
  <c r="H130" i="3"/>
  <c r="J110" i="3"/>
  <c r="I110" i="3"/>
  <c r="H110" i="3"/>
  <c r="J109" i="3"/>
  <c r="I109" i="3"/>
  <c r="H109" i="3"/>
  <c r="J108" i="3"/>
  <c r="I108" i="3"/>
  <c r="H108" i="3"/>
  <c r="J106" i="3"/>
  <c r="I106" i="3"/>
  <c r="H106" i="3"/>
  <c r="J105" i="3"/>
  <c r="I105" i="3"/>
  <c r="H105" i="3"/>
  <c r="J104" i="3"/>
  <c r="I104" i="3"/>
  <c r="H104" i="3"/>
  <c r="J102" i="3"/>
  <c r="I102" i="3"/>
  <c r="H102" i="3"/>
  <c r="J98" i="3"/>
  <c r="I98" i="3"/>
  <c r="H98" i="3"/>
  <c r="J97" i="3"/>
  <c r="I97" i="3"/>
  <c r="H97" i="3"/>
  <c r="J96" i="3"/>
  <c r="I96" i="3"/>
  <c r="H96" i="3"/>
  <c r="J94" i="3"/>
  <c r="I94" i="3"/>
  <c r="H94" i="3"/>
  <c r="J93" i="3"/>
  <c r="I93" i="3"/>
  <c r="H93" i="3"/>
  <c r="J92" i="3"/>
  <c r="I92" i="3"/>
  <c r="H92" i="3"/>
  <c r="J90" i="3"/>
  <c r="I90" i="3"/>
  <c r="H90" i="3"/>
  <c r="J86" i="3"/>
  <c r="I86" i="3"/>
  <c r="H86" i="3"/>
  <c r="J85" i="3"/>
  <c r="I85" i="3"/>
  <c r="H85" i="3"/>
  <c r="J84" i="3"/>
  <c r="I84" i="3"/>
  <c r="H84" i="3"/>
  <c r="J82" i="3"/>
  <c r="I82" i="3"/>
  <c r="H82" i="3"/>
  <c r="J81" i="3"/>
  <c r="I81" i="3"/>
  <c r="H81" i="3"/>
  <c r="J80" i="3"/>
  <c r="I80" i="3"/>
  <c r="H80" i="3"/>
  <c r="J78" i="3"/>
  <c r="I78" i="3"/>
  <c r="H78" i="3"/>
  <c r="J74" i="3"/>
  <c r="I74" i="3"/>
  <c r="H74" i="3"/>
  <c r="J73" i="3"/>
  <c r="I73" i="3"/>
  <c r="H73" i="3"/>
  <c r="J72" i="3"/>
  <c r="I72" i="3"/>
  <c r="H72" i="3"/>
  <c r="J70" i="3"/>
  <c r="I70" i="3"/>
  <c r="H70" i="3"/>
  <c r="J69" i="3"/>
  <c r="I69" i="3"/>
  <c r="H69" i="3"/>
  <c r="J68" i="3"/>
  <c r="I68" i="3"/>
  <c r="H68" i="3"/>
  <c r="J66" i="3"/>
  <c r="I66" i="3"/>
  <c r="H66" i="3"/>
  <c r="J62" i="3"/>
  <c r="I62" i="3"/>
  <c r="H62" i="3"/>
  <c r="J61" i="3"/>
  <c r="I61" i="3"/>
  <c r="H61" i="3"/>
  <c r="J60" i="3"/>
  <c r="I60" i="3"/>
  <c r="H60" i="3"/>
  <c r="J58" i="3"/>
  <c r="I58" i="3"/>
  <c r="H58" i="3"/>
  <c r="J57" i="3"/>
  <c r="I57" i="3"/>
  <c r="H57" i="3"/>
  <c r="J56" i="3"/>
  <c r="I56" i="3"/>
  <c r="H56" i="3"/>
  <c r="J54" i="3"/>
  <c r="I54" i="3"/>
  <c r="H54" i="3"/>
  <c r="J50" i="3"/>
  <c r="I50" i="3"/>
  <c r="H50" i="3"/>
  <c r="J49" i="3"/>
  <c r="I49" i="3"/>
  <c r="H49" i="3"/>
  <c r="J48" i="3"/>
  <c r="I48" i="3"/>
  <c r="H48" i="3"/>
  <c r="J46" i="3"/>
  <c r="I46" i="3"/>
  <c r="H46" i="3"/>
  <c r="J45" i="3"/>
  <c r="I45" i="3"/>
  <c r="H45" i="3"/>
  <c r="J44" i="3"/>
  <c r="I44" i="3"/>
  <c r="H44" i="3"/>
  <c r="J42" i="3"/>
  <c r="I42" i="3"/>
  <c r="H42" i="3"/>
  <c r="H8" i="3"/>
  <c r="J30" i="3"/>
  <c r="I30" i="3"/>
  <c r="H30" i="3"/>
  <c r="J18" i="3"/>
  <c r="I18" i="3"/>
  <c r="H18" i="3"/>
  <c r="I6" i="3"/>
  <c r="J6" i="3"/>
  <c r="H6" i="3"/>
  <c r="J34" i="3"/>
  <c r="I34" i="3"/>
  <c r="H34" i="3"/>
  <c r="J33" i="3"/>
  <c r="I33" i="3"/>
  <c r="H33" i="3"/>
  <c r="J32" i="3"/>
  <c r="I32" i="3"/>
  <c r="H32" i="3"/>
  <c r="J22" i="3"/>
  <c r="I22" i="3"/>
  <c r="H22" i="3"/>
  <c r="J21" i="3"/>
  <c r="I21" i="3"/>
  <c r="H21" i="3"/>
  <c r="J20" i="3"/>
  <c r="I20" i="3"/>
  <c r="H20" i="3"/>
  <c r="I10" i="3"/>
  <c r="J10" i="3"/>
  <c r="H10" i="3"/>
  <c r="I9" i="3"/>
  <c r="J9" i="3"/>
  <c r="H9" i="3"/>
  <c r="J38" i="3"/>
  <c r="I38" i="3"/>
  <c r="H38" i="3"/>
  <c r="J37" i="3"/>
  <c r="I37" i="3"/>
  <c r="H37" i="3"/>
  <c r="J36" i="3"/>
  <c r="I36" i="3"/>
  <c r="H36" i="3"/>
  <c r="J26" i="3"/>
  <c r="I26" i="3"/>
  <c r="H26" i="3"/>
  <c r="J25" i="3"/>
  <c r="I25" i="3"/>
  <c r="H25" i="3"/>
  <c r="J24" i="3"/>
  <c r="I24" i="3"/>
  <c r="H24" i="3"/>
  <c r="H13" i="3"/>
  <c r="I13" i="3"/>
  <c r="J13" i="3"/>
  <c r="H14" i="3"/>
  <c r="I14" i="3"/>
  <c r="J14" i="3"/>
  <c r="I12" i="3"/>
  <c r="J12" i="3"/>
  <c r="H12" i="3"/>
  <c r="I8" i="3"/>
  <c r="J8" i="3"/>
  <c r="W12" i="1"/>
  <c r="P12" i="1"/>
  <c r="L12" i="1"/>
  <c r="W11" i="1"/>
  <c r="P11" i="1"/>
  <c r="L11" i="1"/>
  <c r="W10" i="1"/>
  <c r="P10" i="1"/>
  <c r="L10" i="1"/>
  <c r="W9" i="1"/>
  <c r="P9" i="1"/>
  <c r="L9" i="1"/>
  <c r="W8" i="1"/>
  <c r="P8" i="1"/>
  <c r="L8" i="1"/>
  <c r="W7" i="1"/>
  <c r="P7" i="1"/>
  <c r="L7" i="1"/>
  <c r="W6" i="1"/>
  <c r="P6" i="1"/>
  <c r="L6" i="1"/>
  <c r="W5" i="1"/>
  <c r="P5" i="1"/>
  <c r="L5" i="1"/>
  <c r="W4" i="1"/>
  <c r="P4" i="1"/>
  <c r="L4" i="1"/>
  <c r="W32" i="1"/>
  <c r="P32" i="1"/>
  <c r="L32" i="1"/>
  <c r="W31" i="1"/>
  <c r="P31" i="1"/>
  <c r="L31" i="1"/>
  <c r="W30" i="1"/>
  <c r="P30" i="1"/>
  <c r="L30" i="1"/>
  <c r="W29" i="1"/>
  <c r="P29" i="1"/>
  <c r="L29" i="1"/>
  <c r="W28" i="1"/>
  <c r="P28" i="1"/>
  <c r="L28" i="1"/>
  <c r="W27" i="1"/>
  <c r="P27" i="1"/>
  <c r="L27" i="1"/>
  <c r="W26" i="1"/>
  <c r="P26" i="1"/>
  <c r="L26" i="1"/>
  <c r="W25" i="1"/>
  <c r="P25" i="1"/>
  <c r="L25" i="1"/>
  <c r="W24" i="1"/>
  <c r="P24" i="1"/>
  <c r="L24" i="1"/>
  <c r="L14" i="1"/>
  <c r="P14" i="1"/>
  <c r="W14" i="1"/>
  <c r="L15" i="1"/>
  <c r="P15" i="1"/>
  <c r="W15" i="1"/>
  <c r="L16" i="1"/>
  <c r="P16" i="1"/>
  <c r="W16" i="1"/>
  <c r="L17" i="1"/>
  <c r="P17" i="1"/>
  <c r="W17" i="1"/>
  <c r="L18" i="1"/>
  <c r="P18" i="1"/>
  <c r="W18" i="1"/>
  <c r="L19" i="1"/>
  <c r="P19" i="1"/>
  <c r="W19" i="1"/>
  <c r="L20" i="1"/>
  <c r="P20" i="1"/>
  <c r="W20" i="1"/>
  <c r="L21" i="1"/>
  <c r="P21" i="1"/>
  <c r="W21" i="1"/>
  <c r="L22" i="1"/>
  <c r="P22" i="1"/>
  <c r="W22" i="1"/>
  <c r="I146" i="3" l="1"/>
  <c r="H116" i="3"/>
  <c r="H121" i="3"/>
  <c r="H114" i="3"/>
  <c r="H126" i="3"/>
  <c r="H144" i="3"/>
  <c r="I145" i="3" s="1"/>
  <c r="I118" i="3" l="1"/>
  <c r="I122" i="3"/>
  <c r="I141" i="3"/>
  <c r="I130" i="3"/>
  <c r="I134" i="3"/>
  <c r="I121" i="3"/>
  <c r="I142" i="3"/>
  <c r="I133" i="3"/>
  <c r="I129" i="3"/>
  <c r="I144" i="3" l="1"/>
  <c r="J145" i="3" s="1"/>
  <c r="I138" i="3"/>
  <c r="I140" i="3"/>
  <c r="I117" i="3"/>
  <c r="J117" i="3" s="1"/>
  <c r="I128" i="3"/>
  <c r="I132" i="3"/>
  <c r="J133" i="3" s="1"/>
  <c r="I126" i="3"/>
  <c r="J141" i="3"/>
  <c r="I116" i="3"/>
  <c r="I114" i="3"/>
  <c r="I120" i="3"/>
  <c r="J121" i="3" s="1"/>
  <c r="J118" i="3" l="1"/>
  <c r="J122" i="3"/>
  <c r="J134" i="3"/>
  <c r="J130" i="3"/>
  <c r="J142" i="3"/>
  <c r="J146" i="3"/>
  <c r="J129" i="3"/>
  <c r="J138" i="3" l="1"/>
  <c r="J144" i="3"/>
  <c r="J140" i="3"/>
  <c r="J128" i="3"/>
  <c r="J126" i="3"/>
  <c r="J132" i="3"/>
  <c r="J116" i="3"/>
  <c r="J114" i="3"/>
  <c r="J120" i="3"/>
</calcChain>
</file>

<file path=xl/sharedStrings.xml><?xml version="1.0" encoding="utf-8"?>
<sst xmlns="http://schemas.openxmlformats.org/spreadsheetml/2006/main" count="137" uniqueCount="28">
  <si>
    <t>nbSP</t>
  </si>
  <si>
    <t>nbDP</t>
  </si>
  <si>
    <t>clairvoyance</t>
  </si>
  <si>
    <t>static2SSP</t>
  </si>
  <si>
    <t>UB_bar</t>
  </si>
  <si>
    <t>CI</t>
  </si>
  <si>
    <t>eval_time</t>
  </si>
  <si>
    <t>LB</t>
  </si>
  <si>
    <t>train_time</t>
  </si>
  <si>
    <t>nbiter</t>
  </si>
  <si>
    <t>FA</t>
  </si>
  <si>
    <t>UB</t>
  </si>
  <si>
    <t>RH2SSP</t>
  </si>
  <si>
    <t>CV_gap</t>
  </si>
  <si>
    <t>cost factor</t>
  </si>
  <si>
    <t>time</t>
  </si>
  <si>
    <t>FA-MSP</t>
  </si>
  <si>
    <t>Gap</t>
  </si>
  <si>
    <t>$\nu = 0.001$</t>
  </si>
  <si>
    <t>$|I|$</t>
  </si>
  <si>
    <t>$J$</t>
  </si>
  <si>
    <t>$\nu = 0.6$</t>
  </si>
  <si>
    <t>$\nu = 5$</t>
  </si>
  <si>
    <t>$|J|$</t>
  </si>
  <si>
    <t>overall</t>
  </si>
  <si>
    <t>|I|</t>
  </si>
  <si>
    <t>|J|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</si>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</sst>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9" fontId="0" fillId="34" borderId="0" xfId="1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10" fontId="0" fillId="33" borderId="0" xfId="1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clean!$S$5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clean!$S$6:$S$14</c:f>
              <c:numCache>
                <c:formatCode>0.00</c:formatCode>
                <c:ptCount val="9"/>
                <c:pt idx="0">
                  <c:v>180.314805751157</c:v>
                </c:pt>
                <c:pt idx="1">
                  <c:v>314.50369880769</c:v>
                </c:pt>
                <c:pt idx="2">
                  <c:v>509.68462403587</c:v>
                </c:pt>
                <c:pt idx="3">
                  <c:v>278.26686855536201</c:v>
                </c:pt>
                <c:pt idx="4">
                  <c:v>335.79305529870697</c:v>
                </c:pt>
                <c:pt idx="5">
                  <c:v>633.25933596110099</c:v>
                </c:pt>
                <c:pt idx="6">
                  <c:v>216.68749112984301</c:v>
                </c:pt>
                <c:pt idx="7">
                  <c:v>319.36172888234802</c:v>
                </c:pt>
                <c:pt idx="8">
                  <c:v>532.574546752826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5-7A49-9CC0-9213FA0C057D}"/>
            </c:ext>
          </c:extLst>
        </c:ser>
        <c:ser>
          <c:idx val="1"/>
          <c:order val="1"/>
          <c:tx>
            <c:strRef>
              <c:f>clean!$T$5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clean!$T$6:$T$14</c:f>
              <c:numCache>
                <c:formatCode>0.00</c:formatCode>
                <c:ptCount val="9"/>
                <c:pt idx="0">
                  <c:v>180.37766471835101</c:v>
                </c:pt>
                <c:pt idx="1">
                  <c:v>314.50993670504999</c:v>
                </c:pt>
                <c:pt idx="2">
                  <c:v>509.79435866678699</c:v>
                </c:pt>
                <c:pt idx="3">
                  <c:v>278.26199132227299</c:v>
                </c:pt>
                <c:pt idx="4">
                  <c:v>335.78301673705499</c:v>
                </c:pt>
                <c:pt idx="5">
                  <c:v>633.30316973731999</c:v>
                </c:pt>
                <c:pt idx="6">
                  <c:v>216.704671323664</c:v>
                </c:pt>
                <c:pt idx="7">
                  <c:v>319.34769061722699</c:v>
                </c:pt>
                <c:pt idx="8">
                  <c:v>532.65279534755905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5-7A49-9CC0-9213FA0C057D}"/>
            </c:ext>
          </c:extLst>
        </c:ser>
        <c:ser>
          <c:idx val="2"/>
          <c:order val="2"/>
          <c:tx>
            <c:strRef>
              <c:f>clean!$U$5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clean!$U$6:$U$14</c:f>
              <c:numCache>
                <c:formatCode>0.00</c:formatCode>
                <c:ptCount val="9"/>
                <c:pt idx="0">
                  <c:v>1143.26429807112</c:v>
                </c:pt>
                <c:pt idx="1">
                  <c:v>2009.97875891081</c:v>
                </c:pt>
                <c:pt idx="2">
                  <c:v>2692.9633147096001</c:v>
                </c:pt>
                <c:pt idx="3">
                  <c:v>1143.8340283135101</c:v>
                </c:pt>
                <c:pt idx="4">
                  <c:v>2009.0811963905601</c:v>
                </c:pt>
                <c:pt idx="5">
                  <c:v>2724.4872485842302</c:v>
                </c:pt>
                <c:pt idx="6">
                  <c:v>1144.1692930464701</c:v>
                </c:pt>
                <c:pt idx="7">
                  <c:v>2009.77089012598</c:v>
                </c:pt>
                <c:pt idx="8">
                  <c:v>2724.8728090613299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5-7A49-9CC0-9213FA0C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132512"/>
        <c:axId val="1996132720"/>
      </c:barChart>
      <c:catAx>
        <c:axId val="19861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6132720"/>
        <c:crosses val="autoZero"/>
        <c:auto val="1"/>
        <c:lblAlgn val="ctr"/>
        <c:lblOffset val="100"/>
        <c:noMultiLvlLbl val="0"/>
      </c:catAx>
      <c:valAx>
        <c:axId val="19961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61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clean!$S$17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clean!$S$18:$S$26</c:f>
              <c:numCache>
                <c:formatCode>0.00</c:formatCode>
                <c:ptCount val="9"/>
                <c:pt idx="0">
                  <c:v>423.89943003411298</c:v>
                </c:pt>
                <c:pt idx="1">
                  <c:v>670.48747244193805</c:v>
                </c:pt>
                <c:pt idx="2">
                  <c:v>1156.6321660466499</c:v>
                </c:pt>
                <c:pt idx="3">
                  <c:v>475.89812178715903</c:v>
                </c:pt>
                <c:pt idx="4">
                  <c:v>676.10680062553001</c:v>
                </c:pt>
                <c:pt idx="5">
                  <c:v>1209.1310851381099</c:v>
                </c:pt>
                <c:pt idx="6">
                  <c:v>447.860231141236</c:v>
                </c:pt>
                <c:pt idx="7">
                  <c:v>682.43942496120803</c:v>
                </c:pt>
                <c:pt idx="8">
                  <c:v>1174.4184635181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5-DB4B-9198-7F36E54EED34}"/>
            </c:ext>
          </c:extLst>
        </c:ser>
        <c:ser>
          <c:idx val="1"/>
          <c:order val="1"/>
          <c:tx>
            <c:strRef>
              <c:f>clean!$T$17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clean!$T$18:$T$26</c:f>
              <c:numCache>
                <c:formatCode>0.00</c:formatCode>
                <c:ptCount val="9"/>
                <c:pt idx="0">
                  <c:v>181.65931105818601</c:v>
                </c:pt>
                <c:pt idx="1">
                  <c:v>340.04701242315701</c:v>
                </c:pt>
                <c:pt idx="2">
                  <c:v>503.96052484761799</c:v>
                </c:pt>
                <c:pt idx="3">
                  <c:v>277.67766712822697</c:v>
                </c:pt>
                <c:pt idx="4">
                  <c:v>346.65171733476302</c:v>
                </c:pt>
                <c:pt idx="5">
                  <c:v>597.72173780863795</c:v>
                </c:pt>
                <c:pt idx="6">
                  <c:v>220.85585306155099</c:v>
                </c:pt>
                <c:pt idx="7">
                  <c:v>351.876897025174</c:v>
                </c:pt>
                <c:pt idx="8">
                  <c:v>530.57597167540303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5-DB4B-9198-7F36E54EED34}"/>
            </c:ext>
          </c:extLst>
        </c:ser>
        <c:ser>
          <c:idx val="2"/>
          <c:order val="2"/>
          <c:tx>
            <c:strRef>
              <c:f>clean!$U$17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clean!$U$18:$U$26</c:f>
              <c:numCache>
                <c:formatCode>0.00</c:formatCode>
                <c:ptCount val="9"/>
                <c:pt idx="0">
                  <c:v>1282.1835118044901</c:v>
                </c:pt>
                <c:pt idx="1">
                  <c:v>2236.03021578381</c:v>
                </c:pt>
                <c:pt idx="2">
                  <c:v>3342.8802650992502</c:v>
                </c:pt>
                <c:pt idx="3">
                  <c:v>1303.4262885173</c:v>
                </c:pt>
                <c:pt idx="4">
                  <c:v>2233.0226571306798</c:v>
                </c:pt>
                <c:pt idx="5">
                  <c:v>3351.69777580048</c:v>
                </c:pt>
                <c:pt idx="6">
                  <c:v>1304.1710238998401</c:v>
                </c:pt>
                <c:pt idx="7">
                  <c:v>2234.26338710236</c:v>
                </c:pt>
                <c:pt idx="8">
                  <c:v>3353.1022265943102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5-DB4B-9198-7F36E54E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15967"/>
        <c:axId val="1988078416"/>
      </c:barChart>
      <c:catAx>
        <c:axId val="11918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8078416"/>
        <c:crosses val="autoZero"/>
        <c:auto val="1"/>
        <c:lblAlgn val="ctr"/>
        <c:lblOffset val="100"/>
        <c:noMultiLvlLbl val="0"/>
      </c:catAx>
      <c:valAx>
        <c:axId val="19880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18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clean!$S$29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clean!$S$30:$S$38</c:f>
              <c:numCache>
                <c:formatCode>0.00</c:formatCode>
                <c:ptCount val="9"/>
                <c:pt idx="0">
                  <c:v>1412.26272312426</c:v>
                </c:pt>
                <c:pt idx="1">
                  <c:v>2440.6472775626498</c:v>
                </c:pt>
                <c:pt idx="2">
                  <c:v>3675.8135588095201</c:v>
                </c:pt>
                <c:pt idx="3">
                  <c:v>1422.5318677595301</c:v>
                </c:pt>
                <c:pt idx="4">
                  <c:v>2434.967822004</c:v>
                </c:pt>
                <c:pt idx="5">
                  <c:v>3681.0493369897299</c:v>
                </c:pt>
                <c:pt idx="6">
                  <c:v>1477.9927331670499</c:v>
                </c:pt>
                <c:pt idx="7">
                  <c:v>2526.51381273386</c:v>
                </c:pt>
                <c:pt idx="8">
                  <c:v>3697.99811332729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9-544B-BEB6-29FC490DEB99}"/>
            </c:ext>
          </c:extLst>
        </c:ser>
        <c:ser>
          <c:idx val="1"/>
          <c:order val="1"/>
          <c:tx>
            <c:strRef>
              <c:f>clean!$T$29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clean!$T$30:$T$38</c:f>
              <c:numCache>
                <c:formatCode>0.00</c:formatCode>
                <c:ptCount val="9"/>
                <c:pt idx="0">
                  <c:v>940.08691953717403</c:v>
                </c:pt>
                <c:pt idx="1">
                  <c:v>1401.0705307594999</c:v>
                </c:pt>
                <c:pt idx="2">
                  <c:v>2297.1363878690199</c:v>
                </c:pt>
                <c:pt idx="3">
                  <c:v>960.43697357581095</c:v>
                </c:pt>
                <c:pt idx="4">
                  <c:v>1402.0216393768201</c:v>
                </c:pt>
                <c:pt idx="5">
                  <c:v>2300.4390865054602</c:v>
                </c:pt>
                <c:pt idx="6">
                  <c:v>1032.70797846955</c:v>
                </c:pt>
                <c:pt idx="7">
                  <c:v>1534.64379637561</c:v>
                </c:pt>
                <c:pt idx="8">
                  <c:v>2351.0287009966701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9-544B-BEB6-29FC490DEB99}"/>
            </c:ext>
          </c:extLst>
        </c:ser>
        <c:ser>
          <c:idx val="2"/>
          <c:order val="2"/>
          <c:tx>
            <c:strRef>
              <c:f>clean!$U$29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clean!$U$30:$U$38</c:f>
              <c:numCache>
                <c:formatCode>0.00</c:formatCode>
                <c:ptCount val="9"/>
                <c:pt idx="0">
                  <c:v>1397.5394081239899</c:v>
                </c:pt>
                <c:pt idx="1">
                  <c:v>2392.3699004759901</c:v>
                </c:pt>
                <c:pt idx="2">
                  <c:v>3561.9924614723</c:v>
                </c:pt>
                <c:pt idx="3">
                  <c:v>1395.56664018795</c:v>
                </c:pt>
                <c:pt idx="4">
                  <c:v>2388.9768534023101</c:v>
                </c:pt>
                <c:pt idx="5">
                  <c:v>3557.8870702685299</c:v>
                </c:pt>
                <c:pt idx="6">
                  <c:v>1401.50730675101</c:v>
                </c:pt>
                <c:pt idx="7">
                  <c:v>2397.4055761856598</c:v>
                </c:pt>
                <c:pt idx="8">
                  <c:v>3570.46852659041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9-544B-BEB6-29FC490D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728720"/>
        <c:axId val="918506352"/>
      </c:barChart>
      <c:catAx>
        <c:axId val="19937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8506352"/>
        <c:crosses val="autoZero"/>
        <c:auto val="1"/>
        <c:lblAlgn val="ctr"/>
        <c:lblOffset val="100"/>
        <c:noMultiLvlLbl val="0"/>
      </c:catAx>
      <c:valAx>
        <c:axId val="9185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7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Sheet1!$H$33:$H$38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Sheet1!$I$33:$I$38</c:f>
              <c:numCache>
                <c:formatCode>0.00</c:formatCode>
                <c:ptCount val="6"/>
                <c:pt idx="0">
                  <c:v>334.834376198239</c:v>
                </c:pt>
                <c:pt idx="1">
                  <c:v>415.77308660505668</c:v>
                </c:pt>
                <c:pt idx="2">
                  <c:v>356.20792225500571</c:v>
                </c:pt>
                <c:pt idx="3">
                  <c:v>225.0897218121207</c:v>
                </c:pt>
                <c:pt idx="4">
                  <c:v>323.21949432958166</c:v>
                </c:pt>
                <c:pt idx="5">
                  <c:v>558.50616891659899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1-7846-8801-B9E117C51E09}"/>
            </c:ext>
          </c:extLst>
        </c:ser>
        <c:ser>
          <c:idx val="1"/>
          <c:order val="1"/>
          <c:tx>
            <c:strRef>
              <c:f>Sheet1!$J$32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Sheet1!$H$33:$H$38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Sheet1!$J$33:$J$38</c:f>
              <c:numCache>
                <c:formatCode>0.00</c:formatCode>
                <c:ptCount val="6"/>
                <c:pt idx="0">
                  <c:v>334.89398669672931</c:v>
                </c:pt>
                <c:pt idx="1">
                  <c:v>415.78272593221601</c:v>
                </c:pt>
                <c:pt idx="2">
                  <c:v>356.23505242948335</c:v>
                </c:pt>
                <c:pt idx="3">
                  <c:v>225.11477578809601</c:v>
                </c:pt>
                <c:pt idx="4">
                  <c:v>323.21354801977736</c:v>
                </c:pt>
                <c:pt idx="5">
                  <c:v>558.58344125055532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1-7846-8801-B9E117C51E09}"/>
            </c:ext>
          </c:extLst>
        </c:ser>
        <c:ser>
          <c:idx val="2"/>
          <c:order val="2"/>
          <c:tx>
            <c:strRef>
              <c:f>Sheet1!$K$32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Sheet1!$H$33:$H$38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Sheet1!$K$33:$K$38</c:f>
              <c:numCache>
                <c:formatCode>0.00</c:formatCode>
                <c:ptCount val="6"/>
                <c:pt idx="0">
                  <c:v>1948.7354572305101</c:v>
                </c:pt>
                <c:pt idx="1">
                  <c:v>1959.134157762767</c:v>
                </c:pt>
                <c:pt idx="2">
                  <c:v>1959.6043307445932</c:v>
                </c:pt>
                <c:pt idx="3">
                  <c:v>1143.7558731437</c:v>
                </c:pt>
                <c:pt idx="4">
                  <c:v>2009.6102818091167</c:v>
                </c:pt>
                <c:pt idx="5">
                  <c:v>2714.1077907850536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1-7846-8801-B9E117C5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20992"/>
        <c:axId val="1987256016"/>
      </c:barChart>
      <c:catAx>
        <c:axId val="19880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7256016"/>
        <c:crosses val="autoZero"/>
        <c:auto val="1"/>
        <c:lblAlgn val="ctr"/>
        <c:lblOffset val="100"/>
        <c:noMultiLvlLbl val="0"/>
      </c:catAx>
      <c:valAx>
        <c:axId val="19872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80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Sheet1!$I$40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Sheet1!$H$41:$H$46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Sheet1!$I$41:$I$46</c:f>
              <c:numCache>
                <c:formatCode>0.00</c:formatCode>
                <c:ptCount val="6"/>
                <c:pt idx="0">
                  <c:v>750.33968950756696</c:v>
                </c:pt>
                <c:pt idx="1">
                  <c:v>787.04533585026638</c:v>
                </c:pt>
                <c:pt idx="2">
                  <c:v>768.23937320684797</c:v>
                </c:pt>
                <c:pt idx="3">
                  <c:v>449.21926098750265</c:v>
                </c:pt>
                <c:pt idx="4">
                  <c:v>676.34456600955866</c:v>
                </c:pt>
                <c:pt idx="5">
                  <c:v>1180.0605715676199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0-B34A-A959-EF6D1E4AD8F8}"/>
            </c:ext>
          </c:extLst>
        </c:ser>
        <c:ser>
          <c:idx val="1"/>
          <c:order val="1"/>
          <c:tx>
            <c:strRef>
              <c:f>Sheet1!$J$40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Sheet1!$H$41:$H$46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Sheet1!$J$41:$J$46</c:f>
              <c:numCache>
                <c:formatCode>0.00</c:formatCode>
                <c:ptCount val="6"/>
                <c:pt idx="0">
                  <c:v>341.88894944298698</c:v>
                </c:pt>
                <c:pt idx="1">
                  <c:v>407.35037409054263</c:v>
                </c:pt>
                <c:pt idx="2">
                  <c:v>367.76957392070932</c:v>
                </c:pt>
                <c:pt idx="3">
                  <c:v>226.73094374932134</c:v>
                </c:pt>
                <c:pt idx="4">
                  <c:v>346.19187559436472</c:v>
                </c:pt>
                <c:pt idx="5">
                  <c:v>544.08607811055299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0-B34A-A959-EF6D1E4AD8F8}"/>
            </c:ext>
          </c:extLst>
        </c:ser>
        <c:ser>
          <c:idx val="2"/>
          <c:order val="2"/>
          <c:tx>
            <c:strRef>
              <c:f>Sheet1!$K$40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Sheet1!$H$41:$H$46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Sheet1!$K$41:$K$46</c:f>
              <c:numCache>
                <c:formatCode>0.00</c:formatCode>
                <c:ptCount val="6"/>
                <c:pt idx="0">
                  <c:v>2287.0313308958503</c:v>
                </c:pt>
                <c:pt idx="1">
                  <c:v>2296.0489071494867</c:v>
                </c:pt>
                <c:pt idx="2">
                  <c:v>2297.178879198837</c:v>
                </c:pt>
                <c:pt idx="3">
                  <c:v>1296.5936080738768</c:v>
                </c:pt>
                <c:pt idx="4">
                  <c:v>2234.4387533389499</c:v>
                </c:pt>
                <c:pt idx="5">
                  <c:v>3349.226755831347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0-B34A-A959-EF6D1E4A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99647"/>
        <c:axId val="268701295"/>
      </c:barChart>
      <c:catAx>
        <c:axId val="2686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701295"/>
        <c:crosses val="autoZero"/>
        <c:auto val="1"/>
        <c:lblAlgn val="ctr"/>
        <c:lblOffset val="100"/>
        <c:noMultiLvlLbl val="0"/>
      </c:catAx>
      <c:valAx>
        <c:axId val="2687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86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Sheet1!$I$48</c:f>
              <c:strCache>
                <c:ptCount val="1"/>
                <c:pt idx="0">
                  <c:v>FA-MSP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Sheet1!$H$49:$H$54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Sheet1!$I$49:$I$54</c:f>
              <c:numCache>
                <c:formatCode>0.00</c:formatCode>
                <c:ptCount val="6"/>
                <c:pt idx="0">
                  <c:v>2509.5745198321433</c:v>
                </c:pt>
                <c:pt idx="1">
                  <c:v>2512.8496755844203</c:v>
                </c:pt>
                <c:pt idx="2">
                  <c:v>2567.5015530760666</c:v>
                </c:pt>
                <c:pt idx="3">
                  <c:v>1437.5957746836132</c:v>
                </c:pt>
                <c:pt idx="4">
                  <c:v>2467.3763041001698</c:v>
                </c:pt>
                <c:pt idx="5">
                  <c:v>3684.9536697088465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BB48-99DB-EF0EFE74364A}"/>
            </c:ext>
          </c:extLst>
        </c:ser>
        <c:ser>
          <c:idx val="1"/>
          <c:order val="1"/>
          <c:tx>
            <c:strRef>
              <c:f>Sheet1!$J$48</c:f>
              <c:strCache>
                <c:ptCount val="1"/>
                <c:pt idx="0">
                  <c:v>RH2SSP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Sheet1!$H$49:$H$54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Sheet1!$J$49:$J$54</c:f>
              <c:numCache>
                <c:formatCode>0.00</c:formatCode>
                <c:ptCount val="6"/>
                <c:pt idx="0">
                  <c:v>1546.0979460552314</c:v>
                </c:pt>
                <c:pt idx="1">
                  <c:v>1554.2992331526973</c:v>
                </c:pt>
                <c:pt idx="2">
                  <c:v>1639.4601586139433</c:v>
                </c:pt>
                <c:pt idx="3">
                  <c:v>977.74395719417828</c:v>
                </c:pt>
                <c:pt idx="4">
                  <c:v>1445.91198883731</c:v>
                </c:pt>
                <c:pt idx="5">
                  <c:v>2316.2013917903837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BB48-99DB-EF0EFE74364A}"/>
            </c:ext>
          </c:extLst>
        </c:ser>
        <c:ser>
          <c:idx val="2"/>
          <c:order val="2"/>
          <c:tx>
            <c:strRef>
              <c:f>Sheet1!$K$48</c:f>
              <c:strCache>
                <c:ptCount val="1"/>
                <c:pt idx="0">
                  <c:v>static2SSP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Sheet1!$H$49:$H$54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Sheet1!$K$49:$K$54</c:f>
              <c:numCache>
                <c:formatCode>0.00</c:formatCode>
                <c:ptCount val="6"/>
                <c:pt idx="0">
                  <c:v>2450.6339233574267</c:v>
                </c:pt>
                <c:pt idx="1">
                  <c:v>2447.4768546195969</c:v>
                </c:pt>
                <c:pt idx="2">
                  <c:v>2456.46046984236</c:v>
                </c:pt>
                <c:pt idx="3">
                  <c:v>1398.2044516876501</c:v>
                </c:pt>
                <c:pt idx="4">
                  <c:v>2392.9174433546536</c:v>
                </c:pt>
                <c:pt idx="5">
                  <c:v>3563.4493527770796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BB48-99DB-EF0EFE743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965424"/>
        <c:axId val="1995579824"/>
      </c:barChart>
      <c:catAx>
        <c:axId val="1995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5579824"/>
        <c:crosses val="autoZero"/>
        <c:auto val="1"/>
        <c:lblAlgn val="ctr"/>
        <c:lblOffset val="100"/>
        <c:noMultiLvlLbl val="0"/>
      </c:catAx>
      <c:valAx>
        <c:axId val="199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59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330200</xdr:colOff>
      <xdr:row>2</xdr:row>
      <xdr:rowOff>25400</xdr:rowOff>
    </xdr:from>
    <xdr:to>
      <xdr:col>27</xdr:col>
      <xdr:colOff>247650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1ECBE-4DF3-3D4A-AFA7-585E12F1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13</xdr:row>
      <xdr:rowOff>114300</xdr:rowOff>
    </xdr:from>
    <xdr:to>
      <xdr:col>27</xdr:col>
      <xdr:colOff>254000</xdr:colOff>
      <xdr:row>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31B38-9A5C-0F4D-8673-9B94B94B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355600</xdr:colOff>
      <xdr:row>27</xdr:row>
      <xdr:rowOff>88900</xdr:rowOff>
    </xdr:from>
    <xdr:to>
      <xdr:col>27</xdr:col>
      <xdr:colOff>317500</xdr:colOff>
      <xdr:row>40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F613C6-2CAB-AB45-BD21-D14CEC81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29</xdr:row>
      <xdr:rowOff>88900</xdr:rowOff>
    </xdr:from>
    <xdr:to>
      <xdr:col>17</xdr:col>
      <xdr:colOff>793750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CF4F3-C00F-354D-9F0F-B1E3BBFD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38</xdr:row>
      <xdr:rowOff>190500</xdr:rowOff>
    </xdr:from>
    <xdr:to>
      <xdr:col>17</xdr:col>
      <xdr:colOff>736600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9A676-66B3-814F-AD7C-46AA86CD0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660400</xdr:colOff>
      <xdr:row>11</xdr:row>
      <xdr:rowOff>152400</xdr:rowOff>
    </xdr:from>
    <xdr:to>
      <xdr:col>21</xdr:col>
      <xdr:colOff>241300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53418D-1892-E44D-9204-E42ABC50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workbookViewId="0">
      <selection activeCell="W4" sqref="W4:W32"/>
    </sheetView>
  </sheetViews>
  <sheetFormatPr baseColWidth="10" defaultRowHeight="16" x14ac:dyDescent="0.2"/>
  <cols>
    <col min="3" max="3" width="13" customWidth="1"/>
  </cols>
  <sheetData>
    <row r="1" spans="1:23" x14ac:dyDescent="0.2">
      <c r="C1" s="20" t="s">
        <v>2</v>
      </c>
      <c r="D1" s="20"/>
      <c r="E1" s="20"/>
      <c r="F1" s="21" t="s">
        <v>10</v>
      </c>
      <c r="G1" s="21"/>
      <c r="H1" s="21"/>
      <c r="I1" s="21"/>
      <c r="J1" s="21"/>
      <c r="K1" s="21"/>
      <c r="L1" s="21"/>
      <c r="M1" s="21" t="s">
        <v>12</v>
      </c>
      <c r="N1" s="21"/>
      <c r="O1" s="21"/>
      <c r="P1" s="21"/>
      <c r="Q1" s="21" t="s">
        <v>3</v>
      </c>
      <c r="R1" s="21"/>
      <c r="S1" s="21"/>
      <c r="T1" s="21"/>
      <c r="U1" s="21"/>
      <c r="V1" s="21"/>
      <c r="W1" s="21"/>
    </row>
    <row r="2" spans="1:23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3" t="s">
        <v>13</v>
      </c>
      <c r="M2" t="s">
        <v>11</v>
      </c>
      <c r="N2" t="s">
        <v>5</v>
      </c>
      <c r="O2" t="s">
        <v>6</v>
      </c>
      <c r="P2" s="3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t="s">
        <v>9</v>
      </c>
      <c r="W2" s="3" t="s">
        <v>13</v>
      </c>
    </row>
    <row r="3" spans="1:23" x14ac:dyDescent="0.2">
      <c r="A3" s="2" t="s">
        <v>14</v>
      </c>
      <c r="B3" s="2">
        <v>1E-3</v>
      </c>
      <c r="L3" s="3"/>
      <c r="P3" s="3"/>
      <c r="W3" s="3"/>
    </row>
    <row r="4" spans="1:23" x14ac:dyDescent="0.2">
      <c r="A4">
        <v>3</v>
      </c>
      <c r="B4">
        <v>10</v>
      </c>
      <c r="C4">
        <v>775.716190820154</v>
      </c>
      <c r="D4">
        <v>92.409622211758503</v>
      </c>
      <c r="E4">
        <v>12.8412771224975</v>
      </c>
      <c r="F4">
        <v>2265.6318174821599</v>
      </c>
      <c r="G4">
        <v>2333.3747596742601</v>
      </c>
      <c r="H4">
        <v>180.314805751157</v>
      </c>
      <c r="I4">
        <v>262.21590614318802</v>
      </c>
      <c r="J4">
        <v>7.4602358341216997</v>
      </c>
      <c r="K4">
        <v>1995</v>
      </c>
      <c r="L4" s="4">
        <f>(G4-C4)/C4</f>
        <v>2.0080263726443754</v>
      </c>
      <c r="M4">
        <v>2333.6152419292398</v>
      </c>
      <c r="N4">
        <v>180.37766471835101</v>
      </c>
      <c r="O4">
        <v>1624.5914869308399</v>
      </c>
      <c r="P4" s="4">
        <f>(M4-C4)/C4</f>
        <v>2.0083363858396983</v>
      </c>
      <c r="Q4">
        <v>6585.0191084495</v>
      </c>
      <c r="R4">
        <v>7015.4584629004503</v>
      </c>
      <c r="S4">
        <v>1143.26429807112</v>
      </c>
      <c r="T4">
        <v>0.52525305747985795</v>
      </c>
      <c r="U4">
        <v>3.6877341270446702</v>
      </c>
      <c r="V4">
        <v>19</v>
      </c>
      <c r="W4" s="4">
        <f>(R4-C4)/C4</f>
        <v>8.0438468939047194</v>
      </c>
    </row>
    <row r="5" spans="1:23" x14ac:dyDescent="0.2">
      <c r="B5">
        <v>20</v>
      </c>
      <c r="C5">
        <v>1549.5000690690099</v>
      </c>
      <c r="D5">
        <v>174.65279669437601</v>
      </c>
      <c r="E5">
        <v>12.8546559810638</v>
      </c>
      <c r="F5">
        <v>4245.2706048128703</v>
      </c>
      <c r="G5">
        <v>4440.4079399216398</v>
      </c>
      <c r="H5">
        <v>314.50369880769</v>
      </c>
      <c r="I5">
        <v>272.70099186897198</v>
      </c>
      <c r="J5">
        <v>9.96766901016235</v>
      </c>
      <c r="K5">
        <v>1995</v>
      </c>
      <c r="L5" s="4">
        <f t="shared" ref="L5:L12" si="0">(G5-C5)/C5</f>
        <v>1.8657036088998573</v>
      </c>
      <c r="M5">
        <v>4440.3882404026799</v>
      </c>
      <c r="N5">
        <v>314.50993670504999</v>
      </c>
      <c r="O5">
        <v>2328.67955112457</v>
      </c>
      <c r="P5" s="4">
        <f t="shared" ref="P5:P12" si="1">(M5-C5)/C5</f>
        <v>1.8656908954322344</v>
      </c>
      <c r="Q5">
        <v>12501.118316612299</v>
      </c>
      <c r="R5">
        <v>13174.816625793201</v>
      </c>
      <c r="S5">
        <v>2009.97875891081</v>
      </c>
      <c r="T5">
        <v>0.73893809318542403</v>
      </c>
      <c r="U5">
        <v>6.02919101715087</v>
      </c>
      <c r="V5">
        <v>20</v>
      </c>
      <c r="W5" s="4">
        <f t="shared" ref="W5:W12" si="2">(R5-C5)/C5</f>
        <v>7.50262409714448</v>
      </c>
    </row>
    <row r="6" spans="1:23" x14ac:dyDescent="0.2">
      <c r="B6">
        <v>30</v>
      </c>
      <c r="C6">
        <v>2322.3364730094499</v>
      </c>
      <c r="D6">
        <v>259.038466621758</v>
      </c>
      <c r="E6">
        <v>12.541965007781901</v>
      </c>
      <c r="F6">
        <v>6554.5927234360897</v>
      </c>
      <c r="G6">
        <v>6942.63206101986</v>
      </c>
      <c r="H6">
        <v>509.68462403587</v>
      </c>
      <c r="I6">
        <v>287.92734384536698</v>
      </c>
      <c r="J6">
        <v>14.0068969726562</v>
      </c>
      <c r="K6">
        <v>1995</v>
      </c>
      <c r="L6" s="4">
        <f t="shared" si="0"/>
        <v>1.9895030895428776</v>
      </c>
      <c r="M6">
        <v>6943.2397415580699</v>
      </c>
      <c r="N6">
        <v>509.79435866678699</v>
      </c>
      <c r="O6">
        <v>3004.1918730735702</v>
      </c>
      <c r="P6" s="4">
        <f t="shared" si="1"/>
        <v>1.9897647572836517</v>
      </c>
      <c r="Q6">
        <v>19002.1955668833</v>
      </c>
      <c r="R6">
        <v>19584.815163441599</v>
      </c>
      <c r="S6">
        <v>2692.9633147096001</v>
      </c>
      <c r="T6">
        <v>0.95563697814941395</v>
      </c>
      <c r="U6">
        <v>9.3444201946258492</v>
      </c>
      <c r="V6">
        <v>20</v>
      </c>
      <c r="W6" s="4">
        <f t="shared" si="2"/>
        <v>7.4332375566845368</v>
      </c>
    </row>
    <row r="7" spans="1:23" x14ac:dyDescent="0.2">
      <c r="A7">
        <v>6</v>
      </c>
      <c r="B7">
        <v>10</v>
      </c>
      <c r="C7">
        <v>977.08089752972899</v>
      </c>
      <c r="D7">
        <v>243.19896477756899</v>
      </c>
      <c r="E7">
        <v>13.007017850875799</v>
      </c>
      <c r="F7">
        <v>2386.6817030434599</v>
      </c>
      <c r="G7">
        <v>2490.3092648531801</v>
      </c>
      <c r="H7">
        <v>278.26686855536201</v>
      </c>
      <c r="I7">
        <v>273.52871203422501</v>
      </c>
      <c r="J7">
        <v>17.567615985870301</v>
      </c>
      <c r="K7">
        <v>1535</v>
      </c>
      <c r="L7" s="4">
        <f t="shared" si="0"/>
        <v>1.5487237250766219</v>
      </c>
      <c r="M7">
        <v>2490.1774404733501</v>
      </c>
      <c r="N7">
        <v>278.26199132227299</v>
      </c>
      <c r="O7">
        <v>2862.9742000102901</v>
      </c>
      <c r="P7" s="4">
        <f t="shared" si="1"/>
        <v>1.5485888085306498</v>
      </c>
      <c r="Q7">
        <v>6623.5644579996697</v>
      </c>
      <c r="R7">
        <v>7053.2598842872503</v>
      </c>
      <c r="S7">
        <v>1143.8340283135101</v>
      </c>
      <c r="T7">
        <v>0.80327820777893</v>
      </c>
      <c r="U7">
        <v>7.0217928886413503</v>
      </c>
      <c r="V7">
        <v>20</v>
      </c>
      <c r="W7" s="4">
        <f t="shared" si="2"/>
        <v>6.2187061502475496</v>
      </c>
    </row>
    <row r="8" spans="1:23" x14ac:dyDescent="0.2">
      <c r="B8">
        <v>20</v>
      </c>
      <c r="C8">
        <v>1615.4494782818399</v>
      </c>
      <c r="D8">
        <v>227.79325756482399</v>
      </c>
      <c r="E8">
        <v>13.082277059555</v>
      </c>
      <c r="F8">
        <v>4287.4219893550298</v>
      </c>
      <c r="G8">
        <v>4471.1450001930398</v>
      </c>
      <c r="H8">
        <v>335.79305529870697</v>
      </c>
      <c r="I8">
        <v>330.32371997833201</v>
      </c>
      <c r="J8">
        <v>27.489929914474398</v>
      </c>
      <c r="K8">
        <v>1713</v>
      </c>
      <c r="L8" s="4">
        <f t="shared" si="0"/>
        <v>1.7677405330858511</v>
      </c>
      <c r="M8">
        <v>4470.9150789243004</v>
      </c>
      <c r="N8">
        <v>335.78301673705499</v>
      </c>
      <c r="O8">
        <v>4936.5984408855402</v>
      </c>
      <c r="P8" s="4">
        <f t="shared" si="1"/>
        <v>1.7675982065867371</v>
      </c>
      <c r="Q8">
        <v>12571.3573580682</v>
      </c>
      <c r="R8">
        <v>13242.862898318201</v>
      </c>
      <c r="S8">
        <v>2009.0811963905601</v>
      </c>
      <c r="T8">
        <v>1.4131371974945</v>
      </c>
      <c r="U8">
        <v>15.697844982147201</v>
      </c>
      <c r="V8">
        <v>28</v>
      </c>
      <c r="W8" s="4">
        <f t="shared" si="2"/>
        <v>7.1976335851759643</v>
      </c>
    </row>
    <row r="9" spans="1:23" x14ac:dyDescent="0.2">
      <c r="B9">
        <v>30</v>
      </c>
      <c r="C9">
        <v>2585.0539926347001</v>
      </c>
      <c r="D9">
        <v>479.02599403078102</v>
      </c>
      <c r="E9">
        <v>12.6476490497589</v>
      </c>
      <c r="F9">
        <v>6723.4181720146298</v>
      </c>
      <c r="G9">
        <v>7148.7641129886197</v>
      </c>
      <c r="H9">
        <v>633.25933596110099</v>
      </c>
      <c r="I9">
        <v>307.56029701232899</v>
      </c>
      <c r="J9">
        <v>42.531063079833899</v>
      </c>
      <c r="K9">
        <v>1535</v>
      </c>
      <c r="L9" s="4">
        <f t="shared" si="0"/>
        <v>1.7654215863021736</v>
      </c>
      <c r="M9">
        <v>7149.8898164761104</v>
      </c>
      <c r="N9">
        <v>633.30316973731999</v>
      </c>
      <c r="O9">
        <v>6130.7321789264597</v>
      </c>
      <c r="P9" s="4">
        <f t="shared" si="1"/>
        <v>1.7658570524435764</v>
      </c>
      <c r="Q9">
        <v>19119.023262112201</v>
      </c>
      <c r="R9">
        <v>19744.290708067299</v>
      </c>
      <c r="S9">
        <v>2724.4872485842302</v>
      </c>
      <c r="T9">
        <v>2.1250159740447998</v>
      </c>
      <c r="U9">
        <v>29.326672077178898</v>
      </c>
      <c r="V9">
        <v>35</v>
      </c>
      <c r="W9" s="4">
        <f t="shared" si="2"/>
        <v>6.637863953450279</v>
      </c>
    </row>
    <row r="10" spans="1:23" x14ac:dyDescent="0.2">
      <c r="A10">
        <v>9</v>
      </c>
      <c r="B10">
        <v>10</v>
      </c>
      <c r="C10">
        <v>860.12914081359997</v>
      </c>
      <c r="D10">
        <v>160.29495176018</v>
      </c>
      <c r="E10">
        <v>13.072383880615201</v>
      </c>
      <c r="F10">
        <v>2327.92891904003</v>
      </c>
      <c r="G10">
        <v>2393.8318918294799</v>
      </c>
      <c r="H10">
        <v>216.68749112984301</v>
      </c>
      <c r="I10">
        <v>345.52477717399597</v>
      </c>
      <c r="J10">
        <v>49.9018459320068</v>
      </c>
      <c r="K10">
        <v>1477</v>
      </c>
      <c r="L10" s="4">
        <f t="shared" si="0"/>
        <v>1.78310753378864</v>
      </c>
      <c r="M10">
        <v>2394.0798273026799</v>
      </c>
      <c r="N10">
        <v>216.704671323664</v>
      </c>
      <c r="O10">
        <v>3894.24068689346</v>
      </c>
      <c r="P10" s="4">
        <f t="shared" si="1"/>
        <v>1.7833957875652362</v>
      </c>
      <c r="Q10">
        <v>6624.7116485651204</v>
      </c>
      <c r="R10">
        <v>7054.9671669465697</v>
      </c>
      <c r="S10">
        <v>1144.1692930464701</v>
      </c>
      <c r="T10">
        <v>0.89493680000305098</v>
      </c>
      <c r="U10">
        <v>12.860131978988599</v>
      </c>
      <c r="V10">
        <v>17</v>
      </c>
      <c r="W10" s="4">
        <f t="shared" si="2"/>
        <v>7.2022185183416116</v>
      </c>
    </row>
    <row r="11" spans="1:23" x14ac:dyDescent="0.2">
      <c r="B11">
        <v>20</v>
      </c>
      <c r="C11">
        <v>1546.5731882090799</v>
      </c>
      <c r="D11">
        <v>177.06688666918899</v>
      </c>
      <c r="E11">
        <v>12.661447048187201</v>
      </c>
      <c r="F11">
        <v>4258.7829955709603</v>
      </c>
      <c r="G11">
        <v>4454.3589918611997</v>
      </c>
      <c r="H11">
        <v>319.36172888234802</v>
      </c>
      <c r="I11">
        <v>356.046891927719</v>
      </c>
      <c r="J11">
        <v>70.530878067016602</v>
      </c>
      <c r="K11">
        <v>1443</v>
      </c>
      <c r="L11" s="4">
        <f t="shared" si="0"/>
        <v>1.8801475583702014</v>
      </c>
      <c r="M11">
        <v>4454.1694704697602</v>
      </c>
      <c r="N11">
        <v>319.34769061722699</v>
      </c>
      <c r="O11">
        <v>5944.8901541232999</v>
      </c>
      <c r="P11" s="4">
        <f t="shared" si="1"/>
        <v>1.8800250155814835</v>
      </c>
      <c r="Q11">
        <v>12572.3983568276</v>
      </c>
      <c r="R11">
        <v>13245.418061377901</v>
      </c>
      <c r="S11">
        <v>2009.77089012598</v>
      </c>
      <c r="T11">
        <v>1.3502600193023599</v>
      </c>
      <c r="U11">
        <v>30.3028709888458</v>
      </c>
      <c r="V11">
        <v>20</v>
      </c>
      <c r="W11" s="4">
        <f t="shared" si="2"/>
        <v>7.5643655032685482</v>
      </c>
    </row>
    <row r="12" spans="1:23" x14ac:dyDescent="0.2">
      <c r="B12">
        <v>30</v>
      </c>
      <c r="C12">
        <v>2395.2001322587398</v>
      </c>
      <c r="D12">
        <v>310.59107607079699</v>
      </c>
      <c r="E12">
        <v>13.2459700107574</v>
      </c>
      <c r="F12">
        <v>6606.4733553122896</v>
      </c>
      <c r="G12">
        <v>7012.3992858592201</v>
      </c>
      <c r="H12">
        <v>532.574546752826</v>
      </c>
      <c r="I12">
        <v>286.20268702507002</v>
      </c>
      <c r="J12">
        <v>102.978096961975</v>
      </c>
      <c r="K12">
        <v>1125</v>
      </c>
      <c r="L12" s="4">
        <f t="shared" si="0"/>
        <v>1.9276882509380686</v>
      </c>
      <c r="M12">
        <v>7013.2875217201199</v>
      </c>
      <c r="N12">
        <v>532.65279534755905</v>
      </c>
      <c r="O12">
        <v>7440.9956138134003</v>
      </c>
      <c r="P12" s="4">
        <f t="shared" si="1"/>
        <v>1.9280590908728765</v>
      </c>
      <c r="Q12">
        <v>19117.047959027001</v>
      </c>
      <c r="R12">
        <v>19743.990393603399</v>
      </c>
      <c r="S12">
        <v>2724.8728090613299</v>
      </c>
      <c r="T12">
        <v>1.84338307380676</v>
      </c>
      <c r="U12">
        <v>61.122145891189497</v>
      </c>
      <c r="V12">
        <v>24</v>
      </c>
      <c r="W12" s="4">
        <f t="shared" si="2"/>
        <v>7.2431485067530756</v>
      </c>
    </row>
    <row r="13" spans="1:23" x14ac:dyDescent="0.2">
      <c r="A13" s="2" t="s">
        <v>14</v>
      </c>
      <c r="B13" s="2">
        <v>0.6</v>
      </c>
      <c r="L13" s="3"/>
      <c r="P13" s="3"/>
      <c r="W13" s="3"/>
    </row>
    <row r="14" spans="1:23" x14ac:dyDescent="0.2">
      <c r="A14">
        <v>3</v>
      </c>
      <c r="B14">
        <v>10</v>
      </c>
      <c r="C14" s="1">
        <v>1149.55952</v>
      </c>
      <c r="D14">
        <v>139.20050133387099</v>
      </c>
      <c r="E14">
        <v>24.350754022598199</v>
      </c>
      <c r="F14">
        <v>4320.42535363756</v>
      </c>
      <c r="G14">
        <v>4696.8559446732297</v>
      </c>
      <c r="H14">
        <v>423.89943003411298</v>
      </c>
      <c r="I14">
        <v>975.48606014251698</v>
      </c>
      <c r="J14">
        <v>15.2014648914337</v>
      </c>
      <c r="K14">
        <v>2943</v>
      </c>
      <c r="L14" s="4">
        <f>(G14-C14)/C14</f>
        <v>3.0857875237927912</v>
      </c>
      <c r="M14">
        <v>7349.10976073648</v>
      </c>
      <c r="N14">
        <v>181.65931105818601</v>
      </c>
      <c r="O14">
        <v>655.69214510917595</v>
      </c>
      <c r="P14" s="4">
        <f>(M14-C14)/C14</f>
        <v>5.3929789044211303</v>
      </c>
      <c r="Q14">
        <v>8403.3355856894505</v>
      </c>
      <c r="R14">
        <v>9008.8904836183501</v>
      </c>
      <c r="S14">
        <v>1282.1835118044901</v>
      </c>
      <c r="T14">
        <v>2.1449708938598602</v>
      </c>
      <c r="U14">
        <v>7.28649806976318</v>
      </c>
      <c r="V14">
        <v>29</v>
      </c>
      <c r="W14" s="4">
        <f>(R14-C14)/C14</f>
        <v>6.8368195181562674</v>
      </c>
    </row>
    <row r="15" spans="1:23" x14ac:dyDescent="0.2">
      <c r="B15">
        <v>20</v>
      </c>
      <c r="C15" s="1">
        <v>2289.6808900000001</v>
      </c>
      <c r="D15">
        <v>259.90024343028199</v>
      </c>
      <c r="E15">
        <v>23.772971868515</v>
      </c>
      <c r="F15">
        <v>8145.9741473971999</v>
      </c>
      <c r="G15">
        <v>8838.9996758523794</v>
      </c>
      <c r="H15">
        <v>670.48747244193805</v>
      </c>
      <c r="I15">
        <v>915.287276029586</v>
      </c>
      <c r="J15">
        <v>22.395247936248701</v>
      </c>
      <c r="K15">
        <v>2713</v>
      </c>
      <c r="L15" s="4">
        <f t="shared" ref="L15:L22" si="3">(G15-C15)/C15</f>
        <v>2.8603631250345893</v>
      </c>
      <c r="M15">
        <v>13933.3689231924</v>
      </c>
      <c r="N15">
        <v>340.04701242315701</v>
      </c>
      <c r="O15">
        <v>886.40339112281799</v>
      </c>
      <c r="P15" s="4">
        <f t="shared" ref="P15:P22" si="4">(M15-C15)/C15</f>
        <v>5.0852885587879451</v>
      </c>
      <c r="Q15">
        <v>15969.8058612839</v>
      </c>
      <c r="R15">
        <v>16932.933760580501</v>
      </c>
      <c r="S15">
        <v>2236.03021578381</v>
      </c>
      <c r="T15">
        <v>2.7283308506011901</v>
      </c>
      <c r="U15">
        <v>12.861330986022899</v>
      </c>
      <c r="V15">
        <v>27</v>
      </c>
      <c r="W15" s="4">
        <f t="shared" ref="W15:W22" si="5">(R15-C15)/C15</f>
        <v>6.3953247522542327</v>
      </c>
    </row>
    <row r="16" spans="1:23" x14ac:dyDescent="0.2">
      <c r="B16">
        <v>30</v>
      </c>
      <c r="C16" s="1">
        <v>3398.2214100000001</v>
      </c>
      <c r="D16">
        <v>379.84205536430801</v>
      </c>
      <c r="E16">
        <v>24.656831026077199</v>
      </c>
      <c r="F16">
        <v>12414.950995514901</v>
      </c>
      <c r="G16">
        <v>13773.0206937489</v>
      </c>
      <c r="H16">
        <v>1156.6321660466499</v>
      </c>
      <c r="I16">
        <v>1118.9249670505501</v>
      </c>
      <c r="J16">
        <v>30.463865995407101</v>
      </c>
      <c r="K16">
        <v>3051</v>
      </c>
      <c r="L16" s="4">
        <f t="shared" si="3"/>
        <v>3.0530086277541582</v>
      </c>
      <c r="M16">
        <v>20813.010339754099</v>
      </c>
      <c r="N16">
        <v>503.96052484761799</v>
      </c>
      <c r="O16">
        <v>1047.2123610973299</v>
      </c>
      <c r="P16" s="4">
        <f t="shared" si="4"/>
        <v>5.1246775382284744</v>
      </c>
      <c r="Q16">
        <v>24248.947132830199</v>
      </c>
      <c r="R16">
        <v>25784.976541260301</v>
      </c>
      <c r="S16">
        <v>3342.8802650992502</v>
      </c>
      <c r="T16">
        <v>3.3906970024108798</v>
      </c>
      <c r="U16">
        <v>20.975477933883599</v>
      </c>
      <c r="V16">
        <v>30</v>
      </c>
      <c r="W16" s="4">
        <f t="shared" si="5"/>
        <v>6.5877859121781892</v>
      </c>
    </row>
    <row r="17" spans="1:23" x14ac:dyDescent="0.2">
      <c r="A17">
        <v>6</v>
      </c>
      <c r="B17">
        <v>10</v>
      </c>
      <c r="C17" s="1">
        <v>1330.89894</v>
      </c>
      <c r="D17">
        <v>280.30661296744</v>
      </c>
      <c r="E17">
        <v>24.989149093627901</v>
      </c>
      <c r="F17">
        <v>4386.6124100514298</v>
      </c>
      <c r="G17">
        <v>4783.54528399218</v>
      </c>
      <c r="H17">
        <v>475.89812178715903</v>
      </c>
      <c r="I17">
        <v>1009.74601197242</v>
      </c>
      <c r="J17">
        <v>37.421128988265899</v>
      </c>
      <c r="K17">
        <v>2345</v>
      </c>
      <c r="L17" s="4">
        <f t="shared" si="3"/>
        <v>2.5942212742255095</v>
      </c>
      <c r="M17">
        <v>7362.4120901536799</v>
      </c>
      <c r="N17">
        <v>277.67766712822697</v>
      </c>
      <c r="O17">
        <v>748.56045508384705</v>
      </c>
      <c r="P17" s="4">
        <f t="shared" si="4"/>
        <v>4.5319091997726586</v>
      </c>
      <c r="Q17">
        <v>8400.0513888228506</v>
      </c>
      <c r="R17">
        <v>9030.7531932003494</v>
      </c>
      <c r="S17">
        <v>1303.4262885173</v>
      </c>
      <c r="T17">
        <v>3.19293808937072</v>
      </c>
      <c r="U17">
        <v>15.739483118057199</v>
      </c>
      <c r="V17">
        <v>30</v>
      </c>
      <c r="W17" s="4">
        <f t="shared" si="5"/>
        <v>5.7854537424158963</v>
      </c>
    </row>
    <row r="18" spans="1:23" x14ac:dyDescent="0.2">
      <c r="B18">
        <v>20</v>
      </c>
      <c r="C18" s="1">
        <v>2314.87392</v>
      </c>
      <c r="D18">
        <v>308.66288445658103</v>
      </c>
      <c r="E18">
        <v>24.757333993911701</v>
      </c>
      <c r="F18">
        <v>8136.31130576954</v>
      </c>
      <c r="G18">
        <v>8812.4111675175409</v>
      </c>
      <c r="H18">
        <v>676.10680062553001</v>
      </c>
      <c r="I18">
        <v>1199.40602016448</v>
      </c>
      <c r="J18">
        <v>62.219139814376803</v>
      </c>
      <c r="K18">
        <v>2542</v>
      </c>
      <c r="L18" s="4">
        <f t="shared" si="3"/>
        <v>2.8068644220232697</v>
      </c>
      <c r="M18">
        <v>13922.7951927875</v>
      </c>
      <c r="N18">
        <v>346.65171733476302</v>
      </c>
      <c r="O18">
        <v>1119.2636299133301</v>
      </c>
      <c r="P18" s="4">
        <f t="shared" si="4"/>
        <v>5.0144939525637318</v>
      </c>
      <c r="Q18">
        <v>15963.055263288599</v>
      </c>
      <c r="R18">
        <v>16920.486245825901</v>
      </c>
      <c r="S18">
        <v>2233.0226571306798</v>
      </c>
      <c r="T18">
        <v>4.9299850463867099</v>
      </c>
      <c r="U18">
        <v>35.805995941162102</v>
      </c>
      <c r="V18">
        <v>40</v>
      </c>
      <c r="W18" s="4">
        <f t="shared" si="5"/>
        <v>6.30946342245106</v>
      </c>
    </row>
    <row r="19" spans="1:23" x14ac:dyDescent="0.2">
      <c r="B19">
        <v>30</v>
      </c>
      <c r="C19" s="1">
        <v>3602.8873600000002</v>
      </c>
      <c r="D19">
        <v>577.59011279302695</v>
      </c>
      <c r="E19">
        <v>24.939702987670898</v>
      </c>
      <c r="F19">
        <v>12476.390783811001</v>
      </c>
      <c r="G19">
        <v>13840.241055337199</v>
      </c>
      <c r="H19">
        <v>1209.1310851381099</v>
      </c>
      <c r="I19">
        <v>946.69100785255398</v>
      </c>
      <c r="J19">
        <v>91.434061050414996</v>
      </c>
      <c r="K19">
        <v>2074</v>
      </c>
      <c r="L19" s="4">
        <f t="shared" si="3"/>
        <v>2.8414304063442044</v>
      </c>
      <c r="M19">
        <v>20851.1959743236</v>
      </c>
      <c r="N19">
        <v>597.72173780863795</v>
      </c>
      <c r="O19">
        <v>1346.3507220745</v>
      </c>
      <c r="P19" s="4">
        <f t="shared" si="4"/>
        <v>4.7873571640950772</v>
      </c>
      <c r="Q19">
        <v>24246.673714990698</v>
      </c>
      <c r="R19">
        <v>25790.330995752702</v>
      </c>
      <c r="S19">
        <v>3351.69777580048</v>
      </c>
      <c r="T19">
        <v>6.7186720371246302</v>
      </c>
      <c r="U19">
        <v>67.424839973449707</v>
      </c>
      <c r="V19">
        <v>46</v>
      </c>
      <c r="W19" s="4">
        <f t="shared" si="5"/>
        <v>6.1582396058456572</v>
      </c>
    </row>
    <row r="20" spans="1:23" x14ac:dyDescent="0.2">
      <c r="A20">
        <v>9</v>
      </c>
      <c r="B20">
        <v>10</v>
      </c>
      <c r="C20" s="1">
        <v>1231.2272800000001</v>
      </c>
      <c r="D20">
        <v>204.98470680258001</v>
      </c>
      <c r="E20">
        <v>25.709765911102199</v>
      </c>
      <c r="F20">
        <v>4358.0948086712797</v>
      </c>
      <c r="G20">
        <v>4742.9114870216099</v>
      </c>
      <c r="H20">
        <v>447.860231141236</v>
      </c>
      <c r="I20">
        <v>1299.3266689777299</v>
      </c>
      <c r="J20">
        <v>122.189181089401</v>
      </c>
      <c r="K20">
        <v>2264</v>
      </c>
      <c r="L20" s="4">
        <f t="shared" si="3"/>
        <v>2.8521819359148779</v>
      </c>
      <c r="M20">
        <v>7339.7931713275102</v>
      </c>
      <c r="N20">
        <v>220.85585306155099</v>
      </c>
      <c r="O20">
        <v>923.34793305397</v>
      </c>
      <c r="P20" s="4">
        <f t="shared" si="4"/>
        <v>4.9613633409158302</v>
      </c>
      <c r="Q20">
        <v>8412.0290736644893</v>
      </c>
      <c r="R20">
        <v>9043.8013810497596</v>
      </c>
      <c r="S20">
        <v>1304.1710238998401</v>
      </c>
      <c r="T20">
        <v>3.55063700675964</v>
      </c>
      <c r="U20">
        <v>30.537674188613799</v>
      </c>
      <c r="V20">
        <v>27</v>
      </c>
      <c r="W20" s="4">
        <f t="shared" si="5"/>
        <v>6.3453549380823979</v>
      </c>
    </row>
    <row r="21" spans="1:23" x14ac:dyDescent="0.2">
      <c r="B21">
        <v>20</v>
      </c>
      <c r="C21" s="1">
        <v>2268.87428</v>
      </c>
      <c r="D21">
        <v>268.92737146464998</v>
      </c>
      <c r="E21">
        <v>24.507122039794901</v>
      </c>
      <c r="F21">
        <v>8147.5999707967303</v>
      </c>
      <c r="G21">
        <v>8855.2134718986799</v>
      </c>
      <c r="H21">
        <v>682.43942496120803</v>
      </c>
      <c r="I21">
        <v>1250.36576795578</v>
      </c>
      <c r="J21">
        <v>168.17696595191899</v>
      </c>
      <c r="K21">
        <v>2114</v>
      </c>
      <c r="L21" s="4">
        <f t="shared" si="3"/>
        <v>2.9029105975403273</v>
      </c>
      <c r="M21">
        <v>13981.6363747736</v>
      </c>
      <c r="N21">
        <v>351.876897025174</v>
      </c>
      <c r="O21">
        <v>1523.8667318820901</v>
      </c>
      <c r="P21" s="4">
        <f t="shared" si="4"/>
        <v>5.1623671694905893</v>
      </c>
      <c r="Q21">
        <v>15980.9855992995</v>
      </c>
      <c r="R21">
        <v>16941.1859430439</v>
      </c>
      <c r="S21">
        <v>2234.26338710236</v>
      </c>
      <c r="T21">
        <v>7.0794579982757497</v>
      </c>
      <c r="U21">
        <v>78.221724033355699</v>
      </c>
      <c r="V21">
        <v>44</v>
      </c>
      <c r="W21" s="4">
        <f t="shared" si="5"/>
        <v>6.4667803731478237</v>
      </c>
    </row>
    <row r="22" spans="1:23" x14ac:dyDescent="0.2">
      <c r="B22">
        <v>30</v>
      </c>
      <c r="C22" s="1">
        <v>3442.5069100000001</v>
      </c>
      <c r="D22">
        <v>435.75429852079901</v>
      </c>
      <c r="E22">
        <v>25.0279088020324</v>
      </c>
      <c r="F22">
        <v>12440.1852764056</v>
      </c>
      <c r="G22">
        <v>13813.0195248905</v>
      </c>
      <c r="H22">
        <v>1174.4184635181</v>
      </c>
      <c r="I22">
        <v>1181.7648749351499</v>
      </c>
      <c r="J22">
        <v>234.984089851379</v>
      </c>
      <c r="K22">
        <v>1957</v>
      </c>
      <c r="L22" s="4">
        <f t="shared" si="3"/>
        <v>3.0124885398967871</v>
      </c>
      <c r="M22">
        <v>20856.7404240129</v>
      </c>
      <c r="N22">
        <v>530.57597167540303</v>
      </c>
      <c r="O22">
        <v>2296.0191700458499</v>
      </c>
      <c r="P22" s="4">
        <f t="shared" si="4"/>
        <v>5.0585907216124948</v>
      </c>
      <c r="Q22">
        <v>24266.660979771099</v>
      </c>
      <c r="R22">
        <v>25813.967194042601</v>
      </c>
      <c r="S22">
        <v>3353.1022265943102</v>
      </c>
      <c r="T22">
        <v>8.0840971469879097</v>
      </c>
      <c r="U22">
        <v>156.226660966873</v>
      </c>
      <c r="V22">
        <v>45</v>
      </c>
      <c r="W22" s="4">
        <f t="shared" si="5"/>
        <v>6.4985956074791442</v>
      </c>
    </row>
    <row r="23" spans="1:23" x14ac:dyDescent="0.2">
      <c r="A23" s="2" t="s">
        <v>14</v>
      </c>
      <c r="B23" s="2">
        <v>5</v>
      </c>
      <c r="L23" s="3"/>
      <c r="P23" s="3"/>
      <c r="W23" s="3"/>
    </row>
    <row r="24" spans="1:23" x14ac:dyDescent="0.2">
      <c r="A24">
        <v>3</v>
      </c>
      <c r="B24">
        <v>10</v>
      </c>
      <c r="C24">
        <v>2163.45303182315</v>
      </c>
      <c r="D24">
        <v>282.985379794224</v>
      </c>
      <c r="E24">
        <v>25.4220049381256</v>
      </c>
      <c r="F24">
        <v>8065.47506550665</v>
      </c>
      <c r="G24">
        <v>9130.2133210521297</v>
      </c>
      <c r="H24">
        <v>1412.26272312426</v>
      </c>
      <c r="I24">
        <v>1476.2489140033699</v>
      </c>
      <c r="J24">
        <v>17.7605640888214</v>
      </c>
      <c r="K24">
        <v>3833</v>
      </c>
      <c r="L24" s="4">
        <f>(G24-C24)/C24</f>
        <v>3.2202040842819057</v>
      </c>
      <c r="M24">
        <v>9553.5114705813303</v>
      </c>
      <c r="N24">
        <v>940.08691953717403</v>
      </c>
      <c r="O24">
        <v>635.30423212051301</v>
      </c>
      <c r="P24" s="4">
        <f>(M24-C24)/C24</f>
        <v>3.4158626649410317</v>
      </c>
      <c r="Q24">
        <v>9297.0352124575893</v>
      </c>
      <c r="R24">
        <v>10032.9579048994</v>
      </c>
      <c r="S24">
        <v>1397.5394081239899</v>
      </c>
      <c r="T24">
        <v>2.66163110733032</v>
      </c>
      <c r="U24">
        <v>7.8466479778289697</v>
      </c>
      <c r="V24">
        <v>32</v>
      </c>
      <c r="W24" s="4">
        <f>(R24-C24)/C24</f>
        <v>3.6374743326156653</v>
      </c>
    </row>
    <row r="25" spans="1:23" x14ac:dyDescent="0.2">
      <c r="B25">
        <v>20</v>
      </c>
      <c r="C25">
        <v>4246.7761977174896</v>
      </c>
      <c r="D25">
        <v>501.51795588228498</v>
      </c>
      <c r="E25">
        <v>24.6855340003967</v>
      </c>
      <c r="F25">
        <v>15593.6842253218</v>
      </c>
      <c r="G25">
        <v>17223.8451565174</v>
      </c>
      <c r="H25">
        <v>2440.6472775626498</v>
      </c>
      <c r="I25">
        <v>2266.7083859443601</v>
      </c>
      <c r="J25">
        <v>25.522789001464801</v>
      </c>
      <c r="K25">
        <v>5008</v>
      </c>
      <c r="L25" s="4">
        <f t="shared" ref="L25:L32" si="6">(G25-C25)/C25</f>
        <v>3.0557459010377528</v>
      </c>
      <c r="M25">
        <v>17948.610097135399</v>
      </c>
      <c r="N25">
        <v>1401.0705307594999</v>
      </c>
      <c r="O25">
        <v>774.83239793777398</v>
      </c>
      <c r="P25" s="4">
        <f t="shared" ref="P25:P32" si="7">(M25-C25)/C25</f>
        <v>3.2264082827774678</v>
      </c>
      <c r="Q25">
        <v>17770.753094807798</v>
      </c>
      <c r="R25">
        <v>18921.421141624702</v>
      </c>
      <c r="S25">
        <v>2392.3699004759901</v>
      </c>
      <c r="T25">
        <v>3.4101138114929199</v>
      </c>
      <c r="U25">
        <v>12.2619128227233</v>
      </c>
      <c r="V25">
        <v>34</v>
      </c>
      <c r="W25" s="4">
        <f t="shared" ref="W25:W32" si="8">(R25-C25)/C25</f>
        <v>3.4554787586391718</v>
      </c>
    </row>
    <row r="26" spans="1:23" x14ac:dyDescent="0.2">
      <c r="B26">
        <v>30</v>
      </c>
      <c r="C26">
        <v>6039.1704229552097</v>
      </c>
      <c r="D26">
        <v>687.54556621658503</v>
      </c>
      <c r="E26">
        <v>25.4085500240325</v>
      </c>
      <c r="F26">
        <v>23285.903662598801</v>
      </c>
      <c r="G26">
        <v>25589.332916700201</v>
      </c>
      <c r="H26">
        <v>3675.8135588095201</v>
      </c>
      <c r="I26">
        <v>2382.4497480392401</v>
      </c>
      <c r="J26">
        <v>37.430154085159302</v>
      </c>
      <c r="K26">
        <v>5045</v>
      </c>
      <c r="L26" s="4">
        <f t="shared" si="6"/>
        <v>3.23722649379686</v>
      </c>
      <c r="M26">
        <v>26649.210918377099</v>
      </c>
      <c r="N26">
        <v>2297.1363878690199</v>
      </c>
      <c r="O26">
        <v>1033.54585886001</v>
      </c>
      <c r="P26" s="4">
        <f t="shared" si="7"/>
        <v>3.4127270886547638</v>
      </c>
      <c r="Q26">
        <v>26689.5799005507</v>
      </c>
      <c r="R26">
        <v>28465.841739780499</v>
      </c>
      <c r="S26">
        <v>3561.9924614723</v>
      </c>
      <c r="T26">
        <v>4.4310598373412997</v>
      </c>
      <c r="U26">
        <v>21.965878963470399</v>
      </c>
      <c r="V26">
        <v>36</v>
      </c>
      <c r="W26" s="4">
        <f t="shared" si="8"/>
        <v>3.7135350960754994</v>
      </c>
    </row>
    <row r="27" spans="1:23" x14ac:dyDescent="0.2">
      <c r="A27">
        <v>6</v>
      </c>
      <c r="B27">
        <v>10</v>
      </c>
      <c r="C27">
        <v>2206.8076113524799</v>
      </c>
      <c r="D27">
        <v>417.80869455167999</v>
      </c>
      <c r="E27">
        <v>25.002123117446899</v>
      </c>
      <c r="F27">
        <v>7904.59444001464</v>
      </c>
      <c r="G27">
        <v>8978.5540125916705</v>
      </c>
      <c r="H27">
        <v>1422.5318677595301</v>
      </c>
      <c r="I27">
        <v>1772.19028592109</v>
      </c>
      <c r="J27">
        <v>42.760134935379</v>
      </c>
      <c r="K27">
        <v>3480</v>
      </c>
      <c r="L27" s="4">
        <f t="shared" si="6"/>
        <v>3.0685712548766357</v>
      </c>
      <c r="M27">
        <v>9392.5960000588402</v>
      </c>
      <c r="N27">
        <v>960.43697357581095</v>
      </c>
      <c r="O27">
        <v>805.39234209060601</v>
      </c>
      <c r="P27" s="4">
        <f t="shared" si="7"/>
        <v>3.2561915917547641</v>
      </c>
      <c r="Q27">
        <v>9118.3483091183698</v>
      </c>
      <c r="R27">
        <v>9849.9455231624106</v>
      </c>
      <c r="S27">
        <v>1395.56664018795</v>
      </c>
      <c r="T27">
        <v>5.2314260005950901</v>
      </c>
      <c r="U27">
        <v>15.524158000946001</v>
      </c>
      <c r="V27">
        <v>49</v>
      </c>
      <c r="W27" s="4">
        <f t="shared" si="8"/>
        <v>3.4634364466079135</v>
      </c>
    </row>
    <row r="28" spans="1:23" x14ac:dyDescent="0.2">
      <c r="B28">
        <v>20</v>
      </c>
      <c r="C28">
        <v>3973.2547326753902</v>
      </c>
      <c r="D28">
        <v>557.93680075288705</v>
      </c>
      <c r="E28">
        <v>24.7214338779449</v>
      </c>
      <c r="F28">
        <v>15259.005984633701</v>
      </c>
      <c r="G28">
        <v>16893.0745891591</v>
      </c>
      <c r="H28">
        <v>2434.967822004</v>
      </c>
      <c r="I28">
        <v>3003.5154590606599</v>
      </c>
      <c r="J28">
        <v>64.257670879363999</v>
      </c>
      <c r="K28">
        <v>4770</v>
      </c>
      <c r="L28" s="4">
        <f t="shared" si="6"/>
        <v>3.2516968394282015</v>
      </c>
      <c r="M28">
        <v>17603.276302602</v>
      </c>
      <c r="N28">
        <v>1402.0216393768201</v>
      </c>
      <c r="O28">
        <v>1128.8582050800301</v>
      </c>
      <c r="P28" s="4">
        <f t="shared" si="7"/>
        <v>3.4304424173551133</v>
      </c>
      <c r="Q28">
        <v>17416.179856726601</v>
      </c>
      <c r="R28">
        <v>18564.484137865202</v>
      </c>
      <c r="S28">
        <v>2388.9768534023101</v>
      </c>
      <c r="T28">
        <v>9.6627910137176496</v>
      </c>
      <c r="U28">
        <v>34.424591064453097</v>
      </c>
      <c r="V28">
        <v>74</v>
      </c>
      <c r="W28" s="4">
        <f t="shared" si="8"/>
        <v>3.6723619266577479</v>
      </c>
    </row>
    <row r="29" spans="1:23" x14ac:dyDescent="0.2">
      <c r="B29">
        <v>30</v>
      </c>
      <c r="C29">
        <v>5820.4109407552096</v>
      </c>
      <c r="D29">
        <v>863.16831935211599</v>
      </c>
      <c r="E29">
        <v>24.752386093139599</v>
      </c>
      <c r="F29">
        <v>22836.6451081673</v>
      </c>
      <c r="G29">
        <v>25166.014940686699</v>
      </c>
      <c r="H29">
        <v>3681.0493369897299</v>
      </c>
      <c r="I29">
        <v>2169.7392420768701</v>
      </c>
      <c r="J29">
        <v>97.649543046951294</v>
      </c>
      <c r="K29">
        <v>3747</v>
      </c>
      <c r="L29" s="4">
        <f t="shared" si="6"/>
        <v>3.3237522568159696</v>
      </c>
      <c r="M29">
        <v>26155.268232742401</v>
      </c>
      <c r="N29">
        <v>2300.4390865054602</v>
      </c>
      <c r="O29">
        <v>1210.79914999008</v>
      </c>
      <c r="P29" s="4">
        <f t="shared" si="7"/>
        <v>3.4937150484685029</v>
      </c>
      <c r="Q29">
        <v>26213.604969824999</v>
      </c>
      <c r="R29">
        <v>27992.496368819098</v>
      </c>
      <c r="S29">
        <v>3557.8870702685299</v>
      </c>
      <c r="T29">
        <v>9.6560449600219709</v>
      </c>
      <c r="U29">
        <v>70.875984191894503</v>
      </c>
      <c r="V29">
        <v>65</v>
      </c>
      <c r="W29" s="4">
        <f t="shared" si="8"/>
        <v>3.8093676982173732</v>
      </c>
    </row>
    <row r="30" spans="1:23" x14ac:dyDescent="0.2">
      <c r="A30">
        <v>9</v>
      </c>
      <c r="B30">
        <v>10</v>
      </c>
      <c r="C30">
        <v>2228.2118129000901</v>
      </c>
      <c r="D30">
        <v>379.14111855258102</v>
      </c>
      <c r="E30">
        <v>25.755037069320601</v>
      </c>
      <c r="F30">
        <v>7964.2425894501102</v>
      </c>
      <c r="G30">
        <v>9106.3295345988408</v>
      </c>
      <c r="H30">
        <v>1477.9927331670499</v>
      </c>
      <c r="I30">
        <v>3562.4077329635602</v>
      </c>
      <c r="J30">
        <v>116.40011692047101</v>
      </c>
      <c r="K30">
        <v>4569</v>
      </c>
      <c r="L30" s="4">
        <f t="shared" si="6"/>
        <v>3.0868329850323595</v>
      </c>
      <c r="M30">
        <v>9518.7924463066502</v>
      </c>
      <c r="N30">
        <v>1032.70797846955</v>
      </c>
      <c r="O30">
        <v>925.95151209831204</v>
      </c>
      <c r="P30" s="4">
        <f t="shared" si="7"/>
        <v>3.2719423670578394</v>
      </c>
      <c r="Q30">
        <v>9166.9536936965505</v>
      </c>
      <c r="R30">
        <v>9905.7119951720397</v>
      </c>
      <c r="S30">
        <v>1401.50730675101</v>
      </c>
      <c r="T30">
        <v>4.4904530048370299</v>
      </c>
      <c r="U30">
        <v>25.551563978195102</v>
      </c>
      <c r="V30">
        <v>36</v>
      </c>
      <c r="W30" s="4">
        <f t="shared" si="8"/>
        <v>3.4455881338675041</v>
      </c>
    </row>
    <row r="31" spans="1:23" x14ac:dyDescent="0.2">
      <c r="B31">
        <v>20</v>
      </c>
      <c r="C31">
        <v>4087.6122193564502</v>
      </c>
      <c r="D31">
        <v>566.53677302609003</v>
      </c>
      <c r="E31">
        <v>25.270366907119701</v>
      </c>
      <c r="F31">
        <v>15342.974578147499</v>
      </c>
      <c r="G31">
        <v>17113.323154213602</v>
      </c>
      <c r="H31">
        <v>2526.51381273386</v>
      </c>
      <c r="I31">
        <v>3682.3914630413001</v>
      </c>
      <c r="J31">
        <v>176.70870399475001</v>
      </c>
      <c r="K31">
        <v>4506</v>
      </c>
      <c r="L31" s="4">
        <f t="shared" si="6"/>
        <v>3.1866307848810345</v>
      </c>
      <c r="M31">
        <v>17778.336508743399</v>
      </c>
      <c r="N31">
        <v>1534.64379637561</v>
      </c>
      <c r="O31">
        <v>1338.5545461177801</v>
      </c>
      <c r="P31" s="4">
        <f t="shared" si="7"/>
        <v>3.3493207170083283</v>
      </c>
      <c r="Q31">
        <v>17475.956418371799</v>
      </c>
      <c r="R31">
        <v>18638.575789747301</v>
      </c>
      <c r="S31">
        <v>2397.4055761856598</v>
      </c>
      <c r="T31">
        <v>7.7125580310821498</v>
      </c>
      <c r="U31">
        <v>77.806677818298297</v>
      </c>
      <c r="V31">
        <v>47</v>
      </c>
      <c r="W31" s="4">
        <f t="shared" si="8"/>
        <v>3.5597710324590777</v>
      </c>
    </row>
    <row r="32" spans="1:23" x14ac:dyDescent="0.2">
      <c r="B32">
        <v>30</v>
      </c>
      <c r="C32">
        <v>5856.5664482081702</v>
      </c>
      <c r="D32">
        <v>810.80772785121599</v>
      </c>
      <c r="E32">
        <v>24.786077022552401</v>
      </c>
      <c r="F32">
        <v>22920.065662159999</v>
      </c>
      <c r="G32">
        <v>25217.531841277501</v>
      </c>
      <c r="H32">
        <v>3697.99811332729</v>
      </c>
      <c r="I32">
        <v>3814.6695411205201</v>
      </c>
      <c r="J32">
        <v>246.97380614280701</v>
      </c>
      <c r="K32">
        <v>4533</v>
      </c>
      <c r="L32" s="4">
        <f t="shared" si="6"/>
        <v>3.3058560103920382</v>
      </c>
      <c r="M32">
        <v>26260.8147287752</v>
      </c>
      <c r="N32">
        <v>2351.0287009966701</v>
      </c>
      <c r="O32">
        <v>1480.2912571430199</v>
      </c>
      <c r="P32" s="4">
        <f t="shared" si="7"/>
        <v>3.4839950098764363</v>
      </c>
      <c r="Q32">
        <v>26262.658865666101</v>
      </c>
      <c r="R32">
        <v>28066.719370259099</v>
      </c>
      <c r="S32">
        <v>3570.46852659041</v>
      </c>
      <c r="T32">
        <v>11.2038660049438</v>
      </c>
      <c r="U32">
        <v>147.51305007934499</v>
      </c>
      <c r="V32">
        <v>62</v>
      </c>
      <c r="W32" s="4">
        <f t="shared" si="8"/>
        <v>3.7923505382315223</v>
      </c>
    </row>
  </sheetData>
  <mergeCells count="4">
    <mergeCell ref="C1:E1"/>
    <mergeCell ref="F1:L1"/>
    <mergeCell ref="M1:P1"/>
    <mergeCell ref="Q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8EBA-C3BE-924B-8EB6-5FD28798CCD5}">
  <dimension ref="A1:U38"/>
  <sheetViews>
    <sheetView tabSelected="1" topLeftCell="G1" zoomScaleNormal="100" workbookViewId="0">
      <selection activeCell="S29" sqref="S29:U29"/>
    </sheetView>
  </sheetViews>
  <sheetFormatPr baseColWidth="10" defaultRowHeight="16" x14ac:dyDescent="0.2"/>
  <cols>
    <col min="1" max="1" width="12.5" style="5" bestFit="1" customWidth="1"/>
    <col min="2" max="2" width="12.5" style="5" customWidth="1"/>
    <col min="3" max="3" width="12.6640625" style="5" bestFit="1" customWidth="1"/>
    <col min="4" max="4" width="11.6640625" style="5" bestFit="1" customWidth="1"/>
    <col min="5" max="5" width="10.83203125" style="5"/>
    <col min="6" max="6" width="12.6640625" style="5" bestFit="1" customWidth="1"/>
    <col min="7" max="7" width="12.6640625" style="5" customWidth="1"/>
    <col min="8" max="8" width="13.83203125" style="5" bestFit="1" customWidth="1"/>
    <col min="9" max="10" width="12.6640625" style="5" bestFit="1" customWidth="1"/>
    <col min="11" max="12" width="10.83203125" style="5"/>
    <col min="13" max="13" width="17" style="5" bestFit="1" customWidth="1"/>
    <col min="14" max="14" width="15.83203125" style="5" bestFit="1" customWidth="1"/>
    <col min="15" max="15" width="13.83203125" style="5" bestFit="1" customWidth="1"/>
    <col min="16" max="16" width="14.83203125" style="5" bestFit="1" customWidth="1"/>
    <col min="17" max="16384" width="10.83203125" style="5"/>
  </cols>
  <sheetData>
    <row r="1" spans="1:21" x14ac:dyDescent="0.2">
      <c r="C1" s="22" t="s">
        <v>16</v>
      </c>
      <c r="D1" s="22"/>
      <c r="E1" s="22"/>
      <c r="H1" s="22" t="s">
        <v>12</v>
      </c>
      <c r="I1" s="22"/>
      <c r="J1" s="22"/>
      <c r="M1" s="22" t="s">
        <v>3</v>
      </c>
      <c r="N1" s="22"/>
      <c r="O1" s="22"/>
    </row>
    <row r="2" spans="1:21" x14ac:dyDescent="0.2">
      <c r="C2" s="5" t="s">
        <v>4</v>
      </c>
      <c r="D2" s="5" t="s">
        <v>5</v>
      </c>
      <c r="E2" s="5" t="s">
        <v>15</v>
      </c>
      <c r="F2" s="5" t="s">
        <v>17</v>
      </c>
      <c r="H2" s="5" t="s">
        <v>4</v>
      </c>
      <c r="I2" s="5" t="s">
        <v>5</v>
      </c>
      <c r="J2" s="5" t="s">
        <v>15</v>
      </c>
      <c r="K2" s="5" t="s">
        <v>17</v>
      </c>
      <c r="M2" s="5" t="s">
        <v>4</v>
      </c>
      <c r="N2" s="5" t="s">
        <v>5</v>
      </c>
      <c r="O2" s="5" t="s">
        <v>15</v>
      </c>
      <c r="P2" s="5" t="s">
        <v>17</v>
      </c>
    </row>
    <row r="4" spans="1:21" x14ac:dyDescent="0.2">
      <c r="A4" s="5" t="s">
        <v>18</v>
      </c>
    </row>
    <row r="5" spans="1:21" x14ac:dyDescent="0.2">
      <c r="A5" s="5" t="s">
        <v>19</v>
      </c>
      <c r="B5" s="5" t="s">
        <v>23</v>
      </c>
      <c r="R5" s="6"/>
      <c r="S5" s="10" t="s">
        <v>16</v>
      </c>
      <c r="T5" s="10" t="s">
        <v>12</v>
      </c>
      <c r="U5" s="10" t="s">
        <v>3</v>
      </c>
    </row>
    <row r="6" spans="1:21" x14ac:dyDescent="0.2">
      <c r="A6" s="5">
        <v>3</v>
      </c>
      <c r="B6" s="5">
        <v>10</v>
      </c>
      <c r="C6" s="6">
        <v>2333.3747596742601</v>
      </c>
      <c r="D6" s="6">
        <v>180.314805751157</v>
      </c>
      <c r="E6" s="6">
        <v>269.67614197730973</v>
      </c>
      <c r="F6" s="9">
        <v>2.0080263726443754</v>
      </c>
      <c r="G6" s="6"/>
      <c r="H6" s="6">
        <v>2333.6152419292398</v>
      </c>
      <c r="I6" s="6">
        <v>180.37766471835101</v>
      </c>
      <c r="J6" s="6">
        <v>1624.5914869308399</v>
      </c>
      <c r="K6" s="9">
        <v>2.0083363858396983</v>
      </c>
      <c r="L6" s="6">
        <f>H6-C6</f>
        <v>0.24048225497972453</v>
      </c>
      <c r="M6" s="6">
        <v>7015.4584629004503</v>
      </c>
      <c r="N6" s="6">
        <v>1143.26429807112</v>
      </c>
      <c r="O6" s="6">
        <v>4.2129871845245281</v>
      </c>
      <c r="P6" s="9">
        <v>8.0438468939047194</v>
      </c>
      <c r="Q6" s="6">
        <f>M6-H6</f>
        <v>4681.84322097121</v>
      </c>
      <c r="R6" s="6"/>
      <c r="S6" s="6">
        <v>180.314805751157</v>
      </c>
      <c r="T6" s="6">
        <v>180.37766471835101</v>
      </c>
      <c r="U6" s="6">
        <v>1143.26429807112</v>
      </c>
    </row>
    <row r="7" spans="1:21" x14ac:dyDescent="0.2">
      <c r="B7" s="5">
        <v>20</v>
      </c>
      <c r="C7" s="6">
        <v>4440.4079399216398</v>
      </c>
      <c r="D7" s="6">
        <v>314.50369880769</v>
      </c>
      <c r="E7" s="6">
        <v>282.66866087913434</v>
      </c>
      <c r="F7" s="9">
        <v>1.8657036088998573</v>
      </c>
      <c r="G7" s="6"/>
      <c r="H7" s="6">
        <v>4440.3882404026799</v>
      </c>
      <c r="I7" s="6">
        <v>314.50993670504999</v>
      </c>
      <c r="J7" s="6">
        <v>2328.67955112457</v>
      </c>
      <c r="K7" s="9">
        <v>1.8656908954322344</v>
      </c>
      <c r="L7" s="6">
        <f t="shared" ref="L7:L38" si="0">H7-C7</f>
        <v>-1.9699518959896523E-2</v>
      </c>
      <c r="M7" s="6">
        <v>13174.816625793201</v>
      </c>
      <c r="N7" s="6">
        <v>2009.97875891081</v>
      </c>
      <c r="O7" s="6">
        <v>6.7681291103362939</v>
      </c>
      <c r="P7" s="9">
        <v>7.50262409714448</v>
      </c>
      <c r="Q7" s="6">
        <f t="shared" ref="Q7:Q38" si="1">M7-H7</f>
        <v>8734.4283853905217</v>
      </c>
      <c r="R7" s="6"/>
      <c r="S7" s="6">
        <v>314.50369880769</v>
      </c>
      <c r="T7" s="6">
        <v>314.50993670504999</v>
      </c>
      <c r="U7" s="6">
        <v>2009.97875891081</v>
      </c>
    </row>
    <row r="8" spans="1:21" x14ac:dyDescent="0.2">
      <c r="B8" s="5">
        <v>30</v>
      </c>
      <c r="C8" s="6">
        <v>6942.63206101986</v>
      </c>
      <c r="D8" s="6">
        <v>509.68462403587</v>
      </c>
      <c r="E8" s="6">
        <v>301.93424081802317</v>
      </c>
      <c r="F8" s="9">
        <v>1.9895030895428776</v>
      </c>
      <c r="G8" s="6"/>
      <c r="H8" s="6">
        <v>6943.2397415580699</v>
      </c>
      <c r="I8" s="6">
        <v>509.79435866678699</v>
      </c>
      <c r="J8" s="6">
        <v>3004.1918730735702</v>
      </c>
      <c r="K8" s="9">
        <v>1.9897647572836517</v>
      </c>
      <c r="L8" s="6">
        <f t="shared" si="0"/>
        <v>0.60768053820993373</v>
      </c>
      <c r="M8" s="6">
        <v>19584.815163441599</v>
      </c>
      <c r="N8" s="6">
        <v>2692.9633147096001</v>
      </c>
      <c r="O8" s="6">
        <v>10.300057172775263</v>
      </c>
      <c r="P8" s="9">
        <v>7.4332375566845368</v>
      </c>
      <c r="Q8" s="6">
        <f t="shared" si="1"/>
        <v>12641.575421883528</v>
      </c>
      <c r="R8" s="6"/>
      <c r="S8" s="6">
        <v>509.68462403587</v>
      </c>
      <c r="T8" s="6">
        <v>509.79435866678699</v>
      </c>
      <c r="U8" s="6">
        <v>2692.9633147096001</v>
      </c>
    </row>
    <row r="9" spans="1:21" x14ac:dyDescent="0.2">
      <c r="A9" s="5">
        <v>6</v>
      </c>
      <c r="B9" s="5">
        <v>10</v>
      </c>
      <c r="C9" s="6">
        <v>2490.3092648531801</v>
      </c>
      <c r="D9" s="6">
        <v>278.26686855536201</v>
      </c>
      <c r="E9" s="6">
        <v>291.09632802009531</v>
      </c>
      <c r="F9" s="9">
        <v>1.5487237250766219</v>
      </c>
      <c r="G9" s="6"/>
      <c r="H9" s="6">
        <v>2490.1774404733501</v>
      </c>
      <c r="I9" s="6">
        <v>278.26199132227299</v>
      </c>
      <c r="J9" s="6">
        <v>2862.9742000102901</v>
      </c>
      <c r="K9" s="9">
        <v>1.5485888085306498</v>
      </c>
      <c r="L9" s="6">
        <f t="shared" si="0"/>
        <v>-0.13182437983005002</v>
      </c>
      <c r="M9" s="6">
        <v>7053.2598842872503</v>
      </c>
      <c r="N9" s="6">
        <v>1143.8340283135101</v>
      </c>
      <c r="O9" s="6">
        <v>7.8250710964202801</v>
      </c>
      <c r="P9" s="9">
        <v>6.2187061502475496</v>
      </c>
      <c r="Q9" s="6">
        <f t="shared" si="1"/>
        <v>4563.0824438139007</v>
      </c>
      <c r="R9" s="6"/>
      <c r="S9" s="6">
        <v>278.26686855536201</v>
      </c>
      <c r="T9" s="6">
        <v>278.26199132227299</v>
      </c>
      <c r="U9" s="6">
        <v>1143.8340283135101</v>
      </c>
    </row>
    <row r="10" spans="1:21" x14ac:dyDescent="0.2">
      <c r="B10" s="5">
        <v>20</v>
      </c>
      <c r="C10" s="6">
        <v>4471.1450001930398</v>
      </c>
      <c r="D10" s="6">
        <v>335.79305529870697</v>
      </c>
      <c r="E10" s="6">
        <v>357.81364989280638</v>
      </c>
      <c r="F10" s="9">
        <v>1.7677405330858511</v>
      </c>
      <c r="G10" s="6"/>
      <c r="H10" s="6">
        <v>4470.9150789243004</v>
      </c>
      <c r="I10" s="6">
        <v>335.78301673705499</v>
      </c>
      <c r="J10" s="6">
        <v>4936.5984408855402</v>
      </c>
      <c r="K10" s="9">
        <v>1.7675982065867371</v>
      </c>
      <c r="L10" s="6">
        <f t="shared" si="0"/>
        <v>-0.22992126873941743</v>
      </c>
      <c r="M10" s="6">
        <v>13242.862898318201</v>
      </c>
      <c r="N10" s="6">
        <v>2009.0811963905601</v>
      </c>
      <c r="O10" s="6">
        <v>17.110982179641702</v>
      </c>
      <c r="P10" s="9">
        <v>7.1976335851759643</v>
      </c>
      <c r="Q10" s="6">
        <f t="shared" si="1"/>
        <v>8771.9478193938994</v>
      </c>
      <c r="R10" s="6"/>
      <c r="S10" s="6">
        <v>335.79305529870697</v>
      </c>
      <c r="T10" s="6">
        <v>335.78301673705499</v>
      </c>
      <c r="U10" s="6">
        <v>2009.0811963905601</v>
      </c>
    </row>
    <row r="11" spans="1:21" x14ac:dyDescent="0.2">
      <c r="B11" s="5">
        <v>30</v>
      </c>
      <c r="C11" s="6">
        <v>7148.7641129886197</v>
      </c>
      <c r="D11" s="6">
        <v>633.25933596110099</v>
      </c>
      <c r="E11" s="6">
        <v>350.09136009216286</v>
      </c>
      <c r="F11" s="9">
        <v>1.7654215863021736</v>
      </c>
      <c r="G11" s="6"/>
      <c r="H11" s="6">
        <v>7149.8898164761104</v>
      </c>
      <c r="I11" s="6">
        <v>633.30316973731999</v>
      </c>
      <c r="J11" s="6">
        <v>6130.7321789264597</v>
      </c>
      <c r="K11" s="9">
        <v>1.7658570524435764</v>
      </c>
      <c r="L11" s="6">
        <f t="shared" si="0"/>
        <v>1.1257034874906822</v>
      </c>
      <c r="M11" s="6">
        <v>19744.290708067299</v>
      </c>
      <c r="N11" s="6">
        <v>2724.4872485842302</v>
      </c>
      <c r="O11" s="6">
        <v>31.451688051223698</v>
      </c>
      <c r="P11" s="9">
        <v>6.637863953450279</v>
      </c>
      <c r="Q11" s="6">
        <f t="shared" si="1"/>
        <v>12594.400891591189</v>
      </c>
      <c r="R11" s="6"/>
      <c r="S11" s="6">
        <v>633.25933596110099</v>
      </c>
      <c r="T11" s="6">
        <v>633.30316973731999</v>
      </c>
      <c r="U11" s="6">
        <v>2724.4872485842302</v>
      </c>
    </row>
    <row r="12" spans="1:21" x14ac:dyDescent="0.2">
      <c r="A12" s="5">
        <v>9</v>
      </c>
      <c r="B12" s="5">
        <v>10</v>
      </c>
      <c r="C12" s="6">
        <v>2393.8318918294799</v>
      </c>
      <c r="D12" s="6">
        <v>216.68749112984301</v>
      </c>
      <c r="E12" s="6">
        <v>395.42662310600275</v>
      </c>
      <c r="F12" s="9">
        <v>1.78310753378864</v>
      </c>
      <c r="G12" s="6"/>
      <c r="H12" s="6">
        <v>2394.0798273026799</v>
      </c>
      <c r="I12" s="6">
        <v>216.704671323664</v>
      </c>
      <c r="J12" s="6">
        <v>3894.24068689346</v>
      </c>
      <c r="K12" s="9">
        <v>1.7833957875652362</v>
      </c>
      <c r="L12" s="6">
        <f t="shared" si="0"/>
        <v>0.24793547319995923</v>
      </c>
      <c r="M12" s="6">
        <v>7054.9671669465697</v>
      </c>
      <c r="N12" s="6">
        <v>1144.1692930464701</v>
      </c>
      <c r="O12" s="6">
        <v>13.755068778991651</v>
      </c>
      <c r="P12" s="9">
        <v>7.2022185183416116</v>
      </c>
      <c r="Q12" s="6">
        <f t="shared" si="1"/>
        <v>4660.8873396438903</v>
      </c>
      <c r="R12" s="6"/>
      <c r="S12" s="6">
        <v>216.68749112984301</v>
      </c>
      <c r="T12" s="6">
        <v>216.704671323664</v>
      </c>
      <c r="U12" s="6">
        <v>1144.1692930464701</v>
      </c>
    </row>
    <row r="13" spans="1:21" x14ac:dyDescent="0.2">
      <c r="B13" s="5">
        <v>20</v>
      </c>
      <c r="C13" s="6">
        <v>4454.3589918611997</v>
      </c>
      <c r="D13" s="6">
        <v>319.36172888234802</v>
      </c>
      <c r="E13" s="6">
        <v>426.5777699947356</v>
      </c>
      <c r="F13" s="9">
        <v>1.8801475583702014</v>
      </c>
      <c r="G13" s="6"/>
      <c r="H13" s="6">
        <v>4454.1694704697602</v>
      </c>
      <c r="I13" s="6">
        <v>319.34769061722699</v>
      </c>
      <c r="J13" s="6">
        <v>5944.8901541232999</v>
      </c>
      <c r="K13" s="9">
        <v>1.8800250155814835</v>
      </c>
      <c r="L13" s="6">
        <f t="shared" si="0"/>
        <v>-0.18952139143948443</v>
      </c>
      <c r="M13" s="6">
        <v>13245.418061377901</v>
      </c>
      <c r="N13" s="6">
        <v>2009.77089012598</v>
      </c>
      <c r="O13" s="6">
        <v>31.653131008148161</v>
      </c>
      <c r="P13" s="9">
        <v>7.5643655032685482</v>
      </c>
      <c r="Q13" s="6">
        <f t="shared" si="1"/>
        <v>8791.2485909081406</v>
      </c>
      <c r="R13" s="6"/>
      <c r="S13" s="6">
        <v>319.36172888234802</v>
      </c>
      <c r="T13" s="6">
        <v>319.34769061722699</v>
      </c>
      <c r="U13" s="6">
        <v>2009.77089012598</v>
      </c>
    </row>
    <row r="14" spans="1:21" x14ac:dyDescent="0.2">
      <c r="B14" s="5">
        <v>30</v>
      </c>
      <c r="C14" s="6">
        <v>7012.3992858592201</v>
      </c>
      <c r="D14" s="6">
        <v>532.574546752826</v>
      </c>
      <c r="E14" s="6">
        <v>389.180783987045</v>
      </c>
      <c r="F14" s="9">
        <v>1.9276882509380686</v>
      </c>
      <c r="G14" s="6"/>
      <c r="H14" s="6">
        <v>7013.2875217201199</v>
      </c>
      <c r="I14" s="6">
        <v>532.65279534755905</v>
      </c>
      <c r="J14" s="6">
        <v>7440.9956138134003</v>
      </c>
      <c r="K14" s="9">
        <v>1.9280590908728765</v>
      </c>
      <c r="L14" s="6">
        <f t="shared" si="0"/>
        <v>0.88823586089984019</v>
      </c>
      <c r="M14" s="6">
        <v>19743.990393603399</v>
      </c>
      <c r="N14" s="6">
        <v>2724.8728090613299</v>
      </c>
      <c r="O14" s="6">
        <v>62.96552896499626</v>
      </c>
      <c r="P14" s="9">
        <v>7.2431485067530756</v>
      </c>
      <c r="Q14" s="6">
        <f t="shared" si="1"/>
        <v>12730.702871883279</v>
      </c>
      <c r="R14" s="6"/>
      <c r="S14" s="6">
        <v>532.574546752826</v>
      </c>
      <c r="T14" s="6">
        <v>532.65279534755905</v>
      </c>
      <c r="U14" s="6">
        <v>2724.8728090613299</v>
      </c>
    </row>
    <row r="15" spans="1:21" x14ac:dyDescent="0.2">
      <c r="C15" s="6"/>
      <c r="D15" s="6"/>
      <c r="E15" s="6"/>
      <c r="F15" s="9"/>
      <c r="H15" s="6"/>
      <c r="I15" s="6"/>
      <c r="J15" s="6"/>
      <c r="K15" s="9"/>
      <c r="L15" s="6"/>
      <c r="M15" s="6"/>
      <c r="N15" s="6"/>
      <c r="O15" s="6"/>
      <c r="P15" s="9"/>
      <c r="Q15" s="6"/>
      <c r="R15" s="6"/>
      <c r="S15" s="6"/>
      <c r="T15" s="6"/>
      <c r="U15" s="6"/>
    </row>
    <row r="16" spans="1:21" x14ac:dyDescent="0.2">
      <c r="A16" s="7" t="s">
        <v>21</v>
      </c>
      <c r="B16" s="7"/>
      <c r="C16" s="6"/>
      <c r="D16" s="6"/>
      <c r="E16" s="6"/>
      <c r="F16" s="9"/>
      <c r="G16" s="6"/>
      <c r="H16" s="6"/>
      <c r="I16" s="6"/>
      <c r="J16" s="6"/>
      <c r="K16" s="9"/>
      <c r="L16" s="6"/>
      <c r="M16" s="6"/>
      <c r="N16" s="6"/>
      <c r="O16" s="6"/>
      <c r="P16" s="9"/>
      <c r="Q16" s="6"/>
      <c r="R16" s="6"/>
      <c r="S16" s="6"/>
      <c r="T16" s="6"/>
      <c r="U16" s="6"/>
    </row>
    <row r="17" spans="1:21" x14ac:dyDescent="0.2">
      <c r="A17" s="7" t="s">
        <v>19</v>
      </c>
      <c r="B17" s="7" t="s">
        <v>20</v>
      </c>
      <c r="C17" s="6"/>
      <c r="D17" s="6"/>
      <c r="E17" s="6"/>
      <c r="F17" s="9"/>
      <c r="H17" s="6"/>
      <c r="I17" s="6"/>
      <c r="J17" s="6"/>
      <c r="K17" s="9"/>
      <c r="L17" s="6"/>
      <c r="M17" s="6"/>
      <c r="N17" s="6"/>
      <c r="O17" s="6"/>
      <c r="P17" s="9"/>
      <c r="Q17" s="6"/>
      <c r="R17" s="6"/>
      <c r="S17" s="11" t="s">
        <v>16</v>
      </c>
      <c r="T17" s="11" t="s">
        <v>12</v>
      </c>
      <c r="U17" s="11" t="s">
        <v>3</v>
      </c>
    </row>
    <row r="18" spans="1:21" x14ac:dyDescent="0.2">
      <c r="A18" s="7">
        <v>3</v>
      </c>
      <c r="B18" s="7">
        <v>10</v>
      </c>
      <c r="C18" s="6">
        <v>4696.8559446732297</v>
      </c>
      <c r="D18" s="6">
        <v>423.89943003411298</v>
      </c>
      <c r="E18" s="6">
        <v>990.68752503395069</v>
      </c>
      <c r="F18" s="9">
        <v>3.0857875237927912</v>
      </c>
      <c r="G18" s="6"/>
      <c r="H18" s="6">
        <v>7349.10976073648</v>
      </c>
      <c r="I18" s="6">
        <v>181.65931105818601</v>
      </c>
      <c r="J18" s="6">
        <v>655.69214510917595</v>
      </c>
      <c r="K18" s="9">
        <v>5.3929789044211303</v>
      </c>
      <c r="L18" s="6">
        <f t="shared" si="0"/>
        <v>2652.2538160632503</v>
      </c>
      <c r="M18" s="6">
        <v>9008.8904836183501</v>
      </c>
      <c r="N18" s="6">
        <v>1282.1835118044901</v>
      </c>
      <c r="O18" s="6">
        <v>9.4314689636230398</v>
      </c>
      <c r="P18" s="9">
        <v>6.8368195181562674</v>
      </c>
      <c r="Q18" s="6">
        <f t="shared" si="1"/>
        <v>1659.7807228818701</v>
      </c>
      <c r="R18" s="6"/>
      <c r="S18" s="6">
        <v>423.89943003411298</v>
      </c>
      <c r="T18" s="6">
        <v>181.65931105818601</v>
      </c>
      <c r="U18" s="6">
        <v>1282.1835118044901</v>
      </c>
    </row>
    <row r="19" spans="1:21" x14ac:dyDescent="0.2">
      <c r="A19" s="7"/>
      <c r="B19" s="7">
        <v>20</v>
      </c>
      <c r="C19" s="6">
        <v>8838.9996758523794</v>
      </c>
      <c r="D19" s="6">
        <v>670.48747244193805</v>
      </c>
      <c r="E19" s="6">
        <v>937.68252396583466</v>
      </c>
      <c r="F19" s="9">
        <v>2.8603631250345893</v>
      </c>
      <c r="G19" s="6"/>
      <c r="H19" s="6">
        <v>13933.3689231924</v>
      </c>
      <c r="I19" s="6">
        <v>340.04701242315701</v>
      </c>
      <c r="J19" s="6">
        <v>886.40339112281799</v>
      </c>
      <c r="K19" s="9">
        <v>5.0852885587879451</v>
      </c>
      <c r="L19" s="6">
        <f t="shared" si="0"/>
        <v>5094.3692473400206</v>
      </c>
      <c r="M19" s="6">
        <v>16932.933760580501</v>
      </c>
      <c r="N19" s="6">
        <v>2236.03021578381</v>
      </c>
      <c r="O19" s="6">
        <v>15.589661836624089</v>
      </c>
      <c r="P19" s="9">
        <v>6.3953247522542327</v>
      </c>
      <c r="Q19" s="6">
        <f t="shared" si="1"/>
        <v>2999.5648373881013</v>
      </c>
      <c r="R19" s="6"/>
      <c r="S19" s="6">
        <v>670.48747244193805</v>
      </c>
      <c r="T19" s="6">
        <v>340.04701242315701</v>
      </c>
      <c r="U19" s="6">
        <v>2236.03021578381</v>
      </c>
    </row>
    <row r="20" spans="1:21" x14ac:dyDescent="0.2">
      <c r="A20" s="7"/>
      <c r="B20" s="7">
        <v>30</v>
      </c>
      <c r="C20" s="6">
        <v>13773.0206937489</v>
      </c>
      <c r="D20" s="6">
        <v>1156.6321660466499</v>
      </c>
      <c r="E20" s="6">
        <v>1149.3888330459572</v>
      </c>
      <c r="F20" s="9">
        <v>3.0530086277541582</v>
      </c>
      <c r="G20" s="6"/>
      <c r="H20" s="6">
        <v>20813.010339754099</v>
      </c>
      <c r="I20" s="6">
        <v>503.96052484761799</v>
      </c>
      <c r="J20" s="6">
        <v>1047.2123610973299</v>
      </c>
      <c r="K20" s="9">
        <v>5.1246775382284744</v>
      </c>
      <c r="L20" s="6">
        <f t="shared" si="0"/>
        <v>7039.9896460051987</v>
      </c>
      <c r="M20" s="6">
        <v>25784.976541260301</v>
      </c>
      <c r="N20" s="6">
        <v>3342.8802650992502</v>
      </c>
      <c r="O20" s="6">
        <v>24.366174936294478</v>
      </c>
      <c r="P20" s="9">
        <v>6.5877859121781892</v>
      </c>
      <c r="Q20" s="6">
        <f t="shared" si="1"/>
        <v>4971.9662015062022</v>
      </c>
      <c r="R20" s="6"/>
      <c r="S20" s="6">
        <v>1156.6321660466499</v>
      </c>
      <c r="T20" s="6">
        <v>503.96052484761799</v>
      </c>
      <c r="U20" s="6">
        <v>3342.8802650992502</v>
      </c>
    </row>
    <row r="21" spans="1:21" x14ac:dyDescent="0.2">
      <c r="A21" s="7">
        <v>6</v>
      </c>
      <c r="B21" s="7">
        <v>10</v>
      </c>
      <c r="C21" s="6">
        <v>4783.54528399218</v>
      </c>
      <c r="D21" s="6">
        <v>475.89812178715903</v>
      </c>
      <c r="E21" s="6">
        <v>1047.1671409606859</v>
      </c>
      <c r="F21" s="9">
        <v>2.5942212742255095</v>
      </c>
      <c r="G21" s="6"/>
      <c r="H21" s="6">
        <v>7362.4120901536799</v>
      </c>
      <c r="I21" s="6">
        <v>277.67766712822697</v>
      </c>
      <c r="J21" s="6">
        <v>748.56045508384705</v>
      </c>
      <c r="K21" s="9">
        <v>4.5319091997726586</v>
      </c>
      <c r="L21" s="6">
        <f t="shared" si="0"/>
        <v>2578.8668061614999</v>
      </c>
      <c r="M21" s="6">
        <v>9030.7531932003494</v>
      </c>
      <c r="N21" s="6">
        <v>1303.4262885173</v>
      </c>
      <c r="O21" s="6">
        <v>18.932421207427918</v>
      </c>
      <c r="P21" s="9">
        <v>5.7854537424158963</v>
      </c>
      <c r="Q21" s="6">
        <f t="shared" si="1"/>
        <v>1668.3411030466696</v>
      </c>
      <c r="R21" s="6"/>
      <c r="S21" s="6">
        <v>475.89812178715903</v>
      </c>
      <c r="T21" s="6">
        <v>277.67766712822697</v>
      </c>
      <c r="U21" s="6">
        <v>1303.4262885173</v>
      </c>
    </row>
    <row r="22" spans="1:21" x14ac:dyDescent="0.2">
      <c r="A22" s="7"/>
      <c r="B22" s="7">
        <v>20</v>
      </c>
      <c r="C22" s="6">
        <v>8812.4111675175409</v>
      </c>
      <c r="D22" s="6">
        <v>676.10680062553001</v>
      </c>
      <c r="E22" s="6">
        <v>1261.6251599788568</v>
      </c>
      <c r="F22" s="9">
        <v>2.8068644220232697</v>
      </c>
      <c r="G22" s="6"/>
      <c r="H22" s="6">
        <v>13922.7951927875</v>
      </c>
      <c r="I22" s="6">
        <v>346.65171733476302</v>
      </c>
      <c r="J22" s="6">
        <v>1119.2636299133301</v>
      </c>
      <c r="K22" s="9">
        <v>5.0144939525637318</v>
      </c>
      <c r="L22" s="6">
        <f t="shared" si="0"/>
        <v>5110.3840252699592</v>
      </c>
      <c r="M22" s="6">
        <v>16920.486245825901</v>
      </c>
      <c r="N22" s="6">
        <v>2233.0226571306798</v>
      </c>
      <c r="O22" s="6">
        <v>40.735980987548814</v>
      </c>
      <c r="P22" s="9">
        <v>6.30946342245106</v>
      </c>
      <c r="Q22" s="6">
        <f t="shared" si="1"/>
        <v>2997.6910530384012</v>
      </c>
      <c r="R22" s="6"/>
      <c r="S22" s="6">
        <v>676.10680062553001</v>
      </c>
      <c r="T22" s="6">
        <v>346.65171733476302</v>
      </c>
      <c r="U22" s="6">
        <v>2233.0226571306798</v>
      </c>
    </row>
    <row r="23" spans="1:21" x14ac:dyDescent="0.2">
      <c r="A23" s="7"/>
      <c r="B23" s="7">
        <v>30</v>
      </c>
      <c r="C23" s="6">
        <v>13840.241055337199</v>
      </c>
      <c r="D23" s="6">
        <v>1209.1310851381099</v>
      </c>
      <c r="E23" s="6">
        <v>1038.1250689029689</v>
      </c>
      <c r="F23" s="9">
        <v>2.8414304063442044</v>
      </c>
      <c r="G23" s="6"/>
      <c r="H23" s="6">
        <v>20851.1959743236</v>
      </c>
      <c r="I23" s="6">
        <v>597.72173780863795</v>
      </c>
      <c r="J23" s="6">
        <v>1346.3507220745</v>
      </c>
      <c r="K23" s="9">
        <v>4.7873571640950772</v>
      </c>
      <c r="L23" s="6">
        <f t="shared" si="0"/>
        <v>7010.954918986401</v>
      </c>
      <c r="M23" s="6">
        <v>25790.330995752702</v>
      </c>
      <c r="N23" s="6">
        <v>3351.69777580048</v>
      </c>
      <c r="O23" s="6">
        <v>74.143512010574341</v>
      </c>
      <c r="P23" s="9">
        <v>6.1582396058456572</v>
      </c>
      <c r="Q23" s="6">
        <f t="shared" si="1"/>
        <v>4939.1350214291015</v>
      </c>
      <c r="R23" s="6"/>
      <c r="S23" s="6">
        <v>1209.1310851381099</v>
      </c>
      <c r="T23" s="6">
        <v>597.72173780863795</v>
      </c>
      <c r="U23" s="6">
        <v>3351.69777580048</v>
      </c>
    </row>
    <row r="24" spans="1:21" x14ac:dyDescent="0.2">
      <c r="A24" s="7">
        <v>9</v>
      </c>
      <c r="B24" s="7">
        <v>10</v>
      </c>
      <c r="C24" s="6">
        <v>4742.9114870216099</v>
      </c>
      <c r="D24" s="6">
        <v>447.860231141236</v>
      </c>
      <c r="E24" s="6">
        <v>1421.5158500671309</v>
      </c>
      <c r="F24" s="9">
        <v>2.8521819359148779</v>
      </c>
      <c r="G24" s="6"/>
      <c r="H24" s="6">
        <v>7339.7931713275102</v>
      </c>
      <c r="I24" s="6">
        <v>220.85585306155099</v>
      </c>
      <c r="J24" s="6">
        <v>923.34793305397</v>
      </c>
      <c r="K24" s="9">
        <v>4.9613633409158302</v>
      </c>
      <c r="L24" s="6">
        <f t="shared" si="0"/>
        <v>2596.8816843059003</v>
      </c>
      <c r="M24" s="6">
        <v>9043.8013810497596</v>
      </c>
      <c r="N24" s="6">
        <v>1304.1710238998401</v>
      </c>
      <c r="O24" s="6">
        <v>34.088311195373436</v>
      </c>
      <c r="P24" s="9">
        <v>6.3453549380823979</v>
      </c>
      <c r="Q24" s="6">
        <f t="shared" si="1"/>
        <v>1704.0082097222494</v>
      </c>
      <c r="R24" s="6"/>
      <c r="S24" s="6">
        <v>447.860231141236</v>
      </c>
      <c r="T24" s="6">
        <v>220.85585306155099</v>
      </c>
      <c r="U24" s="6">
        <v>1304.1710238998401</v>
      </c>
    </row>
    <row r="25" spans="1:21" x14ac:dyDescent="0.2">
      <c r="A25" s="7"/>
      <c r="B25" s="7">
        <v>20</v>
      </c>
      <c r="C25" s="6">
        <v>8855.2134718986799</v>
      </c>
      <c r="D25" s="6">
        <v>682.43942496120803</v>
      </c>
      <c r="E25" s="6">
        <v>1418.5427339076991</v>
      </c>
      <c r="F25" s="9">
        <v>2.9029105975403273</v>
      </c>
      <c r="G25" s="6"/>
      <c r="H25" s="6">
        <v>13981.6363747736</v>
      </c>
      <c r="I25" s="6">
        <v>351.876897025174</v>
      </c>
      <c r="J25" s="6">
        <v>1523.8667318820901</v>
      </c>
      <c r="K25" s="9">
        <v>5.1623671694905893</v>
      </c>
      <c r="L25" s="6">
        <f t="shared" si="0"/>
        <v>5126.4229028749196</v>
      </c>
      <c r="M25" s="6">
        <v>16941.1859430439</v>
      </c>
      <c r="N25" s="6">
        <v>2234.26338710236</v>
      </c>
      <c r="O25" s="6">
        <v>85.301182031631441</v>
      </c>
      <c r="P25" s="9">
        <v>6.4667803731478237</v>
      </c>
      <c r="Q25" s="6">
        <f t="shared" si="1"/>
        <v>2959.5495682703004</v>
      </c>
      <c r="R25" s="6"/>
      <c r="S25" s="6">
        <v>682.43942496120803</v>
      </c>
      <c r="T25" s="6">
        <v>351.876897025174</v>
      </c>
      <c r="U25" s="6">
        <v>2234.26338710236</v>
      </c>
    </row>
    <row r="26" spans="1:21" x14ac:dyDescent="0.2">
      <c r="A26" s="7"/>
      <c r="B26" s="7">
        <v>30</v>
      </c>
      <c r="C26" s="6">
        <v>13813.0195248905</v>
      </c>
      <c r="D26" s="6">
        <v>1174.4184635181</v>
      </c>
      <c r="E26" s="6">
        <v>1416.7489647865289</v>
      </c>
      <c r="F26" s="9">
        <v>3.0124885398967871</v>
      </c>
      <c r="G26" s="6"/>
      <c r="H26" s="6">
        <v>20856.7404240129</v>
      </c>
      <c r="I26" s="6">
        <v>530.57597167540303</v>
      </c>
      <c r="J26" s="6">
        <v>2296.0191700458499</v>
      </c>
      <c r="K26" s="9">
        <v>5.0585907216124948</v>
      </c>
      <c r="L26" s="6">
        <f t="shared" si="0"/>
        <v>7043.7208991223997</v>
      </c>
      <c r="M26" s="6">
        <v>25813.967194042601</v>
      </c>
      <c r="N26" s="6">
        <v>3353.1022265943102</v>
      </c>
      <c r="O26" s="6">
        <v>164.31075811386091</v>
      </c>
      <c r="P26" s="9">
        <v>6.4985956074791442</v>
      </c>
      <c r="Q26" s="6">
        <f t="shared" si="1"/>
        <v>4957.2267700297016</v>
      </c>
      <c r="R26" s="6"/>
      <c r="S26" s="6">
        <v>1174.4184635181</v>
      </c>
      <c r="T26" s="6">
        <v>530.57597167540303</v>
      </c>
      <c r="U26" s="6">
        <v>3353.1022265943102</v>
      </c>
    </row>
    <row r="27" spans="1:21" x14ac:dyDescent="0.2">
      <c r="C27" s="6"/>
      <c r="D27" s="6"/>
      <c r="E27" s="6"/>
      <c r="F27" s="9"/>
      <c r="H27" s="6"/>
      <c r="I27" s="6"/>
      <c r="J27" s="6"/>
      <c r="K27" s="9"/>
      <c r="L27" s="6"/>
      <c r="M27" s="6"/>
      <c r="N27" s="6"/>
      <c r="O27" s="6"/>
      <c r="P27" s="9"/>
      <c r="Q27" s="6"/>
      <c r="R27" s="6"/>
      <c r="S27" s="6"/>
      <c r="T27" s="6"/>
      <c r="U27" s="6"/>
    </row>
    <row r="28" spans="1:21" x14ac:dyDescent="0.2">
      <c r="A28" s="7" t="s">
        <v>22</v>
      </c>
      <c r="B28" s="7"/>
      <c r="C28" s="6"/>
      <c r="D28" s="6"/>
      <c r="E28" s="6"/>
      <c r="F28" s="9"/>
      <c r="G28" s="6"/>
      <c r="H28" s="6"/>
      <c r="I28" s="6"/>
      <c r="J28" s="6"/>
      <c r="K28" s="9"/>
      <c r="L28" s="6"/>
      <c r="M28" s="6"/>
      <c r="N28" s="6"/>
      <c r="O28" s="6"/>
      <c r="P28" s="9"/>
      <c r="Q28" s="6"/>
      <c r="R28" s="6"/>
      <c r="S28" s="6"/>
      <c r="T28" s="6"/>
      <c r="U28" s="6"/>
    </row>
    <row r="29" spans="1:21" x14ac:dyDescent="0.2">
      <c r="A29" s="7" t="s">
        <v>19</v>
      </c>
      <c r="B29" s="7" t="s">
        <v>20</v>
      </c>
      <c r="C29" s="6"/>
      <c r="D29" s="6"/>
      <c r="E29" s="6"/>
      <c r="F29" s="9"/>
      <c r="H29" s="6"/>
      <c r="I29" s="6"/>
      <c r="J29" s="6"/>
      <c r="K29" s="9"/>
      <c r="L29" s="6"/>
      <c r="M29" s="6"/>
      <c r="N29" s="6"/>
      <c r="O29" s="6"/>
      <c r="P29" s="9"/>
      <c r="Q29" s="6"/>
      <c r="R29" s="6"/>
      <c r="S29" s="11" t="s">
        <v>16</v>
      </c>
      <c r="T29" s="11" t="s">
        <v>12</v>
      </c>
      <c r="U29" s="11" t="s">
        <v>3</v>
      </c>
    </row>
    <row r="30" spans="1:21" x14ac:dyDescent="0.2">
      <c r="A30" s="7">
        <v>3</v>
      </c>
      <c r="B30" s="7">
        <v>10</v>
      </c>
      <c r="C30" s="6">
        <v>9130.2133210521297</v>
      </c>
      <c r="D30" s="6">
        <v>1412.26272312426</v>
      </c>
      <c r="E30" s="6">
        <v>1494.0094780921913</v>
      </c>
      <c r="F30" s="9">
        <v>3.2202040842819057</v>
      </c>
      <c r="G30" s="6"/>
      <c r="H30" s="6">
        <v>9553.5114705813303</v>
      </c>
      <c r="I30" s="6">
        <v>940.08691953717403</v>
      </c>
      <c r="J30" s="6">
        <v>635.30423212051301</v>
      </c>
      <c r="K30" s="9">
        <v>3.4158626649410317</v>
      </c>
      <c r="L30" s="6">
        <f t="shared" si="0"/>
        <v>423.2981495292006</v>
      </c>
      <c r="M30" s="6">
        <v>10032.9579048994</v>
      </c>
      <c r="N30" s="6">
        <v>1397.5394081239899</v>
      </c>
      <c r="O30" s="6">
        <v>10.508279085159289</v>
      </c>
      <c r="P30" s="9">
        <v>3.6374743326156653</v>
      </c>
      <c r="Q30" s="6">
        <f t="shared" si="1"/>
        <v>479.44643431806981</v>
      </c>
      <c r="R30" s="6"/>
      <c r="S30" s="6">
        <v>1412.26272312426</v>
      </c>
      <c r="T30" s="6">
        <v>940.08691953717403</v>
      </c>
      <c r="U30" s="6">
        <v>1397.5394081239899</v>
      </c>
    </row>
    <row r="31" spans="1:21" x14ac:dyDescent="0.2">
      <c r="A31" s="7"/>
      <c r="B31" s="7">
        <v>20</v>
      </c>
      <c r="C31" s="6">
        <v>17223.8451565174</v>
      </c>
      <c r="D31" s="6">
        <v>2440.6472775626498</v>
      </c>
      <c r="E31" s="6">
        <v>2292.2311749458249</v>
      </c>
      <c r="F31" s="9">
        <v>3.0557459010377528</v>
      </c>
      <c r="G31" s="6"/>
      <c r="H31" s="6">
        <v>17948.610097135399</v>
      </c>
      <c r="I31" s="6">
        <v>1401.0705307594999</v>
      </c>
      <c r="J31" s="6">
        <v>774.83239793777398</v>
      </c>
      <c r="K31" s="9">
        <v>3.2264082827774678</v>
      </c>
      <c r="L31" s="6">
        <f t="shared" si="0"/>
        <v>724.76494061799895</v>
      </c>
      <c r="M31" s="6">
        <v>18921.421141624702</v>
      </c>
      <c r="N31" s="6">
        <v>2392.3699004759901</v>
      </c>
      <c r="O31" s="6">
        <v>15.67202663421622</v>
      </c>
      <c r="P31" s="9">
        <v>3.4554787586391718</v>
      </c>
      <c r="Q31" s="6">
        <f t="shared" si="1"/>
        <v>972.81104448930273</v>
      </c>
      <c r="R31" s="6"/>
      <c r="S31" s="6">
        <v>2440.6472775626498</v>
      </c>
      <c r="T31" s="6">
        <v>1401.0705307594999</v>
      </c>
      <c r="U31" s="6">
        <v>2392.3699004759901</v>
      </c>
    </row>
    <row r="32" spans="1:21" x14ac:dyDescent="0.2">
      <c r="A32" s="7"/>
      <c r="B32" s="7">
        <v>30</v>
      </c>
      <c r="C32" s="6">
        <v>25589.332916700201</v>
      </c>
      <c r="D32" s="6">
        <v>3675.8135588095201</v>
      </c>
      <c r="E32" s="6">
        <v>2419.8799021243995</v>
      </c>
      <c r="F32" s="9">
        <v>3.23722649379686</v>
      </c>
      <c r="G32" s="6"/>
      <c r="H32" s="6">
        <v>26649.210918377099</v>
      </c>
      <c r="I32" s="6">
        <v>2297.1363878690199</v>
      </c>
      <c r="J32" s="6">
        <v>1033.54585886001</v>
      </c>
      <c r="K32" s="9">
        <v>3.4127270886547638</v>
      </c>
      <c r="L32" s="6">
        <f t="shared" si="0"/>
        <v>1059.8780016768978</v>
      </c>
      <c r="M32" s="6">
        <v>28465.841739780499</v>
      </c>
      <c r="N32" s="6">
        <v>3561.9924614723</v>
      </c>
      <c r="O32" s="6">
        <v>26.396938800811697</v>
      </c>
      <c r="P32" s="9">
        <v>3.7135350960754994</v>
      </c>
      <c r="Q32" s="6">
        <f t="shared" si="1"/>
        <v>1816.6308214033998</v>
      </c>
      <c r="R32" s="6"/>
      <c r="S32" s="6">
        <v>3675.8135588095201</v>
      </c>
      <c r="T32" s="6">
        <v>2297.1363878690199</v>
      </c>
      <c r="U32" s="6">
        <v>3561.9924614723</v>
      </c>
    </row>
    <row r="33" spans="1:21" x14ac:dyDescent="0.2">
      <c r="A33" s="7">
        <v>6</v>
      </c>
      <c r="B33" s="7">
        <v>10</v>
      </c>
      <c r="C33" s="6">
        <v>8978.5540125916705</v>
      </c>
      <c r="D33" s="6">
        <v>1422.5318677595301</v>
      </c>
      <c r="E33" s="6">
        <v>1814.950420856469</v>
      </c>
      <c r="F33" s="9">
        <v>3.0685712548766357</v>
      </c>
      <c r="G33" s="6"/>
      <c r="H33" s="6">
        <v>9392.5960000588402</v>
      </c>
      <c r="I33" s="6">
        <v>960.43697357581095</v>
      </c>
      <c r="J33" s="6">
        <v>805.39234209060601</v>
      </c>
      <c r="K33" s="9">
        <v>3.2561915917547641</v>
      </c>
      <c r="L33" s="6">
        <f t="shared" si="0"/>
        <v>414.04198746716975</v>
      </c>
      <c r="M33" s="6">
        <v>9849.9455231624106</v>
      </c>
      <c r="N33" s="6">
        <v>1395.56664018795</v>
      </c>
      <c r="O33" s="6">
        <v>20.755584001541092</v>
      </c>
      <c r="P33" s="9">
        <v>3.4634364466079135</v>
      </c>
      <c r="Q33" s="6">
        <f t="shared" si="1"/>
        <v>457.34952310357039</v>
      </c>
      <c r="R33" s="6"/>
      <c r="S33" s="6">
        <v>1422.5318677595301</v>
      </c>
      <c r="T33" s="6">
        <v>960.43697357581095</v>
      </c>
      <c r="U33" s="6">
        <v>1395.56664018795</v>
      </c>
    </row>
    <row r="34" spans="1:21" x14ac:dyDescent="0.2">
      <c r="A34" s="7"/>
      <c r="B34" s="7">
        <v>20</v>
      </c>
      <c r="C34" s="6">
        <v>16893.0745891591</v>
      </c>
      <c r="D34" s="6">
        <v>2434.967822004</v>
      </c>
      <c r="E34" s="6">
        <v>3067.7731299400239</v>
      </c>
      <c r="F34" s="9">
        <v>3.2516968394282015</v>
      </c>
      <c r="G34" s="6"/>
      <c r="H34" s="6">
        <v>17603.276302602</v>
      </c>
      <c r="I34" s="6">
        <v>1402.0216393768201</v>
      </c>
      <c r="J34" s="6">
        <v>1128.8582050800301</v>
      </c>
      <c r="K34" s="9">
        <v>3.4304424173551133</v>
      </c>
      <c r="L34" s="6">
        <f t="shared" si="0"/>
        <v>710.20171344290065</v>
      </c>
      <c r="M34" s="6">
        <v>18564.484137865202</v>
      </c>
      <c r="N34" s="6">
        <v>2388.9768534023101</v>
      </c>
      <c r="O34" s="6">
        <v>44.087382078170748</v>
      </c>
      <c r="P34" s="9">
        <v>3.6723619266577479</v>
      </c>
      <c r="Q34" s="6">
        <f t="shared" si="1"/>
        <v>961.20783526320156</v>
      </c>
      <c r="S34" s="6">
        <v>2434.967822004</v>
      </c>
      <c r="T34" s="6">
        <v>1402.0216393768201</v>
      </c>
      <c r="U34" s="6">
        <v>2388.9768534023101</v>
      </c>
    </row>
    <row r="35" spans="1:21" x14ac:dyDescent="0.2">
      <c r="A35" s="7"/>
      <c r="B35" s="7">
        <v>30</v>
      </c>
      <c r="C35" s="6">
        <v>25166.014940686699</v>
      </c>
      <c r="D35" s="6">
        <v>3681.0493369897299</v>
      </c>
      <c r="E35" s="6">
        <v>2267.3887851238214</v>
      </c>
      <c r="F35" s="9">
        <v>3.3237522568159696</v>
      </c>
      <c r="G35" s="6"/>
      <c r="H35" s="6">
        <v>26155.268232742401</v>
      </c>
      <c r="I35" s="6">
        <v>2300.4390865054602</v>
      </c>
      <c r="J35" s="6">
        <v>1210.79914999008</v>
      </c>
      <c r="K35" s="9">
        <v>3.4937150484685029</v>
      </c>
      <c r="L35" s="6">
        <f t="shared" si="0"/>
        <v>989.25329205570233</v>
      </c>
      <c r="M35" s="6">
        <v>27992.496368819098</v>
      </c>
      <c r="N35" s="6">
        <v>3557.8870702685299</v>
      </c>
      <c r="O35" s="6">
        <v>80.532029151916475</v>
      </c>
      <c r="P35" s="9">
        <v>3.8093676982173732</v>
      </c>
      <c r="Q35" s="6">
        <f t="shared" si="1"/>
        <v>1837.2281360766974</v>
      </c>
      <c r="S35" s="6">
        <v>3681.0493369897299</v>
      </c>
      <c r="T35" s="6">
        <v>2300.4390865054602</v>
      </c>
      <c r="U35" s="6">
        <v>3557.8870702685299</v>
      </c>
    </row>
    <row r="36" spans="1:21" x14ac:dyDescent="0.2">
      <c r="A36" s="7">
        <v>9</v>
      </c>
      <c r="B36" s="7">
        <v>10</v>
      </c>
      <c r="C36" s="6">
        <v>9106.3295345988408</v>
      </c>
      <c r="D36" s="6">
        <v>1477.9927331670499</v>
      </c>
      <c r="E36" s="6">
        <v>3678.8078498840314</v>
      </c>
      <c r="F36" s="9">
        <v>3.0868329850323595</v>
      </c>
      <c r="G36" s="6"/>
      <c r="H36" s="6">
        <v>9518.7924463066502</v>
      </c>
      <c r="I36" s="6">
        <v>1032.70797846955</v>
      </c>
      <c r="J36" s="6">
        <v>925.95151209831204</v>
      </c>
      <c r="K36" s="9">
        <v>3.2719423670578394</v>
      </c>
      <c r="L36" s="6">
        <f t="shared" si="0"/>
        <v>412.46291170780933</v>
      </c>
      <c r="M36" s="6">
        <v>9905.7119951720397</v>
      </c>
      <c r="N36" s="6">
        <v>1401.50730675101</v>
      </c>
      <c r="O36" s="6">
        <v>30.042016983032131</v>
      </c>
      <c r="P36" s="9">
        <v>3.4455881338675041</v>
      </c>
      <c r="Q36" s="6">
        <f t="shared" si="1"/>
        <v>386.91954886538952</v>
      </c>
      <c r="S36" s="6">
        <v>1477.9927331670499</v>
      </c>
      <c r="T36" s="6">
        <v>1032.70797846955</v>
      </c>
      <c r="U36" s="6">
        <v>1401.50730675101</v>
      </c>
    </row>
    <row r="37" spans="1:21" x14ac:dyDescent="0.2">
      <c r="A37" s="7"/>
      <c r="B37" s="7">
        <v>20</v>
      </c>
      <c r="C37" s="6">
        <v>17113.323154213602</v>
      </c>
      <c r="D37" s="6">
        <v>2526.51381273386</v>
      </c>
      <c r="E37" s="6">
        <v>3859.1001670360502</v>
      </c>
      <c r="F37" s="9">
        <v>3.1866307848810345</v>
      </c>
      <c r="G37" s="6"/>
      <c r="H37" s="6">
        <v>17778.336508743399</v>
      </c>
      <c r="I37" s="6">
        <v>1534.64379637561</v>
      </c>
      <c r="J37" s="6">
        <v>1338.5545461177801</v>
      </c>
      <c r="K37" s="9">
        <v>3.3493207170083283</v>
      </c>
      <c r="L37" s="6">
        <f t="shared" si="0"/>
        <v>665.01335452979765</v>
      </c>
      <c r="M37" s="6">
        <v>18638.575789747301</v>
      </c>
      <c r="N37" s="6">
        <v>2397.4055761856598</v>
      </c>
      <c r="O37" s="6">
        <v>85.519235849380451</v>
      </c>
      <c r="P37" s="9">
        <v>3.5597710324590777</v>
      </c>
      <c r="Q37" s="6">
        <f t="shared" si="1"/>
        <v>860.23928100390185</v>
      </c>
      <c r="S37" s="6">
        <v>2526.51381273386</v>
      </c>
      <c r="T37" s="6">
        <v>1534.64379637561</v>
      </c>
      <c r="U37" s="6">
        <v>2397.4055761856598</v>
      </c>
    </row>
    <row r="38" spans="1:21" x14ac:dyDescent="0.2">
      <c r="A38" s="7"/>
      <c r="B38" s="7">
        <v>30</v>
      </c>
      <c r="C38" s="6">
        <v>25217.531841277501</v>
      </c>
      <c r="D38" s="6">
        <v>3697.99811332729</v>
      </c>
      <c r="E38" s="6">
        <v>4061.6433472633271</v>
      </c>
      <c r="F38" s="9">
        <v>3.3058560103920382</v>
      </c>
      <c r="G38" s="6"/>
      <c r="H38" s="6">
        <v>26260.8147287752</v>
      </c>
      <c r="I38" s="6">
        <v>2351.0287009966701</v>
      </c>
      <c r="J38" s="6">
        <v>1480.2912571430199</v>
      </c>
      <c r="K38" s="9">
        <v>3.4839950098764363</v>
      </c>
      <c r="L38" s="6">
        <f t="shared" si="0"/>
        <v>1043.2828874976985</v>
      </c>
      <c r="M38" s="6">
        <v>28066.719370259099</v>
      </c>
      <c r="N38" s="6">
        <v>3570.46852659041</v>
      </c>
      <c r="O38" s="6">
        <v>158.71691608428878</v>
      </c>
      <c r="P38" s="9">
        <v>3.7923505382315223</v>
      </c>
      <c r="Q38" s="6">
        <f t="shared" si="1"/>
        <v>1805.9046414838995</v>
      </c>
      <c r="S38" s="6">
        <v>3697.99811332729</v>
      </c>
      <c r="T38" s="6">
        <v>2351.0287009966701</v>
      </c>
      <c r="U38" s="6">
        <v>3570.46852659041</v>
      </c>
    </row>
  </sheetData>
  <mergeCells count="3">
    <mergeCell ref="C1:E1"/>
    <mergeCell ref="H1:J1"/>
    <mergeCell ref="M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B941-7983-3149-872F-55CE4ACCC5F9}">
  <dimension ref="A1:R147"/>
  <sheetViews>
    <sheetView topLeftCell="A66" workbookViewId="0">
      <selection activeCell="C78" sqref="C78"/>
    </sheetView>
  </sheetViews>
  <sheetFormatPr baseColWidth="10" defaultRowHeight="16" x14ac:dyDescent="0.2"/>
  <cols>
    <col min="1" max="1" width="12.5" style="8" bestFit="1" customWidth="1"/>
    <col min="2" max="2" width="12.5" style="8" customWidth="1"/>
    <col min="3" max="3" width="12.6640625" style="8" bestFit="1" customWidth="1"/>
    <col min="4" max="4" width="18.6640625" style="8" customWidth="1"/>
    <col min="5" max="5" width="17" style="8" bestFit="1" customWidth="1"/>
    <col min="6" max="6" width="10.83203125" style="8"/>
    <col min="8" max="16384" width="10.83203125" style="8"/>
  </cols>
  <sheetData>
    <row r="1" spans="1:18" x14ac:dyDescent="0.2">
      <c r="C1" s="8" t="s">
        <v>16</v>
      </c>
      <c r="D1" s="8" t="s">
        <v>12</v>
      </c>
      <c r="E1" s="8" t="s">
        <v>3</v>
      </c>
    </row>
    <row r="2" spans="1:18" s="10" customFormat="1" x14ac:dyDescent="0.2">
      <c r="G2"/>
    </row>
    <row r="3" spans="1:18" x14ac:dyDescent="0.2">
      <c r="C3" s="22" t="s">
        <v>4</v>
      </c>
      <c r="D3" s="22"/>
      <c r="E3" s="22"/>
    </row>
    <row r="4" spans="1:18" x14ac:dyDescent="0.2">
      <c r="A4" s="8" t="s">
        <v>18</v>
      </c>
      <c r="G4" s="10"/>
      <c r="H4" s="10" t="s">
        <v>16</v>
      </c>
      <c r="I4" s="10" t="s">
        <v>12</v>
      </c>
      <c r="J4" s="10" t="s">
        <v>3</v>
      </c>
      <c r="L4" s="10"/>
      <c r="M4" s="10"/>
      <c r="N4" s="10"/>
      <c r="P4" s="10"/>
      <c r="Q4" s="10"/>
      <c r="R4" s="10"/>
    </row>
    <row r="5" spans="1:18" x14ac:dyDescent="0.2">
      <c r="A5" s="8" t="s">
        <v>19</v>
      </c>
      <c r="B5" s="8" t="s">
        <v>23</v>
      </c>
      <c r="G5" s="10"/>
      <c r="H5" s="6"/>
      <c r="I5" s="10"/>
      <c r="J5" s="10"/>
      <c r="L5" s="6"/>
      <c r="M5" s="10"/>
      <c r="N5" s="10"/>
    </row>
    <row r="6" spans="1:18" x14ac:dyDescent="0.2">
      <c r="A6" s="8">
        <v>3</v>
      </c>
      <c r="B6" s="8">
        <v>10</v>
      </c>
      <c r="C6" s="6">
        <v>2333.3747596742601</v>
      </c>
      <c r="D6" s="6">
        <v>2333.6152419292398</v>
      </c>
      <c r="E6" s="6">
        <v>7015.4584629004503</v>
      </c>
      <c r="G6" s="10" t="s">
        <v>24</v>
      </c>
      <c r="H6" s="6">
        <f>AVERAGE(C6:C14)</f>
        <v>4631.9137009111664</v>
      </c>
      <c r="I6" s="6">
        <f t="shared" ref="I6:J6" si="0">AVERAGE(D6:D14)</f>
        <v>4632.1958199173678</v>
      </c>
      <c r="J6" s="6">
        <f t="shared" si="0"/>
        <v>13317.764373859543</v>
      </c>
      <c r="L6" s="15"/>
      <c r="M6" s="15"/>
      <c r="N6" s="15"/>
      <c r="P6" s="9"/>
      <c r="Q6" s="9"/>
      <c r="R6" s="9"/>
    </row>
    <row r="7" spans="1:18" x14ac:dyDescent="0.2">
      <c r="B7" s="8">
        <v>20</v>
      </c>
      <c r="C7" s="6">
        <v>4440.4079399216398</v>
      </c>
      <c r="D7" s="6">
        <v>4440.3882404026799</v>
      </c>
      <c r="E7" s="6">
        <v>13174.816625793201</v>
      </c>
      <c r="G7" s="10"/>
      <c r="H7" s="10"/>
      <c r="I7" s="10"/>
      <c r="J7" s="10"/>
      <c r="L7" s="10"/>
      <c r="M7" s="10"/>
      <c r="N7" s="10"/>
      <c r="P7" s="9"/>
      <c r="Q7" s="9"/>
      <c r="R7" s="9"/>
    </row>
    <row r="8" spans="1:18" x14ac:dyDescent="0.2">
      <c r="B8" s="8">
        <v>30</v>
      </c>
      <c r="C8" s="6">
        <v>6942.63206101986</v>
      </c>
      <c r="D8" s="6">
        <v>6943.2397415580699</v>
      </c>
      <c r="E8" s="6">
        <v>19584.815163441599</v>
      </c>
      <c r="G8" s="10">
        <v>3</v>
      </c>
      <c r="H8" s="6">
        <f>AVERAGE(C6,C7,C8)</f>
        <v>4572.1382535385865</v>
      </c>
      <c r="I8" s="6">
        <f>AVERAGE(D6,D7,D8)</f>
        <v>4572.4144079633297</v>
      </c>
      <c r="J8" s="6">
        <f>AVERAGE(E6,E7,E8)</f>
        <v>13258.363417378418</v>
      </c>
      <c r="L8" s="15"/>
      <c r="M8" s="15"/>
      <c r="N8" s="15"/>
      <c r="P8" s="9"/>
      <c r="Q8" s="9"/>
      <c r="R8" s="9"/>
    </row>
    <row r="9" spans="1:18" x14ac:dyDescent="0.2">
      <c r="A9" s="8">
        <v>6</v>
      </c>
      <c r="B9" s="8">
        <v>10</v>
      </c>
      <c r="C9" s="6">
        <v>2490.3092648531801</v>
      </c>
      <c r="D9" s="6">
        <v>2490.1774404733501</v>
      </c>
      <c r="E9" s="6">
        <v>7053.2598842872503</v>
      </c>
      <c r="G9" s="10">
        <v>6</v>
      </c>
      <c r="H9" s="6">
        <f>AVERAGE(C9,C10,C11)</f>
        <v>4703.4061260116132</v>
      </c>
      <c r="I9" s="6">
        <f>AVERAGE(D9,D10,D11)</f>
        <v>4703.6607786245868</v>
      </c>
      <c r="J9" s="6">
        <f>AVERAGE(E9,E10,E11)</f>
        <v>13346.804496890918</v>
      </c>
      <c r="L9" s="15"/>
      <c r="M9" s="15"/>
      <c r="N9" s="15"/>
      <c r="P9" s="9"/>
      <c r="Q9" s="9"/>
      <c r="R9" s="9"/>
    </row>
    <row r="10" spans="1:18" x14ac:dyDescent="0.2">
      <c r="B10" s="8">
        <v>20</v>
      </c>
      <c r="C10" s="6">
        <v>4471.1450001930398</v>
      </c>
      <c r="D10" s="6">
        <v>4470.9150789243004</v>
      </c>
      <c r="E10" s="6">
        <v>13242.862898318201</v>
      </c>
      <c r="G10" s="10">
        <v>9</v>
      </c>
      <c r="H10" s="6">
        <f>AVERAGE(C12,C13,C14)</f>
        <v>4620.1967231832996</v>
      </c>
      <c r="I10" s="6">
        <f>AVERAGE(D12,D13,D14)</f>
        <v>4620.5122731641868</v>
      </c>
      <c r="J10" s="6">
        <f>AVERAGE(E12,E13,E14)</f>
        <v>13348.125207309291</v>
      </c>
      <c r="L10" s="15"/>
      <c r="M10" s="15"/>
      <c r="N10" s="15"/>
      <c r="P10" s="9"/>
      <c r="Q10" s="9"/>
      <c r="R10" s="9"/>
    </row>
    <row r="11" spans="1:18" x14ac:dyDescent="0.2">
      <c r="B11" s="8">
        <v>30</v>
      </c>
      <c r="C11" s="6">
        <v>7148.7641129886197</v>
      </c>
      <c r="D11" s="6">
        <v>7149.8898164761104</v>
      </c>
      <c r="E11" s="6">
        <v>19744.290708067299</v>
      </c>
      <c r="G11" s="10"/>
      <c r="H11" s="6"/>
      <c r="I11" s="10"/>
      <c r="J11" s="10"/>
      <c r="L11" s="15"/>
      <c r="M11" s="10"/>
      <c r="N11" s="10"/>
      <c r="P11" s="9"/>
      <c r="Q11" s="9"/>
      <c r="R11" s="9"/>
    </row>
    <row r="12" spans="1:18" x14ac:dyDescent="0.2">
      <c r="A12" s="8">
        <v>9</v>
      </c>
      <c r="B12" s="8">
        <v>10</v>
      </c>
      <c r="C12" s="6">
        <v>2393.8318918294799</v>
      </c>
      <c r="D12" s="6">
        <v>2394.0798273026799</v>
      </c>
      <c r="E12" s="6">
        <v>7054.9671669465697</v>
      </c>
      <c r="G12" s="10">
        <v>10</v>
      </c>
      <c r="H12" s="6">
        <f t="shared" ref="H12:J14" si="1">AVERAGE(C6,C9,C12)</f>
        <v>2405.8386387856399</v>
      </c>
      <c r="I12" s="6">
        <f t="shared" si="1"/>
        <v>2405.9575032350899</v>
      </c>
      <c r="J12" s="6">
        <f t="shared" si="1"/>
        <v>7041.2285047114228</v>
      </c>
      <c r="L12" s="15"/>
      <c r="M12" s="15"/>
      <c r="N12" s="15"/>
      <c r="P12" s="9"/>
      <c r="Q12" s="9"/>
      <c r="R12" s="9"/>
    </row>
    <row r="13" spans="1:18" x14ac:dyDescent="0.2">
      <c r="B13" s="8">
        <v>20</v>
      </c>
      <c r="C13" s="6">
        <v>4454.3589918611997</v>
      </c>
      <c r="D13" s="6">
        <v>4454.1694704697602</v>
      </c>
      <c r="E13" s="6">
        <v>13245.418061377901</v>
      </c>
      <c r="G13" s="10">
        <v>20</v>
      </c>
      <c r="H13" s="6">
        <f t="shared" si="1"/>
        <v>4455.3039773252931</v>
      </c>
      <c r="I13" s="6">
        <f t="shared" si="1"/>
        <v>4455.1575965989132</v>
      </c>
      <c r="J13" s="6">
        <f t="shared" si="1"/>
        <v>13221.032528496435</v>
      </c>
      <c r="L13" s="15"/>
      <c r="M13" s="15"/>
      <c r="N13" s="15"/>
      <c r="P13" s="9"/>
      <c r="Q13" s="9"/>
      <c r="R13" s="9"/>
    </row>
    <row r="14" spans="1:18" x14ac:dyDescent="0.2">
      <c r="B14" s="8">
        <v>30</v>
      </c>
      <c r="C14" s="6">
        <v>7012.3992858592201</v>
      </c>
      <c r="D14" s="6">
        <v>7013.2875217201199</v>
      </c>
      <c r="E14" s="6">
        <v>19743.990393603399</v>
      </c>
      <c r="G14" s="10">
        <v>30</v>
      </c>
      <c r="H14" s="6">
        <f t="shared" si="1"/>
        <v>7034.5984866225663</v>
      </c>
      <c r="I14" s="6">
        <f t="shared" si="1"/>
        <v>7035.4723599180988</v>
      </c>
      <c r="J14" s="6">
        <f t="shared" si="1"/>
        <v>19691.032088370765</v>
      </c>
      <c r="L14" s="15"/>
      <c r="M14" s="15"/>
      <c r="N14" s="15"/>
      <c r="P14" s="9"/>
      <c r="Q14" s="9"/>
      <c r="R14" s="9"/>
    </row>
    <row r="15" spans="1:18" x14ac:dyDescent="0.2">
      <c r="C15" s="6"/>
      <c r="D15" s="6"/>
      <c r="E15" s="6"/>
      <c r="G15" s="10"/>
      <c r="H15" s="6"/>
      <c r="I15" s="10"/>
      <c r="J15" s="10"/>
      <c r="P15" s="9"/>
      <c r="Q15" s="9"/>
      <c r="R15" s="9"/>
    </row>
    <row r="16" spans="1:18" x14ac:dyDescent="0.2">
      <c r="A16" s="7" t="s">
        <v>21</v>
      </c>
      <c r="B16" s="7"/>
      <c r="C16" s="6"/>
      <c r="D16" s="6"/>
      <c r="E16" s="6"/>
      <c r="G16" s="10"/>
      <c r="H16" s="6"/>
      <c r="I16" s="10"/>
      <c r="J16" s="10"/>
      <c r="P16" s="9"/>
      <c r="Q16" s="9"/>
      <c r="R16" s="9"/>
    </row>
    <row r="17" spans="1:18" x14ac:dyDescent="0.2">
      <c r="A17" s="7" t="s">
        <v>19</v>
      </c>
      <c r="B17" s="7" t="s">
        <v>20</v>
      </c>
      <c r="C17" s="6"/>
      <c r="D17" s="6"/>
      <c r="E17" s="6"/>
      <c r="G17" s="10"/>
      <c r="H17" s="6"/>
      <c r="I17" s="10"/>
      <c r="J17" s="10"/>
      <c r="P17" s="9"/>
      <c r="Q17" s="9"/>
      <c r="R17" s="9"/>
    </row>
    <row r="18" spans="1:18" x14ac:dyDescent="0.2">
      <c r="A18" s="7">
        <v>3</v>
      </c>
      <c r="B18" s="7">
        <v>10</v>
      </c>
      <c r="C18" s="6">
        <v>4696.8559446732297</v>
      </c>
      <c r="D18" s="6">
        <v>7349.10976073648</v>
      </c>
      <c r="E18" s="6">
        <v>9008.8904836183501</v>
      </c>
      <c r="G18" s="10" t="s">
        <v>24</v>
      </c>
      <c r="H18" s="6">
        <f>AVERAGE(C18:C26)</f>
        <v>9128.4687005480264</v>
      </c>
      <c r="I18" s="6">
        <f t="shared" ref="I18" si="2">AVERAGE(D18:D26)</f>
        <v>14045.562472340196</v>
      </c>
      <c r="J18" s="6">
        <f t="shared" ref="J18" si="3">AVERAGE(E18:E26)</f>
        <v>17251.925082041598</v>
      </c>
      <c r="L18" s="15"/>
      <c r="M18" s="15"/>
      <c r="N18" s="15"/>
      <c r="P18" s="9"/>
      <c r="Q18" s="9"/>
      <c r="R18" s="9"/>
    </row>
    <row r="19" spans="1:18" x14ac:dyDescent="0.2">
      <c r="A19" s="7"/>
      <c r="B19" s="7">
        <v>20</v>
      </c>
      <c r="C19" s="6">
        <v>8838.9996758523794</v>
      </c>
      <c r="D19" s="6">
        <v>13933.3689231924</v>
      </c>
      <c r="E19" s="6">
        <v>16932.933760580501</v>
      </c>
      <c r="G19" s="10"/>
      <c r="H19" s="10"/>
      <c r="I19" s="10"/>
      <c r="J19" s="10"/>
      <c r="L19" s="10"/>
      <c r="M19" s="10"/>
      <c r="N19" s="10"/>
      <c r="P19" s="9"/>
      <c r="Q19" s="9"/>
      <c r="R19" s="9"/>
    </row>
    <row r="20" spans="1:18" x14ac:dyDescent="0.2">
      <c r="A20" s="7"/>
      <c r="B20" s="7">
        <v>30</v>
      </c>
      <c r="C20" s="6">
        <v>13773.0206937489</v>
      </c>
      <c r="D20" s="6">
        <v>20813.010339754099</v>
      </c>
      <c r="E20" s="6">
        <v>25784.976541260301</v>
      </c>
      <c r="G20" s="10">
        <v>3</v>
      </c>
      <c r="H20" s="6">
        <f>AVERAGE(C18,C19,C20)</f>
        <v>9102.9587714248355</v>
      </c>
      <c r="I20" s="6">
        <f>AVERAGE(D18,D19,D20)</f>
        <v>14031.829674560993</v>
      </c>
      <c r="J20" s="6">
        <f>AVERAGE(E18,E19,E20)</f>
        <v>17242.266928486384</v>
      </c>
      <c r="L20" s="15"/>
      <c r="M20" s="15"/>
      <c r="N20" s="15"/>
      <c r="P20" s="9"/>
      <c r="Q20" s="9"/>
      <c r="R20" s="9"/>
    </row>
    <row r="21" spans="1:18" x14ac:dyDescent="0.2">
      <c r="A21" s="7">
        <v>6</v>
      </c>
      <c r="B21" s="7">
        <v>10</v>
      </c>
      <c r="C21" s="6">
        <v>4783.54528399218</v>
      </c>
      <c r="D21" s="6">
        <v>7362.4120901536799</v>
      </c>
      <c r="E21" s="6">
        <v>9030.7531932003494</v>
      </c>
      <c r="G21" s="10">
        <v>6</v>
      </c>
      <c r="H21" s="6">
        <f>AVERAGE(C21,C22,C23)</f>
        <v>9145.3991689489721</v>
      </c>
      <c r="I21" s="6">
        <f>AVERAGE(D21,D22,D23)</f>
        <v>14045.467752421595</v>
      </c>
      <c r="J21" s="6">
        <f>AVERAGE(E21,E22,E23)</f>
        <v>17247.190144926317</v>
      </c>
      <c r="L21" s="15"/>
      <c r="M21" s="15"/>
      <c r="N21" s="15"/>
      <c r="P21" s="9"/>
      <c r="Q21" s="9"/>
      <c r="R21" s="9"/>
    </row>
    <row r="22" spans="1:18" x14ac:dyDescent="0.2">
      <c r="A22" s="7"/>
      <c r="B22" s="7">
        <v>20</v>
      </c>
      <c r="C22" s="6">
        <v>8812.4111675175409</v>
      </c>
      <c r="D22" s="6">
        <v>13922.7951927875</v>
      </c>
      <c r="E22" s="6">
        <v>16920.486245825901</v>
      </c>
      <c r="G22" s="10">
        <v>9</v>
      </c>
      <c r="H22" s="6">
        <f>AVERAGE(C24,C25,C26)</f>
        <v>9137.0481612702624</v>
      </c>
      <c r="I22" s="6">
        <f>AVERAGE(D24,D25,D26)</f>
        <v>14059.389990038004</v>
      </c>
      <c r="J22" s="6">
        <f>AVERAGE(E24,E25,E26)</f>
        <v>17266.318172712086</v>
      </c>
      <c r="L22" s="15"/>
      <c r="M22" s="15"/>
      <c r="N22" s="15"/>
      <c r="P22" s="9"/>
      <c r="Q22" s="9"/>
      <c r="R22" s="9"/>
    </row>
    <row r="23" spans="1:18" x14ac:dyDescent="0.2">
      <c r="A23" s="7"/>
      <c r="B23" s="7">
        <v>30</v>
      </c>
      <c r="C23" s="6">
        <v>13840.241055337199</v>
      </c>
      <c r="D23" s="6">
        <v>20851.1959743236</v>
      </c>
      <c r="E23" s="6">
        <v>25790.330995752702</v>
      </c>
      <c r="G23" s="10"/>
      <c r="H23" s="6"/>
      <c r="I23" s="10"/>
      <c r="J23" s="10"/>
      <c r="L23" s="15"/>
      <c r="M23" s="10"/>
      <c r="N23" s="10"/>
      <c r="P23" s="9"/>
      <c r="Q23" s="9"/>
      <c r="R23" s="9"/>
    </row>
    <row r="24" spans="1:18" x14ac:dyDescent="0.2">
      <c r="A24" s="7">
        <v>9</v>
      </c>
      <c r="B24" s="7">
        <v>10</v>
      </c>
      <c r="C24" s="6">
        <v>4742.9114870216099</v>
      </c>
      <c r="D24" s="6">
        <v>7339.7931713275102</v>
      </c>
      <c r="E24" s="6">
        <v>9043.8013810497596</v>
      </c>
      <c r="G24" s="10">
        <v>10</v>
      </c>
      <c r="H24" s="6">
        <f t="shared" ref="H24:J26" si="4">AVERAGE(C18,C21,C24)</f>
        <v>4741.1042385623405</v>
      </c>
      <c r="I24" s="6">
        <f t="shared" si="4"/>
        <v>7350.4383407392233</v>
      </c>
      <c r="J24" s="6">
        <f t="shared" si="4"/>
        <v>9027.8150192894846</v>
      </c>
      <c r="L24" s="15"/>
      <c r="M24" s="15"/>
      <c r="N24" s="15"/>
      <c r="P24" s="9"/>
      <c r="Q24" s="9"/>
      <c r="R24" s="9"/>
    </row>
    <row r="25" spans="1:18" x14ac:dyDescent="0.2">
      <c r="A25" s="7"/>
      <c r="B25" s="7">
        <v>20</v>
      </c>
      <c r="C25" s="6">
        <v>8855.2134718986799</v>
      </c>
      <c r="D25" s="6">
        <v>13981.6363747736</v>
      </c>
      <c r="E25" s="6">
        <v>16941.1859430439</v>
      </c>
      <c r="G25" s="10">
        <v>20</v>
      </c>
      <c r="H25" s="6">
        <f t="shared" si="4"/>
        <v>8835.5414384228661</v>
      </c>
      <c r="I25" s="6">
        <f t="shared" si="4"/>
        <v>13945.933496917833</v>
      </c>
      <c r="J25" s="6">
        <f t="shared" si="4"/>
        <v>16931.535316483434</v>
      </c>
      <c r="L25" s="15"/>
      <c r="M25" s="15"/>
      <c r="N25" s="15"/>
      <c r="P25" s="9"/>
      <c r="Q25" s="9"/>
      <c r="R25" s="9"/>
    </row>
    <row r="26" spans="1:18" x14ac:dyDescent="0.2">
      <c r="A26" s="7"/>
      <c r="B26" s="7">
        <v>30</v>
      </c>
      <c r="C26" s="6">
        <v>13813.0195248905</v>
      </c>
      <c r="D26" s="6">
        <v>20856.7404240129</v>
      </c>
      <c r="E26" s="6">
        <v>25813.967194042601</v>
      </c>
      <c r="G26" s="10">
        <v>30</v>
      </c>
      <c r="H26" s="6">
        <f t="shared" si="4"/>
        <v>13808.760424658867</v>
      </c>
      <c r="I26" s="6">
        <f t="shared" si="4"/>
        <v>20840.315579363534</v>
      </c>
      <c r="J26" s="6">
        <f t="shared" si="4"/>
        <v>25796.424910351867</v>
      </c>
      <c r="L26" s="15"/>
      <c r="M26" s="15"/>
      <c r="N26" s="15"/>
      <c r="P26" s="9"/>
      <c r="Q26" s="9"/>
      <c r="R26" s="9"/>
    </row>
    <row r="27" spans="1:18" x14ac:dyDescent="0.2">
      <c r="C27" s="6"/>
      <c r="D27" s="6"/>
      <c r="E27" s="6"/>
      <c r="G27" s="10"/>
      <c r="H27" s="6"/>
      <c r="I27" s="10"/>
      <c r="J27" s="10"/>
      <c r="P27" s="9"/>
      <c r="Q27" s="9"/>
      <c r="R27" s="9"/>
    </row>
    <row r="28" spans="1:18" x14ac:dyDescent="0.2">
      <c r="A28" s="7" t="s">
        <v>22</v>
      </c>
      <c r="B28" s="7"/>
      <c r="C28" s="6"/>
      <c r="D28" s="6"/>
      <c r="E28" s="6"/>
      <c r="G28" s="10"/>
      <c r="H28" s="6"/>
      <c r="I28" s="10"/>
      <c r="J28" s="10"/>
      <c r="P28" s="9"/>
      <c r="Q28" s="9"/>
      <c r="R28" s="9"/>
    </row>
    <row r="29" spans="1:18" x14ac:dyDescent="0.2">
      <c r="A29" s="7" t="s">
        <v>19</v>
      </c>
      <c r="B29" s="7" t="s">
        <v>20</v>
      </c>
      <c r="C29" s="6"/>
      <c r="D29" s="6"/>
      <c r="E29" s="6"/>
      <c r="G29" s="10"/>
      <c r="H29" s="6"/>
      <c r="I29" s="10"/>
      <c r="J29" s="10"/>
      <c r="P29" s="9"/>
      <c r="Q29" s="9"/>
      <c r="R29" s="9"/>
    </row>
    <row r="30" spans="1:18" x14ac:dyDescent="0.2">
      <c r="A30" s="7">
        <v>3</v>
      </c>
      <c r="B30" s="7">
        <v>10</v>
      </c>
      <c r="C30" s="6">
        <v>9130.2133210521297</v>
      </c>
      <c r="D30" s="6">
        <v>9553.5114705813303</v>
      </c>
      <c r="E30" s="6">
        <v>10032.9579048994</v>
      </c>
      <c r="G30" s="10" t="s">
        <v>24</v>
      </c>
      <c r="H30" s="6">
        <f>AVERAGE(C30:C38)</f>
        <v>17157.57994075524</v>
      </c>
      <c r="I30" s="6">
        <f t="shared" ref="I30" si="5">AVERAGE(D30:D38)</f>
        <v>17873.379633924702</v>
      </c>
      <c r="J30" s="6">
        <f t="shared" ref="J30" si="6">AVERAGE(E30:E38)</f>
        <v>18937.572663481085</v>
      </c>
      <c r="L30" s="15"/>
      <c r="M30" s="15"/>
      <c r="N30" s="15"/>
      <c r="P30" s="9"/>
      <c r="Q30" s="9"/>
      <c r="R30" s="9"/>
    </row>
    <row r="31" spans="1:18" x14ac:dyDescent="0.2">
      <c r="A31" s="7"/>
      <c r="B31" s="7">
        <v>20</v>
      </c>
      <c r="C31" s="6">
        <v>17223.8451565174</v>
      </c>
      <c r="D31" s="6">
        <v>17948.610097135399</v>
      </c>
      <c r="E31" s="6">
        <v>18921.421141624702</v>
      </c>
      <c r="G31" s="10"/>
      <c r="H31" s="10"/>
      <c r="I31" s="10"/>
      <c r="J31" s="10"/>
      <c r="L31" s="10"/>
      <c r="M31" s="10"/>
      <c r="N31" s="10"/>
      <c r="P31" s="9"/>
      <c r="Q31" s="9"/>
      <c r="R31" s="9"/>
    </row>
    <row r="32" spans="1:18" x14ac:dyDescent="0.2">
      <c r="A32" s="7"/>
      <c r="B32" s="7">
        <v>30</v>
      </c>
      <c r="C32" s="6">
        <v>25589.332916700201</v>
      </c>
      <c r="D32" s="6">
        <v>26649.210918377099</v>
      </c>
      <c r="E32" s="6">
        <v>28465.841739780499</v>
      </c>
      <c r="G32" s="10">
        <v>3</v>
      </c>
      <c r="H32" s="6">
        <f>AVERAGE(C30,C31,C32)</f>
        <v>17314.46379808991</v>
      </c>
      <c r="I32" s="6">
        <f>AVERAGE(D30,D31,D32)</f>
        <v>18050.444162031275</v>
      </c>
      <c r="J32" s="6">
        <f>AVERAGE(E30,E31,E32)</f>
        <v>19140.073595434867</v>
      </c>
      <c r="L32" s="15"/>
      <c r="M32" s="15"/>
      <c r="N32" s="15"/>
      <c r="P32" s="9"/>
      <c r="Q32" s="9"/>
      <c r="R32" s="9"/>
    </row>
    <row r="33" spans="1:18" x14ac:dyDescent="0.2">
      <c r="A33" s="7">
        <v>6</v>
      </c>
      <c r="B33" s="7">
        <v>10</v>
      </c>
      <c r="C33" s="6">
        <v>8978.5540125916705</v>
      </c>
      <c r="D33" s="6">
        <v>9392.5960000588402</v>
      </c>
      <c r="E33" s="6">
        <v>9849.9455231624106</v>
      </c>
      <c r="G33" s="10">
        <v>6</v>
      </c>
      <c r="H33" s="6">
        <f>AVERAGE(C33,C34,C35)</f>
        <v>17012.547847479156</v>
      </c>
      <c r="I33" s="6">
        <f>AVERAGE(D33,D34,D35)</f>
        <v>17717.046845134417</v>
      </c>
      <c r="J33" s="6">
        <f>AVERAGE(E33,E34,E35)</f>
        <v>18802.308676615572</v>
      </c>
      <c r="L33" s="15"/>
      <c r="M33" s="15"/>
      <c r="N33" s="15"/>
      <c r="P33" s="9"/>
      <c r="Q33" s="9"/>
      <c r="R33" s="9"/>
    </row>
    <row r="34" spans="1:18" x14ac:dyDescent="0.2">
      <c r="A34" s="7"/>
      <c r="B34" s="7">
        <v>20</v>
      </c>
      <c r="C34" s="6">
        <v>16893.0745891591</v>
      </c>
      <c r="D34" s="6">
        <v>17603.276302602</v>
      </c>
      <c r="E34" s="6">
        <v>18564.484137865202</v>
      </c>
      <c r="G34" s="10">
        <v>9</v>
      </c>
      <c r="H34" s="6">
        <f>AVERAGE(C36,C37,C38)</f>
        <v>17145.728176696648</v>
      </c>
      <c r="I34" s="6">
        <f>AVERAGE(D36,D37,D38)</f>
        <v>17852.647894608417</v>
      </c>
      <c r="J34" s="6">
        <f>AVERAGE(E36,E37,E38)</f>
        <v>18870.335718392813</v>
      </c>
      <c r="L34" s="15"/>
      <c r="M34" s="15"/>
      <c r="N34" s="15"/>
      <c r="P34" s="9"/>
      <c r="Q34" s="9"/>
      <c r="R34" s="9"/>
    </row>
    <row r="35" spans="1:18" x14ac:dyDescent="0.2">
      <c r="A35" s="7"/>
      <c r="B35" s="7">
        <v>30</v>
      </c>
      <c r="C35" s="6">
        <v>25166.014940686699</v>
      </c>
      <c r="D35" s="6">
        <v>26155.268232742401</v>
      </c>
      <c r="E35" s="6">
        <v>27992.496368819098</v>
      </c>
      <c r="G35" s="10"/>
      <c r="H35" s="6"/>
      <c r="I35" s="10"/>
      <c r="J35" s="10"/>
      <c r="L35" s="15"/>
      <c r="M35" s="10"/>
      <c r="N35" s="10"/>
      <c r="P35" s="9"/>
      <c r="Q35" s="9"/>
      <c r="R35" s="9"/>
    </row>
    <row r="36" spans="1:18" x14ac:dyDescent="0.2">
      <c r="A36" s="7">
        <v>9</v>
      </c>
      <c r="B36" s="7">
        <v>10</v>
      </c>
      <c r="C36" s="6">
        <v>9106.3295345988408</v>
      </c>
      <c r="D36" s="6">
        <v>9518.7924463066502</v>
      </c>
      <c r="E36" s="6">
        <v>9905.7119951720397</v>
      </c>
      <c r="G36" s="10">
        <v>10</v>
      </c>
      <c r="H36" s="6">
        <f t="shared" ref="H36:J38" si="7">AVERAGE(C30,C33,C36)</f>
        <v>9071.6989560808815</v>
      </c>
      <c r="I36" s="6">
        <f t="shared" si="7"/>
        <v>9488.2999723156081</v>
      </c>
      <c r="J36" s="6">
        <f t="shared" si="7"/>
        <v>9929.5384744112835</v>
      </c>
      <c r="L36" s="15"/>
      <c r="M36" s="15"/>
      <c r="N36" s="15"/>
      <c r="P36" s="9"/>
      <c r="Q36" s="9"/>
      <c r="R36" s="9"/>
    </row>
    <row r="37" spans="1:18" x14ac:dyDescent="0.2">
      <c r="A37" s="7"/>
      <c r="B37" s="7">
        <v>20</v>
      </c>
      <c r="C37" s="6">
        <v>17113.323154213602</v>
      </c>
      <c r="D37" s="6">
        <v>17778.336508743399</v>
      </c>
      <c r="E37" s="6">
        <v>18638.575789747301</v>
      </c>
      <c r="G37" s="10">
        <v>20</v>
      </c>
      <c r="H37" s="6">
        <f t="shared" si="7"/>
        <v>17076.747633296702</v>
      </c>
      <c r="I37" s="6">
        <f t="shared" si="7"/>
        <v>17776.7409694936</v>
      </c>
      <c r="J37" s="6">
        <f t="shared" si="7"/>
        <v>18708.160356412402</v>
      </c>
      <c r="L37" s="15"/>
      <c r="M37" s="15"/>
      <c r="N37" s="15"/>
      <c r="P37" s="9"/>
      <c r="Q37" s="9"/>
      <c r="R37" s="9"/>
    </row>
    <row r="38" spans="1:18" x14ac:dyDescent="0.2">
      <c r="A38" s="7"/>
      <c r="B38" s="7">
        <v>30</v>
      </c>
      <c r="C38" s="6">
        <v>25217.531841277501</v>
      </c>
      <c r="D38" s="6">
        <v>26260.8147287752</v>
      </c>
      <c r="E38" s="6">
        <v>28066.719370259099</v>
      </c>
      <c r="G38" s="10">
        <v>30</v>
      </c>
      <c r="H38" s="6">
        <f t="shared" si="7"/>
        <v>25324.293232888132</v>
      </c>
      <c r="I38" s="6">
        <f t="shared" si="7"/>
        <v>26355.0979599649</v>
      </c>
      <c r="J38" s="6">
        <f t="shared" si="7"/>
        <v>28175.019159619565</v>
      </c>
      <c r="L38" s="15"/>
      <c r="M38" s="15"/>
      <c r="N38" s="15"/>
      <c r="P38" s="9"/>
      <c r="Q38" s="9"/>
      <c r="R38" s="9"/>
    </row>
    <row r="39" spans="1:18" x14ac:dyDescent="0.2">
      <c r="H39" s="18">
        <f>AVERAGE(H6,H18,H30)</f>
        <v>10305.98744740481</v>
      </c>
      <c r="I39" s="18">
        <f t="shared" ref="I39:J39" si="8">AVERAGE(I6,I18,I30)</f>
        <v>12183.712642060755</v>
      </c>
      <c r="J39" s="18">
        <f t="shared" si="8"/>
        <v>16502.420706460744</v>
      </c>
    </row>
    <row r="41" spans="1:18" s="10" customFormat="1" x14ac:dyDescent="0.2">
      <c r="C41" s="22" t="s">
        <v>5</v>
      </c>
      <c r="D41" s="22"/>
      <c r="E41" s="22"/>
      <c r="G41"/>
    </row>
    <row r="42" spans="1:18" x14ac:dyDescent="0.2">
      <c r="C42" s="6">
        <v>180.314805751157</v>
      </c>
      <c r="D42" s="6">
        <v>180.37766471835101</v>
      </c>
      <c r="E42" s="6">
        <v>1143.26429807112</v>
      </c>
      <c r="G42" s="10" t="s">
        <v>24</v>
      </c>
      <c r="H42" s="6">
        <f>AVERAGE(C42:C50)</f>
        <v>368.93846168610042</v>
      </c>
      <c r="I42" s="6">
        <f t="shared" ref="I42" si="9">AVERAGE(D42:D50)</f>
        <v>368.97058835280961</v>
      </c>
      <c r="J42" s="6">
        <f t="shared" ref="J42" si="10">AVERAGE(E42:E50)</f>
        <v>1955.8246485792899</v>
      </c>
    </row>
    <row r="43" spans="1:18" x14ac:dyDescent="0.2">
      <c r="C43" s="6">
        <v>314.50369880769</v>
      </c>
      <c r="D43" s="6">
        <v>314.50993670504999</v>
      </c>
      <c r="E43" s="6">
        <v>2009.97875891081</v>
      </c>
      <c r="G43" s="10"/>
      <c r="H43" s="10"/>
      <c r="I43" s="10"/>
      <c r="J43" s="10"/>
    </row>
    <row r="44" spans="1:18" x14ac:dyDescent="0.2">
      <c r="C44" s="6">
        <v>509.68462403587</v>
      </c>
      <c r="D44" s="6">
        <v>509.79435866678699</v>
      </c>
      <c r="E44" s="6">
        <v>2692.9633147096001</v>
      </c>
      <c r="G44" s="10">
        <v>3</v>
      </c>
      <c r="H44" s="6">
        <f>AVERAGE(C42,C43,C44)</f>
        <v>334.834376198239</v>
      </c>
      <c r="I44" s="6">
        <f>AVERAGE(D42,D43,D44)</f>
        <v>334.89398669672931</v>
      </c>
      <c r="J44" s="6">
        <f>AVERAGE(E42,E43,E44)</f>
        <v>1948.7354572305101</v>
      </c>
    </row>
    <row r="45" spans="1:18" x14ac:dyDescent="0.2">
      <c r="C45" s="6">
        <v>278.26686855536201</v>
      </c>
      <c r="D45" s="6">
        <v>278.26199132227299</v>
      </c>
      <c r="E45" s="6">
        <v>1143.8340283135101</v>
      </c>
      <c r="G45" s="10">
        <v>6</v>
      </c>
      <c r="H45" s="6">
        <f>AVERAGE(C45,C46,C47)</f>
        <v>415.77308660505668</v>
      </c>
      <c r="I45" s="6">
        <f>AVERAGE(D45,D46,D47)</f>
        <v>415.78272593221601</v>
      </c>
      <c r="J45" s="6">
        <f>AVERAGE(E45,E46,E47)</f>
        <v>1959.134157762767</v>
      </c>
    </row>
    <row r="46" spans="1:18" x14ac:dyDescent="0.2">
      <c r="C46" s="6">
        <v>335.79305529870697</v>
      </c>
      <c r="D46" s="6">
        <v>335.78301673705499</v>
      </c>
      <c r="E46" s="6">
        <v>2009.0811963905601</v>
      </c>
      <c r="G46" s="10">
        <v>9</v>
      </c>
      <c r="H46" s="6">
        <f>AVERAGE(C48,C49,C50)</f>
        <v>356.20792225500571</v>
      </c>
      <c r="I46" s="6">
        <f>AVERAGE(D48,D49,D50)</f>
        <v>356.23505242948335</v>
      </c>
      <c r="J46" s="6">
        <f>AVERAGE(E48,E49,E50)</f>
        <v>1959.6043307445932</v>
      </c>
    </row>
    <row r="47" spans="1:18" x14ac:dyDescent="0.2">
      <c r="C47" s="6">
        <v>633.25933596110099</v>
      </c>
      <c r="D47" s="6">
        <v>633.30316973731999</v>
      </c>
      <c r="E47" s="6">
        <v>2724.4872485842302</v>
      </c>
      <c r="G47" s="10"/>
      <c r="H47" s="6"/>
      <c r="I47" s="10"/>
      <c r="J47" s="10"/>
    </row>
    <row r="48" spans="1:18" x14ac:dyDescent="0.2">
      <c r="C48" s="6">
        <v>216.68749112984301</v>
      </c>
      <c r="D48" s="6">
        <v>216.704671323664</v>
      </c>
      <c r="E48" s="6">
        <v>1144.1692930464701</v>
      </c>
      <c r="G48" s="10">
        <v>10</v>
      </c>
      <c r="H48" s="6">
        <f t="shared" ref="H48:J50" si="11">AVERAGE(C42,C45,C48)</f>
        <v>225.0897218121207</v>
      </c>
      <c r="I48" s="6">
        <f t="shared" si="11"/>
        <v>225.11477578809601</v>
      </c>
      <c r="J48" s="6">
        <f t="shared" si="11"/>
        <v>1143.7558731437</v>
      </c>
    </row>
    <row r="49" spans="3:10" x14ac:dyDescent="0.2">
      <c r="C49" s="6">
        <v>319.36172888234802</v>
      </c>
      <c r="D49" s="6">
        <v>319.34769061722699</v>
      </c>
      <c r="E49" s="6">
        <v>2009.77089012598</v>
      </c>
      <c r="G49" s="10">
        <v>20</v>
      </c>
      <c r="H49" s="6">
        <f t="shared" si="11"/>
        <v>323.21949432958166</v>
      </c>
      <c r="I49" s="6">
        <f t="shared" si="11"/>
        <v>323.21354801977736</v>
      </c>
      <c r="J49" s="6">
        <f t="shared" si="11"/>
        <v>2009.6102818091167</v>
      </c>
    </row>
    <row r="50" spans="3:10" x14ac:dyDescent="0.2">
      <c r="C50" s="6">
        <v>532.574546752826</v>
      </c>
      <c r="D50" s="6">
        <v>532.65279534755905</v>
      </c>
      <c r="E50" s="6">
        <v>2724.8728090613299</v>
      </c>
      <c r="G50" s="10">
        <v>30</v>
      </c>
      <c r="H50" s="6">
        <f t="shared" si="11"/>
        <v>558.50616891659899</v>
      </c>
      <c r="I50" s="6">
        <f t="shared" si="11"/>
        <v>558.58344125055532</v>
      </c>
      <c r="J50" s="6">
        <f t="shared" si="11"/>
        <v>2714.1077907850536</v>
      </c>
    </row>
    <row r="51" spans="3:10" x14ac:dyDescent="0.2">
      <c r="C51" s="6"/>
      <c r="D51" s="6"/>
      <c r="E51" s="6"/>
      <c r="G51" s="10"/>
      <c r="H51" s="6"/>
      <c r="I51" s="10"/>
      <c r="J51" s="10"/>
    </row>
    <row r="52" spans="3:10" x14ac:dyDescent="0.2">
      <c r="C52" s="6"/>
      <c r="D52" s="6"/>
      <c r="E52" s="6"/>
      <c r="G52" s="10"/>
      <c r="H52" s="6"/>
      <c r="I52" s="10"/>
      <c r="J52" s="10"/>
    </row>
    <row r="53" spans="3:10" x14ac:dyDescent="0.2">
      <c r="C53" s="6"/>
      <c r="D53" s="6"/>
      <c r="E53" s="6"/>
      <c r="G53" s="10"/>
      <c r="H53" s="6"/>
      <c r="I53" s="10"/>
      <c r="J53" s="10"/>
    </row>
    <row r="54" spans="3:10" x14ac:dyDescent="0.2">
      <c r="C54" s="6">
        <v>423.89943003411298</v>
      </c>
      <c r="D54" s="6">
        <v>181.65931105818601</v>
      </c>
      <c r="E54" s="6">
        <v>1282.1835118044901</v>
      </c>
      <c r="G54" s="10" t="s">
        <v>24</v>
      </c>
      <c r="H54" s="6">
        <f>AVERAGE(C54:C62)</f>
        <v>768.5414661882271</v>
      </c>
      <c r="I54" s="6">
        <f t="shared" ref="I54" si="12">AVERAGE(D54:D62)</f>
        <v>372.33629915141296</v>
      </c>
      <c r="J54" s="6">
        <f t="shared" ref="J54" si="13">AVERAGE(E54:E62)</f>
        <v>2293.4197057480578</v>
      </c>
    </row>
    <row r="55" spans="3:10" x14ac:dyDescent="0.2">
      <c r="C55" s="6">
        <v>670.48747244193805</v>
      </c>
      <c r="D55" s="6">
        <v>340.04701242315701</v>
      </c>
      <c r="E55" s="6">
        <v>2236.03021578381</v>
      </c>
      <c r="G55" s="10"/>
      <c r="H55" s="10"/>
      <c r="I55" s="10"/>
      <c r="J55" s="10"/>
    </row>
    <row r="56" spans="3:10" x14ac:dyDescent="0.2">
      <c r="C56" s="6">
        <v>1156.6321660466499</v>
      </c>
      <c r="D56" s="6">
        <v>503.96052484761799</v>
      </c>
      <c r="E56" s="6">
        <v>3342.8802650992502</v>
      </c>
      <c r="G56" s="10">
        <v>3</v>
      </c>
      <c r="H56" s="6">
        <f>AVERAGE(C54,C55,C56)</f>
        <v>750.33968950756696</v>
      </c>
      <c r="I56" s="6">
        <f>AVERAGE(D54,D55,D56)</f>
        <v>341.88894944298698</v>
      </c>
      <c r="J56" s="6">
        <f>AVERAGE(E54,E55,E56)</f>
        <v>2287.0313308958503</v>
      </c>
    </row>
    <row r="57" spans="3:10" x14ac:dyDescent="0.2">
      <c r="C57" s="6">
        <v>475.89812178715903</v>
      </c>
      <c r="D57" s="6">
        <v>277.67766712822697</v>
      </c>
      <c r="E57" s="6">
        <v>1303.4262885173</v>
      </c>
      <c r="G57" s="10">
        <v>6</v>
      </c>
      <c r="H57" s="6">
        <f>AVERAGE(C57,C58,C59)</f>
        <v>787.04533585026638</v>
      </c>
      <c r="I57" s="6">
        <f>AVERAGE(D57,D58,D59)</f>
        <v>407.35037409054263</v>
      </c>
      <c r="J57" s="6">
        <f>AVERAGE(E57,E58,E59)</f>
        <v>2296.0489071494867</v>
      </c>
    </row>
    <row r="58" spans="3:10" x14ac:dyDescent="0.2">
      <c r="C58" s="6">
        <v>676.10680062553001</v>
      </c>
      <c r="D58" s="6">
        <v>346.65171733476302</v>
      </c>
      <c r="E58" s="6">
        <v>2233.0226571306798</v>
      </c>
      <c r="G58" s="10">
        <v>9</v>
      </c>
      <c r="H58" s="6">
        <f>AVERAGE(C60,C61,C62)</f>
        <v>768.23937320684797</v>
      </c>
      <c r="I58" s="6">
        <f>AVERAGE(D60,D61,D62)</f>
        <v>367.76957392070932</v>
      </c>
      <c r="J58" s="6">
        <f>AVERAGE(E60,E61,E62)</f>
        <v>2297.178879198837</v>
      </c>
    </row>
    <row r="59" spans="3:10" x14ac:dyDescent="0.2">
      <c r="C59" s="6">
        <v>1209.1310851381099</v>
      </c>
      <c r="D59" s="6">
        <v>597.72173780863795</v>
      </c>
      <c r="E59" s="6">
        <v>3351.69777580048</v>
      </c>
      <c r="G59" s="10"/>
      <c r="H59" s="6"/>
      <c r="I59" s="10"/>
      <c r="J59" s="10"/>
    </row>
    <row r="60" spans="3:10" x14ac:dyDescent="0.2">
      <c r="C60" s="6">
        <v>447.860231141236</v>
      </c>
      <c r="D60" s="6">
        <v>220.85585306155099</v>
      </c>
      <c r="E60" s="6">
        <v>1304.1710238998401</v>
      </c>
      <c r="G60" s="10">
        <v>10</v>
      </c>
      <c r="H60" s="6">
        <f t="shared" ref="H60:J62" si="14">AVERAGE(C54,C57,C60)</f>
        <v>449.21926098750265</v>
      </c>
      <c r="I60" s="6">
        <f t="shared" si="14"/>
        <v>226.73094374932134</v>
      </c>
      <c r="J60" s="6">
        <f t="shared" si="14"/>
        <v>1296.5936080738768</v>
      </c>
    </row>
    <row r="61" spans="3:10" x14ac:dyDescent="0.2">
      <c r="C61" s="6">
        <v>682.43942496120803</v>
      </c>
      <c r="D61" s="6">
        <v>351.876897025174</v>
      </c>
      <c r="E61" s="6">
        <v>2234.26338710236</v>
      </c>
      <c r="G61" s="10">
        <v>20</v>
      </c>
      <c r="H61" s="6">
        <f t="shared" si="14"/>
        <v>676.34456600955866</v>
      </c>
      <c r="I61" s="6">
        <f t="shared" si="14"/>
        <v>346.19187559436472</v>
      </c>
      <c r="J61" s="6">
        <f t="shared" si="14"/>
        <v>2234.4387533389499</v>
      </c>
    </row>
    <row r="62" spans="3:10" x14ac:dyDescent="0.2">
      <c r="C62" s="6">
        <v>1174.4184635181</v>
      </c>
      <c r="D62" s="6">
        <v>530.57597167540303</v>
      </c>
      <c r="E62" s="6">
        <v>3353.1022265943102</v>
      </c>
      <c r="G62" s="10">
        <v>30</v>
      </c>
      <c r="H62" s="6">
        <f t="shared" si="14"/>
        <v>1180.0605715676199</v>
      </c>
      <c r="I62" s="6">
        <f t="shared" si="14"/>
        <v>544.08607811055299</v>
      </c>
      <c r="J62" s="6">
        <f t="shared" si="14"/>
        <v>3349.226755831347</v>
      </c>
    </row>
    <row r="63" spans="3:10" x14ac:dyDescent="0.2">
      <c r="C63" s="6"/>
      <c r="D63" s="6"/>
      <c r="E63" s="6"/>
      <c r="G63" s="10"/>
      <c r="H63" s="6"/>
      <c r="I63" s="10"/>
      <c r="J63" s="10"/>
    </row>
    <row r="64" spans="3:10" x14ac:dyDescent="0.2">
      <c r="C64" s="6"/>
      <c r="D64" s="6"/>
      <c r="E64" s="6"/>
      <c r="G64" s="10"/>
      <c r="H64" s="6"/>
      <c r="I64" s="10"/>
      <c r="J64" s="10"/>
    </row>
    <row r="65" spans="3:10" x14ac:dyDescent="0.2">
      <c r="C65" s="6"/>
      <c r="D65" s="6"/>
      <c r="E65" s="6"/>
      <c r="G65" s="10"/>
      <c r="H65" s="6"/>
      <c r="I65" s="10"/>
      <c r="J65" s="10"/>
    </row>
    <row r="66" spans="3:10" x14ac:dyDescent="0.2">
      <c r="C66" s="6">
        <v>1412.26272312426</v>
      </c>
      <c r="D66" s="6">
        <v>940.08691953717403</v>
      </c>
      <c r="E66" s="6">
        <v>1397.5394081239899</v>
      </c>
      <c r="G66" s="10" t="s">
        <v>24</v>
      </c>
      <c r="H66" s="6">
        <f>AVERAGE(C66:C74)</f>
        <v>2529.9752494975432</v>
      </c>
      <c r="I66" s="6">
        <f t="shared" ref="I66" si="15">AVERAGE(D66:D74)</f>
        <v>1579.9524459406241</v>
      </c>
      <c r="J66" s="6">
        <f t="shared" ref="J66" si="16">AVERAGE(E66:E74)</f>
        <v>2451.523749273128</v>
      </c>
    </row>
    <row r="67" spans="3:10" x14ac:dyDescent="0.2">
      <c r="C67" s="6">
        <v>2440.6472775626498</v>
      </c>
      <c r="D67" s="6">
        <v>1401.0705307594999</v>
      </c>
      <c r="E67" s="6">
        <v>2392.3699004759901</v>
      </c>
      <c r="G67" s="10"/>
      <c r="H67" s="10"/>
      <c r="I67" s="10"/>
      <c r="J67" s="10"/>
    </row>
    <row r="68" spans="3:10" x14ac:dyDescent="0.2">
      <c r="C68" s="6">
        <v>3675.8135588095201</v>
      </c>
      <c r="D68" s="6">
        <v>2297.1363878690199</v>
      </c>
      <c r="E68" s="6">
        <v>3561.9924614723</v>
      </c>
      <c r="G68" s="10">
        <v>3</v>
      </c>
      <c r="H68" s="6">
        <f>AVERAGE(C66,C67,C68)</f>
        <v>2509.5745198321433</v>
      </c>
      <c r="I68" s="6">
        <f>AVERAGE(D66,D67,D68)</f>
        <v>1546.0979460552314</v>
      </c>
      <c r="J68" s="6">
        <f>AVERAGE(E66,E67,E68)</f>
        <v>2450.6339233574267</v>
      </c>
    </row>
    <row r="69" spans="3:10" x14ac:dyDescent="0.2">
      <c r="C69" s="6">
        <v>1422.5318677595301</v>
      </c>
      <c r="D69" s="6">
        <v>960.43697357581095</v>
      </c>
      <c r="E69" s="6">
        <v>1395.56664018795</v>
      </c>
      <c r="G69" s="10">
        <v>6</v>
      </c>
      <c r="H69" s="6">
        <f>AVERAGE(C69,C70,C71)</f>
        <v>2512.8496755844203</v>
      </c>
      <c r="I69" s="6">
        <f>AVERAGE(D69,D70,D71)</f>
        <v>1554.2992331526973</v>
      </c>
      <c r="J69" s="6">
        <f>AVERAGE(E69,E70,E71)</f>
        <v>2447.4768546195969</v>
      </c>
    </row>
    <row r="70" spans="3:10" x14ac:dyDescent="0.2">
      <c r="C70" s="6">
        <v>2434.967822004</v>
      </c>
      <c r="D70" s="6">
        <v>1402.0216393768201</v>
      </c>
      <c r="E70" s="6">
        <v>2388.9768534023101</v>
      </c>
      <c r="G70" s="10">
        <v>9</v>
      </c>
      <c r="H70" s="6">
        <f>AVERAGE(C72,C73,C74)</f>
        <v>2567.5015530760666</v>
      </c>
      <c r="I70" s="6">
        <f>AVERAGE(D72,D73,D74)</f>
        <v>1639.4601586139433</v>
      </c>
      <c r="J70" s="6">
        <f>AVERAGE(E72,E73,E74)</f>
        <v>2456.46046984236</v>
      </c>
    </row>
    <row r="71" spans="3:10" x14ac:dyDescent="0.2">
      <c r="C71" s="6">
        <v>3681.0493369897299</v>
      </c>
      <c r="D71" s="6">
        <v>2300.4390865054602</v>
      </c>
      <c r="E71" s="6">
        <v>3557.8870702685299</v>
      </c>
      <c r="G71" s="10"/>
      <c r="H71" s="6"/>
      <c r="I71" s="10"/>
      <c r="J71" s="10"/>
    </row>
    <row r="72" spans="3:10" x14ac:dyDescent="0.2">
      <c r="C72" s="6">
        <v>1477.9927331670499</v>
      </c>
      <c r="D72" s="6">
        <v>1032.70797846955</v>
      </c>
      <c r="E72" s="6">
        <v>1401.50730675101</v>
      </c>
      <c r="G72" s="10">
        <v>10</v>
      </c>
      <c r="H72" s="6">
        <f t="shared" ref="H72:J74" si="17">AVERAGE(C66,C69,C72)</f>
        <v>1437.5957746836132</v>
      </c>
      <c r="I72" s="6">
        <f t="shared" si="17"/>
        <v>977.74395719417828</v>
      </c>
      <c r="J72" s="6">
        <f t="shared" si="17"/>
        <v>1398.2044516876501</v>
      </c>
    </row>
    <row r="73" spans="3:10" x14ac:dyDescent="0.2">
      <c r="C73" s="6">
        <v>2526.51381273386</v>
      </c>
      <c r="D73" s="6">
        <v>1534.64379637561</v>
      </c>
      <c r="E73" s="6">
        <v>2397.4055761856598</v>
      </c>
      <c r="G73" s="10">
        <v>20</v>
      </c>
      <c r="H73" s="6">
        <f t="shared" si="17"/>
        <v>2467.3763041001698</v>
      </c>
      <c r="I73" s="6">
        <f t="shared" si="17"/>
        <v>1445.91198883731</v>
      </c>
      <c r="J73" s="6">
        <f t="shared" si="17"/>
        <v>2392.9174433546536</v>
      </c>
    </row>
    <row r="74" spans="3:10" x14ac:dyDescent="0.2">
      <c r="C74" s="6">
        <v>3697.99811332729</v>
      </c>
      <c r="D74" s="6">
        <v>2351.0287009966701</v>
      </c>
      <c r="E74" s="6">
        <v>3570.46852659041</v>
      </c>
      <c r="G74" s="10">
        <v>30</v>
      </c>
      <c r="H74" s="6">
        <f t="shared" si="17"/>
        <v>3684.9536697088465</v>
      </c>
      <c r="I74" s="6">
        <f t="shared" si="17"/>
        <v>2316.2013917903837</v>
      </c>
      <c r="J74" s="6">
        <f t="shared" si="17"/>
        <v>3563.4493527770796</v>
      </c>
    </row>
    <row r="75" spans="3:10" x14ac:dyDescent="0.2">
      <c r="H75" s="18">
        <f>AVERAGE(H42,H54,H66)</f>
        <v>1222.4850591239569</v>
      </c>
      <c r="I75" s="18">
        <f t="shared" ref="I75:J75" si="18">AVERAGE(I42,I54,I66)</f>
        <v>773.75311114828219</v>
      </c>
      <c r="J75" s="18">
        <f t="shared" si="18"/>
        <v>2233.5893678668253</v>
      </c>
    </row>
    <row r="77" spans="3:10" x14ac:dyDescent="0.2">
      <c r="C77" s="22" t="s">
        <v>15</v>
      </c>
      <c r="D77" s="22"/>
      <c r="E77" s="22"/>
    </row>
    <row r="78" spans="3:10" x14ac:dyDescent="0.2">
      <c r="C78" s="6">
        <v>269.67614197730973</v>
      </c>
      <c r="D78" s="6">
        <v>1624.5914869308399</v>
      </c>
      <c r="E78" s="6">
        <v>4.2129871845245281</v>
      </c>
      <c r="G78" s="10" t="s">
        <v>24</v>
      </c>
      <c r="H78" s="6">
        <f>AVERAGE(C78:C86)</f>
        <v>340.49617319636832</v>
      </c>
      <c r="I78" s="6">
        <f t="shared" ref="I78" si="19">AVERAGE(D78:D86)</f>
        <v>4240.877131753492</v>
      </c>
      <c r="J78" s="6">
        <f t="shared" ref="J78" si="20">AVERAGE(E78:E86)</f>
        <v>20.671404838561983</v>
      </c>
    </row>
    <row r="79" spans="3:10" x14ac:dyDescent="0.2">
      <c r="C79" s="6">
        <v>282.66866087913434</v>
      </c>
      <c r="D79" s="6">
        <v>2328.67955112457</v>
      </c>
      <c r="E79" s="6">
        <v>6.7681291103362939</v>
      </c>
      <c r="G79" s="10"/>
      <c r="H79" s="10"/>
      <c r="I79" s="10"/>
      <c r="J79" s="10"/>
    </row>
    <row r="80" spans="3:10" x14ac:dyDescent="0.2">
      <c r="C80" s="6">
        <v>301.93424081802317</v>
      </c>
      <c r="D80" s="6">
        <v>3004.1918730735702</v>
      </c>
      <c r="E80" s="6">
        <v>10.300057172775263</v>
      </c>
      <c r="G80" s="10">
        <v>3</v>
      </c>
      <c r="H80" s="6">
        <f>AVERAGE(C78,C79,C80)</f>
        <v>284.75968122482237</v>
      </c>
      <c r="I80" s="6">
        <f>AVERAGE(D78,D79,D80)</f>
        <v>2319.1543037096599</v>
      </c>
      <c r="J80" s="6">
        <f>AVERAGE(E78,E79,E80)</f>
        <v>7.093724489212029</v>
      </c>
    </row>
    <row r="81" spans="3:10" x14ac:dyDescent="0.2">
      <c r="C81" s="6">
        <v>291.09632802009531</v>
      </c>
      <c r="D81" s="6">
        <v>2862.9742000102901</v>
      </c>
      <c r="E81" s="6">
        <v>7.8250710964202801</v>
      </c>
      <c r="G81" s="10">
        <v>6</v>
      </c>
      <c r="H81" s="6">
        <f>AVERAGE(C81,C82,C83)</f>
        <v>333.0004460016882</v>
      </c>
      <c r="I81" s="6">
        <f>AVERAGE(D81,D82,D83)</f>
        <v>4643.4349399407629</v>
      </c>
      <c r="J81" s="6">
        <f>AVERAGE(E81,E82,E83)</f>
        <v>18.795913775761893</v>
      </c>
    </row>
    <row r="82" spans="3:10" x14ac:dyDescent="0.2">
      <c r="C82" s="6">
        <v>357.81364989280638</v>
      </c>
      <c r="D82" s="6">
        <v>4936.5984408855402</v>
      </c>
      <c r="E82" s="6">
        <v>17.110982179641702</v>
      </c>
      <c r="G82" s="10">
        <v>9</v>
      </c>
      <c r="H82" s="6">
        <f>AVERAGE(C84,C85,C86)</f>
        <v>403.72839236259443</v>
      </c>
      <c r="I82" s="6">
        <f>AVERAGE(D84,D85,D86)</f>
        <v>5760.0421516100541</v>
      </c>
      <c r="J82" s="6">
        <f>AVERAGE(E84,E85,E86)</f>
        <v>36.124576250712025</v>
      </c>
    </row>
    <row r="83" spans="3:10" x14ac:dyDescent="0.2">
      <c r="C83" s="6">
        <v>350.09136009216286</v>
      </c>
      <c r="D83" s="6">
        <v>6130.7321789264597</v>
      </c>
      <c r="E83" s="6">
        <v>31.451688051223698</v>
      </c>
      <c r="G83" s="10"/>
      <c r="H83" s="6"/>
      <c r="I83" s="10"/>
      <c r="J83" s="10"/>
    </row>
    <row r="84" spans="3:10" x14ac:dyDescent="0.2">
      <c r="C84" s="6">
        <v>395.42662310600275</v>
      </c>
      <c r="D84" s="6">
        <v>3894.24068689346</v>
      </c>
      <c r="E84" s="6">
        <v>13.755068778991651</v>
      </c>
      <c r="G84" s="10">
        <v>10</v>
      </c>
      <c r="H84" s="6">
        <f t="shared" ref="H84:J86" si="21">AVERAGE(C78,C81,C84)</f>
        <v>318.73303103446932</v>
      </c>
      <c r="I84" s="6">
        <f t="shared" si="21"/>
        <v>2793.9354579448632</v>
      </c>
      <c r="J84" s="6">
        <f t="shared" si="21"/>
        <v>8.5977090199788204</v>
      </c>
    </row>
    <row r="85" spans="3:10" x14ac:dyDescent="0.2">
      <c r="C85" s="6">
        <v>426.5777699947356</v>
      </c>
      <c r="D85" s="6">
        <v>5944.8901541232999</v>
      </c>
      <c r="E85" s="6">
        <v>31.653131008148161</v>
      </c>
      <c r="G85" s="10">
        <v>20</v>
      </c>
      <c r="H85" s="6">
        <f t="shared" si="21"/>
        <v>355.68669358889218</v>
      </c>
      <c r="I85" s="6">
        <f t="shared" si="21"/>
        <v>4403.38938204447</v>
      </c>
      <c r="J85" s="6">
        <f t="shared" si="21"/>
        <v>18.510747432708719</v>
      </c>
    </row>
    <row r="86" spans="3:10" x14ac:dyDescent="0.2">
      <c r="C86" s="6">
        <v>389.180783987045</v>
      </c>
      <c r="D86" s="6">
        <v>7440.9956138134003</v>
      </c>
      <c r="E86" s="6">
        <v>62.96552896499626</v>
      </c>
      <c r="G86" s="10">
        <v>30</v>
      </c>
      <c r="H86" s="6">
        <f t="shared" si="21"/>
        <v>347.06879496574373</v>
      </c>
      <c r="I86" s="6">
        <f t="shared" si="21"/>
        <v>5525.3065552711441</v>
      </c>
      <c r="J86" s="6">
        <f t="shared" si="21"/>
        <v>34.905758062998409</v>
      </c>
    </row>
    <row r="87" spans="3:10" x14ac:dyDescent="0.2">
      <c r="C87" s="6"/>
      <c r="D87" s="6"/>
      <c r="E87" s="6"/>
      <c r="G87" s="10"/>
      <c r="H87" s="6"/>
      <c r="I87" s="10"/>
      <c r="J87" s="10"/>
    </row>
    <row r="88" spans="3:10" x14ac:dyDescent="0.2">
      <c r="C88" s="6"/>
      <c r="D88" s="6"/>
      <c r="E88" s="6"/>
      <c r="G88" s="10"/>
      <c r="H88" s="6"/>
      <c r="I88" s="10"/>
      <c r="J88" s="10"/>
    </row>
    <row r="89" spans="3:10" x14ac:dyDescent="0.2">
      <c r="C89" s="6"/>
      <c r="D89" s="6"/>
      <c r="E89" s="6"/>
      <c r="G89" s="10"/>
      <c r="H89" s="6"/>
      <c r="I89" s="10"/>
      <c r="J89" s="10"/>
    </row>
    <row r="90" spans="3:10" x14ac:dyDescent="0.2">
      <c r="C90" s="6">
        <v>990.68752503395069</v>
      </c>
      <c r="D90" s="6">
        <v>655.69214510917595</v>
      </c>
      <c r="E90" s="6">
        <v>9.4314689636230398</v>
      </c>
      <c r="G90" s="10" t="s">
        <v>24</v>
      </c>
      <c r="H90" s="6">
        <f>AVERAGE(C90:C98)</f>
        <v>1186.8315334055126</v>
      </c>
      <c r="I90" s="6">
        <f t="shared" ref="I90" si="22">AVERAGE(D90:D98)</f>
        <v>1171.857393264768</v>
      </c>
      <c r="J90" s="6">
        <f t="shared" ref="J90" si="23">AVERAGE(E90:E98)</f>
        <v>51.877719031439831</v>
      </c>
    </row>
    <row r="91" spans="3:10" x14ac:dyDescent="0.2">
      <c r="C91" s="6">
        <v>937.68252396583466</v>
      </c>
      <c r="D91" s="6">
        <v>886.40339112281799</v>
      </c>
      <c r="E91" s="6">
        <v>15.589661836624089</v>
      </c>
      <c r="G91" s="10"/>
      <c r="H91" s="10"/>
      <c r="I91" s="10"/>
      <c r="J91" s="10"/>
    </row>
    <row r="92" spans="3:10" x14ac:dyDescent="0.2">
      <c r="C92" s="6">
        <v>1149.3888330459572</v>
      </c>
      <c r="D92" s="6">
        <v>1047.2123610973299</v>
      </c>
      <c r="E92" s="6">
        <v>24.366174936294478</v>
      </c>
      <c r="G92" s="10">
        <v>3</v>
      </c>
      <c r="H92" s="6">
        <f>AVERAGE(C90,C91,C92)</f>
        <v>1025.9196273485809</v>
      </c>
      <c r="I92" s="6">
        <f>AVERAGE(D90,D91,D92)</f>
        <v>863.10263244310806</v>
      </c>
      <c r="J92" s="6">
        <f>AVERAGE(E90,E91,E92)</f>
        <v>16.46243524551387</v>
      </c>
    </row>
    <row r="93" spans="3:10" x14ac:dyDescent="0.2">
      <c r="C93" s="6">
        <v>1047.1671409606859</v>
      </c>
      <c r="D93" s="6">
        <v>748.56045508384705</v>
      </c>
      <c r="E93" s="6">
        <v>18.932421207427918</v>
      </c>
      <c r="G93" s="10">
        <v>6</v>
      </c>
      <c r="H93" s="6">
        <f>AVERAGE(C93,C94,C95)</f>
        <v>1115.6391232808371</v>
      </c>
      <c r="I93" s="6">
        <f>AVERAGE(D93,D94,D95)</f>
        <v>1071.3916023572258</v>
      </c>
      <c r="J93" s="6">
        <f>AVERAGE(E93,E94,E95)</f>
        <v>44.603971401850366</v>
      </c>
    </row>
    <row r="94" spans="3:10" x14ac:dyDescent="0.2">
      <c r="C94" s="6">
        <v>1261.6251599788568</v>
      </c>
      <c r="D94" s="6">
        <v>1119.2636299133301</v>
      </c>
      <c r="E94" s="6">
        <v>40.735980987548814</v>
      </c>
      <c r="G94" s="10">
        <v>9</v>
      </c>
      <c r="H94" s="6">
        <f>AVERAGE(C96,C97,C98)</f>
        <v>1418.9358495871195</v>
      </c>
      <c r="I94" s="6">
        <f>AVERAGE(D96,D97,D98)</f>
        <v>1581.07794499397</v>
      </c>
      <c r="J94" s="6">
        <f>AVERAGE(E96,E97,E98)</f>
        <v>94.566750446955268</v>
      </c>
    </row>
    <row r="95" spans="3:10" x14ac:dyDescent="0.2">
      <c r="C95" s="6">
        <v>1038.1250689029689</v>
      </c>
      <c r="D95" s="6">
        <v>1346.3507220745</v>
      </c>
      <c r="E95" s="6">
        <v>74.143512010574341</v>
      </c>
      <c r="G95" s="10"/>
      <c r="H95" s="6"/>
      <c r="I95" s="10"/>
      <c r="J95" s="10"/>
    </row>
    <row r="96" spans="3:10" x14ac:dyDescent="0.2">
      <c r="C96" s="6">
        <v>1421.5158500671309</v>
      </c>
      <c r="D96" s="6">
        <v>923.34793305397</v>
      </c>
      <c r="E96" s="6">
        <v>34.088311195373436</v>
      </c>
      <c r="G96" s="10">
        <v>10</v>
      </c>
      <c r="H96" s="6">
        <f t="shared" ref="H96:J98" si="24">AVERAGE(C90,C93,C96)</f>
        <v>1153.1235053539224</v>
      </c>
      <c r="I96" s="6">
        <f t="shared" si="24"/>
        <v>775.86684441566433</v>
      </c>
      <c r="J96" s="6">
        <f t="shared" si="24"/>
        <v>20.817400455474797</v>
      </c>
    </row>
    <row r="97" spans="3:10" x14ac:dyDescent="0.2">
      <c r="C97" s="6">
        <v>1418.5427339076991</v>
      </c>
      <c r="D97" s="6">
        <v>1523.8667318820901</v>
      </c>
      <c r="E97" s="6">
        <v>85.301182031631441</v>
      </c>
      <c r="G97" s="10">
        <v>20</v>
      </c>
      <c r="H97" s="6">
        <f t="shared" si="24"/>
        <v>1205.95013928413</v>
      </c>
      <c r="I97" s="6">
        <f t="shared" si="24"/>
        <v>1176.511250972746</v>
      </c>
      <c r="J97" s="6">
        <f t="shared" si="24"/>
        <v>47.208941618601443</v>
      </c>
    </row>
    <row r="98" spans="3:10" x14ac:dyDescent="0.2">
      <c r="C98" s="6">
        <v>1416.7489647865289</v>
      </c>
      <c r="D98" s="6">
        <v>2296.0191700458499</v>
      </c>
      <c r="E98" s="6">
        <v>164.31075811386091</v>
      </c>
      <c r="G98" s="10">
        <v>30</v>
      </c>
      <c r="H98" s="6">
        <f t="shared" si="24"/>
        <v>1201.4209555784848</v>
      </c>
      <c r="I98" s="6">
        <f t="shared" si="24"/>
        <v>1563.1940844058934</v>
      </c>
      <c r="J98" s="6">
        <f t="shared" si="24"/>
        <v>87.606815020243246</v>
      </c>
    </row>
    <row r="99" spans="3:10" x14ac:dyDescent="0.2">
      <c r="C99" s="6"/>
      <c r="D99" s="6"/>
      <c r="E99" s="6"/>
      <c r="G99" s="10"/>
      <c r="H99" s="6"/>
      <c r="I99" s="10"/>
      <c r="J99" s="10"/>
    </row>
    <row r="100" spans="3:10" x14ac:dyDescent="0.2">
      <c r="C100" s="6"/>
      <c r="D100" s="6"/>
      <c r="E100" s="6"/>
      <c r="G100" s="10"/>
      <c r="H100" s="6"/>
      <c r="I100" s="10"/>
      <c r="J100" s="10"/>
    </row>
    <row r="101" spans="3:10" x14ac:dyDescent="0.2">
      <c r="C101" s="6"/>
      <c r="D101" s="6"/>
      <c r="E101" s="6"/>
      <c r="G101" s="10"/>
      <c r="H101" s="6"/>
      <c r="I101" s="10"/>
      <c r="J101" s="10"/>
    </row>
    <row r="102" spans="3:10" x14ac:dyDescent="0.2">
      <c r="C102" s="6">
        <v>1494.0094780921913</v>
      </c>
      <c r="D102" s="6">
        <v>635.30423212051301</v>
      </c>
      <c r="E102" s="6">
        <v>10.508279085159289</v>
      </c>
      <c r="G102" s="10" t="s">
        <v>24</v>
      </c>
      <c r="H102" s="6">
        <f>AVERAGE(C102:C110)</f>
        <v>2772.864917251793</v>
      </c>
      <c r="I102" s="6">
        <f t="shared" ref="I102" si="25">AVERAGE(D102:D110)</f>
        <v>1037.0588334931249</v>
      </c>
      <c r="J102" s="6">
        <f t="shared" ref="J102" si="26">AVERAGE(E102:E110)</f>
        <v>52.470045407612993</v>
      </c>
    </row>
    <row r="103" spans="3:10" x14ac:dyDescent="0.2">
      <c r="C103" s="6">
        <v>2292.2311749458249</v>
      </c>
      <c r="D103" s="6">
        <v>774.83239793777398</v>
      </c>
      <c r="E103" s="6">
        <v>15.67202663421622</v>
      </c>
      <c r="G103" s="10"/>
      <c r="H103" s="10"/>
      <c r="I103" s="10"/>
      <c r="J103" s="10"/>
    </row>
    <row r="104" spans="3:10" x14ac:dyDescent="0.2">
      <c r="C104" s="6">
        <v>2419.8799021243995</v>
      </c>
      <c r="D104" s="6">
        <v>1033.54585886001</v>
      </c>
      <c r="E104" s="6">
        <v>26.396938800811697</v>
      </c>
      <c r="G104" s="10">
        <v>3</v>
      </c>
      <c r="H104" s="6">
        <f>AVERAGE(C102,C103,C104)</f>
        <v>2068.7068517208049</v>
      </c>
      <c r="I104" s="6">
        <f>AVERAGE(D102,D103,D104)</f>
        <v>814.56082963943243</v>
      </c>
      <c r="J104" s="6">
        <f>AVERAGE(E102,E103,E104)</f>
        <v>17.525748173395737</v>
      </c>
    </row>
    <row r="105" spans="3:10" x14ac:dyDescent="0.2">
      <c r="C105" s="6">
        <v>1814.950420856469</v>
      </c>
      <c r="D105" s="6">
        <v>805.39234209060601</v>
      </c>
      <c r="E105" s="6">
        <v>20.755584001541092</v>
      </c>
      <c r="G105" s="10">
        <v>6</v>
      </c>
      <c r="H105" s="6">
        <f>AVERAGE(C105,C106,C107)</f>
        <v>2383.3707786401046</v>
      </c>
      <c r="I105" s="6">
        <f>AVERAGE(D105,D106,D107)</f>
        <v>1048.349899053572</v>
      </c>
      <c r="J105" s="6">
        <f>AVERAGE(E105,E106,E107)</f>
        <v>48.458331743876101</v>
      </c>
    </row>
    <row r="106" spans="3:10" x14ac:dyDescent="0.2">
      <c r="C106" s="6">
        <v>3067.7731299400239</v>
      </c>
      <c r="D106" s="6">
        <v>1128.8582050800301</v>
      </c>
      <c r="E106" s="6">
        <v>44.087382078170748</v>
      </c>
      <c r="G106" s="10">
        <v>9</v>
      </c>
      <c r="H106" s="6">
        <f>AVERAGE(C108,C109,C110)</f>
        <v>3866.5171213944691</v>
      </c>
      <c r="I106" s="6">
        <f>AVERAGE(D108,D109,D110)</f>
        <v>1248.2657717863706</v>
      </c>
      <c r="J106" s="6">
        <f>AVERAGE(E108,E109,E110)</f>
        <v>91.426056305567116</v>
      </c>
    </row>
    <row r="107" spans="3:10" x14ac:dyDescent="0.2">
      <c r="C107" s="6">
        <v>2267.3887851238214</v>
      </c>
      <c r="D107" s="6">
        <v>1210.79914999008</v>
      </c>
      <c r="E107" s="6">
        <v>80.532029151916475</v>
      </c>
      <c r="G107" s="10"/>
      <c r="H107" s="6"/>
      <c r="I107" s="10"/>
      <c r="J107" s="10"/>
    </row>
    <row r="108" spans="3:10" x14ac:dyDescent="0.2">
      <c r="C108" s="6">
        <v>3678.8078498840314</v>
      </c>
      <c r="D108" s="6">
        <v>925.95151209831204</v>
      </c>
      <c r="E108" s="6">
        <v>30.042016983032131</v>
      </c>
      <c r="G108" s="10">
        <v>10</v>
      </c>
      <c r="H108" s="6">
        <f t="shared" ref="H108:J110" si="27">AVERAGE(C102,C105,C108)</f>
        <v>2329.2559162775638</v>
      </c>
      <c r="I108" s="6">
        <f t="shared" si="27"/>
        <v>788.88269543647709</v>
      </c>
      <c r="J108" s="6">
        <f t="shared" si="27"/>
        <v>20.435293356577503</v>
      </c>
    </row>
    <row r="109" spans="3:10" x14ac:dyDescent="0.2">
      <c r="C109" s="6">
        <v>3859.1001670360502</v>
      </c>
      <c r="D109" s="6">
        <v>1338.5545461177801</v>
      </c>
      <c r="E109" s="6">
        <v>85.519235849380451</v>
      </c>
      <c r="G109" s="10">
        <v>20</v>
      </c>
      <c r="H109" s="6">
        <f t="shared" si="27"/>
        <v>3073.0348239739665</v>
      </c>
      <c r="I109" s="6">
        <f t="shared" si="27"/>
        <v>1080.7483830451947</v>
      </c>
      <c r="J109" s="6">
        <f t="shared" si="27"/>
        <v>48.426214853922467</v>
      </c>
    </row>
    <row r="110" spans="3:10" x14ac:dyDescent="0.2">
      <c r="C110" s="6">
        <v>4061.6433472633271</v>
      </c>
      <c r="D110" s="6">
        <v>1480.2912571430199</v>
      </c>
      <c r="E110" s="6">
        <v>158.71691608428878</v>
      </c>
      <c r="G110" s="10">
        <v>30</v>
      </c>
      <c r="H110" s="6">
        <f t="shared" si="27"/>
        <v>2916.3040115038493</v>
      </c>
      <c r="I110" s="6">
        <f t="shared" si="27"/>
        <v>1241.5454219977034</v>
      </c>
      <c r="J110" s="6">
        <f t="shared" si="27"/>
        <v>88.548628012338995</v>
      </c>
    </row>
    <row r="111" spans="3:10" x14ac:dyDescent="0.2">
      <c r="H111" s="18">
        <f>AVERAGE(H78,H90,H102)</f>
        <v>1433.3975412845582</v>
      </c>
      <c r="I111" s="18">
        <f t="shared" ref="I111:J111" si="28">AVERAGE(I78,I90,I102)</f>
        <v>2149.9311195037949</v>
      </c>
      <c r="J111" s="18">
        <f t="shared" si="28"/>
        <v>41.6730564258716</v>
      </c>
    </row>
    <row r="113" spans="3:10" x14ac:dyDescent="0.2">
      <c r="C113" s="22" t="s">
        <v>27</v>
      </c>
      <c r="D113" s="22"/>
      <c r="E113" s="22"/>
    </row>
    <row r="114" spans="3:10" x14ac:dyDescent="0.2">
      <c r="C114" s="9">
        <v>2.0080263726443799</v>
      </c>
      <c r="D114" s="9">
        <v>2.0083363858396983</v>
      </c>
      <c r="E114" s="9">
        <v>8.0438468939047194</v>
      </c>
      <c r="G114" s="10" t="s">
        <v>24</v>
      </c>
      <c r="H114" s="15">
        <f>AVERAGE(C114:C122)</f>
        <v>1.8373402509609633</v>
      </c>
      <c r="I114" s="15">
        <f t="shared" ref="I114" si="29">AVERAGE(D114:D122)</f>
        <v>1.8374795555706827</v>
      </c>
      <c r="J114" s="15">
        <f t="shared" ref="J114" si="30">AVERAGE(E114:E122)</f>
        <v>7.2270716405523068</v>
      </c>
    </row>
    <row r="115" spans="3:10" x14ac:dyDescent="0.2">
      <c r="C115" s="9">
        <v>1.8657036088998573</v>
      </c>
      <c r="D115" s="9">
        <v>1.8656908954322344</v>
      </c>
      <c r="E115" s="9">
        <v>7.50262409714448</v>
      </c>
      <c r="G115" s="10"/>
      <c r="H115" s="15"/>
      <c r="I115" s="15"/>
      <c r="J115" s="15"/>
    </row>
    <row r="116" spans="3:10" x14ac:dyDescent="0.2">
      <c r="C116" s="9">
        <v>1.9895030895428776</v>
      </c>
      <c r="D116" s="9">
        <v>1.9897647572836517</v>
      </c>
      <c r="E116" s="9">
        <v>7.4332375566845368</v>
      </c>
      <c r="G116" s="10">
        <v>3</v>
      </c>
      <c r="H116" s="15">
        <f>AVERAGE(C114,C115,C116)</f>
        <v>1.9544110236957046</v>
      </c>
      <c r="I116" s="15">
        <f>AVERAGE(D114,D115,D116)</f>
        <v>1.9545973461851949</v>
      </c>
      <c r="J116" s="15">
        <f>AVERAGE(E114,E115,E116)</f>
        <v>7.6599028492445784</v>
      </c>
    </row>
    <row r="117" spans="3:10" x14ac:dyDescent="0.2">
      <c r="C117" s="9">
        <v>1.5487237250766219</v>
      </c>
      <c r="D117" s="9">
        <v>1.5485888085306498</v>
      </c>
      <c r="E117" s="9">
        <v>6.2187061502475496</v>
      </c>
      <c r="G117" s="10">
        <v>6</v>
      </c>
      <c r="H117" s="15">
        <f>AVERAGE(C117,C118,C119)</f>
        <v>1.6939619481548822</v>
      </c>
      <c r="I117" s="15">
        <f>AVERAGE(D117,D118,D119)</f>
        <v>1.6940146891869876</v>
      </c>
      <c r="J117" s="15">
        <f>AVERAGE(E117,E118,E119)</f>
        <v>6.6847345629579307</v>
      </c>
    </row>
    <row r="118" spans="3:10" x14ac:dyDescent="0.2">
      <c r="C118" s="9">
        <v>1.7677405330858511</v>
      </c>
      <c r="D118" s="9">
        <v>1.7675982065867371</v>
      </c>
      <c r="E118" s="9">
        <v>7.1976335851759643</v>
      </c>
      <c r="G118" s="10">
        <v>9</v>
      </c>
      <c r="H118" s="15">
        <f>AVERAGE(C120,C121,C122)</f>
        <v>1.8636477810323033</v>
      </c>
      <c r="I118" s="15">
        <f>AVERAGE(D120,D121,D122)</f>
        <v>1.8638266313398653</v>
      </c>
      <c r="J118" s="15">
        <f>AVERAGE(E120,E121,E122)</f>
        <v>7.3365775094544121</v>
      </c>
    </row>
    <row r="119" spans="3:10" x14ac:dyDescent="0.2">
      <c r="C119" s="9">
        <v>1.7654215863021736</v>
      </c>
      <c r="D119" s="9">
        <v>1.7658570524435764</v>
      </c>
      <c r="E119" s="9">
        <v>6.637863953450279</v>
      </c>
      <c r="G119" s="10"/>
      <c r="H119" s="15"/>
      <c r="I119" s="15"/>
      <c r="J119" s="15"/>
    </row>
    <row r="120" spans="3:10" x14ac:dyDescent="0.2">
      <c r="C120" s="9">
        <v>1.78310753378864</v>
      </c>
      <c r="D120" s="9">
        <v>1.7833957875652362</v>
      </c>
      <c r="E120" s="9">
        <v>7.2022185183416116</v>
      </c>
      <c r="G120" s="10">
        <v>10</v>
      </c>
      <c r="H120" s="15">
        <f t="shared" ref="H120:J122" si="31">AVERAGE(C114,C117,C120)</f>
        <v>1.7799525438365473</v>
      </c>
      <c r="I120" s="15">
        <f t="shared" si="31"/>
        <v>1.7801069939785279</v>
      </c>
      <c r="J120" s="15">
        <f t="shared" si="31"/>
        <v>7.1549238541646263</v>
      </c>
    </row>
    <row r="121" spans="3:10" x14ac:dyDescent="0.2">
      <c r="C121" s="9">
        <v>1.8801475583702014</v>
      </c>
      <c r="D121" s="9">
        <v>1.8800250155814835</v>
      </c>
      <c r="E121" s="9">
        <v>7.5643655032685482</v>
      </c>
      <c r="G121" s="10">
        <v>20</v>
      </c>
      <c r="H121" s="15">
        <f t="shared" si="31"/>
        <v>1.8378639001186368</v>
      </c>
      <c r="I121" s="15">
        <f t="shared" si="31"/>
        <v>1.837771372533485</v>
      </c>
      <c r="J121" s="15">
        <f t="shared" si="31"/>
        <v>7.4215410618629969</v>
      </c>
    </row>
    <row r="122" spans="3:10" x14ac:dyDescent="0.2">
      <c r="C122" s="9">
        <v>1.9276882509380686</v>
      </c>
      <c r="D122" s="9">
        <v>1.9280590908728765</v>
      </c>
      <c r="E122" s="9">
        <v>7.2431485067530756</v>
      </c>
      <c r="G122" s="10">
        <v>30</v>
      </c>
      <c r="H122" s="15">
        <f t="shared" si="31"/>
        <v>1.8942043089277065</v>
      </c>
      <c r="I122" s="15">
        <f t="shared" si="31"/>
        <v>1.8945603002000349</v>
      </c>
      <c r="J122" s="15">
        <f t="shared" si="31"/>
        <v>7.104750005629298</v>
      </c>
    </row>
    <row r="123" spans="3:10" x14ac:dyDescent="0.2">
      <c r="C123" s="9"/>
      <c r="D123" s="9"/>
      <c r="E123" s="9"/>
      <c r="G123" s="10"/>
      <c r="H123" s="15"/>
      <c r="I123" s="15"/>
      <c r="J123" s="15"/>
    </row>
    <row r="124" spans="3:10" x14ac:dyDescent="0.2">
      <c r="C124" s="9"/>
      <c r="D124" s="9"/>
      <c r="E124" s="9"/>
      <c r="G124" s="10"/>
      <c r="H124" s="15"/>
      <c r="I124" s="15"/>
      <c r="J124" s="15"/>
    </row>
    <row r="125" spans="3:10" x14ac:dyDescent="0.2">
      <c r="C125" s="9"/>
      <c r="D125" s="9"/>
      <c r="E125" s="9"/>
      <c r="G125" s="10"/>
      <c r="H125" s="15"/>
      <c r="I125" s="15"/>
      <c r="J125" s="15"/>
    </row>
    <row r="126" spans="3:10" x14ac:dyDescent="0.2">
      <c r="C126" s="9">
        <v>3.0857875237927912</v>
      </c>
      <c r="D126" s="9">
        <v>5.3929789044211303</v>
      </c>
      <c r="E126" s="9">
        <v>6.8368195181562674</v>
      </c>
      <c r="G126" s="10" t="s">
        <v>24</v>
      </c>
      <c r="H126" s="15">
        <f>AVERAGE(C126:C134)</f>
        <v>2.889917383614057</v>
      </c>
      <c r="I126" s="15">
        <f t="shared" ref="I126" si="32">AVERAGE(D126:D134)</f>
        <v>5.0132251722097703</v>
      </c>
      <c r="J126" s="15">
        <f t="shared" ref="J126" si="33">AVERAGE(E126:E134)</f>
        <v>6.3759797635567423</v>
      </c>
    </row>
    <row r="127" spans="3:10" x14ac:dyDescent="0.2">
      <c r="C127" s="9">
        <v>2.8603631250345893</v>
      </c>
      <c r="D127" s="9">
        <v>5.0852885587879451</v>
      </c>
      <c r="E127" s="9">
        <v>6.3953247522542327</v>
      </c>
      <c r="G127" s="10"/>
      <c r="H127" s="15"/>
      <c r="I127" s="15"/>
      <c r="J127" s="15"/>
    </row>
    <row r="128" spans="3:10" x14ac:dyDescent="0.2">
      <c r="C128" s="9">
        <v>3.0530086277541582</v>
      </c>
      <c r="D128" s="9">
        <v>5.1246775382284744</v>
      </c>
      <c r="E128" s="9">
        <v>6.5877859121781892</v>
      </c>
      <c r="G128" s="10">
        <v>3</v>
      </c>
      <c r="H128" s="15">
        <f>AVERAGE(C126,C127,C128)</f>
        <v>2.9997197588605129</v>
      </c>
      <c r="I128" s="15">
        <f>AVERAGE(D126,D127,D128)</f>
        <v>5.2009816671458502</v>
      </c>
      <c r="J128" s="15">
        <f>AVERAGE(E126,E127,E128)</f>
        <v>6.6066433941962304</v>
      </c>
    </row>
    <row r="129" spans="3:10" x14ac:dyDescent="0.2">
      <c r="C129" s="9">
        <v>2.5942212742255095</v>
      </c>
      <c r="D129" s="9">
        <v>4.5319091997726586</v>
      </c>
      <c r="E129" s="9">
        <v>5.7854537424158963</v>
      </c>
      <c r="G129" s="10">
        <v>6</v>
      </c>
      <c r="H129" s="15">
        <f>AVERAGE(C129,C130,C131)</f>
        <v>2.7475053675309944</v>
      </c>
      <c r="I129" s="15">
        <f>AVERAGE(D129,D130,D131)</f>
        <v>4.7779201054771558</v>
      </c>
      <c r="J129" s="15">
        <f>AVERAGE(E129,E130,E131)</f>
        <v>6.0843855902375381</v>
      </c>
    </row>
    <row r="130" spans="3:10" x14ac:dyDescent="0.2">
      <c r="C130" s="9">
        <v>2.8068644220232697</v>
      </c>
      <c r="D130" s="9">
        <v>5.0144939525637318</v>
      </c>
      <c r="E130" s="9">
        <v>6.30946342245106</v>
      </c>
      <c r="G130" s="10">
        <v>9</v>
      </c>
      <c r="H130" s="15">
        <f>AVERAGE(C132,C133,C134)</f>
        <v>2.9225270244506638</v>
      </c>
      <c r="I130" s="15">
        <f>AVERAGE(D132,D133,D134)</f>
        <v>5.0607737440063048</v>
      </c>
      <c r="J130" s="15">
        <f>AVERAGE(E132,E133,E134)</f>
        <v>6.4369103062364559</v>
      </c>
    </row>
    <row r="131" spans="3:10" x14ac:dyDescent="0.2">
      <c r="C131" s="9">
        <v>2.8414304063442044</v>
      </c>
      <c r="D131" s="9">
        <v>4.7873571640950772</v>
      </c>
      <c r="E131" s="9">
        <v>6.1582396058456572</v>
      </c>
      <c r="G131" s="10"/>
      <c r="H131" s="15"/>
      <c r="I131" s="15"/>
      <c r="J131" s="15"/>
    </row>
    <row r="132" spans="3:10" x14ac:dyDescent="0.2">
      <c r="C132" s="9">
        <v>2.8521819359148779</v>
      </c>
      <c r="D132" s="9">
        <v>4.9613633409158302</v>
      </c>
      <c r="E132" s="9">
        <v>6.3453549380823979</v>
      </c>
      <c r="G132" s="10">
        <v>10</v>
      </c>
      <c r="H132" s="15">
        <f t="shared" ref="H132:J134" si="34">AVERAGE(C126,C129,C132)</f>
        <v>2.8440635779777264</v>
      </c>
      <c r="I132" s="15">
        <f t="shared" si="34"/>
        <v>4.9620838150365394</v>
      </c>
      <c r="J132" s="15">
        <f t="shared" si="34"/>
        <v>6.3225427328848545</v>
      </c>
    </row>
    <row r="133" spans="3:10" x14ac:dyDescent="0.2">
      <c r="C133" s="9">
        <v>2.9029105975403273</v>
      </c>
      <c r="D133" s="9">
        <v>5.1623671694905893</v>
      </c>
      <c r="E133" s="9">
        <v>6.4667803731478237</v>
      </c>
      <c r="G133" s="10">
        <v>20</v>
      </c>
      <c r="H133" s="15">
        <f t="shared" si="34"/>
        <v>2.8567127148660618</v>
      </c>
      <c r="I133" s="15">
        <f t="shared" si="34"/>
        <v>5.0873832269474226</v>
      </c>
      <c r="J133" s="15">
        <f t="shared" si="34"/>
        <v>6.3905228492843724</v>
      </c>
    </row>
    <row r="134" spans="3:10" x14ac:dyDescent="0.2">
      <c r="C134" s="9">
        <v>3.0124885398967871</v>
      </c>
      <c r="D134" s="9">
        <v>5.0585907216124948</v>
      </c>
      <c r="E134" s="9">
        <v>6.4985956074791442</v>
      </c>
      <c r="G134" s="10">
        <v>30</v>
      </c>
      <c r="H134" s="15">
        <f t="shared" si="34"/>
        <v>2.9689758579983834</v>
      </c>
      <c r="I134" s="15">
        <f t="shared" si="34"/>
        <v>4.9902084746453488</v>
      </c>
      <c r="J134" s="15">
        <f t="shared" si="34"/>
        <v>6.4148737085009957</v>
      </c>
    </row>
    <row r="135" spans="3:10" x14ac:dyDescent="0.2">
      <c r="C135" s="9"/>
      <c r="D135" s="9"/>
      <c r="E135" s="9"/>
      <c r="G135" s="10"/>
      <c r="H135" s="15"/>
      <c r="I135" s="15"/>
      <c r="J135" s="15"/>
    </row>
    <row r="136" spans="3:10" x14ac:dyDescent="0.2">
      <c r="C136" s="9"/>
      <c r="D136" s="9"/>
      <c r="E136" s="9"/>
      <c r="G136" s="10"/>
      <c r="H136" s="15"/>
      <c r="I136" s="15"/>
      <c r="J136" s="15"/>
    </row>
    <row r="137" spans="3:10" x14ac:dyDescent="0.2">
      <c r="C137" s="9"/>
      <c r="D137" s="9"/>
      <c r="E137" s="9"/>
      <c r="G137" s="10"/>
      <c r="H137" s="15"/>
      <c r="I137" s="15"/>
      <c r="J137" s="15"/>
    </row>
    <row r="138" spans="3:10" x14ac:dyDescent="0.2">
      <c r="C138" s="9">
        <v>3.2202040842819057</v>
      </c>
      <c r="D138" s="9">
        <v>3.4158626649410317</v>
      </c>
      <c r="E138" s="9">
        <v>3.6374743326156653</v>
      </c>
      <c r="G138" s="10" t="s">
        <v>24</v>
      </c>
      <c r="H138" s="15">
        <f>AVERAGE(C138:C146)</f>
        <v>3.1929462900603065</v>
      </c>
      <c r="I138" s="15">
        <f t="shared" ref="I138" si="35">AVERAGE(D138:D146)</f>
        <v>3.3711783542104721</v>
      </c>
      <c r="J138" s="15">
        <f t="shared" ref="J138" si="36">AVERAGE(E138:E146)</f>
        <v>3.6165959959301635</v>
      </c>
    </row>
    <row r="139" spans="3:10" x14ac:dyDescent="0.2">
      <c r="C139" s="9">
        <v>3.0557459010377528</v>
      </c>
      <c r="D139" s="9">
        <v>3.2264082827774678</v>
      </c>
      <c r="E139" s="9">
        <v>3.4554787586391718</v>
      </c>
      <c r="G139" s="10"/>
      <c r="H139" s="15"/>
      <c r="I139" s="15"/>
      <c r="J139" s="15"/>
    </row>
    <row r="140" spans="3:10" x14ac:dyDescent="0.2">
      <c r="C140" s="9">
        <v>3.23722649379686</v>
      </c>
      <c r="D140" s="9">
        <v>3.4127270886547638</v>
      </c>
      <c r="E140" s="9">
        <v>3.7135350960754994</v>
      </c>
      <c r="G140" s="10">
        <v>3</v>
      </c>
      <c r="H140" s="15">
        <f>AVERAGE(C138,C139,C140)</f>
        <v>3.1710588263721728</v>
      </c>
      <c r="I140" s="15">
        <f>AVERAGE(D138,D139,D140)</f>
        <v>3.3516660121244208</v>
      </c>
      <c r="J140" s="15">
        <f>AVERAGE(E138,E139,E140)</f>
        <v>3.6021627291101121</v>
      </c>
    </row>
    <row r="141" spans="3:10" x14ac:dyDescent="0.2">
      <c r="C141" s="9">
        <v>3.0685712548766357</v>
      </c>
      <c r="D141" s="9">
        <v>3.2561915917547641</v>
      </c>
      <c r="E141" s="9">
        <v>3.4634364466079135</v>
      </c>
      <c r="G141" s="10">
        <v>6</v>
      </c>
      <c r="H141" s="15">
        <f>AVERAGE(C141,C142,C143)</f>
        <v>3.2146734503736023</v>
      </c>
      <c r="I141" s="15">
        <f>AVERAGE(D141,D142,D143)</f>
        <v>3.3934496858594598</v>
      </c>
      <c r="J141" s="15">
        <f>AVERAGE(E141,E142,E143)</f>
        <v>3.648388690494345</v>
      </c>
    </row>
    <row r="142" spans="3:10" x14ac:dyDescent="0.2">
      <c r="C142" s="9">
        <v>3.2516968394282015</v>
      </c>
      <c r="D142" s="9">
        <v>3.4304424173551133</v>
      </c>
      <c r="E142" s="9">
        <v>3.6723619266577479</v>
      </c>
      <c r="G142" s="10">
        <v>9</v>
      </c>
      <c r="H142" s="15">
        <f>AVERAGE(C144,C145,C146)</f>
        <v>3.1931065934351444</v>
      </c>
      <c r="I142" s="15">
        <f>AVERAGE(D144,D145,D146)</f>
        <v>3.3684193646475347</v>
      </c>
      <c r="J142" s="15">
        <f>AVERAGE(E144,E145,E146)</f>
        <v>3.5992365681860345</v>
      </c>
    </row>
    <row r="143" spans="3:10" x14ac:dyDescent="0.2">
      <c r="C143" s="9">
        <v>3.3237522568159696</v>
      </c>
      <c r="D143" s="9">
        <v>3.4937150484685029</v>
      </c>
      <c r="E143" s="9">
        <v>3.8093676982173732</v>
      </c>
      <c r="G143" s="10"/>
      <c r="H143" s="15"/>
      <c r="I143" s="15"/>
      <c r="J143" s="15"/>
    </row>
    <row r="144" spans="3:10" x14ac:dyDescent="0.2">
      <c r="C144" s="9">
        <v>3.0868329850323595</v>
      </c>
      <c r="D144" s="9">
        <v>3.2719423670578394</v>
      </c>
      <c r="E144" s="9">
        <v>3.4455881338675041</v>
      </c>
      <c r="G144" s="10">
        <v>10</v>
      </c>
      <c r="H144" s="15">
        <f t="shared" ref="H144:J146" si="37">AVERAGE(C138,C141,C144)</f>
        <v>3.1252027747303006</v>
      </c>
      <c r="I144" s="15">
        <f t="shared" si="37"/>
        <v>3.314665541251212</v>
      </c>
      <c r="J144" s="15">
        <f t="shared" si="37"/>
        <v>3.5154996376970278</v>
      </c>
    </row>
    <row r="145" spans="3:10" x14ac:dyDescent="0.2">
      <c r="C145" s="9">
        <v>3.1866307848810345</v>
      </c>
      <c r="D145" s="9">
        <v>3.3493207170083283</v>
      </c>
      <c r="E145" s="9">
        <v>3.5597710324590777</v>
      </c>
      <c r="G145" s="10">
        <v>20</v>
      </c>
      <c r="H145" s="15">
        <f t="shared" si="37"/>
        <v>3.1646911751156632</v>
      </c>
      <c r="I145" s="15">
        <f t="shared" si="37"/>
        <v>3.3353904723803036</v>
      </c>
      <c r="J145" s="15">
        <f t="shared" si="37"/>
        <v>3.5625372392519989</v>
      </c>
    </row>
    <row r="146" spans="3:10" x14ac:dyDescent="0.2">
      <c r="C146" s="9">
        <v>3.3058560103920382</v>
      </c>
      <c r="D146" s="9">
        <v>3.4839950098764363</v>
      </c>
      <c r="E146" s="9">
        <v>3.7923505382315223</v>
      </c>
      <c r="G146" s="10">
        <v>30</v>
      </c>
      <c r="H146" s="15">
        <f t="shared" si="37"/>
        <v>3.2889449203349557</v>
      </c>
      <c r="I146" s="15">
        <f t="shared" si="37"/>
        <v>3.463479048999901</v>
      </c>
      <c r="J146" s="15">
        <f t="shared" si="37"/>
        <v>3.7717511108414654</v>
      </c>
    </row>
    <row r="147" spans="3:10" x14ac:dyDescent="0.2">
      <c r="H147" s="19">
        <f>AVERAGE(H114,H126,H138)</f>
        <v>2.6400679748784421</v>
      </c>
      <c r="I147" s="19">
        <f t="shared" ref="I147:J147" si="38">AVERAGE(I114,I126,I138)</f>
        <v>3.4072943606636414</v>
      </c>
      <c r="J147" s="19">
        <f t="shared" si="38"/>
        <v>5.7398824666797381</v>
      </c>
    </row>
  </sheetData>
  <mergeCells count="4">
    <mergeCell ref="C41:E41"/>
    <mergeCell ref="C3:E3"/>
    <mergeCell ref="C77:E77"/>
    <mergeCell ref="C113:E1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68E6-7B78-5A4A-ACEE-57FE7D8640FA}">
  <dimension ref="A1:U54"/>
  <sheetViews>
    <sheetView topLeftCell="A17" workbookViewId="0">
      <selection activeCell="G33" sqref="G33"/>
    </sheetView>
  </sheetViews>
  <sheetFormatPr baseColWidth="10" defaultRowHeight="16" x14ac:dyDescent="0.2"/>
  <cols>
    <col min="3" max="3" width="10.83203125" style="13"/>
  </cols>
  <sheetData>
    <row r="1" spans="1:21" x14ac:dyDescent="0.2">
      <c r="A1" s="10"/>
      <c r="B1" s="10"/>
      <c r="C1" s="10"/>
      <c r="D1" s="22" t="s">
        <v>4</v>
      </c>
      <c r="E1" s="22"/>
      <c r="F1" s="22"/>
      <c r="H1" s="10"/>
      <c r="I1" s="22" t="s">
        <v>5</v>
      </c>
      <c r="J1" s="22"/>
      <c r="K1" s="22"/>
      <c r="M1" s="10"/>
      <c r="N1" s="23" t="s">
        <v>15</v>
      </c>
      <c r="O1" s="23"/>
      <c r="P1" s="23"/>
      <c r="S1" s="23" t="s">
        <v>27</v>
      </c>
      <c r="T1" s="23"/>
      <c r="U1" s="23"/>
    </row>
    <row r="2" spans="1:21" x14ac:dyDescent="0.2">
      <c r="A2" s="10"/>
      <c r="B2" s="10"/>
      <c r="C2" s="10"/>
      <c r="D2" s="10" t="s">
        <v>16</v>
      </c>
      <c r="E2" s="10" t="s">
        <v>12</v>
      </c>
      <c r="F2" s="10" t="s">
        <v>3</v>
      </c>
      <c r="I2" s="10" t="s">
        <v>16</v>
      </c>
      <c r="J2" s="10" t="s">
        <v>12</v>
      </c>
      <c r="K2" s="10" t="s">
        <v>3</v>
      </c>
      <c r="N2" s="10" t="s">
        <v>16</v>
      </c>
      <c r="O2" s="10" t="s">
        <v>12</v>
      </c>
      <c r="P2" s="10" t="s">
        <v>3</v>
      </c>
      <c r="S2" s="10" t="s">
        <v>16</v>
      </c>
      <c r="T2" s="10" t="s">
        <v>12</v>
      </c>
      <c r="U2" s="10" t="s">
        <v>3</v>
      </c>
    </row>
    <row r="3" spans="1:21" x14ac:dyDescent="0.2">
      <c r="A3" s="10"/>
      <c r="B3" s="10"/>
      <c r="C3" s="10"/>
      <c r="D3" s="10"/>
      <c r="E3" s="10"/>
      <c r="F3" s="10"/>
      <c r="I3" s="10"/>
      <c r="J3" s="10"/>
      <c r="K3" s="10"/>
      <c r="N3" s="10"/>
      <c r="O3" s="10"/>
      <c r="P3" s="10"/>
      <c r="S3" s="10"/>
      <c r="T3" s="10"/>
      <c r="U3" s="10"/>
    </row>
    <row r="4" spans="1:21" x14ac:dyDescent="0.2">
      <c r="A4" s="10">
        <v>1E-3</v>
      </c>
      <c r="B4" s="10" t="s">
        <v>25</v>
      </c>
      <c r="C4" s="10">
        <v>3</v>
      </c>
      <c r="D4" s="6">
        <v>4572.1382535385865</v>
      </c>
      <c r="E4" s="6">
        <v>4572.4144079633297</v>
      </c>
      <c r="F4" s="6">
        <v>13258.363417378418</v>
      </c>
      <c r="H4" s="10">
        <v>3</v>
      </c>
      <c r="I4" s="6">
        <v>334.834376198239</v>
      </c>
      <c r="J4" s="6">
        <v>334.89398669672931</v>
      </c>
      <c r="K4" s="6">
        <v>1948.7354572305101</v>
      </c>
      <c r="L4" s="6"/>
      <c r="M4">
        <v>3</v>
      </c>
      <c r="N4" s="12">
        <v>284.75968122482237</v>
      </c>
      <c r="O4" s="12">
        <v>2319.1543037096599</v>
      </c>
      <c r="P4" s="12">
        <v>7.093724489212029</v>
      </c>
      <c r="R4">
        <v>3</v>
      </c>
      <c r="S4" s="16">
        <v>1.9544110236957046</v>
      </c>
      <c r="T4" s="16">
        <v>1.9545973461851949</v>
      </c>
      <c r="U4" s="16">
        <v>7.6599028492445784</v>
      </c>
    </row>
    <row r="5" spans="1:21" x14ac:dyDescent="0.2">
      <c r="A5" s="10"/>
      <c r="B5" s="10"/>
      <c r="C5" s="10">
        <v>6</v>
      </c>
      <c r="D5" s="6">
        <v>4703.4061260116132</v>
      </c>
      <c r="E5" s="6">
        <v>4703.6607786245868</v>
      </c>
      <c r="F5" s="6">
        <v>13346.804496890918</v>
      </c>
      <c r="H5" s="10">
        <v>6</v>
      </c>
      <c r="I5" s="6">
        <v>415.77308660505668</v>
      </c>
      <c r="J5" s="6">
        <v>415.78272593221601</v>
      </c>
      <c r="K5" s="6">
        <v>1959.134157762767</v>
      </c>
      <c r="L5" s="6"/>
      <c r="M5">
        <v>6</v>
      </c>
      <c r="N5" s="12">
        <v>333.0004460016882</v>
      </c>
      <c r="O5" s="12">
        <v>4643.4349399407629</v>
      </c>
      <c r="P5" s="12">
        <v>18.795913775761893</v>
      </c>
      <c r="R5">
        <v>6</v>
      </c>
      <c r="S5" s="16">
        <v>1.6939619481548822</v>
      </c>
      <c r="T5" s="16">
        <v>1.6940146891869876</v>
      </c>
      <c r="U5" s="16">
        <v>6.6847345629579307</v>
      </c>
    </row>
    <row r="6" spans="1:21" x14ac:dyDescent="0.2">
      <c r="A6" s="10"/>
      <c r="B6" s="10"/>
      <c r="C6" s="10">
        <v>9</v>
      </c>
      <c r="D6" s="6">
        <v>4620.1967231832996</v>
      </c>
      <c r="E6" s="6">
        <v>4620.5122731641868</v>
      </c>
      <c r="F6" s="6">
        <v>13348.125207309291</v>
      </c>
      <c r="H6" s="10">
        <v>9</v>
      </c>
      <c r="I6" s="6">
        <v>356.20792225500571</v>
      </c>
      <c r="J6" s="6">
        <v>356.23505242948335</v>
      </c>
      <c r="K6" s="6">
        <v>1959.6043307445932</v>
      </c>
      <c r="M6">
        <v>9</v>
      </c>
      <c r="N6" s="12">
        <v>403.72839236259443</v>
      </c>
      <c r="O6" s="12">
        <v>5760.0421516100541</v>
      </c>
      <c r="P6" s="12">
        <v>36.124576250712025</v>
      </c>
      <c r="R6">
        <v>9</v>
      </c>
      <c r="S6" s="16">
        <v>1.8636477810323033</v>
      </c>
      <c r="T6" s="16">
        <v>1.8638266313398653</v>
      </c>
      <c r="U6" s="16">
        <v>7.3365775094544121</v>
      </c>
    </row>
    <row r="7" spans="1:21" x14ac:dyDescent="0.2">
      <c r="A7" s="10"/>
      <c r="B7" s="10" t="s">
        <v>26</v>
      </c>
      <c r="C7" s="10">
        <v>10</v>
      </c>
      <c r="D7" s="6">
        <v>2405.8386387856399</v>
      </c>
      <c r="E7" s="6">
        <v>2405.9575032350899</v>
      </c>
      <c r="F7" s="6">
        <v>7041.2285047114228</v>
      </c>
      <c r="H7" s="10">
        <v>10</v>
      </c>
      <c r="I7" s="6">
        <v>225.0897218121207</v>
      </c>
      <c r="J7" s="6">
        <v>225.11477578809601</v>
      </c>
      <c r="K7" s="6">
        <v>1143.7558731437</v>
      </c>
      <c r="M7">
        <v>10</v>
      </c>
      <c r="N7" s="12">
        <v>318.73303103446932</v>
      </c>
      <c r="O7" s="12">
        <v>2793.9354579448632</v>
      </c>
      <c r="P7" s="12">
        <v>8.5977090199788204</v>
      </c>
      <c r="R7">
        <v>10</v>
      </c>
      <c r="S7" s="16">
        <v>1.7799525438365473</v>
      </c>
      <c r="T7" s="16">
        <v>1.7801069939785279</v>
      </c>
      <c r="U7" s="16">
        <v>7.1549238541646263</v>
      </c>
    </row>
    <row r="8" spans="1:21" x14ac:dyDescent="0.2">
      <c r="A8" s="10"/>
      <c r="B8" s="10"/>
      <c r="C8" s="10">
        <v>20</v>
      </c>
      <c r="D8" s="6">
        <v>4455.3039773252931</v>
      </c>
      <c r="E8" s="6">
        <v>4455.1575965989132</v>
      </c>
      <c r="F8" s="6">
        <v>13221.032528496435</v>
      </c>
      <c r="H8" s="10">
        <v>20</v>
      </c>
      <c r="I8" s="6">
        <v>323.21949432958166</v>
      </c>
      <c r="J8" s="6">
        <v>323.21354801977736</v>
      </c>
      <c r="K8" s="6">
        <v>2009.6102818091167</v>
      </c>
      <c r="M8">
        <v>20</v>
      </c>
      <c r="N8" s="12">
        <v>355.68669358889218</v>
      </c>
      <c r="O8" s="12">
        <v>4403.38938204447</v>
      </c>
      <c r="P8" s="12">
        <v>18.510747432708719</v>
      </c>
      <c r="R8">
        <v>20</v>
      </c>
      <c r="S8" s="16">
        <v>1.8378639001186368</v>
      </c>
      <c r="T8" s="16">
        <v>1.837771372533485</v>
      </c>
      <c r="U8" s="16">
        <v>7.4215410618629969</v>
      </c>
    </row>
    <row r="9" spans="1:21" x14ac:dyDescent="0.2">
      <c r="A9" s="10"/>
      <c r="B9" s="10"/>
      <c r="C9" s="10">
        <v>30</v>
      </c>
      <c r="D9" s="6">
        <v>7034.5984866225663</v>
      </c>
      <c r="E9" s="6">
        <v>7035.4723599180988</v>
      </c>
      <c r="F9" s="6">
        <v>19691.032088370765</v>
      </c>
      <c r="H9" s="10">
        <v>30</v>
      </c>
      <c r="I9" s="6">
        <v>558.50616891659899</v>
      </c>
      <c r="J9" s="6">
        <v>558.58344125055532</v>
      </c>
      <c r="K9" s="6">
        <v>2714.1077907850536</v>
      </c>
      <c r="M9">
        <v>30</v>
      </c>
      <c r="N9" s="12">
        <v>347.06879496574373</v>
      </c>
      <c r="O9" s="12">
        <v>5525.3065552711441</v>
      </c>
      <c r="P9" s="12">
        <v>34.905758062998409</v>
      </c>
      <c r="R9">
        <v>30</v>
      </c>
      <c r="S9" s="16">
        <v>1.8942043089277065</v>
      </c>
      <c r="T9" s="16">
        <v>1.8945603002000349</v>
      </c>
      <c r="U9" s="16">
        <v>7.104750005629298</v>
      </c>
    </row>
    <row r="10" spans="1:21" x14ac:dyDescent="0.2">
      <c r="A10" s="10"/>
      <c r="B10" s="10"/>
      <c r="C10" s="10" t="s">
        <v>24</v>
      </c>
      <c r="D10" s="6">
        <v>4631.9137009111664</v>
      </c>
      <c r="E10" s="6">
        <v>4632.1958199173678</v>
      </c>
      <c r="F10" s="6">
        <v>13317.764373859543</v>
      </c>
      <c r="H10" s="10" t="s">
        <v>24</v>
      </c>
      <c r="I10" s="6">
        <v>368.93846168610042</v>
      </c>
      <c r="J10" s="6">
        <v>368.97058835280961</v>
      </c>
      <c r="K10" s="6">
        <v>1955.8246485792899</v>
      </c>
      <c r="M10" t="s">
        <v>24</v>
      </c>
      <c r="N10" s="12">
        <v>340.49617319636832</v>
      </c>
      <c r="O10" s="12">
        <v>4240.877131753492</v>
      </c>
      <c r="P10" s="12">
        <v>20.671404838561983</v>
      </c>
      <c r="R10" t="s">
        <v>24</v>
      </c>
      <c r="S10" s="16">
        <v>1.8373402509609633</v>
      </c>
      <c r="T10" s="16">
        <v>1.8374795555706827</v>
      </c>
      <c r="U10" s="16">
        <v>7.2270716405523068</v>
      </c>
    </row>
    <row r="11" spans="1:21" x14ac:dyDescent="0.2">
      <c r="A11" s="10"/>
      <c r="B11" s="10"/>
      <c r="C11" s="10"/>
      <c r="D11" s="10"/>
      <c r="E11" s="10"/>
      <c r="F11" s="10"/>
      <c r="S11" s="16"/>
      <c r="T11" s="16"/>
      <c r="U11" s="16"/>
    </row>
    <row r="12" spans="1:21" x14ac:dyDescent="0.2">
      <c r="A12" s="10">
        <v>0.6</v>
      </c>
      <c r="B12" s="10" t="s">
        <v>25</v>
      </c>
      <c r="C12" s="10">
        <v>3</v>
      </c>
      <c r="D12" s="6">
        <v>9102.9587714248355</v>
      </c>
      <c r="E12" s="6">
        <v>14031.829674560993</v>
      </c>
      <c r="F12" s="6">
        <v>17242.266928486384</v>
      </c>
      <c r="H12">
        <v>3</v>
      </c>
      <c r="I12" s="12">
        <v>750.33968950756696</v>
      </c>
      <c r="J12" s="12">
        <v>341.88894944298698</v>
      </c>
      <c r="K12" s="12">
        <v>2287.0313308958503</v>
      </c>
      <c r="M12">
        <v>3</v>
      </c>
      <c r="N12" s="12">
        <v>1025.9196273485809</v>
      </c>
      <c r="O12" s="12">
        <v>863.10263244310806</v>
      </c>
      <c r="P12" s="12">
        <v>16.46243524551387</v>
      </c>
      <c r="R12">
        <v>3</v>
      </c>
      <c r="S12" s="16">
        <v>2.9997197588605129</v>
      </c>
      <c r="T12" s="16">
        <v>5.2009816671458502</v>
      </c>
      <c r="U12" s="16">
        <v>6.6066433941962304</v>
      </c>
    </row>
    <row r="13" spans="1:21" x14ac:dyDescent="0.2">
      <c r="A13" s="10"/>
      <c r="B13" s="10"/>
      <c r="C13" s="10">
        <v>6</v>
      </c>
      <c r="D13" s="6">
        <v>9145.3991689489721</v>
      </c>
      <c r="E13" s="6">
        <v>14045.467752421595</v>
      </c>
      <c r="F13" s="6">
        <v>17247.190144926317</v>
      </c>
      <c r="H13">
        <v>6</v>
      </c>
      <c r="I13" s="12">
        <v>787.04533585026638</v>
      </c>
      <c r="J13" s="6">
        <v>407.35037409054263</v>
      </c>
      <c r="K13" s="6">
        <v>2296.0489071494867</v>
      </c>
      <c r="L13" s="6"/>
      <c r="M13">
        <v>6</v>
      </c>
      <c r="N13" s="12">
        <v>1115.6391232808371</v>
      </c>
      <c r="O13" s="12">
        <v>1071.3916023572258</v>
      </c>
      <c r="P13" s="12">
        <v>44.603971401850366</v>
      </c>
      <c r="R13">
        <v>6</v>
      </c>
      <c r="S13" s="16">
        <v>2.7475053675309944</v>
      </c>
      <c r="T13" s="16">
        <v>4.7779201054771558</v>
      </c>
      <c r="U13" s="16">
        <v>6.0843855902375381</v>
      </c>
    </row>
    <row r="14" spans="1:21" x14ac:dyDescent="0.2">
      <c r="A14" s="10"/>
      <c r="B14" s="10"/>
      <c r="C14" s="10">
        <v>9</v>
      </c>
      <c r="D14" s="6">
        <v>9137.0481612702624</v>
      </c>
      <c r="E14" s="6">
        <v>14059.389990038004</v>
      </c>
      <c r="F14" s="6">
        <v>17266.318172712086</v>
      </c>
      <c r="H14">
        <v>9</v>
      </c>
      <c r="I14" s="12">
        <v>768.23937320684797</v>
      </c>
      <c r="J14" s="12">
        <v>367.76957392070932</v>
      </c>
      <c r="K14" s="12">
        <v>2297.178879198837</v>
      </c>
      <c r="M14">
        <v>9</v>
      </c>
      <c r="N14" s="12">
        <v>1418.9358495871195</v>
      </c>
      <c r="O14" s="12">
        <v>1581.07794499397</v>
      </c>
      <c r="P14" s="12">
        <v>94.566750446955268</v>
      </c>
      <c r="R14">
        <v>9</v>
      </c>
      <c r="S14" s="16">
        <v>2.9225270244506638</v>
      </c>
      <c r="T14" s="16">
        <v>5.0607737440063048</v>
      </c>
      <c r="U14" s="16">
        <v>6.4369103062364559</v>
      </c>
    </row>
    <row r="15" spans="1:21" x14ac:dyDescent="0.2">
      <c r="A15" s="10"/>
      <c r="B15" s="10" t="s">
        <v>26</v>
      </c>
      <c r="C15" s="10">
        <v>10</v>
      </c>
      <c r="D15" s="6">
        <v>4741.1042385623405</v>
      </c>
      <c r="E15" s="6">
        <v>7350.4383407392233</v>
      </c>
      <c r="F15" s="6">
        <v>9027.8150192894846</v>
      </c>
      <c r="H15">
        <v>10</v>
      </c>
      <c r="I15" s="12">
        <v>449.21926098750265</v>
      </c>
      <c r="J15" s="12">
        <v>226.73094374932134</v>
      </c>
      <c r="K15" s="12">
        <v>1296.5936080738768</v>
      </c>
      <c r="M15">
        <v>10</v>
      </c>
      <c r="N15" s="12">
        <v>1153.1235053539224</v>
      </c>
      <c r="O15" s="12">
        <v>775.86684441566433</v>
      </c>
      <c r="P15" s="12">
        <v>20.817400455474797</v>
      </c>
      <c r="R15">
        <v>10</v>
      </c>
      <c r="S15" s="16">
        <v>2.8440635779777264</v>
      </c>
      <c r="T15" s="16">
        <v>4.9620838150365394</v>
      </c>
      <c r="U15" s="16">
        <v>6.3225427328848545</v>
      </c>
    </row>
    <row r="16" spans="1:21" x14ac:dyDescent="0.2">
      <c r="A16" s="10"/>
      <c r="B16" s="10"/>
      <c r="C16" s="10">
        <v>20</v>
      </c>
      <c r="D16" s="6">
        <v>8835.5414384228661</v>
      </c>
      <c r="E16" s="6">
        <v>13945.933496917833</v>
      </c>
      <c r="F16" s="6">
        <v>16931.535316483434</v>
      </c>
      <c r="H16">
        <v>20</v>
      </c>
      <c r="I16" s="12">
        <v>676.34456600955866</v>
      </c>
      <c r="J16" s="12">
        <v>346.19187559436472</v>
      </c>
      <c r="K16" s="12">
        <v>2234.4387533389499</v>
      </c>
      <c r="M16">
        <v>20</v>
      </c>
      <c r="N16" s="12">
        <v>1205.95013928413</v>
      </c>
      <c r="O16" s="12">
        <v>1176.511250972746</v>
      </c>
      <c r="P16" s="12">
        <v>47.208941618601443</v>
      </c>
      <c r="R16">
        <v>20</v>
      </c>
      <c r="S16" s="16">
        <v>2.8567127148660618</v>
      </c>
      <c r="T16" s="16">
        <v>5.0873832269474226</v>
      </c>
      <c r="U16" s="16">
        <v>6.3905228492843724</v>
      </c>
    </row>
    <row r="17" spans="1:21" x14ac:dyDescent="0.2">
      <c r="A17" s="10"/>
      <c r="B17" s="10"/>
      <c r="C17" s="10">
        <v>30</v>
      </c>
      <c r="D17" s="6">
        <v>13808.760424658867</v>
      </c>
      <c r="E17" s="6">
        <v>20840.315579363534</v>
      </c>
      <c r="F17" s="6">
        <v>25796.424910351867</v>
      </c>
      <c r="H17">
        <v>30</v>
      </c>
      <c r="I17" s="12">
        <v>1180.0605715676199</v>
      </c>
      <c r="J17" s="12">
        <v>544.08607811055299</v>
      </c>
      <c r="K17" s="12">
        <v>3349.226755831347</v>
      </c>
      <c r="M17">
        <v>30</v>
      </c>
      <c r="N17" s="12">
        <v>1201.4209555784848</v>
      </c>
      <c r="O17" s="12">
        <v>1563.1940844058934</v>
      </c>
      <c r="P17" s="12">
        <v>87.606815020243246</v>
      </c>
      <c r="R17">
        <v>30</v>
      </c>
      <c r="S17" s="16">
        <v>2.9689758579983834</v>
      </c>
      <c r="T17" s="16">
        <v>4.9902084746453488</v>
      </c>
      <c r="U17" s="16">
        <v>6.4148737085009957</v>
      </c>
    </row>
    <row r="18" spans="1:21" x14ac:dyDescent="0.2">
      <c r="A18" s="10"/>
      <c r="B18" s="10"/>
      <c r="C18" s="10" t="s">
        <v>24</v>
      </c>
      <c r="D18" s="6">
        <v>9128.4687005480264</v>
      </c>
      <c r="E18" s="6">
        <v>14045.562472340196</v>
      </c>
      <c r="F18" s="6">
        <v>17251.925082041598</v>
      </c>
      <c r="H18" s="10" t="s">
        <v>24</v>
      </c>
      <c r="I18" s="6">
        <v>768.5414661882271</v>
      </c>
      <c r="J18" s="6">
        <v>372.33629915141296</v>
      </c>
      <c r="K18" s="6">
        <v>2293.4197057480578</v>
      </c>
      <c r="M18" t="s">
        <v>24</v>
      </c>
      <c r="N18" s="12">
        <v>1186.8315334055126</v>
      </c>
      <c r="O18" s="12">
        <v>1171.857393264768</v>
      </c>
      <c r="P18" s="12">
        <v>51.877719031439831</v>
      </c>
      <c r="R18" t="s">
        <v>24</v>
      </c>
      <c r="S18" s="16">
        <v>2.889917383614057</v>
      </c>
      <c r="T18" s="16">
        <v>5.0132251722097703</v>
      </c>
      <c r="U18" s="16">
        <v>6.3759797635567423</v>
      </c>
    </row>
    <row r="19" spans="1:21" x14ac:dyDescent="0.2">
      <c r="A19" s="10"/>
      <c r="B19" s="10"/>
      <c r="C19" s="10"/>
      <c r="D19" s="6"/>
      <c r="E19" s="10"/>
      <c r="F19" s="10"/>
      <c r="I19" s="12"/>
      <c r="N19" s="12"/>
      <c r="S19" s="16"/>
      <c r="T19" s="16"/>
      <c r="U19" s="16"/>
    </row>
    <row r="20" spans="1:21" x14ac:dyDescent="0.2">
      <c r="A20" s="10">
        <v>5</v>
      </c>
      <c r="B20" s="10" t="s">
        <v>25</v>
      </c>
      <c r="C20" s="10">
        <v>3</v>
      </c>
      <c r="D20" s="6">
        <v>17314.46379808991</v>
      </c>
      <c r="E20" s="6">
        <v>18050.444162031275</v>
      </c>
      <c r="F20" s="6">
        <v>19140.073595434867</v>
      </c>
      <c r="H20">
        <v>3</v>
      </c>
      <c r="I20" s="12">
        <v>2509.5745198321433</v>
      </c>
      <c r="J20" s="12">
        <v>1546.0979460552314</v>
      </c>
      <c r="K20" s="12">
        <v>2450.6339233574267</v>
      </c>
      <c r="M20">
        <v>3</v>
      </c>
      <c r="N20" s="12">
        <v>2068.7068517208049</v>
      </c>
      <c r="O20" s="12">
        <v>814.56082963943243</v>
      </c>
      <c r="P20" s="12">
        <v>17.525748173395737</v>
      </c>
      <c r="R20">
        <v>3</v>
      </c>
      <c r="S20" s="16">
        <v>3.1710588263721728</v>
      </c>
      <c r="T20" s="16">
        <v>3.3516660121244208</v>
      </c>
      <c r="U20" s="16">
        <v>3.6021627291101121</v>
      </c>
    </row>
    <row r="21" spans="1:21" x14ac:dyDescent="0.2">
      <c r="A21" s="10"/>
      <c r="B21" s="10"/>
      <c r="C21" s="10">
        <v>6</v>
      </c>
      <c r="D21" s="6">
        <v>17012.547847479156</v>
      </c>
      <c r="E21" s="6">
        <v>17717.046845134417</v>
      </c>
      <c r="F21" s="6">
        <v>18802.308676615572</v>
      </c>
      <c r="H21">
        <v>6</v>
      </c>
      <c r="I21" s="12">
        <v>2512.8496755844203</v>
      </c>
      <c r="J21" s="12">
        <v>1554.2992331526973</v>
      </c>
      <c r="K21" s="12">
        <v>2447.4768546195969</v>
      </c>
      <c r="M21">
        <v>6</v>
      </c>
      <c r="N21" s="12">
        <v>2383.3707786401046</v>
      </c>
      <c r="O21" s="12">
        <v>1048.349899053572</v>
      </c>
      <c r="P21" s="12">
        <v>48.458331743876101</v>
      </c>
      <c r="R21">
        <v>6</v>
      </c>
      <c r="S21" s="16">
        <v>3.2146734503736023</v>
      </c>
      <c r="T21" s="16">
        <v>3.3934496858594598</v>
      </c>
      <c r="U21" s="16">
        <v>3.648388690494345</v>
      </c>
    </row>
    <row r="22" spans="1:21" x14ac:dyDescent="0.2">
      <c r="A22" s="10"/>
      <c r="B22" s="10"/>
      <c r="C22" s="10">
        <v>9</v>
      </c>
      <c r="D22" s="6">
        <v>17145.728176696648</v>
      </c>
      <c r="E22" s="6">
        <v>17852.647894608417</v>
      </c>
      <c r="F22" s="6">
        <v>18870.335718392813</v>
      </c>
      <c r="H22">
        <v>9</v>
      </c>
      <c r="I22" s="12">
        <v>2567.5015530760666</v>
      </c>
      <c r="J22" s="12">
        <v>1639.4601586139433</v>
      </c>
      <c r="K22" s="12">
        <v>2456.46046984236</v>
      </c>
      <c r="M22">
        <v>9</v>
      </c>
      <c r="N22" s="12">
        <v>3866.5171213944691</v>
      </c>
      <c r="O22" s="12">
        <v>1248.2657717863706</v>
      </c>
      <c r="P22" s="12">
        <v>91.426056305567116</v>
      </c>
      <c r="R22">
        <v>9</v>
      </c>
      <c r="S22" s="16">
        <v>3.1931065934351444</v>
      </c>
      <c r="T22" s="16">
        <v>3.3684193646475347</v>
      </c>
      <c r="U22" s="16">
        <v>3.5992365681860345</v>
      </c>
    </row>
    <row r="23" spans="1:21" x14ac:dyDescent="0.2">
      <c r="A23" s="10"/>
      <c r="B23" s="10" t="s">
        <v>26</v>
      </c>
      <c r="C23" s="10">
        <v>10</v>
      </c>
      <c r="D23" s="6">
        <v>9071.6989560808815</v>
      </c>
      <c r="E23" s="6">
        <v>9488.2999723156081</v>
      </c>
      <c r="F23" s="6">
        <v>9929.5384744112835</v>
      </c>
      <c r="H23">
        <v>10</v>
      </c>
      <c r="I23" s="12">
        <v>1437.5957746836132</v>
      </c>
      <c r="J23" s="12">
        <v>977.74395719417828</v>
      </c>
      <c r="K23" s="12">
        <v>1398.2044516876501</v>
      </c>
      <c r="M23">
        <v>10</v>
      </c>
      <c r="N23" s="12">
        <v>2329.2559162775638</v>
      </c>
      <c r="O23" s="12">
        <v>788.88269543647709</v>
      </c>
      <c r="P23" s="12">
        <v>20.435293356577503</v>
      </c>
      <c r="R23">
        <v>10</v>
      </c>
      <c r="S23" s="16">
        <v>3.1252027747303006</v>
      </c>
      <c r="T23" s="16">
        <v>3.314665541251212</v>
      </c>
      <c r="U23" s="16">
        <v>3.5154996376970278</v>
      </c>
    </row>
    <row r="24" spans="1:21" x14ac:dyDescent="0.2">
      <c r="C24" s="13">
        <v>20</v>
      </c>
      <c r="D24" s="6">
        <v>17076.747633296702</v>
      </c>
      <c r="E24" s="6">
        <v>17776.7409694936</v>
      </c>
      <c r="F24" s="6">
        <v>18708.160356412402</v>
      </c>
      <c r="H24">
        <v>20</v>
      </c>
      <c r="I24" s="12">
        <v>2467.3763041001698</v>
      </c>
      <c r="J24" s="12">
        <v>1445.91198883731</v>
      </c>
      <c r="K24" s="12">
        <v>2392.9174433546536</v>
      </c>
      <c r="M24">
        <v>20</v>
      </c>
      <c r="N24" s="12">
        <v>3073.0348239739665</v>
      </c>
      <c r="O24" s="12">
        <v>1080.7483830451947</v>
      </c>
      <c r="P24" s="12">
        <v>48.426214853922467</v>
      </c>
      <c r="R24">
        <v>20</v>
      </c>
      <c r="S24" s="16">
        <v>3.1646911751156632</v>
      </c>
      <c r="T24" s="16">
        <v>3.3353904723803036</v>
      </c>
      <c r="U24" s="16">
        <v>3.5625372392519989</v>
      </c>
    </row>
    <row r="25" spans="1:21" x14ac:dyDescent="0.2">
      <c r="C25" s="13">
        <v>30</v>
      </c>
      <c r="D25" s="6">
        <v>25324.293232888132</v>
      </c>
      <c r="E25" s="6">
        <v>26355.0979599649</v>
      </c>
      <c r="F25" s="6">
        <v>28175.019159619565</v>
      </c>
      <c r="H25">
        <v>30</v>
      </c>
      <c r="I25" s="12">
        <v>3684.9536697088465</v>
      </c>
      <c r="J25" s="12">
        <v>2316.2013917903837</v>
      </c>
      <c r="K25" s="12">
        <v>3563.4493527770796</v>
      </c>
      <c r="M25">
        <v>30</v>
      </c>
      <c r="N25" s="12">
        <v>2916.3040115038493</v>
      </c>
      <c r="O25" s="12">
        <v>1241.5454219977034</v>
      </c>
      <c r="P25" s="12">
        <v>88.548628012338995</v>
      </c>
      <c r="R25">
        <v>30</v>
      </c>
      <c r="S25" s="16">
        <v>3.2889449203349557</v>
      </c>
      <c r="T25" s="16">
        <v>3.463479048999901</v>
      </c>
      <c r="U25" s="16">
        <v>3.7717511108414654</v>
      </c>
    </row>
    <row r="26" spans="1:21" x14ac:dyDescent="0.2">
      <c r="C26" s="10" t="s">
        <v>24</v>
      </c>
      <c r="D26" s="6">
        <v>17157.57994075524</v>
      </c>
      <c r="E26" s="6">
        <v>17873.379633924702</v>
      </c>
      <c r="F26" s="6">
        <v>18937.572663481085</v>
      </c>
      <c r="H26" t="s">
        <v>24</v>
      </c>
      <c r="I26" s="12">
        <v>2529.9752494975432</v>
      </c>
      <c r="J26" s="12">
        <v>1579.9524459406241</v>
      </c>
      <c r="K26" s="12">
        <v>2451.523749273128</v>
      </c>
      <c r="M26" t="s">
        <v>24</v>
      </c>
      <c r="N26" s="12">
        <v>2772.864917251793</v>
      </c>
      <c r="O26" s="12">
        <v>1037.0588334931249</v>
      </c>
      <c r="P26" s="12">
        <v>52.470045407612993</v>
      </c>
      <c r="R26" t="s">
        <v>24</v>
      </c>
      <c r="S26" s="16">
        <v>3.1929462900603065</v>
      </c>
      <c r="T26" s="16">
        <v>3.3711783542104721</v>
      </c>
      <c r="U26" s="16">
        <v>3.6165959959301635</v>
      </c>
    </row>
    <row r="27" spans="1:21" x14ac:dyDescent="0.2">
      <c r="A27" s="10"/>
      <c r="B27" s="10"/>
    </row>
    <row r="28" spans="1:21" x14ac:dyDescent="0.2">
      <c r="D28" s="14">
        <f>AVERAGE(D10,D18,D26)</f>
        <v>10305.98744740481</v>
      </c>
      <c r="E28" s="14">
        <f t="shared" ref="E28:U28" si="0">AVERAGE(E10,E18,E26)</f>
        <v>12183.712642060755</v>
      </c>
      <c r="F28" s="14">
        <f t="shared" si="0"/>
        <v>16502.420706460744</v>
      </c>
      <c r="G28" s="14"/>
      <c r="H28" s="14"/>
      <c r="I28" s="14">
        <f t="shared" si="0"/>
        <v>1222.4850591239569</v>
      </c>
      <c r="J28" s="14">
        <f t="shared" si="0"/>
        <v>773.75311114828219</v>
      </c>
      <c r="K28" s="14">
        <f t="shared" si="0"/>
        <v>2233.5893678668253</v>
      </c>
      <c r="L28" s="14"/>
      <c r="M28" s="14"/>
      <c r="N28" s="14">
        <f t="shared" si="0"/>
        <v>1433.3975412845582</v>
      </c>
      <c r="O28" s="14">
        <f t="shared" si="0"/>
        <v>2149.9311195037949</v>
      </c>
      <c r="P28" s="14">
        <f t="shared" si="0"/>
        <v>41.6730564258716</v>
      </c>
      <c r="Q28" s="14"/>
      <c r="R28" s="14"/>
      <c r="S28" s="17">
        <f t="shared" si="0"/>
        <v>2.6400679748784421</v>
      </c>
      <c r="T28" s="17">
        <f t="shared" si="0"/>
        <v>3.4072943606636414</v>
      </c>
      <c r="U28" s="17">
        <f t="shared" si="0"/>
        <v>5.7398824666797381</v>
      </c>
    </row>
    <row r="32" spans="1:21" x14ac:dyDescent="0.2">
      <c r="I32" s="10" t="s">
        <v>16</v>
      </c>
      <c r="J32" s="10" t="s">
        <v>12</v>
      </c>
      <c r="K32" s="10" t="s">
        <v>3</v>
      </c>
    </row>
    <row r="33" spans="8:11" x14ac:dyDescent="0.2">
      <c r="H33" s="10">
        <v>3</v>
      </c>
      <c r="I33" s="6">
        <v>334.834376198239</v>
      </c>
      <c r="J33" s="6">
        <v>334.89398669672931</v>
      </c>
      <c r="K33" s="6">
        <v>1948.7354572305101</v>
      </c>
    </row>
    <row r="34" spans="8:11" x14ac:dyDescent="0.2">
      <c r="H34" s="10">
        <v>6</v>
      </c>
      <c r="I34" s="6">
        <v>415.77308660505668</v>
      </c>
      <c r="J34" s="6">
        <v>415.78272593221601</v>
      </c>
      <c r="K34" s="6">
        <v>1959.134157762767</v>
      </c>
    </row>
    <row r="35" spans="8:11" x14ac:dyDescent="0.2">
      <c r="H35" s="10">
        <v>9</v>
      </c>
      <c r="I35" s="6">
        <v>356.20792225500571</v>
      </c>
      <c r="J35" s="6">
        <v>356.23505242948335</v>
      </c>
      <c r="K35" s="6">
        <v>1959.6043307445932</v>
      </c>
    </row>
    <row r="36" spans="8:11" x14ac:dyDescent="0.2">
      <c r="H36" s="10">
        <v>10</v>
      </c>
      <c r="I36" s="6">
        <v>225.0897218121207</v>
      </c>
      <c r="J36" s="6">
        <v>225.11477578809601</v>
      </c>
      <c r="K36" s="6">
        <v>1143.7558731437</v>
      </c>
    </row>
    <row r="37" spans="8:11" x14ac:dyDescent="0.2">
      <c r="H37" s="10">
        <v>20</v>
      </c>
      <c r="I37" s="6">
        <v>323.21949432958166</v>
      </c>
      <c r="J37" s="6">
        <v>323.21354801977736</v>
      </c>
      <c r="K37" s="6">
        <v>2009.6102818091167</v>
      </c>
    </row>
    <row r="38" spans="8:11" x14ac:dyDescent="0.2">
      <c r="H38" s="10">
        <v>30</v>
      </c>
      <c r="I38" s="6">
        <v>558.50616891659899</v>
      </c>
      <c r="J38" s="6">
        <v>558.58344125055532</v>
      </c>
      <c r="K38" s="6">
        <v>2714.1077907850536</v>
      </c>
    </row>
    <row r="40" spans="8:11" x14ac:dyDescent="0.2">
      <c r="I40" s="10" t="s">
        <v>16</v>
      </c>
      <c r="J40" s="10" t="s">
        <v>12</v>
      </c>
      <c r="K40" s="10" t="s">
        <v>3</v>
      </c>
    </row>
    <row r="41" spans="8:11" x14ac:dyDescent="0.2">
      <c r="H41" s="10">
        <v>3</v>
      </c>
      <c r="I41" s="14">
        <v>750.33968950756696</v>
      </c>
      <c r="J41" s="14">
        <v>341.88894944298698</v>
      </c>
      <c r="K41" s="14">
        <v>2287.0313308958503</v>
      </c>
    </row>
    <row r="42" spans="8:11" x14ac:dyDescent="0.2">
      <c r="H42" s="10">
        <v>6</v>
      </c>
      <c r="I42" s="14">
        <v>787.04533585026638</v>
      </c>
      <c r="J42" s="6">
        <v>407.35037409054263</v>
      </c>
      <c r="K42" s="6">
        <v>2296.0489071494867</v>
      </c>
    </row>
    <row r="43" spans="8:11" x14ac:dyDescent="0.2">
      <c r="H43" s="10">
        <v>9</v>
      </c>
      <c r="I43" s="14">
        <v>768.23937320684797</v>
      </c>
      <c r="J43" s="14">
        <v>367.76957392070932</v>
      </c>
      <c r="K43" s="14">
        <v>2297.178879198837</v>
      </c>
    </row>
    <row r="44" spans="8:11" x14ac:dyDescent="0.2">
      <c r="H44" s="10">
        <v>10</v>
      </c>
      <c r="I44" s="14">
        <v>449.21926098750265</v>
      </c>
      <c r="J44" s="14">
        <v>226.73094374932134</v>
      </c>
      <c r="K44" s="14">
        <v>1296.5936080738768</v>
      </c>
    </row>
    <row r="45" spans="8:11" x14ac:dyDescent="0.2">
      <c r="H45" s="10">
        <v>20</v>
      </c>
      <c r="I45" s="14">
        <v>676.34456600955866</v>
      </c>
      <c r="J45" s="14">
        <v>346.19187559436472</v>
      </c>
      <c r="K45" s="14">
        <v>2234.4387533389499</v>
      </c>
    </row>
    <row r="46" spans="8:11" x14ac:dyDescent="0.2">
      <c r="H46" s="10">
        <v>30</v>
      </c>
      <c r="I46" s="14">
        <v>1180.0605715676199</v>
      </c>
      <c r="J46" s="14">
        <v>544.08607811055299</v>
      </c>
      <c r="K46" s="14">
        <v>3349.226755831347</v>
      </c>
    </row>
    <row r="48" spans="8:11" x14ac:dyDescent="0.2">
      <c r="I48" s="10" t="s">
        <v>16</v>
      </c>
      <c r="J48" s="10" t="s">
        <v>12</v>
      </c>
      <c r="K48" s="10" t="s">
        <v>3</v>
      </c>
    </row>
    <row r="49" spans="8:11" x14ac:dyDescent="0.2">
      <c r="H49" s="10">
        <v>3</v>
      </c>
      <c r="I49" s="14">
        <v>2509.5745198321433</v>
      </c>
      <c r="J49" s="14">
        <v>1546.0979460552314</v>
      </c>
      <c r="K49" s="14">
        <v>2450.6339233574267</v>
      </c>
    </row>
    <row r="50" spans="8:11" x14ac:dyDescent="0.2">
      <c r="H50" s="10">
        <v>6</v>
      </c>
      <c r="I50" s="14">
        <v>2512.8496755844203</v>
      </c>
      <c r="J50" s="14">
        <v>1554.2992331526973</v>
      </c>
      <c r="K50" s="14">
        <v>2447.4768546195969</v>
      </c>
    </row>
    <row r="51" spans="8:11" x14ac:dyDescent="0.2">
      <c r="H51" s="10">
        <v>9</v>
      </c>
      <c r="I51" s="14">
        <v>2567.5015530760666</v>
      </c>
      <c r="J51" s="14">
        <v>1639.4601586139433</v>
      </c>
      <c r="K51" s="14">
        <v>2456.46046984236</v>
      </c>
    </row>
    <row r="52" spans="8:11" x14ac:dyDescent="0.2">
      <c r="H52" s="10">
        <v>10</v>
      </c>
      <c r="I52" s="14">
        <v>1437.5957746836132</v>
      </c>
      <c r="J52" s="14">
        <v>977.74395719417828</v>
      </c>
      <c r="K52" s="14">
        <v>1398.2044516876501</v>
      </c>
    </row>
    <row r="53" spans="8:11" x14ac:dyDescent="0.2">
      <c r="H53" s="10">
        <v>20</v>
      </c>
      <c r="I53" s="14">
        <v>2467.3763041001698</v>
      </c>
      <c r="J53" s="14">
        <v>1445.91198883731</v>
      </c>
      <c r="K53" s="14">
        <v>2392.9174433546536</v>
      </c>
    </row>
    <row r="54" spans="8:11" x14ac:dyDescent="0.2">
      <c r="H54" s="10">
        <v>30</v>
      </c>
      <c r="I54" s="14">
        <v>3684.9536697088465</v>
      </c>
      <c r="J54" s="14">
        <v>2316.2013917903837</v>
      </c>
      <c r="K54" s="14">
        <v>3563.4493527770796</v>
      </c>
    </row>
  </sheetData>
  <mergeCells count="4">
    <mergeCell ref="D1:F1"/>
    <mergeCell ref="I1:K1"/>
    <mergeCell ref="N1:P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averages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2021-11-15T07:20:20Z</dcterms:created>
  <dcterms:modified xsi:type="dcterms:W3CDTF">2022-01-04T17:24:42Z</dcterms:modified>
</cp:coreProperties>
</file>