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kosingiphile Radebe\Desktop\Data Analysis Projects\"/>
    </mc:Choice>
  </mc:AlternateContent>
  <xr:revisionPtr revIDLastSave="0" documentId="13_ncr:1_{5EDF615A-4834-4DC5-BF2E-CC54A4AC08E1}" xr6:coauthVersionLast="47" xr6:coauthVersionMax="47" xr10:uidLastSave="{00000000-0000-0000-0000-000000000000}"/>
  <bookViews>
    <workbookView xWindow="-108" yWindow="-108" windowWidth="23256" windowHeight="12456" tabRatio="634" xr2:uid="{00000000-000D-0000-FFFF-FFFF00000000}"/>
  </bookViews>
  <sheets>
    <sheet name="Dashboard 1" sheetId="5" r:id="rId1"/>
  </sheets>
  <definedNames>
    <definedName name="CIQWBGuid" hidden="1">"3a76856e-063b-4329-b2c5-ae285df6792b"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41887.7188541667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'Dashboard 1'!$A$1:$O$38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9" i="5" l="1"/>
  <c r="Q39" i="5"/>
  <c r="Q38" i="5"/>
  <c r="N69" i="5" l="1"/>
  <c r="K69" i="5"/>
  <c r="H69" i="5"/>
  <c r="N66" i="5" l="1"/>
  <c r="N71" i="5" s="1"/>
  <c r="K66" i="5"/>
  <c r="K71" i="5" s="1"/>
  <c r="H66" i="5"/>
  <c r="H71" i="5" s="1"/>
  <c r="E66" i="5"/>
  <c r="E71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CFI</author>
  </authors>
  <commentList>
    <comment ref="E7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Width of needle
</t>
        </r>
      </text>
    </comment>
    <comment ref="H7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Width of needle
</t>
        </r>
      </text>
    </comment>
    <comment ref="K7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Width of needle
</t>
        </r>
      </text>
    </comment>
    <comment ref="N7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Width of needle
</t>
        </r>
      </text>
    </comment>
  </commentList>
</comments>
</file>

<file path=xl/sharedStrings.xml><?xml version="1.0" encoding="utf-8"?>
<sst xmlns="http://schemas.openxmlformats.org/spreadsheetml/2006/main" count="63" uniqueCount="32">
  <si>
    <t>Total</t>
  </si>
  <si>
    <t>EBITDA</t>
  </si>
  <si>
    <t>Revenue</t>
  </si>
  <si>
    <t>EBITDA Margin</t>
  </si>
  <si>
    <t>Feb</t>
  </si>
  <si>
    <t>Mar</t>
  </si>
  <si>
    <t>Apr</t>
  </si>
  <si>
    <t>May</t>
  </si>
  <si>
    <t>Jun</t>
  </si>
  <si>
    <t>Jul</t>
  </si>
  <si>
    <t>Aug</t>
  </si>
  <si>
    <t>Sep</t>
  </si>
  <si>
    <t>Target</t>
  </si>
  <si>
    <t># of Orders</t>
  </si>
  <si>
    <t xml:space="preserve">Jan </t>
  </si>
  <si>
    <t>Oct</t>
  </si>
  <si>
    <t>Nov</t>
  </si>
  <si>
    <t>Dec</t>
  </si>
  <si>
    <t>Growth</t>
  </si>
  <si>
    <t>Raw Data</t>
  </si>
  <si>
    <t>Start</t>
  </si>
  <si>
    <t>Weak</t>
  </si>
  <si>
    <t>OK</t>
  </si>
  <si>
    <t>Strong</t>
  </si>
  <si>
    <t>Range</t>
  </si>
  <si>
    <t>Performance</t>
  </si>
  <si>
    <t>End</t>
  </si>
  <si>
    <t>Website Traffic</t>
  </si>
  <si>
    <t># of Page Views</t>
  </si>
  <si>
    <t>Conversion Rate</t>
  </si>
  <si>
    <t>New Customers</t>
  </si>
  <si>
    <t>#of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</si>
</sst>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[$-409]d\-mmm\-yyyy;@"/>
    <numFmt numFmtId="166" formatCode="0.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0" borderId="2" xfId="0" quotePrefix="1" applyFont="1" applyBorder="1"/>
    <xf numFmtId="165" fontId="6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4" fillId="0" borderId="0" xfId="0" applyFont="1" applyAlignment="1">
      <alignment horizontal="centerContinuous"/>
    </xf>
    <xf numFmtId="9" fontId="4" fillId="0" borderId="0" xfId="1" applyFont="1"/>
    <xf numFmtId="1" fontId="4" fillId="0" borderId="0" xfId="0" applyNumberFormat="1" applyFont="1"/>
    <xf numFmtId="0" fontId="0" fillId="0" borderId="0" xfId="0" applyAlignment="1">
      <alignment horizontal="center" vertical="center"/>
    </xf>
    <xf numFmtId="0" fontId="10" fillId="2" borderId="0" xfId="0" applyFont="1" applyFill="1"/>
    <xf numFmtId="37" fontId="4" fillId="0" borderId="0" xfId="0" applyNumberFormat="1" applyFont="1"/>
    <xf numFmtId="37" fontId="11" fillId="0" borderId="0" xfId="0" applyNumberFormat="1" applyFont="1"/>
    <xf numFmtId="164" fontId="11" fillId="0" borderId="0" xfId="1" applyNumberFormat="1" applyFont="1"/>
    <xf numFmtId="164" fontId="4" fillId="0" borderId="0" xfId="1" applyNumberFormat="1" applyFont="1"/>
    <xf numFmtId="9" fontId="11" fillId="0" borderId="0" xfId="1" applyFont="1" applyAlignment="1">
      <alignment horizontal="left"/>
    </xf>
    <xf numFmtId="0" fontId="11" fillId="0" borderId="0" xfId="0" applyFont="1"/>
    <xf numFmtId="0" fontId="12" fillId="0" borderId="0" xfId="0" applyFont="1"/>
    <xf numFmtId="0" fontId="11" fillId="0" borderId="1" xfId="0" applyFont="1" applyBorder="1"/>
    <xf numFmtId="0" fontId="13" fillId="2" borderId="0" xfId="0" applyFont="1" applyFill="1"/>
    <xf numFmtId="1" fontId="4" fillId="0" borderId="1" xfId="0" applyNumberFormat="1" applyFont="1" applyBorder="1"/>
    <xf numFmtId="166" fontId="4" fillId="0" borderId="0" xfId="0" applyNumberFormat="1" applyFont="1"/>
    <xf numFmtId="0" fontId="7" fillId="2" borderId="0" xfId="0" applyFont="1" applyFill="1" applyAlignment="1">
      <alignment horizontal="center" vertical="center" textRotation="90"/>
    </xf>
    <xf numFmtId="0" fontId="8" fillId="2" borderId="0" xfId="0" applyFont="1" applyFill="1" applyAlignment="1">
      <alignment horizontal="center" vertical="center" textRotation="90"/>
    </xf>
  </cellXfs>
  <cellStyles count="5">
    <cellStyle name="Comma 2" xfId="2" xr:uid="{00000000-0005-0000-0000-000000000000}"/>
    <cellStyle name="Hyperlink 2 2" xfId="4" xr:uid="{00000000-0005-0000-0000-000002000000}"/>
    <cellStyle name="Normal" xfId="0" builtinId="0"/>
    <cellStyle name="Normal 2 2" xfId="3" xr:uid="{00000000-0005-0000-0000-000004000000}"/>
    <cellStyle name="Percent" xfId="1" builtinId="5"/>
  </cellStyles>
  <dxfs count="0"/>
  <tableStyles count="0" defaultTableStyle="TableStyleMedium2" defaultPivotStyle="PivotStyleLight16"/>
  <colors>
    <mruColors>
      <color rgb="FFFA621C"/>
      <color rgb="FF1E8496"/>
      <color rgb="FF132E57"/>
      <color rgb="FF0000FF"/>
      <color rgb="FFED942D"/>
      <color rgb="FFED93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416971337789671"/>
          <c:y val="0.16434765523976175"/>
          <c:w val="0.52787467191601045"/>
          <c:h val="0.8329166666666666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E4-4D66-BB16-399535583ED2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E4-4D66-BB16-399535583ED2}"/>
              </c:ext>
            </c:extLst>
          </c:dPt>
          <c:dPt>
            <c:idx val="2"/>
            <c:bubble3D val="0"/>
            <c:spPr>
              <a:solidFill>
                <a:srgbClr val="1E849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E4-4D66-BB16-399535583ED2}"/>
              </c:ext>
            </c:extLst>
          </c:dPt>
          <c:dPt>
            <c:idx val="3"/>
            <c:bubble3D val="0"/>
            <c:spPr>
              <a:solidFill>
                <a:srgbClr val="132E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E4-4D66-BB16-399535583ED2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7E4-4D66-BB16-399535583ED2}"/>
              </c:ext>
            </c:extLst>
          </c:dPt>
          <c:cat>
            <c:strRef>
              <c:f>'Dashboard 1'!$D$69:$D$71</c:f>
              <c:strCache>
                <c:ptCount val="3"/>
                <c:pt idx="0">
                  <c:v>Start</c:v>
                </c:pt>
                <c:pt idx="1">
                  <c:v>75%</c:v>
                </c:pt>
                <c:pt idx="2">
                  <c:v>End</c:v>
                </c:pt>
              </c:strCache>
            </c:strRef>
          </c:cat>
          <c:val>
            <c:numRef>
              <c:f>'Dashboard 1'!$N$62:$N$66</c:f>
              <c:numCache>
                <c:formatCode>General</c:formatCode>
                <c:ptCount val="5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0.89999999999999991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7E4-4D66-BB16-39953558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0"/>
      </c:doughnutChart>
      <c:pieChart>
        <c:varyColors val="1"/>
        <c:ser>
          <c:idx val="1"/>
          <c:order val="1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7E4-4D66-BB16-399535583ED2}"/>
              </c:ext>
            </c:extLst>
          </c:dPt>
          <c:dPt>
            <c:idx val="1"/>
            <c:bubble3D val="0"/>
            <c:spPr>
              <a:solidFill>
                <a:srgbClr val="FA621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7E4-4D66-BB16-399535583ED2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7E4-4D66-BB16-399535583ED2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7E4-4D66-BB16-399535583ED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7E4-4D66-BB16-399535583ED2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'Dashboard 1'!$M$69:$M$71</c:f>
              <c:strCache>
                <c:ptCount val="3"/>
                <c:pt idx="0">
                  <c:v>Start</c:v>
                </c:pt>
                <c:pt idx="1">
                  <c:v>65%</c:v>
                </c:pt>
                <c:pt idx="2">
                  <c:v>End</c:v>
                </c:pt>
              </c:strCache>
            </c:strRef>
          </c:cat>
          <c:val>
            <c:numRef>
              <c:f>'Dashboard 1'!$N$69:$N$71</c:f>
              <c:numCache>
                <c:formatCode>General</c:formatCode>
                <c:ptCount val="3"/>
                <c:pt idx="0" formatCode="0">
                  <c:v>114.4</c:v>
                </c:pt>
                <c:pt idx="1">
                  <c:v>4</c:v>
                </c:pt>
                <c:pt idx="2" formatCode="0">
                  <c:v>241.6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7E4-4D66-BB16-39953558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416971337789671"/>
          <c:y val="0.16434765523976175"/>
          <c:w val="0.52787467191601045"/>
          <c:h val="0.8329166666666666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F4-481B-A888-51158BF2434A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3F4-481B-A888-51158BF2434A}"/>
              </c:ext>
            </c:extLst>
          </c:dPt>
          <c:dPt>
            <c:idx val="2"/>
            <c:bubble3D val="0"/>
            <c:spPr>
              <a:solidFill>
                <a:srgbClr val="1E849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3F4-481B-A888-51158BF2434A}"/>
              </c:ext>
            </c:extLst>
          </c:dPt>
          <c:dPt>
            <c:idx val="3"/>
            <c:bubble3D val="0"/>
            <c:spPr>
              <a:solidFill>
                <a:srgbClr val="132E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3F4-481B-A888-51158BF2434A}"/>
              </c:ext>
            </c:extLst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3F4-481B-A888-51158BF2434A}"/>
              </c:ext>
            </c:extLst>
          </c:dPt>
          <c:cat>
            <c:strRef>
              <c:f>'Dashboard 1'!$D$69:$D$71</c:f>
              <c:strCache>
                <c:ptCount val="3"/>
                <c:pt idx="0">
                  <c:v>Start</c:v>
                </c:pt>
                <c:pt idx="1">
                  <c:v>75%</c:v>
                </c:pt>
                <c:pt idx="2">
                  <c:v>End</c:v>
                </c:pt>
              </c:strCache>
            </c:strRef>
          </c:cat>
          <c:val>
            <c:numRef>
              <c:f>'Dashboard 1'!$E$62:$E$66</c:f>
              <c:numCache>
                <c:formatCode>General</c:formatCode>
                <c:ptCount val="5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0.89999999999999991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F4-481B-A888-51158BF24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0"/>
      </c:doughnutChart>
      <c:pieChart>
        <c:varyColors val="1"/>
        <c:ser>
          <c:idx val="1"/>
          <c:order val="1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F8E-4A16-8D01-FC4905693CE0}"/>
              </c:ext>
            </c:extLst>
          </c:dPt>
          <c:dPt>
            <c:idx val="1"/>
            <c:bubble3D val="0"/>
            <c:spPr>
              <a:solidFill>
                <a:srgbClr val="FA621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F8E-4A16-8D01-FC4905693CE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D2F-4ED7-8920-BA343D953AD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F8E-4A16-8D01-FC4905693CE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D2F-4ED7-8920-BA343D953AD4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'Dashboard 1'!$D$69:$D$71</c:f>
              <c:strCache>
                <c:ptCount val="3"/>
                <c:pt idx="0">
                  <c:v>Start</c:v>
                </c:pt>
                <c:pt idx="1">
                  <c:v>75%</c:v>
                </c:pt>
                <c:pt idx="2">
                  <c:v>End</c:v>
                </c:pt>
              </c:strCache>
            </c:strRef>
          </c:cat>
          <c:val>
            <c:numRef>
              <c:f>'Dashboard 1'!$E$69:$E$71</c:f>
              <c:numCache>
                <c:formatCode>General</c:formatCode>
                <c:ptCount val="3"/>
                <c:pt idx="0" formatCode="0">
                  <c:v>132</c:v>
                </c:pt>
                <c:pt idx="1">
                  <c:v>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F8E-4A16-8D01-FC4905693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416971337789671"/>
          <c:y val="0.16434765523976175"/>
          <c:w val="0.52787467191601045"/>
          <c:h val="0.8329166666666666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AA5-45BD-A856-6F034C71B767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A5-45BD-A856-6F034C71B767}"/>
              </c:ext>
            </c:extLst>
          </c:dPt>
          <c:dPt>
            <c:idx val="2"/>
            <c:bubble3D val="0"/>
            <c:spPr>
              <a:solidFill>
                <a:srgbClr val="1E849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A5-45BD-A856-6F034C71B767}"/>
              </c:ext>
            </c:extLst>
          </c:dPt>
          <c:dPt>
            <c:idx val="3"/>
            <c:bubble3D val="0"/>
            <c:spPr>
              <a:solidFill>
                <a:srgbClr val="132E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A5-45BD-A856-6F034C71B767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A5-45BD-A856-6F034C71B767}"/>
              </c:ext>
            </c:extLst>
          </c:dPt>
          <c:cat>
            <c:strRef>
              <c:f>'Dashboard 1'!$G$69:$G$71</c:f>
              <c:strCache>
                <c:ptCount val="3"/>
                <c:pt idx="0">
                  <c:v>Start</c:v>
                </c:pt>
                <c:pt idx="1">
                  <c:v>40%</c:v>
                </c:pt>
                <c:pt idx="2">
                  <c:v>End</c:v>
                </c:pt>
              </c:strCache>
            </c:strRef>
          </c:cat>
          <c:val>
            <c:numRef>
              <c:f>'Dashboard 1'!$H$62:$H$66</c:f>
              <c:numCache>
                <c:formatCode>General</c:formatCode>
                <c:ptCount val="5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0.89999999999999991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A5-45BD-A856-6F034C71B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0"/>
      </c:doughnutChart>
      <c:pieChart>
        <c:varyColors val="1"/>
        <c:ser>
          <c:idx val="1"/>
          <c:order val="1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A5-45BD-A856-6F034C71B767}"/>
              </c:ext>
            </c:extLst>
          </c:dPt>
          <c:dPt>
            <c:idx val="1"/>
            <c:bubble3D val="0"/>
            <c:spPr>
              <a:solidFill>
                <a:srgbClr val="FA621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A5-45BD-A856-6F034C71B767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8AA5-45BD-A856-6F034C71B767}"/>
              </c:ext>
            </c:extLst>
          </c:dPt>
          <c:dLbls>
            <c:dLbl>
              <c:idx val="1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AA5-45BD-A856-6F034C71B767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'Dashboard 1'!$G$69:$G$71</c:f>
              <c:strCache>
                <c:ptCount val="3"/>
                <c:pt idx="0">
                  <c:v>Start</c:v>
                </c:pt>
                <c:pt idx="1">
                  <c:v>40%</c:v>
                </c:pt>
                <c:pt idx="2">
                  <c:v>End</c:v>
                </c:pt>
              </c:strCache>
            </c:strRef>
          </c:cat>
          <c:val>
            <c:numRef>
              <c:f>'Dashboard 1'!$H$69:$H$71</c:f>
              <c:numCache>
                <c:formatCode>General</c:formatCode>
                <c:ptCount val="3"/>
                <c:pt idx="0" formatCode="0">
                  <c:v>70.400000000000006</c:v>
                </c:pt>
                <c:pt idx="1">
                  <c:v>4</c:v>
                </c:pt>
                <c:pt idx="2" formatCode="0">
                  <c:v>285.60000000000002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AA5-45BD-A856-6F034C71B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416971337789671"/>
          <c:y val="0.16434765523976175"/>
          <c:w val="0.52787467191601045"/>
          <c:h val="0.8329166666666666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AE-4310-9724-4C032B14D6FB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AAE-4310-9724-4C032B14D6FB}"/>
              </c:ext>
            </c:extLst>
          </c:dPt>
          <c:dPt>
            <c:idx val="2"/>
            <c:bubble3D val="0"/>
            <c:spPr>
              <a:solidFill>
                <a:srgbClr val="1E849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AAE-4310-9724-4C032B14D6FB}"/>
              </c:ext>
            </c:extLst>
          </c:dPt>
          <c:dPt>
            <c:idx val="3"/>
            <c:bubble3D val="0"/>
            <c:spPr>
              <a:solidFill>
                <a:srgbClr val="132E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AAE-4310-9724-4C032B14D6FB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AAE-4310-9724-4C032B14D6FB}"/>
              </c:ext>
            </c:extLst>
          </c:dPt>
          <c:cat>
            <c:strRef>
              <c:f>'Dashboard 1'!$J$69:$J$71</c:f>
              <c:strCache>
                <c:ptCount val="3"/>
                <c:pt idx="0">
                  <c:v>Start</c:v>
                </c:pt>
                <c:pt idx="1">
                  <c:v>32%</c:v>
                </c:pt>
                <c:pt idx="2">
                  <c:v>End</c:v>
                </c:pt>
              </c:strCache>
            </c:strRef>
          </c:cat>
          <c:val>
            <c:numRef>
              <c:f>'Dashboard 1'!$K$62:$K$66</c:f>
              <c:numCache>
                <c:formatCode>General</c:formatCode>
                <c:ptCount val="5"/>
                <c:pt idx="0">
                  <c:v>0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0.89999999999999991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AAE-4310-9724-4C032B14D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0"/>
      </c:doughnutChart>
      <c:pieChart>
        <c:varyColors val="1"/>
        <c:ser>
          <c:idx val="1"/>
          <c:order val="1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AAE-4310-9724-4C032B14D6FB}"/>
              </c:ext>
            </c:extLst>
          </c:dPt>
          <c:dPt>
            <c:idx val="1"/>
            <c:bubble3D val="0"/>
            <c:spPr>
              <a:solidFill>
                <a:srgbClr val="FA621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AAE-4310-9724-4C032B14D6FB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AAE-4310-9724-4C032B14D6FB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AAE-4310-9724-4C032B14D6F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AAE-4310-9724-4C032B14D6FB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'Dashboard 1'!$J$69:$J$71</c:f>
              <c:strCache>
                <c:ptCount val="3"/>
                <c:pt idx="0">
                  <c:v>Start</c:v>
                </c:pt>
                <c:pt idx="1">
                  <c:v>32%</c:v>
                </c:pt>
                <c:pt idx="2">
                  <c:v>End</c:v>
                </c:pt>
              </c:strCache>
            </c:strRef>
          </c:cat>
          <c:val>
            <c:numRef>
              <c:f>'Dashboard 1'!$K$69:$K$71</c:f>
              <c:numCache>
                <c:formatCode>General</c:formatCode>
                <c:ptCount val="3"/>
                <c:pt idx="0" formatCode="0">
                  <c:v>56.32</c:v>
                </c:pt>
                <c:pt idx="1">
                  <c:v>4</c:v>
                </c:pt>
                <c:pt idx="2" formatCode="0">
                  <c:v>299.68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AAE-4310-9724-4C032B14D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352599895202803E-2"/>
          <c:y val="4.5270624955664328E-2"/>
          <c:w val="0.9446474001047972"/>
          <c:h val="0.8031027878271972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132E57"/>
            </a:solidFill>
            <a:ln>
              <a:noFill/>
            </a:ln>
            <a:effectLst/>
          </c:spPr>
          <c:invertIfNegative val="0"/>
          <c:cat>
            <c:strRef>
              <c:f>'Dashboard 1'!$D$45:$O$45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'Dashboard 1'!$D$47:$O$47</c:f>
              <c:numCache>
                <c:formatCode>#,##0_);\(#,##0\)</c:formatCode>
                <c:ptCount val="12"/>
                <c:pt idx="0">
                  <c:v>5000</c:v>
                </c:pt>
                <c:pt idx="1">
                  <c:v>6500</c:v>
                </c:pt>
                <c:pt idx="2">
                  <c:v>5000</c:v>
                </c:pt>
                <c:pt idx="3">
                  <c:v>6800</c:v>
                </c:pt>
                <c:pt idx="4">
                  <c:v>6868</c:v>
                </c:pt>
                <c:pt idx="5">
                  <c:v>7829.52</c:v>
                </c:pt>
                <c:pt idx="6">
                  <c:v>9708.604800000001</c:v>
                </c:pt>
                <c:pt idx="7">
                  <c:v>10485.293184000002</c:v>
                </c:pt>
                <c:pt idx="8">
                  <c:v>13106.616480000002</c:v>
                </c:pt>
                <c:pt idx="9">
                  <c:v>11009.557843200002</c:v>
                </c:pt>
                <c:pt idx="10">
                  <c:v>10879.271107904</c:v>
                </c:pt>
                <c:pt idx="11">
                  <c:v>12931.722130350699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F-41D1-AFC3-B0261804F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47187512"/>
        <c:axId val="447193744"/>
      </c:barChart>
      <c:lineChart>
        <c:grouping val="standard"/>
        <c:varyColors val="0"/>
        <c:ser>
          <c:idx val="1"/>
          <c:order val="1"/>
          <c:tx>
            <c:strRef>
              <c:f>'Dashboard 1'!$A$48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rgbClr val="FA621C"/>
              </a:solidFill>
              <a:ln w="9525">
                <a:noFill/>
              </a:ln>
              <a:effectLst/>
            </c:spPr>
          </c:marker>
          <c:cat>
            <c:strRef>
              <c:f>'Dashboard 1'!$D$45:$O$45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'Dashboard 1'!$D$48:$O$48</c:f>
              <c:numCache>
                <c:formatCode>#,##0_);\(#,##0\)</c:formatCode>
                <c:ptCount val="12"/>
                <c:pt idx="0">
                  <c:v>4500</c:v>
                </c:pt>
                <c:pt idx="1">
                  <c:v>6000</c:v>
                </c:pt>
                <c:pt idx="2">
                  <c:v>6000</c:v>
                </c:pt>
                <c:pt idx="3">
                  <c:v>6500</c:v>
                </c:pt>
                <c:pt idx="4">
                  <c:v>5837.8</c:v>
                </c:pt>
                <c:pt idx="5">
                  <c:v>6655.0920000000006</c:v>
                </c:pt>
                <c:pt idx="6">
                  <c:v>8252.3140800000001</c:v>
                </c:pt>
                <c:pt idx="7">
                  <c:v>8912.4992064000016</c:v>
                </c:pt>
                <c:pt idx="8">
                  <c:v>11140.624008000003</c:v>
                </c:pt>
                <c:pt idx="9">
                  <c:v>9358.1241667200011</c:v>
                </c:pt>
                <c:pt idx="10">
                  <c:v>9077.3804417184019</c:v>
                </c:pt>
                <c:pt idx="11">
                  <c:v>8441.9638107981136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F-41D1-AFC3-B0261804F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187512"/>
        <c:axId val="447193744"/>
      </c:lineChart>
      <c:catAx>
        <c:axId val="447187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7193744"/>
        <c:crosses val="autoZero"/>
        <c:auto val="1"/>
        <c:lblAlgn val="ctr"/>
        <c:lblOffset val="100"/>
        <c:noMultiLvlLbl val="0"/>
      </c:catAx>
      <c:valAx>
        <c:axId val="447193744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47187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742304103405636E-2"/>
          <c:y val="3.5539611787197042E-2"/>
          <c:w val="0.91182377925176161"/>
          <c:h val="0.81494934993021995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132E57"/>
            </a:solidFill>
            <a:ln w="25400">
              <a:noFill/>
            </a:ln>
            <a:effectLst/>
          </c:spPr>
          <c:cat>
            <c:strRef>
              <c:f>'Dashboard 1'!$D$45:$O$45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'Dashboard 1'!$D$50:$O$50</c:f>
              <c:numCache>
                <c:formatCode>#,##0_);\(#,##0\)</c:formatCode>
                <c:ptCount val="12"/>
                <c:pt idx="0">
                  <c:v>8750.0000000000018</c:v>
                </c:pt>
                <c:pt idx="1">
                  <c:v>10400</c:v>
                </c:pt>
                <c:pt idx="2">
                  <c:v>9250</c:v>
                </c:pt>
                <c:pt idx="3">
                  <c:v>12580</c:v>
                </c:pt>
                <c:pt idx="4">
                  <c:v>11322</c:v>
                </c:pt>
                <c:pt idx="5">
                  <c:v>13926.06</c:v>
                </c:pt>
                <c:pt idx="6">
                  <c:v>16293.490199999998</c:v>
                </c:pt>
                <c:pt idx="7">
                  <c:v>14175.336473999998</c:v>
                </c:pt>
                <c:pt idx="8">
                  <c:v>15876.376850879999</c:v>
                </c:pt>
                <c:pt idx="9">
                  <c:v>13653.684091756799</c:v>
                </c:pt>
                <c:pt idx="10">
                  <c:v>16292.126182767601</c:v>
                </c:pt>
                <c:pt idx="11">
                  <c:v>17209.653753733699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4-4993-828C-40C95FB2E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330352"/>
        <c:axId val="868326088"/>
      </c:areaChart>
      <c:lineChart>
        <c:grouping val="standard"/>
        <c:varyColors val="0"/>
        <c:ser>
          <c:idx val="1"/>
          <c:order val="1"/>
          <c:tx>
            <c:strRef>
              <c:f>'Dashboard 1'!$A$51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rgbClr val="FA621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'Dashboard 1'!$D$51:$O$51</c:f>
              <c:numCache>
                <c:formatCode>#,##0_);\(#,##0\)</c:formatCode>
                <c:ptCount val="12"/>
                <c:pt idx="0">
                  <c:v>8000</c:v>
                </c:pt>
                <c:pt idx="1">
                  <c:v>9000</c:v>
                </c:pt>
                <c:pt idx="2">
                  <c:v>9700</c:v>
                </c:pt>
                <c:pt idx="3">
                  <c:v>10000</c:v>
                </c:pt>
                <c:pt idx="4">
                  <c:v>9057.6</c:v>
                </c:pt>
                <c:pt idx="5">
                  <c:v>11140.848</c:v>
                </c:pt>
                <c:pt idx="6">
                  <c:v>13034.792159999999</c:v>
                </c:pt>
                <c:pt idx="7">
                  <c:v>11340.269179199999</c:v>
                </c:pt>
                <c:pt idx="8">
                  <c:v>12701.101480703999</c:v>
                </c:pt>
                <c:pt idx="9">
                  <c:v>10922.94727340544</c:v>
                </c:pt>
                <c:pt idx="10">
                  <c:v>12233.700946214092</c:v>
                </c:pt>
                <c:pt idx="11">
                  <c:v>12967.723002986939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04-4993-828C-40C95FB2E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8330352"/>
        <c:axId val="868326088"/>
      </c:lineChart>
      <c:catAx>
        <c:axId val="86833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68326088"/>
        <c:crosses val="autoZero"/>
        <c:auto val="1"/>
        <c:lblAlgn val="ctr"/>
        <c:lblOffset val="100"/>
        <c:noMultiLvlLbl val="0"/>
      </c:catAx>
      <c:valAx>
        <c:axId val="868326088"/>
        <c:scaling>
          <c:orientation val="minMax"/>
          <c:min val="4000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6833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4602305146639279E-2"/>
          <c:y val="3.7320982684358565E-2"/>
          <c:w val="0.9351997127900602"/>
          <c:h val="0.79732003546799068"/>
        </c:manualLayout>
      </c:layout>
      <c:lineChart>
        <c:grouping val="standard"/>
        <c:varyColors val="0"/>
        <c:ser>
          <c:idx val="0"/>
          <c:order val="0"/>
          <c:spPr>
            <a:ln w="41275" cap="rnd">
              <a:solidFill>
                <a:srgbClr val="132E57"/>
              </a:solidFill>
              <a:round/>
            </a:ln>
            <a:effectLst/>
          </c:spPr>
          <c:marker>
            <c:symbol val="none"/>
          </c:marker>
          <c:cat>
            <c:strRef>
              <c:f>'Dashboard 1'!$D$45:$O$45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'Dashboard 1'!$D$53:$O$53</c:f>
              <c:numCache>
                <c:formatCode>0.0%</c:formatCode>
                <c:ptCount val="12"/>
                <c:pt idx="0">
                  <c:v>0.3</c:v>
                </c:pt>
                <c:pt idx="1">
                  <c:v>0.32</c:v>
                </c:pt>
                <c:pt idx="2">
                  <c:v>0.24</c:v>
                </c:pt>
                <c:pt idx="3">
                  <c:v>0.22</c:v>
                </c:pt>
                <c:pt idx="4">
                  <c:v>0.23</c:v>
                </c:pt>
                <c:pt idx="5">
                  <c:v>0.24000000000000002</c:v>
                </c:pt>
                <c:pt idx="6">
                  <c:v>0.25</c:v>
                </c:pt>
                <c:pt idx="7">
                  <c:v>0.27</c:v>
                </c:pt>
                <c:pt idx="8">
                  <c:v>0.28000000000000003</c:v>
                </c:pt>
                <c:pt idx="9">
                  <c:v>0.26</c:v>
                </c:pt>
                <c:pt idx="10">
                  <c:v>0.24</c:v>
                </c:pt>
                <c:pt idx="11">
                  <c:v>0.22999999999999998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F-47CF-8829-C13EF99FDB07}"/>
            </c:ext>
          </c:extLst>
        </c:ser>
        <c:ser>
          <c:idx val="1"/>
          <c:order val="1"/>
          <c:spPr>
            <a:ln w="19050" cap="rnd">
              <a:solidFill>
                <a:srgbClr val="FA621C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'Dashboard 1'!$D$45:$O$45</c:f>
              <c:strCache>
                <c:ptCount val="12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'Dashboard 1'!$D$54:$O$54</c:f>
              <c:numCache>
                <c:formatCode>0.0%</c:formatCode>
                <c:ptCount val="12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Dashboard!#REF!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51F-47CF-8829-C13EF99FD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330352"/>
        <c:axId val="868326088"/>
      </c:lineChart>
      <c:catAx>
        <c:axId val="86833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9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68326088"/>
        <c:crosses val="autoZero"/>
        <c:auto val="1"/>
        <c:lblAlgn val="ctr"/>
        <c:lblOffset val="100"/>
        <c:noMultiLvlLbl val="0"/>
      </c:catAx>
      <c:valAx>
        <c:axId val="868326088"/>
        <c:scaling>
          <c:orientation val="minMax"/>
          <c:min val="0.2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6833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161364</xdr:colOff>
      <xdr:row>3</xdr:row>
      <xdr:rowOff>67686</xdr:rowOff>
    </xdr:from>
    <xdr:to>
      <xdr:col>15</xdr:col>
      <xdr:colOff>549536</xdr:colOff>
      <xdr:row>16</xdr:row>
      <xdr:rowOff>15242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A104937-0D92-4450-ACFC-A1AE9797A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320040</xdr:colOff>
      <xdr:row>3</xdr:row>
      <xdr:rowOff>67686</xdr:rowOff>
    </xdr:from>
    <xdr:to>
      <xdr:col>7</xdr:col>
      <xdr:colOff>0</xdr:colOff>
      <xdr:row>16</xdr:row>
      <xdr:rowOff>15242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5C55004-E079-48BD-8799-A3DA8F293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350819</xdr:colOff>
      <xdr:row>3</xdr:row>
      <xdr:rowOff>67686</xdr:rowOff>
    </xdr:from>
    <xdr:to>
      <xdr:col>9</xdr:col>
      <xdr:colOff>640378</xdr:colOff>
      <xdr:row>16</xdr:row>
      <xdr:rowOff>15242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E42F3B8-C4F9-4D36-A539-C67E7C908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256091</xdr:colOff>
      <xdr:row>3</xdr:row>
      <xdr:rowOff>67686</xdr:rowOff>
    </xdr:from>
    <xdr:to>
      <xdr:col>12</xdr:col>
      <xdr:colOff>545651</xdr:colOff>
      <xdr:row>16</xdr:row>
      <xdr:rowOff>15242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46A20C6-6D56-4B26-84C5-02FCF4978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317648</xdr:colOff>
      <xdr:row>15</xdr:row>
      <xdr:rowOff>128884</xdr:rowOff>
    </xdr:from>
    <xdr:to>
      <xdr:col>2</xdr:col>
      <xdr:colOff>152399</xdr:colOff>
      <xdr:row>16</xdr:row>
      <xdr:rowOff>145170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D63B0E97-59F8-4D10-AAEE-A3DD4E901E95}"/>
            </a:ext>
          </a:extLst>
        </xdr:cNvPr>
        <xdr:cNvSpPr/>
      </xdr:nvSpPr>
      <xdr:spPr>
        <a:xfrm rot="5400000">
          <a:off x="543111" y="2981901"/>
          <a:ext cx="214406" cy="162411"/>
        </a:xfrm>
        <a:prstGeom prst="triangl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317649</xdr:colOff>
      <xdr:row>24</xdr:row>
      <xdr:rowOff>143754</xdr:rowOff>
    </xdr:from>
    <xdr:to>
      <xdr:col>2</xdr:col>
      <xdr:colOff>152400</xdr:colOff>
      <xdr:row>25</xdr:row>
      <xdr:rowOff>160041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C78BA136-8377-49B0-8062-B6F4CFAE53C5}"/>
            </a:ext>
          </a:extLst>
        </xdr:cNvPr>
        <xdr:cNvSpPr/>
      </xdr:nvSpPr>
      <xdr:spPr>
        <a:xfrm rot="5400000">
          <a:off x="303081" y="4257882"/>
          <a:ext cx="191547" cy="162411"/>
        </a:xfrm>
        <a:prstGeom prst="triangl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317649</xdr:colOff>
      <xdr:row>33</xdr:row>
      <xdr:rowOff>166056</xdr:rowOff>
    </xdr:from>
    <xdr:to>
      <xdr:col>2</xdr:col>
      <xdr:colOff>152400</xdr:colOff>
      <xdr:row>35</xdr:row>
      <xdr:rowOff>7623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B55103B6-597A-4C2F-9E8D-DA4F0A590E35}"/>
            </a:ext>
          </a:extLst>
        </xdr:cNvPr>
        <xdr:cNvSpPr/>
      </xdr:nvSpPr>
      <xdr:spPr>
        <a:xfrm rot="5400000">
          <a:off x="302811" y="5682534"/>
          <a:ext cx="192087" cy="162411"/>
        </a:xfrm>
        <a:prstGeom prst="triangl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205740</xdr:colOff>
      <xdr:row>12</xdr:row>
      <xdr:rowOff>167640</xdr:rowOff>
    </xdr:from>
    <xdr:to>
      <xdr:col>14</xdr:col>
      <xdr:colOff>342900</xdr:colOff>
      <xdr:row>20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CFF331-F689-498C-B7B9-8BA765986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152400</xdr:colOff>
      <xdr:row>21</xdr:row>
      <xdr:rowOff>190500</xdr:rowOff>
    </xdr:from>
    <xdr:to>
      <xdr:col>14</xdr:col>
      <xdr:colOff>434340</xdr:colOff>
      <xdr:row>29</xdr:row>
      <xdr:rowOff>144780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DD226E6-116C-4CF0-ABEA-FA1081EA03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220980</xdr:colOff>
      <xdr:row>30</xdr:row>
      <xdr:rowOff>152400</xdr:rowOff>
    </xdr:from>
    <xdr:to>
      <xdr:col>14</xdr:col>
      <xdr:colOff>304800</xdr:colOff>
      <xdr:row>38</xdr:row>
      <xdr:rowOff>80064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E01C236-FD5B-4B83-B084-B469EBD65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487680</xdr:colOff>
      <xdr:row>24</xdr:row>
      <xdr:rowOff>160020</xdr:rowOff>
    </xdr:from>
    <xdr:to>
      <xdr:col>11</xdr:col>
      <xdr:colOff>419100</xdr:colOff>
      <xdr:row>25</xdr:row>
      <xdr:rowOff>182880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AE5302-6DB8-4E33-9B1D-1BCA0F72A831}"/>
            </a:ext>
          </a:extLst>
        </xdr:cNvPr>
        <xdr:cNvSpPr txBox="1"/>
      </xdr:nvSpPr>
      <xdr:spPr>
        <a:xfrm>
          <a:off x="6469380" y="4983480"/>
          <a:ext cx="6629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800" b="1">
              <a:solidFill>
                <a:srgbClr val="FA621C"/>
              </a:solidFill>
              <a:latin typeface="Arial" panose="020B0604020202020204" pitchFamily="34" charset="0"/>
              <a:cs typeface="Arial" panose="020B0604020202020204" pitchFamily="34" charset="0"/>
            </a:rPr>
            <a:t>Target</a:t>
          </a:r>
        </a:p>
      </xdr:txBody>
    </xdr:sp>
    <xdr:clientData/>
  </xdr:twoCellAnchor>
  <xdr:twoCellAnchor>
    <xdr:from>
      <xdr:col>5</xdr:col>
      <xdr:colOff>403860</xdr:colOff>
      <xdr:row>15</xdr:row>
      <xdr:rowOff>38100</xdr:rowOff>
    </xdr:from>
    <xdr:to>
      <xdr:col>6</xdr:col>
      <xdr:colOff>335280</xdr:colOff>
      <xdr:row>16</xdr:row>
      <xdr:rowOff>60960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9D9BCB2-3317-4D25-AF43-FFE58A4ABC1A}"/>
            </a:ext>
          </a:extLst>
        </xdr:cNvPr>
        <xdr:cNvSpPr txBox="1"/>
      </xdr:nvSpPr>
      <xdr:spPr>
        <a:xfrm>
          <a:off x="2727960" y="2865120"/>
          <a:ext cx="6629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900" b="1">
              <a:solidFill>
                <a:srgbClr val="FA621C"/>
              </a:solidFill>
              <a:latin typeface="Arial" panose="020B0604020202020204" pitchFamily="34" charset="0"/>
              <a:cs typeface="Arial" panose="020B0604020202020204" pitchFamily="34" charset="0"/>
            </a:rPr>
            <a:t>Target</a:t>
          </a:r>
        </a:p>
      </xdr:txBody>
    </xdr:sp>
    <xdr:clientData/>
  </xdr:twoCellAnchor>
  <xdr:twoCellAnchor>
    <xdr:from>
      <xdr:col>3</xdr:col>
      <xdr:colOff>342900</xdr:colOff>
      <xdr:row>35</xdr:row>
      <xdr:rowOff>7620</xdr:rowOff>
    </xdr:from>
    <xdr:to>
      <xdr:col>4</xdr:col>
      <xdr:colOff>274320</xdr:colOff>
      <xdr:row>36</xdr:row>
      <xdr:rowOff>30480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351EDCF-A907-48DD-B3D4-FA8831793163}"/>
            </a:ext>
          </a:extLst>
        </xdr:cNvPr>
        <xdr:cNvSpPr txBox="1"/>
      </xdr:nvSpPr>
      <xdr:spPr>
        <a:xfrm>
          <a:off x="1203960" y="7025640"/>
          <a:ext cx="6629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800" b="1">
              <a:solidFill>
                <a:srgbClr val="FA621C"/>
              </a:solidFill>
              <a:latin typeface="Arial" panose="020B0604020202020204" pitchFamily="34" charset="0"/>
              <a:cs typeface="Arial" panose="020B0604020202020204" pitchFamily="34" charset="0"/>
            </a:rPr>
            <a:t>Target</a:t>
          </a:r>
        </a:p>
      </xdr:txBody>
    </xdr:sp>
    <xdr:clientData/>
  </xdr:twoCellAnchor>
  <xdr:twoCellAnchor>
    <xdr:from>
      <xdr:col>2</xdr:col>
      <xdr:colOff>260873</xdr:colOff>
      <xdr:row>3</xdr:row>
      <xdr:rowOff>189158</xdr:rowOff>
    </xdr:from>
    <xdr:to>
      <xdr:col>6</xdr:col>
      <xdr:colOff>112507</xdr:colOff>
      <xdr:row>6</xdr:row>
      <xdr:rowOff>51549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C7A9AC4-A712-4116-8C34-DE292137E2C5}"/>
            </a:ext>
          </a:extLst>
        </xdr:cNvPr>
        <xdr:cNvSpPr txBox="1"/>
      </xdr:nvSpPr>
      <xdr:spPr>
        <a:xfrm>
          <a:off x="789791" y="816687"/>
          <a:ext cx="2334857" cy="463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Website Traffic</a:t>
          </a:r>
        </a:p>
      </xdr:txBody>
    </xdr:sp>
    <xdr:clientData/>
  </xdr:twoCellAnchor>
  <xdr:twoCellAnchor>
    <xdr:from>
      <xdr:col>5</xdr:col>
      <xdr:colOff>626483</xdr:colOff>
      <xdr:row>3</xdr:row>
      <xdr:rowOff>189158</xdr:rowOff>
    </xdr:from>
    <xdr:to>
      <xdr:col>9</xdr:col>
      <xdr:colOff>24503</xdr:colOff>
      <xdr:row>6</xdr:row>
      <xdr:rowOff>51549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B2A52AA-A7D0-46AA-8223-506CE66D3198}"/>
            </a:ext>
          </a:extLst>
        </xdr:cNvPr>
        <xdr:cNvSpPr txBox="1"/>
      </xdr:nvSpPr>
      <xdr:spPr>
        <a:xfrm>
          <a:off x="2903518" y="816687"/>
          <a:ext cx="2338444" cy="463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# of Page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Views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538479</xdr:colOff>
      <xdr:row>3</xdr:row>
      <xdr:rowOff>189158</xdr:rowOff>
    </xdr:from>
    <xdr:to>
      <xdr:col>11</xdr:col>
      <xdr:colOff>668019</xdr:colOff>
      <xdr:row>6</xdr:row>
      <xdr:rowOff>51998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4AEF173-D325-4273-86B7-3B65DF290443}"/>
            </a:ext>
          </a:extLst>
        </xdr:cNvPr>
        <xdr:cNvSpPr txBox="1"/>
      </xdr:nvSpPr>
      <xdr:spPr>
        <a:xfrm>
          <a:off x="5020832" y="816687"/>
          <a:ext cx="2334858" cy="463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Conversion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 Rate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446890</xdr:colOff>
      <xdr:row>3</xdr:row>
      <xdr:rowOff>189158</xdr:rowOff>
    </xdr:from>
    <xdr:to>
      <xdr:col>14</xdr:col>
      <xdr:colOff>576430</xdr:colOff>
      <xdr:row>6</xdr:row>
      <xdr:rowOff>51998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EE29FFA-DE58-4AD6-8603-1288E1F825D1}"/>
            </a:ext>
          </a:extLst>
        </xdr:cNvPr>
        <xdr:cNvSpPr txBox="1"/>
      </xdr:nvSpPr>
      <xdr:spPr>
        <a:xfrm>
          <a:off x="7134561" y="816687"/>
          <a:ext cx="2334857" cy="463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New Customers</a:t>
          </a:r>
        </a:p>
      </xdr:txBody>
    </xdr:sp>
    <xdr:clientData/>
  </xdr:twoCellAnchor>
  <xdr:twoCellAnchor>
    <xdr:from>
      <xdr:col>1</xdr:col>
      <xdr:colOff>310027</xdr:colOff>
      <xdr:row>6</xdr:row>
      <xdr:rowOff>189843</xdr:rowOff>
    </xdr:from>
    <xdr:to>
      <xdr:col>2</xdr:col>
      <xdr:colOff>144778</xdr:colOff>
      <xdr:row>8</xdr:row>
      <xdr:rowOff>8009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7B0837E5-C6AD-46A8-A4C1-E6A0338C2ED1}"/>
            </a:ext>
          </a:extLst>
        </xdr:cNvPr>
        <xdr:cNvSpPr/>
      </xdr:nvSpPr>
      <xdr:spPr>
        <a:xfrm rot="5400000">
          <a:off x="535490" y="1442660"/>
          <a:ext cx="214406" cy="162411"/>
        </a:xfrm>
        <a:prstGeom prst="triangl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1"/>
  <sheetViews>
    <sheetView showGridLines="0" tabSelected="1" zoomScale="85" zoomScaleNormal="85" zoomScaleSheetLayoutView="55" workbookViewId="0">
      <selection activeCell="Q16" sqref="Q16"/>
    </sheetView>
  </sheetViews>
  <sheetFormatPr defaultColWidth="8.88671875" defaultRowHeight="13.8" x14ac:dyDescent="0.25"/>
  <cols>
    <col min="1" max="1" width="2.88671875" style="1" customWidth="1"/>
    <col min="2" max="2" width="4.88671875" style="1" customWidth="1"/>
    <col min="3" max="3" width="4.109375" style="1" customWidth="1"/>
    <col min="4" max="14" width="10.5546875" style="1" customWidth="1"/>
    <col min="15" max="16" width="9.44140625" style="1" bestFit="1" customWidth="1"/>
    <col min="17" max="17" width="19.5546875" style="1" bestFit="1" customWidth="1"/>
    <col min="18" max="16384" width="8.88671875" style="1"/>
  </cols>
  <sheetData>
    <row r="1" spans="2:15" ht="12" customHeight="1" x14ac:dyDescent="0.3">
      <c r="B1" s="5"/>
      <c r="C1"/>
      <c r="D1" s="5"/>
      <c r="E1"/>
    </row>
    <row r="2" spans="2:15" ht="21" thickBot="1" x14ac:dyDescent="0.4"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ht="16.350000000000001" customHeight="1" x14ac:dyDescent="0.25"/>
    <row r="4" spans="2:15" ht="16.350000000000001" customHeight="1" x14ac:dyDescent="0.25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ht="15.6" customHeight="1" x14ac:dyDescent="0.25">
      <c r="B5" s="24" t="s">
        <v>18</v>
      </c>
      <c r="L5" s="8"/>
      <c r="M5" s="8"/>
      <c r="N5" s="8"/>
    </row>
    <row r="6" spans="2:15" ht="15.6" customHeight="1" x14ac:dyDescent="0.25">
      <c r="B6" s="25"/>
      <c r="L6" s="8"/>
      <c r="M6" s="8"/>
      <c r="N6" s="8"/>
    </row>
    <row r="7" spans="2:15" ht="15.6" customHeight="1" x14ac:dyDescent="0.25">
      <c r="B7" s="25"/>
      <c r="L7" s="8"/>
      <c r="M7" s="8"/>
      <c r="N7" s="8"/>
    </row>
    <row r="8" spans="2:15" ht="15.6" customHeight="1" x14ac:dyDescent="0.25">
      <c r="B8" s="25"/>
      <c r="L8" s="8"/>
      <c r="M8" s="8"/>
      <c r="N8" s="8"/>
    </row>
    <row r="9" spans="2:15" ht="15.6" customHeight="1" x14ac:dyDescent="0.25">
      <c r="B9" s="25"/>
      <c r="L9" s="8"/>
      <c r="M9" s="8"/>
      <c r="N9" s="8"/>
    </row>
    <row r="10" spans="2:15" ht="15.6" customHeight="1" x14ac:dyDescent="0.25">
      <c r="B10" s="25"/>
    </row>
    <row r="11" spans="2:15" ht="15.6" customHeight="1" x14ac:dyDescent="0.25">
      <c r="B11" s="25"/>
    </row>
    <row r="12" spans="2:15" ht="16.350000000000001" customHeight="1" x14ac:dyDescent="0.25"/>
    <row r="13" spans="2:15" ht="16.350000000000001" customHeight="1" x14ac:dyDescent="0.25">
      <c r="B13" s="11"/>
    </row>
    <row r="14" spans="2:15" ht="16.350000000000001" customHeight="1" x14ac:dyDescent="0.25">
      <c r="B14" s="24" t="s">
        <v>13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ht="15.6" customHeight="1" x14ac:dyDescent="0.25">
      <c r="B15" s="25"/>
    </row>
    <row r="16" spans="2:15" ht="15.6" customHeight="1" x14ac:dyDescent="0.25">
      <c r="B16" s="25"/>
    </row>
    <row r="17" spans="2:19" ht="15.6" customHeight="1" x14ac:dyDescent="0.25">
      <c r="B17" s="25"/>
    </row>
    <row r="18" spans="2:19" ht="15.6" customHeight="1" x14ac:dyDescent="0.25">
      <c r="B18" s="25"/>
    </row>
    <row r="19" spans="2:19" ht="15.6" customHeight="1" x14ac:dyDescent="0.25">
      <c r="B19" s="25"/>
    </row>
    <row r="20" spans="2:19" ht="15.6" customHeight="1" x14ac:dyDescent="0.25">
      <c r="B20" s="25"/>
    </row>
    <row r="21" spans="2:19" ht="15.6" customHeight="1" x14ac:dyDescent="0.25">
      <c r="B21" s="11"/>
    </row>
    <row r="22" spans="2:19" ht="16.350000000000001" customHeight="1" x14ac:dyDescent="0.25"/>
    <row r="23" spans="2:19" ht="15.6" customHeight="1" x14ac:dyDescent="0.25">
      <c r="B23" s="24" t="s">
        <v>2</v>
      </c>
    </row>
    <row r="24" spans="2:19" ht="15.6" customHeight="1" x14ac:dyDescent="0.25">
      <c r="B24" s="25"/>
    </row>
    <row r="25" spans="2:19" ht="15.6" customHeight="1" x14ac:dyDescent="0.25">
      <c r="B25" s="25"/>
      <c r="S25" s="9"/>
    </row>
    <row r="26" spans="2:19" ht="15.6" customHeight="1" x14ac:dyDescent="0.25">
      <c r="B26" s="25"/>
    </row>
    <row r="27" spans="2:19" ht="15.6" customHeight="1" x14ac:dyDescent="0.25">
      <c r="B27" s="25"/>
    </row>
    <row r="28" spans="2:19" ht="15.6" customHeight="1" x14ac:dyDescent="0.25">
      <c r="B28" s="25"/>
    </row>
    <row r="29" spans="2:19" ht="15.6" customHeight="1" x14ac:dyDescent="0.25">
      <c r="B29" s="25"/>
    </row>
    <row r="30" spans="2:19" ht="16.350000000000001" customHeight="1" x14ac:dyDescent="0.25"/>
    <row r="31" spans="2:19" ht="16.350000000000001" customHeight="1" x14ac:dyDescent="0.25"/>
    <row r="32" spans="2:19" ht="15.6" customHeight="1" x14ac:dyDescent="0.25">
      <c r="B32" s="24" t="s">
        <v>3</v>
      </c>
    </row>
    <row r="33" spans="1:17" ht="15.6" customHeight="1" x14ac:dyDescent="0.25">
      <c r="B33" s="25"/>
    </row>
    <row r="34" spans="1:17" ht="15.6" customHeight="1" x14ac:dyDescent="0.25">
      <c r="B34" s="25"/>
    </row>
    <row r="35" spans="1:17" ht="15.6" customHeight="1" x14ac:dyDescent="0.25">
      <c r="B35" s="25"/>
    </row>
    <row r="36" spans="1:17" ht="15.6" customHeight="1" x14ac:dyDescent="0.25">
      <c r="B36" s="25"/>
    </row>
    <row r="37" spans="1:17" ht="15.6" customHeight="1" x14ac:dyDescent="0.25">
      <c r="B37" s="25"/>
      <c r="Q37" s="23">
        <v>4594568.9314860003</v>
      </c>
    </row>
    <row r="38" spans="1:17" ht="15.6" customHeight="1" x14ac:dyDescent="0.25">
      <c r="B38" s="25"/>
      <c r="Q38" s="1">
        <f>MROUND(Q37,2)</f>
        <v>4594568</v>
      </c>
    </row>
    <row r="39" spans="1:17" x14ac:dyDescent="0.25">
      <c r="Q39" s="23">
        <f>ROUND(Q37,2)</f>
        <v>4594568.93</v>
      </c>
    </row>
    <row r="43" spans="1:17" x14ac:dyDescent="0.25">
      <c r="A43" s="12" t="s">
        <v>19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5" spans="1:17" x14ac:dyDescent="0.25">
      <c r="D45" s="7" t="s">
        <v>14</v>
      </c>
      <c r="E45" s="7" t="s">
        <v>4</v>
      </c>
      <c r="F45" s="7" t="s">
        <v>5</v>
      </c>
      <c r="G45" s="7" t="s">
        <v>6</v>
      </c>
      <c r="H45" s="7" t="s">
        <v>7</v>
      </c>
      <c r="I45" s="7" t="s">
        <v>8</v>
      </c>
      <c r="J45" s="7" t="s">
        <v>9</v>
      </c>
      <c r="K45" s="7" t="s">
        <v>10</v>
      </c>
      <c r="L45" s="7" t="s">
        <v>11</v>
      </c>
      <c r="M45" s="7" t="s">
        <v>15</v>
      </c>
      <c r="N45" s="7" t="s">
        <v>16</v>
      </c>
      <c r="O45" s="7" t="s">
        <v>17</v>
      </c>
    </row>
    <row r="46" spans="1:17" x14ac:dyDescent="0.25">
      <c r="A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7" x14ac:dyDescent="0.25">
      <c r="A47" s="1" t="s">
        <v>31</v>
      </c>
      <c r="D47" s="14">
        <v>5000</v>
      </c>
      <c r="E47" s="14">
        <v>6500</v>
      </c>
      <c r="F47" s="14">
        <v>5000</v>
      </c>
      <c r="G47" s="14">
        <v>6800</v>
      </c>
      <c r="H47" s="14">
        <v>6868</v>
      </c>
      <c r="I47" s="14">
        <v>7829.52</v>
      </c>
      <c r="J47" s="14">
        <v>9708.604800000001</v>
      </c>
      <c r="K47" s="14">
        <v>10485.293184000002</v>
      </c>
      <c r="L47" s="14">
        <v>13106.616480000002</v>
      </c>
      <c r="M47" s="14">
        <v>11009.557843200002</v>
      </c>
      <c r="N47" s="14">
        <v>10879.271107904</v>
      </c>
      <c r="O47" s="14">
        <v>12931.722130350699</v>
      </c>
    </row>
    <row r="48" spans="1:17" x14ac:dyDescent="0.25">
      <c r="A48" s="1" t="s">
        <v>12</v>
      </c>
      <c r="D48" s="14">
        <v>4500</v>
      </c>
      <c r="E48" s="14">
        <v>6000</v>
      </c>
      <c r="F48" s="14">
        <v>6000</v>
      </c>
      <c r="G48" s="14">
        <v>6500</v>
      </c>
      <c r="H48" s="14">
        <v>5837.8</v>
      </c>
      <c r="I48" s="14">
        <v>6655.0920000000006</v>
      </c>
      <c r="J48" s="14">
        <v>8252.3140800000001</v>
      </c>
      <c r="K48" s="14">
        <v>8912.4992064000016</v>
      </c>
      <c r="L48" s="14">
        <v>11140.624008000003</v>
      </c>
      <c r="M48" s="14">
        <v>9358.1241667200011</v>
      </c>
      <c r="N48" s="14">
        <v>9077.3804417184019</v>
      </c>
      <c r="O48" s="14">
        <v>8441.9638107981136</v>
      </c>
    </row>
    <row r="49" spans="1:15" x14ac:dyDescent="0.25"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x14ac:dyDescent="0.25">
      <c r="A50" s="1" t="s">
        <v>2</v>
      </c>
      <c r="D50" s="14">
        <v>8750.0000000000018</v>
      </c>
      <c r="E50" s="14">
        <v>10400</v>
      </c>
      <c r="F50" s="14">
        <v>9250</v>
      </c>
      <c r="G50" s="14">
        <v>12580</v>
      </c>
      <c r="H50" s="14">
        <v>11322</v>
      </c>
      <c r="I50" s="14">
        <v>13926.06</v>
      </c>
      <c r="J50" s="14">
        <v>16293.490199999998</v>
      </c>
      <c r="K50" s="14">
        <v>14175.336473999998</v>
      </c>
      <c r="L50" s="14">
        <v>15876.376850879999</v>
      </c>
      <c r="M50" s="14">
        <v>13653.684091756799</v>
      </c>
      <c r="N50" s="14">
        <v>16292.126182767601</v>
      </c>
      <c r="O50" s="14">
        <v>17209.653753733699</v>
      </c>
    </row>
    <row r="51" spans="1:15" x14ac:dyDescent="0.25">
      <c r="A51" s="1" t="s">
        <v>12</v>
      </c>
      <c r="D51" s="14">
        <v>8000</v>
      </c>
      <c r="E51" s="14">
        <v>9000</v>
      </c>
      <c r="F51" s="14">
        <v>9700</v>
      </c>
      <c r="G51" s="14">
        <v>10000</v>
      </c>
      <c r="H51" s="14">
        <v>9057.6</v>
      </c>
      <c r="I51" s="14">
        <v>11140.848</v>
      </c>
      <c r="J51" s="14">
        <v>13034.792159999999</v>
      </c>
      <c r="K51" s="14">
        <v>11340.269179199999</v>
      </c>
      <c r="L51" s="14">
        <v>12701.101480703999</v>
      </c>
      <c r="M51" s="14">
        <v>10922.94727340544</v>
      </c>
      <c r="N51" s="14">
        <v>12233.700946214092</v>
      </c>
      <c r="O51" s="14">
        <v>12967.723002986939</v>
      </c>
    </row>
    <row r="52" spans="1:15" x14ac:dyDescent="0.25">
      <c r="H52" s="10"/>
      <c r="I52" s="10"/>
      <c r="J52" s="10"/>
      <c r="K52" s="10"/>
      <c r="L52" s="10"/>
      <c r="M52" s="10"/>
      <c r="N52" s="10"/>
      <c r="O52" s="10"/>
    </row>
    <row r="53" spans="1:15" x14ac:dyDescent="0.25">
      <c r="A53" s="1" t="s">
        <v>1</v>
      </c>
      <c r="D53" s="15">
        <v>0.3</v>
      </c>
      <c r="E53" s="15">
        <v>0.32</v>
      </c>
      <c r="F53" s="15">
        <v>0.24</v>
      </c>
      <c r="G53" s="15">
        <v>0.22</v>
      </c>
      <c r="H53" s="15">
        <v>0.23</v>
      </c>
      <c r="I53" s="15">
        <v>0.24000000000000002</v>
      </c>
      <c r="J53" s="15">
        <v>0.25</v>
      </c>
      <c r="K53" s="15">
        <v>0.27</v>
      </c>
      <c r="L53" s="15">
        <v>0.28000000000000003</v>
      </c>
      <c r="M53" s="15">
        <v>0.26</v>
      </c>
      <c r="N53" s="15">
        <v>0.24</v>
      </c>
      <c r="O53" s="15">
        <v>0.22999999999999998</v>
      </c>
    </row>
    <row r="54" spans="1:15" x14ac:dyDescent="0.25">
      <c r="A54" s="1" t="s">
        <v>12</v>
      </c>
      <c r="D54" s="15">
        <v>0.25</v>
      </c>
      <c r="E54" s="15">
        <v>0.25</v>
      </c>
      <c r="F54" s="15">
        <v>0.25</v>
      </c>
      <c r="G54" s="15">
        <v>0.25</v>
      </c>
      <c r="H54" s="15">
        <v>0.25</v>
      </c>
      <c r="I54" s="15">
        <v>0.25</v>
      </c>
      <c r="J54" s="15">
        <v>0.25</v>
      </c>
      <c r="K54" s="15">
        <v>0.25</v>
      </c>
      <c r="L54" s="15">
        <v>0.25</v>
      </c>
      <c r="M54" s="15">
        <v>0.25</v>
      </c>
      <c r="N54" s="15">
        <v>0.25</v>
      </c>
      <c r="O54" s="15">
        <v>0.25</v>
      </c>
    </row>
    <row r="59" spans="1:15" x14ac:dyDescent="0.25">
      <c r="D59" s="12" t="s">
        <v>27</v>
      </c>
      <c r="E59" s="21"/>
      <c r="G59" s="12" t="s">
        <v>28</v>
      </c>
      <c r="H59" s="21"/>
      <c r="I59" s="15"/>
      <c r="J59" s="12" t="s">
        <v>29</v>
      </c>
      <c r="K59" s="21"/>
      <c r="M59" s="12" t="s">
        <v>30</v>
      </c>
      <c r="N59" s="21"/>
    </row>
    <row r="60" spans="1:15" x14ac:dyDescent="0.25">
      <c r="I60" s="16"/>
    </row>
    <row r="61" spans="1:15" x14ac:dyDescent="0.25">
      <c r="D61" s="6" t="s">
        <v>24</v>
      </c>
      <c r="G61" s="6" t="s">
        <v>24</v>
      </c>
      <c r="J61" s="6" t="s">
        <v>24</v>
      </c>
      <c r="M61" s="6" t="s">
        <v>24</v>
      </c>
    </row>
    <row r="62" spans="1:15" x14ac:dyDescent="0.25">
      <c r="D62" s="2" t="s">
        <v>20</v>
      </c>
      <c r="E62" s="20">
        <v>0</v>
      </c>
      <c r="G62" s="2" t="s">
        <v>20</v>
      </c>
      <c r="H62" s="20">
        <v>0</v>
      </c>
      <c r="J62" s="2" t="s">
        <v>20</v>
      </c>
      <c r="K62" s="20">
        <v>0</v>
      </c>
      <c r="M62" s="2" t="s">
        <v>20</v>
      </c>
      <c r="N62" s="20">
        <v>0</v>
      </c>
    </row>
    <row r="63" spans="1:15" x14ac:dyDescent="0.25">
      <c r="D63" s="1" t="s">
        <v>21</v>
      </c>
      <c r="E63" s="18">
        <v>0.3</v>
      </c>
      <c r="G63" s="1" t="s">
        <v>21</v>
      </c>
      <c r="H63" s="18">
        <v>0.3</v>
      </c>
      <c r="J63" s="1" t="s">
        <v>21</v>
      </c>
      <c r="K63" s="18">
        <v>0.3</v>
      </c>
      <c r="M63" s="1" t="s">
        <v>21</v>
      </c>
      <c r="N63" s="18">
        <v>0.3</v>
      </c>
    </row>
    <row r="64" spans="1:15" x14ac:dyDescent="0.25">
      <c r="D64" s="1" t="s">
        <v>22</v>
      </c>
      <c r="E64" s="18">
        <v>0.3</v>
      </c>
      <c r="G64" s="1" t="s">
        <v>22</v>
      </c>
      <c r="H64" s="18">
        <v>0.3</v>
      </c>
      <c r="J64" s="1" t="s">
        <v>22</v>
      </c>
      <c r="K64" s="18">
        <v>0.3</v>
      </c>
      <c r="M64" s="1" t="s">
        <v>22</v>
      </c>
      <c r="N64" s="18">
        <v>0.3</v>
      </c>
    </row>
    <row r="65" spans="4:14" x14ac:dyDescent="0.25">
      <c r="D65" s="1" t="s">
        <v>23</v>
      </c>
      <c r="E65" s="18">
        <v>0.3</v>
      </c>
      <c r="G65" s="1" t="s">
        <v>23</v>
      </c>
      <c r="H65" s="18">
        <v>0.3</v>
      </c>
      <c r="J65" s="1" t="s">
        <v>23</v>
      </c>
      <c r="K65" s="18">
        <v>0.3</v>
      </c>
      <c r="M65" s="1" t="s">
        <v>23</v>
      </c>
      <c r="N65" s="18">
        <v>0.3</v>
      </c>
    </row>
    <row r="66" spans="4:14" x14ac:dyDescent="0.25">
      <c r="D66" s="1" t="s">
        <v>0</v>
      </c>
      <c r="E66" s="19">
        <f>SUM(E62:E65)</f>
        <v>0.89999999999999991</v>
      </c>
      <c r="G66" s="1" t="s">
        <v>0</v>
      </c>
      <c r="H66" s="19">
        <f>SUM(H62:H65)</f>
        <v>0.89999999999999991</v>
      </c>
      <c r="J66" s="1" t="s">
        <v>0</v>
      </c>
      <c r="K66" s="19">
        <f>SUM(K62:K65)</f>
        <v>0.89999999999999991</v>
      </c>
      <c r="M66" s="1" t="s">
        <v>0</v>
      </c>
      <c r="N66" s="19">
        <f>SUM(N62:N65)</f>
        <v>0.89999999999999991</v>
      </c>
    </row>
    <row r="68" spans="4:14" x14ac:dyDescent="0.25">
      <c r="D68" s="6" t="s">
        <v>25</v>
      </c>
      <c r="G68" s="6" t="s">
        <v>25</v>
      </c>
      <c r="J68" s="6" t="s">
        <v>25</v>
      </c>
      <c r="M68" s="6" t="s">
        <v>25</v>
      </c>
    </row>
    <row r="69" spans="4:14" x14ac:dyDescent="0.25">
      <c r="D69" s="2" t="s">
        <v>20</v>
      </c>
      <c r="E69" s="22">
        <f>(180-E70)*D70</f>
        <v>132</v>
      </c>
      <c r="G69" s="2" t="s">
        <v>20</v>
      </c>
      <c r="H69" s="22">
        <f>(180-H70)*G70</f>
        <v>70.400000000000006</v>
      </c>
      <c r="J69" s="2" t="s">
        <v>20</v>
      </c>
      <c r="K69" s="22">
        <f>(180-K70)*J70</f>
        <v>56.32</v>
      </c>
      <c r="M69" s="2" t="s">
        <v>20</v>
      </c>
      <c r="N69" s="22">
        <f>(180-N70)*M70</f>
        <v>114.4</v>
      </c>
    </row>
    <row r="70" spans="4:14" x14ac:dyDescent="0.25">
      <c r="D70" s="17">
        <v>0.75</v>
      </c>
      <c r="E70" s="18">
        <v>4</v>
      </c>
      <c r="G70" s="17">
        <v>0.4</v>
      </c>
      <c r="H70" s="18">
        <v>4</v>
      </c>
      <c r="J70" s="17">
        <v>0.32</v>
      </c>
      <c r="K70" s="18">
        <v>4</v>
      </c>
      <c r="M70" s="17">
        <v>0.65</v>
      </c>
      <c r="N70" s="18">
        <v>4</v>
      </c>
    </row>
    <row r="71" spans="4:14" x14ac:dyDescent="0.25">
      <c r="D71" s="1" t="s">
        <v>26</v>
      </c>
      <c r="E71" s="1">
        <f>360-E69-E70</f>
        <v>224</v>
      </c>
      <c r="G71" s="1" t="s">
        <v>26</v>
      </c>
      <c r="H71" s="10">
        <f>360-H69-H70</f>
        <v>285.60000000000002</v>
      </c>
      <c r="J71" s="1" t="s">
        <v>26</v>
      </c>
      <c r="K71" s="10">
        <f>360-K69-K70</f>
        <v>299.68</v>
      </c>
      <c r="M71" s="1" t="s">
        <v>26</v>
      </c>
      <c r="N71" s="10">
        <f>360-N69-N70</f>
        <v>241.6</v>
      </c>
    </row>
  </sheetData>
  <mergeCells count="4">
    <mergeCell ref="B23:B29"/>
    <mergeCell ref="B32:B38"/>
    <mergeCell ref="B5:B11"/>
    <mergeCell ref="B14:B20"/>
  </mergeCells>
  <pageMargins left="0.5" right="0.5" top="0.5" bottom="0.5" header="0.3" footer="0.3"/>
  <pageSetup scale="8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Dashboard 1</vt:lpstr>
      <vt:lpstr>'Dashboard 1'!Print_Area</vt:lpstr>
    </vt:vector>
  </TitlesOfParts>
  <Company>Onlineshoes.com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Nkosingiphile Radebe</cp:lastModifiedBy>
  <cp:lastPrinted>2017-05-18T23:31:57Z</cp:lastPrinted>
  <dcterms:created xsi:type="dcterms:W3CDTF">2016-03-28T18:22:40Z</dcterms:created>
  <dcterms:modified xsi:type="dcterms:W3CDTF">2024-09-17T20:49:53Z</dcterms:modified>
</cp:coreProperties>
</file>